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hidePivotFieldList="1" defaultThemeVersion="166925"/>
  <xr:revisionPtr revIDLastSave="0" documentId="13_ncr:1_{D0FC9323-DC60-45F7-8939-B8214472661D}" xr6:coauthVersionLast="47" xr6:coauthVersionMax="47" xr10:uidLastSave="{00000000-0000-0000-0000-000000000000}"/>
  <bookViews>
    <workbookView xWindow="37275" yWindow="0" windowWidth="19410" windowHeight="20880" tabRatio="786" xr2:uid="{00000000-000D-0000-FFFF-FFFF00000000}"/>
  </bookViews>
  <sheets>
    <sheet name="HOLDINGS" sheetId="14" r:id="rId1"/>
    <sheet name="CMC" sheetId="7" r:id="rId2"/>
    <sheet name="FIAT" sheetId="4" r:id="rId3"/>
    <sheet name="EXPLORERS" sheetId="5" r:id="rId4"/>
    <sheet name="FEES" sheetId="19" r:id="rId5"/>
    <sheet name="SETUP" sheetId="15" r:id="rId6"/>
  </sheets>
  <externalReferences>
    <externalReference r:id="rId7"/>
  </externalReferences>
  <definedNames>
    <definedName name="_xlnm._FilterDatabase" localSheetId="3" hidden="1">EXPLORERS!#REF!</definedName>
    <definedName name="CONFIG_ADD_FIAT">SETUP!$B$12</definedName>
    <definedName name="CONFIG_ADD_FIAT2">SETUP!$B$13</definedName>
    <definedName name="CONFIG_API_CMC">SETUP!$B$9</definedName>
    <definedName name="CONFIG_API_ETHGAS">SETUP!$B$11</definedName>
    <definedName name="CONFIG_API_FIAT">SETUP!$B$10</definedName>
    <definedName name="CONFIG_QUERYPATH">SETUP!$B$6</definedName>
    <definedName name="ExternalData_1" localSheetId="1" hidden="1">'CMC'!$A$1:$T$3501</definedName>
    <definedName name="ExternalData_1" localSheetId="3" hidden="1">EXPLORERS!$D$1:$E$999</definedName>
    <definedName name="ExternalData_1" localSheetId="4" hidden="1">FEES!$A$1:$B$3</definedName>
    <definedName name="ExternalData_1" localSheetId="2" hidden="1">FIAT!$A$1:$B$170</definedName>
    <definedName name="ExternalData_1" localSheetId="5" hidden="1">SETUP!$A$8:$B$13</definedName>
    <definedName name="ExternalData_2" localSheetId="3" hidden="1">EXPLORERS!$A$1:$B$30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4" l="1" a="1"/>
  <c r="B20" i="14" s="1"/>
  <c r="G19" i="14" a="1"/>
  <c r="G19" i="14" s="1"/>
  <c r="A20" i="14" a="1"/>
  <c r="A20" i="14" s="1"/>
  <c r="F19" i="14" a="1"/>
  <c r="F19" i="14" s="1"/>
  <c r="G49" i="14" a="1"/>
  <c r="G49" i="14" s="1"/>
  <c r="E49" i="14" a="1"/>
  <c r="E49" i="14" s="1"/>
  <c r="B49" i="14" a="1"/>
  <c r="B49" i="14" s="1"/>
  <c r="D49" i="14" a="1"/>
  <c r="D49" i="14" s="1"/>
  <c r="C49" i="14" a="1"/>
  <c r="C49" i="14" s="1"/>
  <c r="F49" i="14" a="1"/>
  <c r="F49" i="14" s="1"/>
  <c r="A49" i="14" a="1"/>
  <c r="A49" i="14" s="1"/>
  <c r="C46" i="14" a="1"/>
  <c r="C46" i="14" s="1"/>
  <c r="B46" i="14" a="1"/>
  <c r="B46" i="14" s="1"/>
  <c r="A45" i="14" a="1"/>
  <c r="A45" i="14" s="1"/>
  <c r="F45" i="14" a="1"/>
  <c r="F45" i="14" s="1"/>
  <c r="E45" i="14" a="1"/>
  <c r="E45" i="14" s="1"/>
  <c r="D45" i="14" a="1"/>
  <c r="D45" i="14" s="1"/>
  <c r="B45" i="14" a="1"/>
  <c r="B45" i="14" s="1"/>
  <c r="F44" i="14" a="1"/>
  <c r="F44" i="14" s="1"/>
  <c r="D44" i="14" a="1"/>
  <c r="D44" i="14" s="1"/>
  <c r="F48" i="14" a="1"/>
  <c r="F48" i="14" s="1"/>
  <c r="B47" i="14" a="1"/>
  <c r="B47" i="14" s="1"/>
  <c r="G48" i="14" a="1"/>
  <c r="G48" i="14" s="1"/>
  <c r="E48" i="14" a="1"/>
  <c r="E48" i="14" s="1"/>
  <c r="C45" i="14" a="1"/>
  <c r="C45" i="14" s="1"/>
  <c r="E44" i="14" a="1"/>
  <c r="E44" i="14" s="1"/>
  <c r="D48" i="14" a="1"/>
  <c r="D48" i="14" s="1"/>
  <c r="C48" i="14" a="1"/>
  <c r="C48" i="14" s="1"/>
  <c r="A48" i="14" a="1"/>
  <c r="A48" i="14" s="1"/>
  <c r="G47" i="14" a="1"/>
  <c r="G47" i="14" s="1"/>
  <c r="C47" i="14" a="1"/>
  <c r="C47" i="14" s="1"/>
  <c r="G45" i="14" a="1"/>
  <c r="G45" i="14" s="1"/>
  <c r="B48" i="14" a="1"/>
  <c r="B48" i="14" s="1"/>
  <c r="G44" i="14" a="1"/>
  <c r="G44" i="14" s="1"/>
  <c r="F47" i="14" a="1"/>
  <c r="F47" i="14" s="1"/>
  <c r="A47" i="14" a="1"/>
  <c r="A47" i="14" s="1"/>
  <c r="A46" i="14" a="1"/>
  <c r="A46" i="14" s="1"/>
  <c r="E47" i="14" a="1"/>
  <c r="E47" i="14" s="1"/>
  <c r="D47" i="14" a="1"/>
  <c r="D47" i="14" s="1"/>
  <c r="G46" i="14" a="1"/>
  <c r="G46" i="14" s="1"/>
  <c r="F46" i="14" a="1"/>
  <c r="F46" i="14" s="1"/>
  <c r="E46" i="14" a="1"/>
  <c r="E46" i="14" s="1"/>
  <c r="D46" i="14" a="1"/>
  <c r="D46" i="14" s="1"/>
  <c r="C34" i="14" a="1"/>
  <c r="C34" i="14" s="1"/>
  <c r="D34" i="14" a="1"/>
  <c r="D34" i="14" s="1"/>
  <c r="E34" i="14" a="1"/>
  <c r="E34" i="14" s="1"/>
  <c r="B35" i="14" a="1"/>
  <c r="B35" i="14" s="1"/>
  <c r="B34" i="14" a="1"/>
  <c r="B34" i="14" s="1"/>
  <c r="A35" i="14" a="1"/>
  <c r="A35" i="14" s="1"/>
  <c r="G34" i="14" a="1"/>
  <c r="G34" i="14" s="1"/>
  <c r="F34" i="14" a="1"/>
  <c r="F34" i="14" s="1"/>
  <c r="A34" i="14" a="1"/>
  <c r="A34" i="14" s="1"/>
  <c r="A31" i="14" a="1"/>
  <c r="A31" i="14" s="1"/>
  <c r="B30" i="14" a="1"/>
  <c r="B30" i="14" s="1"/>
  <c r="D29" i="14" a="1"/>
  <c r="D29" i="14" s="1"/>
  <c r="A33" i="14" a="1"/>
  <c r="A33" i="14" s="1"/>
  <c r="F32" i="14" a="1"/>
  <c r="F32" i="14" s="1"/>
  <c r="A32" i="14" a="1"/>
  <c r="A32" i="14" s="1"/>
  <c r="C31" i="14" a="1"/>
  <c r="C31" i="14" s="1"/>
  <c r="E32" i="14" a="1"/>
  <c r="E32" i="14" s="1"/>
  <c r="F31" i="14" a="1"/>
  <c r="F31" i="14" s="1"/>
  <c r="E29" i="14" a="1"/>
  <c r="E29" i="14" s="1"/>
  <c r="E31" i="14" a="1"/>
  <c r="E31" i="14" s="1"/>
  <c r="B31" i="14" a="1"/>
  <c r="B31" i="14" s="1"/>
  <c r="G30" i="14" a="1"/>
  <c r="G30" i="14" s="1"/>
  <c r="F30" i="14" a="1"/>
  <c r="F30" i="14" s="1"/>
  <c r="D31" i="14" a="1"/>
  <c r="D31" i="14" s="1"/>
  <c r="D30" i="14" a="1"/>
  <c r="D30" i="14" s="1"/>
  <c r="D33" i="14" a="1"/>
  <c r="D33" i="14" s="1"/>
  <c r="G33" i="14" a="1"/>
  <c r="G33" i="14" s="1"/>
  <c r="C33" i="14" a="1"/>
  <c r="C33" i="14" s="1"/>
  <c r="G32" i="14" a="1"/>
  <c r="G32" i="14" s="1"/>
  <c r="G29" i="14" a="1"/>
  <c r="G29" i="14" s="1"/>
  <c r="F33" i="14" a="1"/>
  <c r="F33" i="14" s="1"/>
  <c r="E33" i="14" a="1"/>
  <c r="E33" i="14" s="1"/>
  <c r="B33" i="14" a="1"/>
  <c r="B33" i="14" s="1"/>
  <c r="D32" i="14" a="1"/>
  <c r="D32" i="14" s="1"/>
  <c r="C32" i="14" a="1"/>
  <c r="C32" i="14" s="1"/>
  <c r="C30" i="14" a="1"/>
  <c r="C30" i="14" s="1"/>
  <c r="B32" i="14" a="1"/>
  <c r="B32" i="14" s="1"/>
  <c r="G31" i="14" a="1"/>
  <c r="G31" i="14" s="1"/>
  <c r="E30" i="14" a="1"/>
  <c r="E30" i="14" s="1"/>
  <c r="F29" i="14" a="1"/>
  <c r="F29" i="14" s="1"/>
  <c r="A30" i="14" a="1"/>
  <c r="A30" i="14" s="1"/>
  <c r="E27" i="14" a="1"/>
  <c r="E27" i="14" s="1"/>
  <c r="E26" i="14" a="1"/>
  <c r="E26" i="14" s="1"/>
  <c r="B26" i="14" a="1"/>
  <c r="B26" i="14" s="1"/>
  <c r="G25" i="14" a="1"/>
  <c r="G25" i="14" s="1"/>
  <c r="B25" i="14" a="1"/>
  <c r="B25" i="14" s="1"/>
  <c r="C29" i="14" a="1"/>
  <c r="C29" i="14" s="1"/>
  <c r="A29" i="14" a="1"/>
  <c r="A29" i="14" s="1"/>
  <c r="G28" i="14" a="1"/>
  <c r="G28" i="14" s="1"/>
  <c r="B28" i="14" a="1"/>
  <c r="B28" i="14" s="1"/>
  <c r="F26" i="14" a="1"/>
  <c r="F26" i="14" s="1"/>
  <c r="D26" i="14" a="1"/>
  <c r="D26" i="14" s="1"/>
  <c r="E25" i="14" a="1"/>
  <c r="E25" i="14" s="1"/>
  <c r="F28" i="14" a="1"/>
  <c r="F28" i="14" s="1"/>
  <c r="A25" i="14" a="1"/>
  <c r="A25" i="14" s="1"/>
  <c r="E28" i="14" a="1"/>
  <c r="E28" i="14" s="1"/>
  <c r="G26" i="14" a="1"/>
  <c r="G26" i="14" s="1"/>
  <c r="C27" i="14" a="1"/>
  <c r="C27" i="14" s="1"/>
  <c r="F25" i="14" a="1"/>
  <c r="F25" i="14" s="1"/>
  <c r="A26" i="14" a="1"/>
  <c r="A26" i="14" s="1"/>
  <c r="C25" i="14" a="1"/>
  <c r="C25" i="14" s="1"/>
  <c r="D25" i="14" a="1"/>
  <c r="D25" i="14" s="1"/>
  <c r="G24" i="14" a="1"/>
  <c r="G24" i="14" s="1"/>
  <c r="A27" i="14" a="1"/>
  <c r="A27" i="14" s="1"/>
  <c r="B29" i="14" a="1"/>
  <c r="B29" i="14" s="1"/>
  <c r="D28" i="14" a="1"/>
  <c r="D28" i="14" s="1"/>
  <c r="B27" i="14" a="1"/>
  <c r="B27" i="14" s="1"/>
  <c r="C28" i="14" a="1"/>
  <c r="C28" i="14" s="1"/>
  <c r="F27" i="14" a="1"/>
  <c r="F27" i="14" s="1"/>
  <c r="D27" i="14" a="1"/>
  <c r="D27" i="14" s="1"/>
  <c r="A28" i="14" a="1"/>
  <c r="A28" i="14" s="1"/>
  <c r="G27" i="14" a="1"/>
  <c r="G27" i="14" s="1"/>
  <c r="C26" i="14" a="1"/>
  <c r="C26" i="14" s="1"/>
  <c r="B23" i="14" a="1"/>
  <c r="B23" i="14" s="1"/>
  <c r="C23" i="14" a="1"/>
  <c r="C23" i="14" s="1"/>
  <c r="E23" i="14" a="1"/>
  <c r="E23" i="14" s="1"/>
  <c r="G23" i="14" a="1"/>
  <c r="G23" i="14" s="1"/>
  <c r="A22" i="14" a="1"/>
  <c r="A22" i="14" s="1"/>
  <c r="E22" i="14" a="1"/>
  <c r="E22" i="14" s="1"/>
  <c r="C21" i="14" a="1"/>
  <c r="C21" i="14" s="1"/>
  <c r="B22" i="14" a="1"/>
  <c r="B22" i="14" s="1"/>
  <c r="A23" i="14" a="1"/>
  <c r="A23" i="14" s="1"/>
  <c r="D20" i="14" a="1"/>
  <c r="D20" i="14" s="1"/>
  <c r="G22" i="14" a="1"/>
  <c r="G22" i="14" s="1"/>
  <c r="F22" i="14" a="1"/>
  <c r="F22" i="14" s="1"/>
  <c r="G21" i="14" a="1"/>
  <c r="G21" i="14" s="1"/>
  <c r="C20" i="14" a="1"/>
  <c r="C20" i="14" s="1"/>
  <c r="F21" i="14" a="1"/>
  <c r="F21" i="14" s="1"/>
  <c r="D21" i="14" a="1"/>
  <c r="D21" i="14" s="1"/>
  <c r="F24" i="14" a="1"/>
  <c r="F24" i="14" s="1"/>
  <c r="E24" i="14" a="1"/>
  <c r="E24" i="14" s="1"/>
  <c r="B24" i="14" a="1"/>
  <c r="B24" i="14" s="1"/>
  <c r="D23" i="14" a="1"/>
  <c r="D23" i="14" s="1"/>
  <c r="G20" i="14" a="1"/>
  <c r="G20" i="14" s="1"/>
  <c r="F20" i="14" a="1"/>
  <c r="F20" i="14" s="1"/>
  <c r="F23" i="14" a="1"/>
  <c r="F23" i="14" s="1"/>
  <c r="D22" i="14" a="1"/>
  <c r="D22" i="14" s="1"/>
  <c r="C22" i="14" a="1"/>
  <c r="C22" i="14" s="1"/>
  <c r="E20" i="14" a="1"/>
  <c r="E20" i="14" s="1"/>
  <c r="E21" i="14" a="1"/>
  <c r="E21" i="14" s="1"/>
  <c r="B21" i="14" a="1"/>
  <c r="B21" i="14" s="1"/>
  <c r="A21" i="14" a="1"/>
  <c r="A21" i="14" s="1"/>
  <c r="D24" i="14" a="1"/>
  <c r="D24" i="14" s="1"/>
  <c r="C24" i="14" a="1"/>
  <c r="C24" i="14" s="1"/>
  <c r="A24" i="14" a="1"/>
  <c r="A24" i="14" s="1"/>
  <c r="E42" i="14" a="1"/>
  <c r="E42" i="14" s="1"/>
  <c r="D42" i="14" a="1"/>
  <c r="D42" i="14" s="1"/>
  <c r="D40" i="14" a="1"/>
  <c r="D40" i="14" s="1"/>
  <c r="C43" i="14" a="1"/>
  <c r="C43" i="14" s="1"/>
  <c r="F41" i="14" a="1"/>
  <c r="F41" i="14" s="1"/>
  <c r="G40" i="14" a="1"/>
  <c r="G40" i="14" s="1"/>
  <c r="A40" i="14" a="1"/>
  <c r="A40" i="14" s="1"/>
  <c r="A43" i="14" a="1"/>
  <c r="A43" i="14" s="1"/>
  <c r="A42" i="14" a="1"/>
  <c r="A42" i="14" s="1"/>
  <c r="E40" i="14" a="1"/>
  <c r="E40" i="14" s="1"/>
  <c r="F42" i="14" a="1"/>
  <c r="F42" i="14" s="1"/>
  <c r="B41" i="14" a="1"/>
  <c r="B41" i="14" s="1"/>
  <c r="A41" i="14" a="1"/>
  <c r="A41" i="14" s="1"/>
  <c r="B42" i="14" a="1"/>
  <c r="B42" i="14" s="1"/>
  <c r="C41" i="14" a="1"/>
  <c r="C41" i="14" s="1"/>
  <c r="C40" i="14" a="1"/>
  <c r="C40" i="14" s="1"/>
  <c r="B43" i="14" a="1"/>
  <c r="B43" i="14" s="1"/>
  <c r="C44" i="14" a="1"/>
  <c r="C44" i="14" s="1"/>
  <c r="B44" i="14" a="1"/>
  <c r="B44" i="14" s="1"/>
  <c r="A44" i="14" a="1"/>
  <c r="A44" i="14" s="1"/>
  <c r="G43" i="14" a="1"/>
  <c r="G43" i="14" s="1"/>
  <c r="C42" i="14" a="1"/>
  <c r="C42" i="14" s="1"/>
  <c r="F43" i="14" a="1"/>
  <c r="F43" i="14" s="1"/>
  <c r="E43" i="14" a="1"/>
  <c r="E43" i="14" s="1"/>
  <c r="B40" i="14" a="1"/>
  <c r="B40" i="14" s="1"/>
  <c r="D43" i="14" a="1"/>
  <c r="D43" i="14" s="1"/>
  <c r="G41" i="14" a="1"/>
  <c r="G41" i="14" s="1"/>
  <c r="F40" i="14" a="1"/>
  <c r="F40" i="14" s="1"/>
  <c r="E41" i="14" a="1"/>
  <c r="E41" i="14" s="1"/>
  <c r="D41" i="14" a="1"/>
  <c r="D41" i="14" s="1"/>
  <c r="G39" i="14" a="1"/>
  <c r="G39" i="14" s="1"/>
  <c r="G42" i="14" a="1"/>
  <c r="G42" i="14" s="1"/>
  <c r="F35" i="14" a="1"/>
  <c r="F35" i="14" s="1"/>
  <c r="C35" i="14" a="1"/>
  <c r="C35" i="14" s="1"/>
  <c r="C38" i="14" a="1"/>
  <c r="C38" i="14" s="1"/>
  <c r="B38" i="14" a="1"/>
  <c r="B38" i="14" s="1"/>
  <c r="B39" i="14" a="1"/>
  <c r="B39" i="14" s="1"/>
  <c r="F38" i="14" a="1"/>
  <c r="F38" i="14" s="1"/>
  <c r="G37" i="14" a="1"/>
  <c r="G37" i="14" s="1"/>
  <c r="C36" i="14" a="1"/>
  <c r="C36" i="14" s="1"/>
  <c r="A38" i="14" a="1"/>
  <c r="A38" i="14" s="1"/>
  <c r="C37" i="14" a="1"/>
  <c r="C37" i="14" s="1"/>
  <c r="A36" i="14" a="1"/>
  <c r="A36" i="14" s="1"/>
  <c r="G35" i="14" a="1"/>
  <c r="G35" i="14" s="1"/>
  <c r="A37" i="14" a="1"/>
  <c r="A37" i="14" s="1"/>
  <c r="A39" i="14" a="1"/>
  <c r="A39" i="14" s="1"/>
  <c r="G36" i="14" a="1"/>
  <c r="G36" i="14" s="1"/>
  <c r="E36" i="14" a="1"/>
  <c r="E36" i="14" s="1"/>
  <c r="G38" i="14" a="1"/>
  <c r="G38" i="14" s="1"/>
  <c r="E38" i="14" a="1"/>
  <c r="E38" i="14" s="1"/>
  <c r="D38" i="14" a="1"/>
  <c r="D38" i="14" s="1"/>
  <c r="E37" i="14" a="1"/>
  <c r="E37" i="14" s="1"/>
  <c r="D35" i="14" a="1"/>
  <c r="D35" i="14" s="1"/>
  <c r="B37" i="14" a="1"/>
  <c r="B37" i="14" s="1"/>
  <c r="D37" i="14" a="1"/>
  <c r="D37" i="14" s="1"/>
  <c r="D36" i="14" a="1"/>
  <c r="D36" i="14" s="1"/>
  <c r="B36" i="14" a="1"/>
  <c r="B36" i="14" s="1"/>
  <c r="E35" i="14" a="1"/>
  <c r="E35" i="14" s="1"/>
  <c r="F39" i="14" a="1"/>
  <c r="F39" i="14" s="1"/>
  <c r="F37" i="14" a="1"/>
  <c r="F37" i="14" s="1"/>
  <c r="F36" i="14" a="1"/>
  <c r="F36" i="14" s="1"/>
  <c r="E39" i="14" a="1"/>
  <c r="E39" i="14" s="1"/>
  <c r="D39" i="14" a="1"/>
  <c r="D39" i="14" s="1"/>
  <c r="C39" i="14" a="1"/>
  <c r="C39" i="14" s="1"/>
  <c r="C14" i="14" a="1"/>
  <c r="C14" i="14" s="1"/>
  <c r="A14" i="14" a="1"/>
  <c r="A14" i="14" s="1"/>
  <c r="G13" i="14" a="1"/>
  <c r="G13" i="14" s="1"/>
  <c r="A15" i="14" a="1"/>
  <c r="A15" i="14" s="1"/>
  <c r="G14" i="14" a="1"/>
  <c r="G14" i="14" s="1"/>
  <c r="F14" i="14" a="1"/>
  <c r="F14" i="14" s="1"/>
  <c r="E14" i="14" a="1"/>
  <c r="E14" i="14" s="1"/>
  <c r="D14" i="14" a="1"/>
  <c r="D14" i="14" s="1"/>
  <c r="B14" i="14" a="1"/>
  <c r="B14" i="14" s="1"/>
  <c r="C10" i="14" a="1"/>
  <c r="C10" i="14" s="1"/>
  <c r="A10" i="14" a="1"/>
  <c r="A10" i="14" s="1"/>
  <c r="C11" i="14" a="1"/>
  <c r="C11" i="14" s="1"/>
  <c r="F10" i="14" a="1"/>
  <c r="F10" i="14" s="1"/>
  <c r="E12" i="14" a="1"/>
  <c r="E12" i="14" s="1"/>
  <c r="C13" i="14" a="1"/>
  <c r="C13" i="14" s="1"/>
  <c r="D12" i="14" a="1"/>
  <c r="D12" i="14" s="1"/>
  <c r="F13" i="14" a="1"/>
  <c r="F13" i="14" s="1"/>
  <c r="E13" i="14" a="1"/>
  <c r="E13" i="14" s="1"/>
  <c r="D13" i="14" a="1"/>
  <c r="D13" i="14" s="1"/>
  <c r="A13" i="14" a="1"/>
  <c r="A13" i="14" s="1"/>
  <c r="D10" i="14" a="1"/>
  <c r="D10" i="14" s="1"/>
  <c r="A11" i="14" a="1"/>
  <c r="A11" i="14" s="1"/>
  <c r="G9" i="14" a="1"/>
  <c r="G9" i="14" s="1"/>
  <c r="C9" i="14" a="1"/>
  <c r="C9" i="14" s="1"/>
  <c r="G10" i="14" a="1"/>
  <c r="G10" i="14" s="1"/>
  <c r="E10" i="14" a="1"/>
  <c r="E10" i="14" s="1"/>
  <c r="D9" i="14" a="1"/>
  <c r="D9" i="14" s="1"/>
  <c r="F11" i="14" a="1"/>
  <c r="F11" i="14" s="1"/>
  <c r="D11" i="14" a="1"/>
  <c r="D11" i="14" s="1"/>
  <c r="B10" i="14" a="1"/>
  <c r="B10" i="14" s="1"/>
  <c r="E9" i="14" a="1"/>
  <c r="E9" i="14" s="1"/>
  <c r="B13" i="14" a="1"/>
  <c r="B13" i="14" s="1"/>
  <c r="G11" i="14" a="1"/>
  <c r="G11" i="14" s="1"/>
  <c r="E11" i="14" a="1"/>
  <c r="E11" i="14" s="1"/>
  <c r="F9" i="14" a="1"/>
  <c r="F9" i="14" s="1"/>
  <c r="G12" i="14" a="1"/>
  <c r="G12" i="14" s="1"/>
  <c r="F12" i="14" a="1"/>
  <c r="F12" i="14" s="1"/>
  <c r="B11" i="14" a="1"/>
  <c r="B11" i="14" s="1"/>
  <c r="C12" i="14" a="1"/>
  <c r="C12" i="14" s="1"/>
  <c r="A12" i="14" a="1"/>
  <c r="A12" i="14" s="1"/>
  <c r="B12" i="14" a="1"/>
  <c r="B12" i="14" s="1"/>
  <c r="F7" i="14" a="1"/>
  <c r="F7" i="14" s="1"/>
  <c r="D5" i="14" a="1"/>
  <c r="D5" i="14" s="1"/>
  <c r="C6" i="14" a="1"/>
  <c r="C6" i="14" s="1"/>
  <c r="A5" i="14" a="1"/>
  <c r="A5" i="14" s="1"/>
  <c r="F6" i="14" a="1"/>
  <c r="F6" i="14" s="1"/>
  <c r="E6" i="14" a="1"/>
  <c r="E6" i="14" s="1"/>
  <c r="D8" i="14" a="1"/>
  <c r="D8" i="14" s="1"/>
  <c r="D7" i="14" a="1"/>
  <c r="D7" i="14" s="1"/>
  <c r="A6" i="14" a="1"/>
  <c r="A6" i="14" s="1"/>
  <c r="F5" i="14" a="1"/>
  <c r="F5" i="14" s="1"/>
  <c r="C7" i="14" a="1"/>
  <c r="C7" i="14" s="1"/>
  <c r="B6" i="14" a="1"/>
  <c r="B6" i="14" s="1"/>
  <c r="G5" i="14" a="1"/>
  <c r="G5" i="14" s="1"/>
  <c r="E5" i="14" a="1"/>
  <c r="E5" i="14" s="1"/>
  <c r="B7" i="14" a="1"/>
  <c r="B7" i="14" s="1"/>
  <c r="D6" i="14" a="1"/>
  <c r="D6" i="14" s="1"/>
  <c r="C5" i="14" a="1"/>
  <c r="C5" i="14" s="1"/>
  <c r="A9" i="14" a="1"/>
  <c r="A9" i="14" s="1"/>
  <c r="E7" i="14" a="1"/>
  <c r="E7" i="14" s="1"/>
  <c r="B5" i="14" a="1"/>
  <c r="B5" i="14" s="1"/>
  <c r="F8" i="14" a="1"/>
  <c r="F8" i="14" s="1"/>
  <c r="B9" i="14" a="1"/>
  <c r="B9" i="14" s="1"/>
  <c r="A7" i="14" a="1"/>
  <c r="A7" i="14" s="1"/>
  <c r="G8" i="14" a="1"/>
  <c r="G8" i="14" s="1"/>
  <c r="E8" i="14" a="1"/>
  <c r="E8" i="14" s="1"/>
  <c r="C8" i="14" a="1"/>
  <c r="C8" i="14" s="1"/>
  <c r="B8" i="14" a="1"/>
  <c r="B8" i="14" s="1"/>
  <c r="G6" i="14" a="1"/>
  <c r="G6" i="14" s="1"/>
  <c r="F4" i="14" a="1"/>
  <c r="F4" i="14" s="1"/>
  <c r="G4" i="14" a="1"/>
  <c r="G4" i="14" s="1"/>
  <c r="A8" i="14" a="1"/>
  <c r="A8" i="14" s="1"/>
  <c r="G7" i="14" a="1"/>
  <c r="G7" i="14" s="1"/>
  <c r="A3" i="14" a="1"/>
  <c r="A3" i="14" s="1"/>
  <c r="C2" i="14" a="1"/>
  <c r="C2" i="14" s="1"/>
  <c r="E2" i="14" a="1"/>
  <c r="E2" i="14" s="1"/>
  <c r="G2" i="14" a="1"/>
  <c r="G2" i="14" s="1"/>
  <c r="D2" i="14" a="1"/>
  <c r="D2" i="14" s="1"/>
  <c r="B2" i="14" a="1"/>
  <c r="B2" i="14" s="1"/>
  <c r="F2" i="14" a="1"/>
  <c r="F2" i="14" s="1"/>
  <c r="A2" i="14" a="1"/>
  <c r="A2" i="14" s="1"/>
  <c r="E4" i="14" a="1"/>
  <c r="E4" i="14" s="1"/>
  <c r="D4" i="14" a="1"/>
  <c r="D4" i="14" s="1"/>
  <c r="C4" i="14" a="1"/>
  <c r="C4" i="14" s="1"/>
  <c r="B4" i="14" a="1"/>
  <c r="B4" i="14" s="1"/>
  <c r="A4" i="14" a="1"/>
  <c r="A4" i="14" s="1"/>
  <c r="G3" i="14" a="1"/>
  <c r="G3" i="14" s="1"/>
  <c r="F3" i="14" a="1"/>
  <c r="F3" i="14" s="1"/>
  <c r="E3" i="14" a="1"/>
  <c r="E3" i="14" s="1"/>
  <c r="D3" i="14" a="1"/>
  <c r="D3" i="14" s="1"/>
  <c r="C3" i="14" a="1"/>
  <c r="C3" i="14" s="1"/>
  <c r="B3" i="14" a="1"/>
  <c r="B3" i="14" s="1"/>
  <c r="F16" i="14" a="1"/>
  <c r="F16" i="14" s="1"/>
  <c r="A16" i="14" a="1"/>
  <c r="A16" i="14" s="1"/>
  <c r="B15" i="14" a="1"/>
  <c r="B15" i="14" s="1"/>
  <c r="E16" i="14" a="1"/>
  <c r="E16" i="14" s="1"/>
  <c r="E15" i="14" a="1"/>
  <c r="E15" i="14" s="1"/>
  <c r="B16" i="14" a="1"/>
  <c r="B16" i="14" s="1"/>
  <c r="G16" i="14" a="1"/>
  <c r="G16" i="14" s="1"/>
  <c r="E19" i="14" a="1"/>
  <c r="E19" i="14" s="1"/>
  <c r="D19" i="14" a="1"/>
  <c r="D19" i="14" s="1"/>
  <c r="C19" i="14" a="1"/>
  <c r="C19" i="14" s="1"/>
  <c r="B19" i="14" a="1"/>
  <c r="B19" i="14" s="1"/>
  <c r="A19" i="14" a="1"/>
  <c r="A19" i="14" s="1"/>
  <c r="G18" i="14" a="1"/>
  <c r="G18" i="14" s="1"/>
  <c r="A18" i="14" a="1"/>
  <c r="A18" i="14" s="1"/>
  <c r="F17" i="14" a="1"/>
  <c r="F17" i="14" s="1"/>
  <c r="D17" i="14" a="1"/>
  <c r="D17" i="14" s="1"/>
  <c r="C15" i="14" a="1"/>
  <c r="C15" i="14" s="1"/>
  <c r="F18" i="14" a="1"/>
  <c r="F18" i="14" s="1"/>
  <c r="D18" i="14" a="1"/>
  <c r="D18" i="14" s="1"/>
  <c r="C18" i="14" a="1"/>
  <c r="C18" i="14" s="1"/>
  <c r="C16" i="14" a="1"/>
  <c r="C16" i="14" s="1"/>
  <c r="A17" i="14" a="1"/>
  <c r="A17" i="14" s="1"/>
  <c r="E17" i="14" a="1"/>
  <c r="E17" i="14" s="1"/>
  <c r="D16" i="14" a="1"/>
  <c r="D16" i="14" s="1"/>
  <c r="G15" i="14" a="1"/>
  <c r="G15" i="14" s="1"/>
  <c r="B17" i="14" a="1"/>
  <c r="B17" i="14" s="1"/>
  <c r="B18" i="14" a="1"/>
  <c r="B18" i="14" s="1"/>
  <c r="G17" i="14" a="1"/>
  <c r="G17" i="14" s="1"/>
  <c r="F15" i="14" a="1"/>
  <c r="F15" i="14" s="1"/>
  <c r="E18" i="14" a="1"/>
  <c r="E18" i="14" s="1"/>
  <c r="C17" i="14" a="1"/>
  <c r="C17" i="14" s="1"/>
  <c r="D15" i="14" a="1"/>
  <c r="D15" i="14" s="1"/>
  <c r="J75" i="14"/>
  <c r="B6" i="15" l="1"/>
  <c r="A50" i="14" l="1"/>
  <c r="A55" i="14" s="1"/>
  <c r="E50" i="14"/>
  <c r="G50" i="14"/>
  <c r="G55" i="14" s="1"/>
  <c r="B50" i="14"/>
  <c r="B55" i="14" s="1"/>
  <c r="F50" i="14"/>
  <c r="D50" i="14"/>
  <c r="D55" i="14" s="1"/>
  <c r="C50" i="14"/>
  <c r="C55" i="14" s="1"/>
  <c r="C58" i="14" l="1"/>
  <c r="E55" i="14"/>
  <c r="F55" i="14"/>
  <c r="A58" i="14"/>
  <c r="D58" i="14"/>
  <c r="G58" i="14"/>
  <c r="B58" i="14"/>
  <c r="F58" i="14" l="1"/>
  <c r="E58" i="14"/>
  <c r="A61" i="14" l="1"/>
  <c r="B6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88E55304-FDCA-4A68-98FC-787523F3B4EA}">
      <text>
        <r>
          <rPr>
            <sz val="9"/>
            <color indexed="81"/>
            <rFont val="Tahoma"/>
            <family val="2"/>
          </rPr>
          <t>This are special array-functions. These are needed for multiple VLOOKUP matches
https://www.extendoffice.com/documents/excel/5869-excel-vlookup-multiple-values-vertically.html
If you need more rows just drag the formula further down.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CE493BF-96C9-4A54-A359-C7A9893D4FF3}">
      <text>
        <r>
          <rPr>
            <sz val="9"/>
            <color indexed="81"/>
            <rFont val="Tahoma"/>
            <family val="2"/>
          </rPr>
          <t>This project adheres to Semantic versioning. This means that you should be able to copy/paste the worksheet PORTFOLIO to a newer version of this workbook as long as there is no major version update (i.e. The first number in the version stays the same).
Learn more on semantic versioning: https://semver.org/spec/v2.0.0.html</t>
        </r>
      </text>
    </comment>
    <comment ref="A6" authorId="0" shapeId="0" xr:uid="{B60818A6-0041-45DC-8A91-D50EDB8A78DB}">
      <text>
        <r>
          <rPr>
            <sz val="9"/>
            <color indexed="81"/>
            <rFont val="Tahoma"/>
            <family val="2"/>
          </rPr>
          <t>Don't change this as it's a calculated field. If you change this to a wrong base path, no data query is going to work.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CE856-874B-426E-AFD8-07B3B747F9F4}" keepAlive="1" name="Query - COINMARKETCAP" description="Connection to the 'COINMARKETCAP' query in the workbook." type="5" refreshedVersion="8" background="1" saveData="1">
    <dbPr connection="Provider=Microsoft.Mashup.OleDb.1;Data Source=$Workbook$;Location=COINMARKETCAP;Extended Properties=&quot;&quot;" command="SELECT * FROM [COINMARKETCAP]"/>
  </connection>
  <connection id="2" xr16:uid="{C0588D6D-C7A7-42FF-BECE-36C9B3ABA025}" keepAlive="1" name="Query - CONFIG" description="Connection to the 'CONFIG' query in the workbook." type="5" refreshedVersion="8" background="1" saveData="1">
    <dbPr connection="Provider=Microsoft.Mashup.OleDb.1;Data Source=$Workbook$;Location=CONFIG;Extended Properties=&quot;&quot;" command="SELECT * FROM [CONFIG]"/>
  </connection>
  <connection id="3" xr16:uid="{1594D44D-F580-41E7-8A1D-34F833ECE402}" keepAlive="1" name="Query - EXPLORERS" description="Connection to the 'EXPLORERS' query in the workbook." type="5" refreshedVersion="8" background="1" saveData="1">
    <dbPr connection="Provider=Microsoft.Mashup.OleDb.1;Data Source=$Workbook$;Location=EXPLORERS;Extended Properties=&quot;&quot;" command="SELECT * FROM [EXPLORERS]"/>
  </connection>
  <connection id="4" xr16:uid="{35E0C974-5D20-48C7-B56E-7A5FD2B6A70A}" keepAlive="1" name="Query - EXPLORERS ERC20" description="Connection to the 'EXPLORERS ERC20' query in the workbook." type="5" refreshedVersion="8" background="1" saveData="1">
    <dbPr connection="Provider=Microsoft.Mashup.OleDb.1;Data Source=$Workbook$;Location=&quot;EXPLORERS ERC20&quot;;Extended Properties=&quot;&quot;" command="SELECT * FROM [EXPLORERS ERC20]"/>
  </connection>
  <connection id="5" xr16:uid="{71886C4A-DE83-453D-BE75-9849B018F771}" keepAlive="1" name="Query - FEES" description="Connection to the 'FEES' query in the workbook." type="5" refreshedVersion="8" background="1" saveData="1">
    <dbPr connection="Provider=Microsoft.Mashup.OleDb.1;Data Source=$Workbook$;Location=FEES;Extended Properties=&quot;&quot;" command="SELECT * FROM [FEES]"/>
  </connection>
  <connection id="6" xr16:uid="{FFB2D8E8-F65B-410D-A807-DD91144B0116}" keepAlive="1" name="Query - FIAT" description="Connection to the 'FIAT' query in the workbook." type="5" refreshedVersion="8" background="1" saveData="1">
    <dbPr connection="Provider=Microsoft.Mashup.OleDb.1;Data Source=$Workbook$;Location=FIAT;Extended Properties=&quot;&quot;" command="SELECT * FROM [FIAT]"/>
  </connection>
  <connection id="7" xr16:uid="{12FA8454-8F13-426F-86AF-31BB90B425DF}" keepAlive="1" name="Query - GetCellValue" description="Connection to the 'GetCellValue' query in the workbook." type="5" refreshedVersion="0" background="1">
    <dbPr connection="Provider=Microsoft.Mashup.OleDb.1;Data Source=$Workbook$;Location=GetCellValue;Extended Properties=&quot;&quot;" command="SELECT * FROM [GetCellValue]"/>
  </connection>
</connections>
</file>

<file path=xl/sharedStrings.xml><?xml version="1.0" encoding="utf-8"?>
<sst xmlns="http://schemas.openxmlformats.org/spreadsheetml/2006/main" count="29784" uniqueCount="14759">
  <si>
    <t>symbol</t>
  </si>
  <si>
    <t>Bitcoin</t>
  </si>
  <si>
    <t>BTC</t>
  </si>
  <si>
    <t>ETH</t>
  </si>
  <si>
    <t>XRP</t>
  </si>
  <si>
    <t>BCH</t>
  </si>
  <si>
    <t>LTC</t>
  </si>
  <si>
    <t>ADA</t>
  </si>
  <si>
    <t>NEO</t>
  </si>
  <si>
    <t>XLM</t>
  </si>
  <si>
    <t>EOS</t>
  </si>
  <si>
    <t>MIOTA</t>
  </si>
  <si>
    <t>DASH</t>
  </si>
  <si>
    <t>XEM</t>
  </si>
  <si>
    <t>TRX</t>
  </si>
  <si>
    <t>USDT</t>
  </si>
  <si>
    <t>QTUM</t>
  </si>
  <si>
    <t>OMG</t>
  </si>
  <si>
    <t>BNB</t>
  </si>
  <si>
    <t>DGD</t>
  </si>
  <si>
    <t>PPT</t>
  </si>
  <si>
    <t>SNT</t>
  </si>
  <si>
    <t>MKR</t>
  </si>
  <si>
    <t>DOGE</t>
  </si>
  <si>
    <t>WTC</t>
  </si>
  <si>
    <t>AE</t>
  </si>
  <si>
    <t>REP</t>
  </si>
  <si>
    <t>BTM</t>
  </si>
  <si>
    <t>ZRX</t>
  </si>
  <si>
    <t>VERI</t>
  </si>
  <si>
    <t>GNT</t>
  </si>
  <si>
    <t>DRGN</t>
  </si>
  <si>
    <t>BAT</t>
  </si>
  <si>
    <t>KCS</t>
  </si>
  <si>
    <t>PIVX</t>
  </si>
  <si>
    <t>ZIL</t>
  </si>
  <si>
    <t>DGB</t>
  </si>
  <si>
    <t>GAS</t>
  </si>
  <si>
    <t>AION</t>
  </si>
  <si>
    <t>QASH</t>
  </si>
  <si>
    <t>LRC</t>
  </si>
  <si>
    <t>ELF</t>
  </si>
  <si>
    <t>NAS</t>
  </si>
  <si>
    <t>FUN</t>
  </si>
  <si>
    <t>KNC</t>
  </si>
  <si>
    <t>KIN</t>
  </si>
  <si>
    <t>DENT</t>
  </si>
  <si>
    <t>IOST</t>
  </si>
  <si>
    <t>LINK</t>
  </si>
  <si>
    <t>BNT</t>
  </si>
  <si>
    <t>POWR</t>
  </si>
  <si>
    <t>PLR</t>
  </si>
  <si>
    <t>PAY</t>
  </si>
  <si>
    <t>ENG</t>
  </si>
  <si>
    <t>POLY</t>
  </si>
  <si>
    <t>REQ</t>
  </si>
  <si>
    <t>CND</t>
  </si>
  <si>
    <t>AGI</t>
  </si>
  <si>
    <t>GNO</t>
  </si>
  <si>
    <t>STORJ</t>
  </si>
  <si>
    <t>RLC</t>
  </si>
  <si>
    <t>QSP</t>
  </si>
  <si>
    <t>ENJ</t>
  </si>
  <si>
    <t>RDN</t>
  </si>
  <si>
    <t>WAX</t>
  </si>
  <si>
    <t>ANT</t>
  </si>
  <si>
    <t>CVC</t>
  </si>
  <si>
    <t>MTL</t>
  </si>
  <si>
    <t>THETA</t>
  </si>
  <si>
    <t>MANA</t>
  </si>
  <si>
    <t>MCO</t>
  </si>
  <si>
    <t>ABT</t>
  </si>
  <si>
    <t>FSN</t>
  </si>
  <si>
    <t>ADX</t>
  </si>
  <si>
    <t>LEND</t>
  </si>
  <si>
    <t>AMB</t>
  </si>
  <si>
    <t>TEL</t>
  </si>
  <si>
    <t>MLN</t>
  </si>
  <si>
    <t>BLZ</t>
  </si>
  <si>
    <t>RCN</t>
  </si>
  <si>
    <t>WINGS</t>
  </si>
  <si>
    <t>ITC</t>
  </si>
  <si>
    <t>EVN</t>
  </si>
  <si>
    <t>DATA</t>
  </si>
  <si>
    <t>TRAC</t>
  </si>
  <si>
    <t>ETP</t>
  </si>
  <si>
    <t>UTK</t>
  </si>
  <si>
    <t>AST</t>
  </si>
  <si>
    <t>TKN</t>
  </si>
  <si>
    <t>CRPT</t>
  </si>
  <si>
    <t>NMR</t>
  </si>
  <si>
    <t>1ST</t>
  </si>
  <si>
    <t>KEY</t>
  </si>
  <si>
    <t>DAI</t>
  </si>
  <si>
    <t>CHSB</t>
  </si>
  <si>
    <t>STX</t>
  </si>
  <si>
    <t>HOT</t>
  </si>
  <si>
    <t>DOT</t>
  </si>
  <si>
    <t>ERC20</t>
  </si>
  <si>
    <t>UNI</t>
  </si>
  <si>
    <t>CON</t>
  </si>
  <si>
    <t>LUNA</t>
  </si>
  <si>
    <t>HT</t>
  </si>
  <si>
    <t>TUSD</t>
  </si>
  <si>
    <t>KCASH</t>
  </si>
  <si>
    <t>MOF</t>
  </si>
  <si>
    <t>REN</t>
  </si>
  <si>
    <t>CAS</t>
  </si>
  <si>
    <t>Name</t>
  </si>
  <si>
    <t>Value</t>
  </si>
  <si>
    <t>AOA</t>
  </si>
  <si>
    <t>EUR</t>
  </si>
  <si>
    <t>USD</t>
  </si>
  <si>
    <t>baseurl</t>
  </si>
  <si>
    <t>https://etherscan.io/address/{ADDRESS}</t>
  </si>
  <si>
    <t>https://dogechain.info/address/{ADDRESS}</t>
  </si>
  <si>
    <t>cmc.id</t>
  </si>
  <si>
    <t>cmc.name</t>
  </si>
  <si>
    <t>cmc.symbol</t>
  </si>
  <si>
    <t>cmc.slug</t>
  </si>
  <si>
    <t>cmc.num_market_pairs</t>
  </si>
  <si>
    <t>cmc.date_added</t>
  </si>
  <si>
    <t>cmc.tags</t>
  </si>
  <si>
    <t>cmc.max_supply</t>
  </si>
  <si>
    <t>cmc.circulating_supply</t>
  </si>
  <si>
    <t>cmc.total_supply</t>
  </si>
  <si>
    <t>cmc.platform</t>
  </si>
  <si>
    <t>cmc.cmc_rank</t>
  </si>
  <si>
    <t>cmc.last_updated</t>
  </si>
  <si>
    <t>bitcoin</t>
  </si>
  <si>
    <t>2013-04-28T00:00:00.000Z</t>
  </si>
  <si>
    <t>[List]</t>
  </si>
  <si>
    <t>BSV</t>
  </si>
  <si>
    <t>CRO</t>
  </si>
  <si>
    <t>USDC</t>
  </si>
  <si>
    <t>UMA</t>
  </si>
  <si>
    <t>YFI</t>
  </si>
  <si>
    <t>COMP</t>
  </si>
  <si>
    <t>SNX</t>
  </si>
  <si>
    <t>OKB</t>
  </si>
  <si>
    <t>PAX</t>
  </si>
  <si>
    <t>SUSHI</t>
  </si>
  <si>
    <t>HYN</t>
  </si>
  <si>
    <t>BUSD</t>
  </si>
  <si>
    <t>BAND</t>
  </si>
  <si>
    <t>BAL</t>
  </si>
  <si>
    <t>AMPL</t>
  </si>
  <si>
    <t>YFII</t>
  </si>
  <si>
    <t>OCEAN</t>
  </si>
  <si>
    <t>SXP</t>
  </si>
  <si>
    <t>REV</t>
  </si>
  <si>
    <t>CVT</t>
  </si>
  <si>
    <t>RSR</t>
  </si>
  <si>
    <t>TMTG</t>
  </si>
  <si>
    <t>CEL</t>
  </si>
  <si>
    <t>QNT</t>
  </si>
  <si>
    <t>CRV</t>
  </si>
  <si>
    <t>NEXO</t>
  </si>
  <si>
    <t>BZRX</t>
  </si>
  <si>
    <t>MATIC</t>
  </si>
  <si>
    <t>MXC</t>
  </si>
  <si>
    <t>FTM</t>
  </si>
  <si>
    <t>FET</t>
  </si>
  <si>
    <t>STAKE</t>
  </si>
  <si>
    <t>PAXG</t>
  </si>
  <si>
    <t>CHZ</t>
  </si>
  <si>
    <t>SWAP</t>
  </si>
  <si>
    <t>UBT</t>
  </si>
  <si>
    <t>IOTX</t>
  </si>
  <si>
    <t>AKRO</t>
  </si>
  <si>
    <t>ANKR</t>
  </si>
  <si>
    <t>PNK</t>
  </si>
  <si>
    <t>EURS</t>
  </si>
  <si>
    <t>WIN</t>
  </si>
  <si>
    <t>NPXS</t>
  </si>
  <si>
    <t>ORBS</t>
  </si>
  <si>
    <t>ARPA</t>
  </si>
  <si>
    <t>SOLVE</t>
  </si>
  <si>
    <t>DGTX</t>
  </si>
  <si>
    <t>OGN</t>
  </si>
  <si>
    <t>VIDT</t>
  </si>
  <si>
    <t>TT</t>
  </si>
  <si>
    <t>HEX</t>
  </si>
  <si>
    <t>WBTC</t>
  </si>
  <si>
    <t>BRC</t>
  </si>
  <si>
    <t>NEST</t>
  </si>
  <si>
    <t>TTT</t>
  </si>
  <si>
    <t>LPT</t>
  </si>
  <si>
    <t>CENNZ</t>
  </si>
  <si>
    <t>RING</t>
  </si>
  <si>
    <t>TRADE</t>
  </si>
  <si>
    <t>LOOM</t>
  </si>
  <si>
    <t>MTC</t>
  </si>
  <si>
    <t>SCC</t>
  </si>
  <si>
    <t>CREAM</t>
  </si>
  <si>
    <t>CELR</t>
  </si>
  <si>
    <t>CTXC</t>
  </si>
  <si>
    <t>DMG</t>
  </si>
  <si>
    <t>NOIA</t>
  </si>
  <si>
    <t>sUSD</t>
  </si>
  <si>
    <t>BORA</t>
  </si>
  <si>
    <t>OXT</t>
  </si>
  <si>
    <t>DIA</t>
  </si>
  <si>
    <t>YFL</t>
  </si>
  <si>
    <t>CHR</t>
  </si>
  <si>
    <t>STPT</t>
  </si>
  <si>
    <t>KAN</t>
  </si>
  <si>
    <t>MFT</t>
  </si>
  <si>
    <t>XSR</t>
  </si>
  <si>
    <t>LAMB</t>
  </si>
  <si>
    <t>PAI</t>
  </si>
  <si>
    <t>PNT</t>
  </si>
  <si>
    <t>LBA</t>
  </si>
  <si>
    <t>DAC</t>
  </si>
  <si>
    <t>MTA</t>
  </si>
  <si>
    <t>QKC</t>
  </si>
  <si>
    <t>VIDY</t>
  </si>
  <si>
    <t>KBC</t>
  </si>
  <si>
    <t>GUSD</t>
  </si>
  <si>
    <t>GEN</t>
  </si>
  <si>
    <t>NKN</t>
  </si>
  <si>
    <t>ZCN</t>
  </si>
  <si>
    <t>DOCK</t>
  </si>
  <si>
    <t>AERGO</t>
  </si>
  <si>
    <t>CRE</t>
  </si>
  <si>
    <t>VIN</t>
  </si>
  <si>
    <t>cmc.quote.USD.price</t>
  </si>
  <si>
    <t>cmc.quote.USD.volume_24h</t>
  </si>
  <si>
    <t>cmc.quote.USD.percent_change_1h</t>
  </si>
  <si>
    <t>cmc.quote.USD.percent_change_24h</t>
  </si>
  <si>
    <t>cmc.quote.USD.percent_change_7d</t>
  </si>
  <si>
    <t>cmc.quote.USD.market_cap</t>
  </si>
  <si>
    <t>cmc.quote.USD.last_updated</t>
  </si>
  <si>
    <t>https://bithomp.com/explorer/{ADDRESS}</t>
  </si>
  <si>
    <t>https://chainz.cryptoid.info/dash/address.dws?{ADDRESS}</t>
  </si>
  <si>
    <t>https://chainz.cryptoid.info/pivx/address.dws?{ADDRESS}</t>
  </si>
  <si>
    <t>https://digiexplorer.info/address/{ADDRESS}</t>
  </si>
  <si>
    <t>https://explorer.qtum.org/address/{ADDRESS}</t>
  </si>
  <si>
    <t>https://tronscan.org/#/transaction/{ADDRESS}</t>
  </si>
  <si>
    <t>https://stellar.expert/explorer/public/account/{ADDRESS}?order=desc</t>
  </si>
  <si>
    <t>https://neoscan.io/address/{ADDRESS}</t>
  </si>
  <si>
    <t>https://explorer.nemtool.com/#/s_account?account={ADDRESS}</t>
  </si>
  <si>
    <t>https://blockchair.com/bitcoin-cash/address/{ADDRESS}</t>
  </si>
  <si>
    <t>https://explorer.cardano.org/en/address?address={ADDRESS}</t>
  </si>
  <si>
    <t>SLR</t>
  </si>
  <si>
    <t>https://chainz.cryptoid.info/slr/address.dws?{ADDRESS}.htm</t>
  </si>
  <si>
    <t>SWRV</t>
  </si>
  <si>
    <t>MDT</t>
  </si>
  <si>
    <t>VITE</t>
  </si>
  <si>
    <t>CMT</t>
  </si>
  <si>
    <t>APPC</t>
  </si>
  <si>
    <t>MET</t>
  </si>
  <si>
    <t>QCX</t>
  </si>
  <si>
    <t>BRD</t>
  </si>
  <si>
    <t>INT</t>
  </si>
  <si>
    <t>BC</t>
  </si>
  <si>
    <t>TNB</t>
  </si>
  <si>
    <t>GTO</t>
  </si>
  <si>
    <t>TCT</t>
  </si>
  <si>
    <t>CWV</t>
  </si>
  <si>
    <t>PLANET</t>
  </si>
  <si>
    <t>PLA</t>
  </si>
  <si>
    <t>STA</t>
  </si>
  <si>
    <t>XYO</t>
  </si>
  <si>
    <t>SAFE</t>
  </si>
  <si>
    <t>AWC</t>
  </si>
  <si>
    <t>LOC</t>
  </si>
  <si>
    <t>GVT</t>
  </si>
  <si>
    <t>PRO</t>
  </si>
  <si>
    <t>EVX</t>
  </si>
  <si>
    <t>XMX</t>
  </si>
  <si>
    <t>GNX</t>
  </si>
  <si>
    <t>MITH</t>
  </si>
  <si>
    <t>EM</t>
  </si>
  <si>
    <t>DNT</t>
  </si>
  <si>
    <t>SWFTC</t>
  </si>
  <si>
    <t>MOC</t>
  </si>
  <si>
    <t>SALT</t>
  </si>
  <si>
    <t>MDA</t>
  </si>
  <si>
    <t>POE</t>
  </si>
  <si>
    <t>LET</t>
  </si>
  <si>
    <t>EDR</t>
  </si>
  <si>
    <t>RUFF</t>
  </si>
  <si>
    <t>AUC</t>
  </si>
  <si>
    <t>SOC</t>
  </si>
  <si>
    <t>CS</t>
  </si>
  <si>
    <t>CREDO</t>
  </si>
  <si>
    <t>PLBT</t>
  </si>
  <si>
    <t>CVNT</t>
  </si>
  <si>
    <t>SMT</t>
  </si>
  <si>
    <t>AAC</t>
  </si>
  <si>
    <t>CDT</t>
  </si>
  <si>
    <t>WPR</t>
  </si>
  <si>
    <t>XAMP</t>
  </si>
  <si>
    <t>DTA</t>
  </si>
  <si>
    <t>RNT</t>
  </si>
  <si>
    <t>SRN</t>
  </si>
  <si>
    <t>GTC</t>
  </si>
  <si>
    <t>TNT</t>
  </si>
  <si>
    <t>SNGLS</t>
  </si>
  <si>
    <t>SNM</t>
  </si>
  <si>
    <t>VNDC</t>
  </si>
  <si>
    <t>SOUL</t>
  </si>
  <si>
    <t>ABYSS</t>
  </si>
  <si>
    <t>EGT</t>
  </si>
  <si>
    <t>LIKE</t>
  </si>
  <si>
    <t>EKT</t>
  </si>
  <si>
    <t>SKM</t>
  </si>
  <si>
    <t>RARI</t>
  </si>
  <si>
    <t>HMC</t>
  </si>
  <si>
    <t>BCV</t>
  </si>
  <si>
    <t>HYDRO</t>
  </si>
  <si>
    <t>VIB</t>
  </si>
  <si>
    <t>GCC</t>
  </si>
  <si>
    <t>CHI</t>
  </si>
  <si>
    <t>MTH</t>
  </si>
  <si>
    <t>JRT</t>
  </si>
  <si>
    <t>TRIO</t>
  </si>
  <si>
    <t>BWX</t>
  </si>
  <si>
    <t>CARD</t>
  </si>
  <si>
    <t>GSC</t>
  </si>
  <si>
    <t>BCPT</t>
  </si>
  <si>
    <t>YEE</t>
  </si>
  <si>
    <t>OCN</t>
  </si>
  <si>
    <t>BOX</t>
  </si>
  <si>
    <t>NGC</t>
  </si>
  <si>
    <t>GDC</t>
  </si>
  <si>
    <t>RVC</t>
  </si>
  <si>
    <t>LXT</t>
  </si>
  <si>
    <t>MOON</t>
  </si>
  <si>
    <t>CEEK</t>
  </si>
  <si>
    <t>MNE</t>
  </si>
  <si>
    <t>BMC</t>
  </si>
  <si>
    <t>https://explorer.thetatoken.org/account/{ADDRESS}</t>
  </si>
  <si>
    <t>https://bloks.io/account/{ADDRESS}</t>
  </si>
  <si>
    <t>https://bchsvexplorer.com/address/{ADDRESS}</t>
  </si>
  <si>
    <t>https://thetangle.org/address/{ADDRESS}</t>
  </si>
  <si>
    <t>https://tronscan.org/#/address/{ADDRESS}</t>
  </si>
  <si>
    <t>FARM</t>
  </si>
  <si>
    <t>YFV</t>
  </si>
  <si>
    <t>MAN</t>
  </si>
  <si>
    <t>BOT</t>
  </si>
  <si>
    <t>GMB</t>
  </si>
  <si>
    <t>AMP</t>
  </si>
  <si>
    <t>CRU</t>
  </si>
  <si>
    <t>CORE</t>
  </si>
  <si>
    <t>ROT</t>
  </si>
  <si>
    <t>renBTC</t>
  </si>
  <si>
    <t>Version</t>
  </si>
  <si>
    <t>Project hosted on</t>
  </si>
  <si>
    <t>https://github.com/KarmCraft/crypto-balance-excel-sheet</t>
  </si>
  <si>
    <t>License</t>
  </si>
  <si>
    <t>MIT</t>
  </si>
  <si>
    <t>Changelog</t>
  </si>
  <si>
    <t>CHANGELOG</t>
  </si>
  <si>
    <t>Query Path</t>
  </si>
  <si>
    <t>https://blockchair.com/bitcoin/address/{ADDRESS}</t>
  </si>
  <si>
    <t>BTC IN BTC</t>
  </si>
  <si>
    <t>ETH IN BTC</t>
  </si>
  <si>
    <t>LTC IN BTC</t>
  </si>
  <si>
    <t>https://polkadot.subscan.io/account/{ADDRESS}</t>
  </si>
  <si>
    <t>RFR</t>
  </si>
  <si>
    <t>CPT</t>
  </si>
  <si>
    <t>LYM</t>
  </si>
  <si>
    <t>KICK</t>
  </si>
  <si>
    <t>STQ</t>
  </si>
  <si>
    <t>SUB</t>
  </si>
  <si>
    <t>https://etherscan.io/token/0x58b6a8a3302369daec383334672404ee733ab239?a={ADDRESS}</t>
  </si>
  <si>
    <t>https://etherscan.io/token/0xd26114cd6ee289accf82350c8d8487fedb8a0c07?a={ADDRESS}</t>
  </si>
  <si>
    <t>https://etherscan.io/token/0x0d8775f648430679a709e98d2b0cb6250d2887ef?a={ADDRESS}</t>
  </si>
  <si>
    <t>https://etherscan.io/token/0xc12d1c73ee7dc3615ba4e37e4abfdbddfa38907e?a={ADDRESS}</t>
  </si>
  <si>
    <t>https://etherscan.io/token/0x595832f8fc6bf59c85c527fec3740a1b7a361269?a={ADDRESS}</t>
  </si>
  <si>
    <t>https://etherscan.io/token/0xf3e014fe81267870624132ef3a646b8e83853a96?a={ADDRESS}</t>
  </si>
  <si>
    <t>https://etherscan.io/token/0x4dc3643dbc642b72c158e7f3d2ff232df61cb6ce?a={ADDRESS}</t>
  </si>
  <si>
    <t>https://etherscan.io/token/0x3597bfd533a99c9aa083587b074434e61eb0a258?a={ADDRESS}</t>
  </si>
  <si>
    <t>https://etherscan.io/token/0xd4fa1460f537bb9085d22c7bccb5dd450ef28e3a?a={ADDRESS}</t>
  </si>
  <si>
    <t>https://etherscan.io/token/0x80a7e048f37a50500351c204cb407766fa3bae7f?a={ADDRESS}</t>
  </si>
  <si>
    <t>https://etherscan.io/token/0xe3818504c1b32bf1557b16c238b2e01fd3149c17?a={ADDRESS}</t>
  </si>
  <si>
    <t>https://etherscan.io/token/0x5c3a228510d246b78a3765c20221cbf3082b44a4?a={ADDRESS}</t>
  </si>
  <si>
    <t>https://etherscan.io/token/0x96a65609a7b84e8842732deb08f56c3e21ac6f8a?a={ADDRESS}</t>
  </si>
  <si>
    <t>https://etherscan.io/token/0xba9d4199fab4f26efe3551d490e3821486f135ba?a={ADDRESS}</t>
  </si>
  <si>
    <t>https://etherscan.io/token/0xdac17f958d2ee523a2206206994597c13d831ec7?a={ADDRESS}</t>
  </si>
  <si>
    <t>WETH</t>
  </si>
  <si>
    <t>https://etherscan.io/token/0xc02aaa39b223fe8d0a0e5c4f27ead9083c756cc2?a={ADDRESS}</t>
  </si>
  <si>
    <t>MGC</t>
  </si>
  <si>
    <t>https://etherscan.io/token/0x174bfa6600bf90c885c7c01c7031389ed1461ab9?a={ADDRESS}</t>
  </si>
  <si>
    <t>https://etherscan.io/token/0x0e3a2a1f2146d86a604adc220b4967a898d7fe07?a={ADDRESS}</t>
  </si>
  <si>
    <t>https://etherscan.io/token/0x514910771af9ca656af840dff83e8264ecf986ca?a={ADDRESS}</t>
  </si>
  <si>
    <t>https://etherscan.io/token/0x629cdec6acc980ebeebea9e5003bcd44db9fc5ce?a={ADDRESS}</t>
  </si>
  <si>
    <t>https://etherscan.io/token/0xa0b86991c6218b36c1d19d4a2e9eb0ce3606eb48?a={ADDRESS}</t>
  </si>
  <si>
    <t>coToken</t>
  </si>
  <si>
    <t>https://etherscan.io/token/0x03cb0021808442ad5efb61197966aef72a1def96?a={ADDRESS}</t>
  </si>
  <si>
    <t>CK</t>
  </si>
  <si>
    <t>https://etherscan.io/token/0x06012c8cf97bead5deae237070f9587f8e7a266d?a={ADDRESS}</t>
  </si>
  <si>
    <t>https://etherscan.io/token/0x6b175474e89094c44da98b954eedeac495271d0f?a={ADDRESS}</t>
  </si>
  <si>
    <t>https://etherscan.io/token/0x86fa049857e0209aa7d9e616f7eb3b3b78ecfdb0?a={ADDRESS}</t>
  </si>
  <si>
    <t>https://etherscan.io/token/0x89d24a6b4ccb1b6faa2625fe562bdd9a23260359?a={ADDRESS}</t>
  </si>
  <si>
    <t>LCS</t>
  </si>
  <si>
    <t>https://etherscan.io/token/0xe62e6e6c3b808faad3a54b226379466544d76ea4?a={ADDRESS}</t>
  </si>
  <si>
    <t>https://etherscan.io/token/0x1f573d6fb3f13d689ff844b4ce37794d79a7ff1c?a={ADDRESS}</t>
  </si>
  <si>
    <t>https://etherscan.io/token/0xf230b790e05390fc8295f4d3f60332c93bed42e2?a={ADDRESS}</t>
  </si>
  <si>
    <t>https://etherscan.io/token/0x8e870d67f660d95d5be530380d0ec0bd388289e1?a={ADDRESS}</t>
  </si>
  <si>
    <t>CPCT</t>
  </si>
  <si>
    <t>https://etherscan.io/token/0x8fdcc30eda7e94f1c12ce0280df6cd531e8365c5?a={ADDRESS}</t>
  </si>
  <si>
    <t>https://etherscan.io/token/0xc0829421c1d260bd3cb3e0f06cfe2d52db2ce315?a={ADDRESS}</t>
  </si>
  <si>
    <t>MSD</t>
  </si>
  <si>
    <t>https://etherscan.io/token/0xac08809df1048b82959d6251fbc9538920bed1fa?a={ADDRESS}</t>
  </si>
  <si>
    <t>https://etherscan.io/token/0xb64ef51c888972c908cfacf59b47c1afbc0ab8ac?a={ADDRESS}</t>
  </si>
  <si>
    <t>ANEX</t>
  </si>
  <si>
    <t>https://etherscan.io/token/0xdc17e8a84fee8b52e4de7a85160f8cdbb3bb2494?a={ADDRESS}</t>
  </si>
  <si>
    <t>ALC</t>
  </si>
  <si>
    <t>https://etherscan.io/token/0x9e15f8ad98e95033c1d4798458cec34a4b5972b0?a={ADDRESS}</t>
  </si>
  <si>
    <t>MXM</t>
  </si>
  <si>
    <t>https://etherscan.io/token/0x8e766f57f7d16ca50b4a0b90b88f6468a09b0439?a={ADDRESS}</t>
  </si>
  <si>
    <t>ESCH$</t>
  </si>
  <si>
    <t>https://etherscan.io/token/0xa821f14fb6394e82839f5161f214cacc90372453?a={ADDRESS}</t>
  </si>
  <si>
    <t>https://etherscan.io/token/0xe41d2489571d322189246dafa5ebde1f4699f498?a={ADDRESS}</t>
  </si>
  <si>
    <t>https://etherscan.io/token/0x74fd51a98a4a1ecbef8cc43be801cce630e260bd?a={ADDRESS}</t>
  </si>
  <si>
    <t>WUC</t>
  </si>
  <si>
    <t>https://etherscan.io/token/0x9e9801bace260f58407c15e6e515c45918756e0f?a={ADDRESS}</t>
  </si>
  <si>
    <t>https://etherscan.io/token/0x06a6a7af298129e3a2ab396c9c06f91d3c54aba8?a={ADDRESS}</t>
  </si>
  <si>
    <t>https://etherscan.io/token/0x21ab6c9fac80c59d401b37cb43f81ea9dde7fe34?a={ADDRESS}</t>
  </si>
  <si>
    <t>SUT</t>
  </si>
  <si>
    <t>https://etherscan.io/token/0x0e50e6d6bb434938d8fe670a2d7a14cd128eb50f?a={ADDRESS}</t>
  </si>
  <si>
    <t>https://etherscan.io/token/0xa15c7ebe1f07caf6bff097d8a589fb8ac49ae5b3?a={ADDRESS}</t>
  </si>
  <si>
    <t>https://etherscan.io/token/0xa3f440ef604a6380a030360f85bb0dedb6db5a85?a={ADDRESS}</t>
  </si>
  <si>
    <t>HEALP</t>
  </si>
  <si>
    <t>https://etherscan.io/token/0x7b2f9706cd8473b4f5b7758b0171a9933fc6c4d6?a={ADDRESS}</t>
  </si>
  <si>
    <t>BEC</t>
  </si>
  <si>
    <t>https://etherscan.io/token/0xc5d105e63711398af9bbff092d4b6769c82f793d?a={ADDRESS}</t>
  </si>
  <si>
    <t>https://etherscan.io/token/0xdd974d5c2e2928dea5f71b9825b8b646686bd200?a={ADDRESS}</t>
  </si>
  <si>
    <t>https://etherscan.io/token/0x426ca1ea2406c07d75db9585f22781c096e3d0e0?a={ADDRESS}</t>
  </si>
  <si>
    <t>https://etherscan.io/token/0xc92e74b131d7b1d46e60e07f3fae5d8877dd03f0?a={ADDRESS}</t>
  </si>
  <si>
    <t>SSN</t>
  </si>
  <si>
    <t>https://etherscan.io/token/0xa5b46ff9a887180c8fb2d97146398ddfc5fef1cd?a={ADDRESS}</t>
  </si>
  <si>
    <t>FOB</t>
  </si>
  <si>
    <t>https://etherscan.io/token/0xb64ffdca47d6c3895608c4e05faba6e617b3a031?a={ADDRESS}</t>
  </si>
  <si>
    <t>WENI</t>
  </si>
  <si>
    <t>https://etherscan.io/token/0x68e54af74b22acaccffa04ccaad13be16ed14eac?a={ADDRESS}</t>
  </si>
  <si>
    <t>POCC</t>
  </si>
  <si>
    <t>https://etherscan.io/token/0x912656188616e0184e3181f019022990a63280b1?a={ADDRESS}</t>
  </si>
  <si>
    <t>https://etherscan.io/token/0x04abeda201850ac0124161f037efd70c74ddc74c?a={ADDRESS}</t>
  </si>
  <si>
    <t>https://etherscan.io/token/0x2b591e99afe9f32eaa6214f7b7629768c40eeb39?a={ADDRESS}</t>
  </si>
  <si>
    <t>https://etherscan.io/token/0xa74476443119a942de498590fe1f2454d7d4ac0d?a={ADDRESS}</t>
  </si>
  <si>
    <t>https://etherscan.io/token/0xf629cbd94d3791c9250152bd8dfbdf380e2a3b9c?a={ADDRESS}</t>
  </si>
  <si>
    <t>SBC</t>
  </si>
  <si>
    <t>https://etherscan.io/token/0xcadb96858fe496bb6309622f9023ba2defb5d540?a={ADDRESS}</t>
  </si>
  <si>
    <t>VIU</t>
  </si>
  <si>
    <t>https://etherscan.io/token/0x519475b31653e46d20cd09f9fdcf3b12bdacb4f5?a={ADDRESS}</t>
  </si>
  <si>
    <t>ATB</t>
  </si>
  <si>
    <t>https://etherscan.io/token/0xbc4162d53f945266684f4e5e48d545f206bc1ca5?a={ADDRESS}</t>
  </si>
  <si>
    <t>https://etherscan.io/token/0x6b3595068778dd592e39a122f4f5a5cf09c90fe2?a={ADDRESS}</t>
  </si>
  <si>
    <t>Fus</t>
  </si>
  <si>
    <t>https://etherscan.io/token/0x573aaaa81154cd24e96f0cb97fd86110b8f6767f?a={ADDRESS}</t>
  </si>
  <si>
    <t>https://etherscan.io/token/0xb8c77482e45f1f44de1745f52c74426c631bdd52?a={ADDRESS}</t>
  </si>
  <si>
    <t>https://etherscan.io/token/0x744d70fdbe2ba4cf95131626614a1763df805b9e?a={ADDRESS}</t>
  </si>
  <si>
    <t>https://etherscan.io/token/0x9f8f72aa9304c8b593d555f12ef6589cc3a579a2?a={ADDRESS}</t>
  </si>
  <si>
    <t>5GH</t>
  </si>
  <si>
    <t>https://etherscan.io/token/0x62b9f8741bf53a6986a5411c0557c30f6f11f3af?a={ADDRESS}</t>
  </si>
  <si>
    <t>TEP</t>
  </si>
  <si>
    <t>https://etherscan.io/token/0xd7cc16500d0b0ac3d0ba156a584865a43b0b0050?a={ADDRESS}</t>
  </si>
  <si>
    <t>https://etherscan.io/token/0x27695e09149adc738a978e9a678f99e4c39e9eb9?a={ADDRESS}</t>
  </si>
  <si>
    <t>YTL</t>
  </si>
  <si>
    <t>https://etherscan.io/token/0x7c5cb1220bd293ff9cf903915732e51a71292038?a={ADDRESS}</t>
  </si>
  <si>
    <t>https://etherscan.io/token/0x0000000000085d4780b73119b644ae5ecd22b376?a={ADDRESS}</t>
  </si>
  <si>
    <t>GEC</t>
  </si>
  <si>
    <t>https://etherscan.io/token/0x9dffe202df7f82ba57a7f8d571628805eff7fed9?a={ADDRESS}</t>
  </si>
  <si>
    <t>https://etherscan.io/token/0x1f9840a85d5af5bf1d1762f925bdaddc4201f984?a={ADDRESS}</t>
  </si>
  <si>
    <t>DAB</t>
  </si>
  <si>
    <t>https://etherscan.io/token/0x5e7ebea68ab05198f771d77a875480314f1d0aae?a={ADDRESS}</t>
  </si>
  <si>
    <t>XNN</t>
  </si>
  <si>
    <t>https://etherscan.io/token/0xab95e915c123fded5bdfb6325e35ef5515f1ea69?a={ADDRESS}</t>
  </si>
  <si>
    <t>POC</t>
  </si>
  <si>
    <t>https://etherscan.io/token/0xc9c4d9ec2b44b241361707679d3db0876ac10ca6?a={ADDRESS}</t>
  </si>
  <si>
    <t>MAVRO</t>
  </si>
  <si>
    <t>https://etherscan.io/token/0x0d152b9ee87ebae179f64c067a966dd716c50742?a={ADDRESS}</t>
  </si>
  <si>
    <t>NEP</t>
  </si>
  <si>
    <t>https://etherscan.io/token/0x1f0480a66883de97d2b054929252aae8f664c15c?a={ADDRESS}</t>
  </si>
  <si>
    <t>MCAP</t>
  </si>
  <si>
    <t>https://etherscan.io/token/0x93e682107d1e9defb0b5ee701c71707a4b2e46bc?a={ADDRESS}</t>
  </si>
  <si>
    <t>SCF</t>
  </si>
  <si>
    <t>https://etherscan.io/token/0xd3ebdaea9aeac98de723f640bce4aa07e2e44192?a={ADDRESS}</t>
  </si>
  <si>
    <t>ENS</t>
  </si>
  <si>
    <t>https://etherscan.io/token/0x57f1887a8bf19b14fc0df6fd9b2acc9af147ea85?a={ADDRESS}</t>
  </si>
  <si>
    <t>IG</t>
  </si>
  <si>
    <t>https://etherscan.io/token/0x8a88f04e0c905054d2f33b26bb3a46d7091a039a?a={ADDRESS}</t>
  </si>
  <si>
    <t>https://etherscan.io/token/0x80fb784b7ed66730e8b1dbd9820afd29931aab03?a={ADDRESS}</t>
  </si>
  <si>
    <t>MIP</t>
  </si>
  <si>
    <t>https://etherscan.io/token/0x9b209d0df02c25fa7570c28c2add15225c3536ac?a={ADDRESS}</t>
  </si>
  <si>
    <t>MYC</t>
  </si>
  <si>
    <t>https://etherscan.io/token/0xe1ac9eb7cddabfd9e5ca49c23bd521afcdf8be49?a={ADDRESS}</t>
  </si>
  <si>
    <t>FDS</t>
  </si>
  <si>
    <t>https://etherscan.io/token/0x931abd3732f7eada74190c8f89b46f8ba7103d54?a={ADDRESS}</t>
  </si>
  <si>
    <t>https://etherscan.io/token/0x3495ffcee09012ab7d827abf3e3b3ae428a38443?a={ADDRESS}</t>
  </si>
  <si>
    <t>HDS</t>
  </si>
  <si>
    <t>https://etherscan.io/token/0xcafe27178308351a12fffffdeb161d9d730da082?a={ADDRESS}</t>
  </si>
  <si>
    <t>https://etherscan.io/token/0x0f5d2fb29fb7d3cfee444a200298f468908cc942?a={ADDRESS}</t>
  </si>
  <si>
    <t>TUC</t>
  </si>
  <si>
    <t>https://etherscan.io/token/0x5da8d37485b4374fc338fc1f1ea31d07eb7bedd3?a={ADDRESS}</t>
  </si>
  <si>
    <t>https://etherscan.io/token/0x2e65e12b5f0fd1d58738c6f38da7d57f5f183d1c?a={ADDRESS}</t>
  </si>
  <si>
    <t>https://etherscan.io/token/0x0000000000004946c0e9f43f4dee607b0ef1fa1c?a={ADDRESS}</t>
  </si>
  <si>
    <t>TSR</t>
  </si>
  <si>
    <t>https://etherscan.io/token/0x58959e0c71080434f237bd42d07cd84b74cef438?a={ADDRESS}</t>
  </si>
  <si>
    <t>BFX</t>
  </si>
  <si>
    <t>https://etherscan.io/token/0xbc2faad1ec407571249b0e874a9abd840111389b?a={ADDRESS}</t>
  </si>
  <si>
    <t>SWAT</t>
  </si>
  <si>
    <t>https://etherscan.io/token/0xc0f1728d9513efc316d0e93a0758c992f88b0809?a={ADDRESS}</t>
  </si>
  <si>
    <t>GSE</t>
  </si>
  <si>
    <t>https://etherscan.io/token/0xe530441f4f73bdb6dc2fa5af7c3fc5fd551ec838?a={ADDRESS}</t>
  </si>
  <si>
    <t>https://etherscan.io/token/0x0cf0ee63788a0849fe5297f3407f701e122cc023?a={ADDRESS}</t>
  </si>
  <si>
    <t>GODS</t>
  </si>
  <si>
    <t>https://etherscan.io/token/0x6ebeaf8e8e946f0716e6533a6f2cefc83f60e8ab?a={ADDRESS}</t>
  </si>
  <si>
    <t>HHH</t>
  </si>
  <si>
    <t>https://etherscan.io/token/0x686b30a80826340a59afa564c2a01b79128eb7dd?a={ADDRESS}</t>
  </si>
  <si>
    <t>https://etherscan.io/token/0x41e5560054824ea6b0732e656e3ad64e20e94e45?a={ADDRESS}</t>
  </si>
  <si>
    <t>blockwell.ai KYC Casper Token</t>
  </si>
  <si>
    <t>https://etherscan.io/token/0x212d95fccdf0366343350f486bda1ceafc0c2d63?a={ADDRESS}</t>
  </si>
  <si>
    <t>https://etherscan.io/token/0x4092678e4e78230f46a1534c0fbc8fa39780892b?a={ADDRESS}</t>
  </si>
  <si>
    <t>https://etherscan.io/token/0x419d0d8bdd9af5e606ae2232ed285aff190e711b?a={ADDRESS}</t>
  </si>
  <si>
    <t>https://etherscan.io/token/0x564cb55c655f727b61d9baf258b547ca04e9e548?a={ADDRESS}</t>
  </si>
  <si>
    <t>MMTN</t>
  </si>
  <si>
    <t>https://etherscan.io/token/0x4d58b1e8007078ecc6eaf6df7527b64e46831d23?a={ADDRESS}</t>
  </si>
  <si>
    <t>ET</t>
  </si>
  <si>
    <t>https://etherscan.io/token/0x7a271d1df2c3f2fef734611c6c7ee6b9b8439204?a={ADDRESS}</t>
  </si>
  <si>
    <t>YB</t>
  </si>
  <si>
    <t>https://etherscan.io/token/0xc4131c1893576e078a0b637b653f3e6a18e137ac?a={ADDRESS}</t>
  </si>
  <si>
    <t>Dozer</t>
  </si>
  <si>
    <t>https://etherscan.io/token/0xbd13e53255ef917da7557db1b7d2d5c38a2efe24?a={ADDRESS}</t>
  </si>
  <si>
    <t>https://etherscan.io/token/0xd46ba6d942050d489dbd938a2c909a5d5039a161?a={ADDRESS}</t>
  </si>
  <si>
    <t>IOV</t>
  </si>
  <si>
    <t>https://etherscan.io/token/0x0e69d0a2bbb30abcb7e5cfea0e4fde19c00a8d47?a={ADDRESS}</t>
  </si>
  <si>
    <t>MST</t>
  </si>
  <si>
    <t>https://etherscan.io/token/0xa68920f6d3c996ac3c232e4e93914e9d76150735?a={ADDRESS}</t>
  </si>
  <si>
    <t>https://etherscan.io/token/0x0ba45a8b5d5575935b8158a88c631e9f9c95a2e5?a={ADDRESS}</t>
  </si>
  <si>
    <t>https://etherscan.io/token/0xe99a894a69d7c2e3c92e61b64c505a6a57d2bc07?a={ADDRESS}</t>
  </si>
  <si>
    <t>https://etherscan.io/token/0xb97048628db6b661d4c2aa833e95dbe1a905b280?a={ADDRESS}</t>
  </si>
  <si>
    <t>USDA</t>
  </si>
  <si>
    <t>https://etherscan.io/token/0x3c7b464376db7c9927930cf50eefdea2eff3a66a?a={ADDRESS}</t>
  </si>
  <si>
    <t>CR</t>
  </si>
  <si>
    <t>https://etherscan.io/token/0x8853b05833029e3cf8d3cbb592f9784fa43d2a79?a={ADDRESS}</t>
  </si>
  <si>
    <t>AIRDROP</t>
  </si>
  <si>
    <t>https://etherscan.io/token/0xba7435a4b4c747e0101780073eeda872a69bdcd4?a={ADDRESS}</t>
  </si>
  <si>
    <t>https://etherscan.io/token/0xef68e7c694f40c8202821edf525de3782458639f?a={ADDRESS}</t>
  </si>
  <si>
    <t>DDAM</t>
  </si>
  <si>
    <t>https://etherscan.io/token/0xd5dc8921a5c58fb0eba6db6b40eab40283dc3c01?a={ADDRESS}</t>
  </si>
  <si>
    <t>https://etherscan.io/token/0x818fc6c2ec5986bc6e2cbf00939d90556ab12ce5?a={ADDRESS}</t>
  </si>
  <si>
    <t>https://etherscan.io/token/0x0bc529c00c6401aef6d220be8c6ea1667f6ad93e?a={ADDRESS}</t>
  </si>
  <si>
    <t>CODX</t>
  </si>
  <si>
    <t>https://etherscan.io/token/0xf226e38c3007b3d974fc79bcf5a77750035436ee?a={ADDRESS}</t>
  </si>
  <si>
    <t>https://etherscan.io/token/0xc00e94cb662c3520282e6f5717214004a7f26888?a={ADDRESS}</t>
  </si>
  <si>
    <t>https://etherscan.io/token/0x8e1b448ec7adfc7fa35fc2e885678bd323176e34?a={ADDRESS}</t>
  </si>
  <si>
    <t>https://etherscan.io/token/0x4156d3342d5c385a87d264f90653733592000581?a={ADDRESS}</t>
  </si>
  <si>
    <t>ASKT</t>
  </si>
  <si>
    <t>https://etherscan.io/token/0x1f28f618a2b4e1882ed062db9a4f6298f125e4b8?a={ADDRESS}</t>
  </si>
  <si>
    <t>Voken</t>
  </si>
  <si>
    <t>https://etherscan.io/token/0x82070415fee803f94ce5617be1878503e58f0a6a?a={ADDRESS}</t>
  </si>
  <si>
    <t>https://etherscan.io/token/0xb63b606ac810a52cca15e44bb630fd42d8d1d83d?a={ADDRESS}</t>
  </si>
  <si>
    <t>MLBCB</t>
  </si>
  <si>
    <t>https://etherscan.io/token/0x8c9b261faef3b3c2e64ab5e58e04615f8c788099?a={ADDRESS}</t>
  </si>
  <si>
    <t>https://etherscan.io/token/0x1f3f677ecc58f6a1f9e2cf410df4776a8546b5de?a={ADDRESS}</t>
  </si>
  <si>
    <t>https://etherscan.io/token/0x2260fac5e5542a773aa44fbcfedf7c193bc2c599?a={ADDRESS}</t>
  </si>
  <si>
    <t>https://etherscan.io/token/0x8971f9fd7196e5cee2c1032b50f656855af7dd26?a={ADDRESS}</t>
  </si>
  <si>
    <t>YTA</t>
  </si>
  <si>
    <t>https://etherscan.io/token/0x5edc1a266e8b2c5e8086d373725df0690af7e3ea?a={ADDRESS}</t>
  </si>
  <si>
    <t>https://etherscan.io/token/0xbf2179859fc6d5bee9bf9158632dc51678a4100e?a={ADDRESS}</t>
  </si>
  <si>
    <t>EA</t>
  </si>
  <si>
    <t>https://etherscan.io/token/0x3f5fa71ea48ae374faae502afa2e27715484c3b7?a={ADDRESS}</t>
  </si>
  <si>
    <t>BTMC</t>
  </si>
  <si>
    <t>https://etherscan.io/token/0x4a8f44be523580a11cdb20e2c7c470adf44ec9bb?a={ADDRESS}</t>
  </si>
  <si>
    <t>HTY</t>
  </si>
  <si>
    <t>https://etherscan.io/token/0xc45ba8f03ac63e4505ac5eed4985fb4e5e94383a?a={ADDRESS}</t>
  </si>
  <si>
    <t>PFC</t>
  </si>
  <si>
    <t>https://etherscan.io/token/0xa37d94e80eab7a5bcb6d2e76b7666e341e4b58f6?a={ADDRESS}</t>
  </si>
  <si>
    <t>https://etherscan.io/token/0x6f259637dcd74c767781e37bc6133cd6a68aa161?a={ADDRESS}</t>
  </si>
  <si>
    <t>UBNK</t>
  </si>
  <si>
    <t>https://etherscan.io/token/0x457476bc97adef10aba63fcadaefe503553fa0d2?a={ADDRESS}</t>
  </si>
  <si>
    <t>https://etherscan.io/token/0x45f24baeef268bb6d63aee5129015d69702bcdfa?a={ADDRESS}</t>
  </si>
  <si>
    <t>https://etherscan.io/token/0x527b9715d99acfb7e1b01c6c864dc8402f2a3c3b?a={ADDRESS}</t>
  </si>
  <si>
    <t>https://etherscan.io/token/0x05f4a42e251f2d52b8ed15e9fedaacfcef1fad27?a={ADDRESS}</t>
  </si>
  <si>
    <t>GA</t>
  </si>
  <si>
    <t>https://etherscan.io/token/0xd77bcd9cf4212a41defbcd2e2ff0f50fea2be643?a={ADDRESS}</t>
  </si>
  <si>
    <t>https://etherscan.io/token/0x1985365e9f78359a9b6ad760e32412f4a445e862?a={ADDRESS}</t>
  </si>
  <si>
    <t>AXIE</t>
  </si>
  <si>
    <t>https://etherscan.io/token/0xf5b0a3efb8e8e4c201e2a935f110eaaf3ffecb8d?a={ADDRESS}</t>
  </si>
  <si>
    <t>CANDY</t>
  </si>
  <si>
    <t>https://etherscan.io/token/0x45555629aabfea138ead1c1e5f2ac3cce2add830?a={ADDRESS}</t>
  </si>
  <si>
    <t>GTL</t>
  </si>
  <si>
    <t>https://etherscan.io/token/0xaafd35ddb9189995937a2862e8ff17519f5aae78?a={ADDRESS}</t>
  </si>
  <si>
    <t>PCPT</t>
  </si>
  <si>
    <t>https://etherscan.io/token/0x5b8174e20996ec743f01d3b55a35dd376429c596?a={ADDRESS}</t>
  </si>
  <si>
    <t>https://etherscan.io/token/0x9992ec3cf6a55b00978cddf2b27bc6882d88d1ec?a={ADDRESS}</t>
  </si>
  <si>
    <t>https://etherscan.io/token/0x6a750d255416483bec1a31ca7050c6dac4263b57?a={ADDRESS}</t>
  </si>
  <si>
    <t>DROP</t>
  </si>
  <si>
    <t>https://etherscan.io/token/0x4672bad527107471cb5067a887f4656d585a8a31?a={ADDRESS}</t>
  </si>
  <si>
    <t>VEN</t>
  </si>
  <si>
    <t>https://etherscan.io/token/0xd850942ef8811f2a866692a623011bde52a462c1?a={ADDRESS}</t>
  </si>
  <si>
    <t>EBK</t>
  </si>
  <si>
    <t>https://etherscan.io/token/0xbddab785b306bcd9fb056da189615cc8ece1d823?a={ADDRESS}</t>
  </si>
  <si>
    <t>vb</t>
  </si>
  <si>
    <t>https://etherscan.io/token/0xd736915f7d9f70a0f1837f90aa7b437264c20dc0?a={ADDRESS}</t>
  </si>
  <si>
    <t>BCAC</t>
  </si>
  <si>
    <t>https://etherscan.io/token/0xe36df5bb57e80629cfc28a31e5f794071c085eca?a={ADDRESS}</t>
  </si>
  <si>
    <t>Veros</t>
  </si>
  <si>
    <t>https://etherscan.io/token/0xedbaf3c5100302dcdda53269322f3730b1f0416d?a={ADDRESS}</t>
  </si>
  <si>
    <t>https://etherscan.io/token/0x6c6ee5e31d828de241282b9606c8e98ea48526e2?a={ADDRESS}</t>
  </si>
  <si>
    <t>https://etherscan.io/token/0x6bc1f3a1ae56231dbb64d3e82e070857eae86045?a={ADDRESS}</t>
  </si>
  <si>
    <t>https://etherscan.io/token/0x408e41876cccdc0f92210600ef50372656052a38?a={ADDRESS}</t>
  </si>
  <si>
    <t>https://etherscan.io/token/0xe6b75a1960f91bfa7010dec8543685ead67f8cff?a={ADDRESS}</t>
  </si>
  <si>
    <t>PETH</t>
  </si>
  <si>
    <t>https://etherscan.io/token/0xf53ad2c6851052a81b42133467480961b2321c09?a={ADDRESS}</t>
  </si>
  <si>
    <t>NOAH</t>
  </si>
  <si>
    <t>https://etherscan.io/token/0x58a4884182d9e835597f405e5f258290e46ae7c2?a={ADDRESS}</t>
  </si>
  <si>
    <t>ICBB</t>
  </si>
  <si>
    <t>https://etherscan.io/token/0xfc87d4f82fc5fe80a2d1692ffee872b2517c34c7?a={ADDRESS}</t>
  </si>
  <si>
    <t>EMPR</t>
  </si>
  <si>
    <t>https://etherscan.io/token/0xe7d7b37e72510309db27c460378f957b1b04bd5d?a={ADDRESS}</t>
  </si>
  <si>
    <t>GSGC</t>
  </si>
  <si>
    <t>https://etherscan.io/token/0x151bc71a40c56c7cb3317d86996fd0b4ff9bd907?a={ADDRESS}</t>
  </si>
  <si>
    <t>UCASH</t>
  </si>
  <si>
    <t>https://etherscan.io/token/0x92e52a1a235d9a103d970901066ce910aacefd37?a={ADDRESS}</t>
  </si>
  <si>
    <t>FNK</t>
  </si>
  <si>
    <t>https://etherscan.io/token/0x816051e2203ca534c4336d8d6df71987fa3ae0bd?a={ADDRESS}</t>
  </si>
  <si>
    <t>yDAI+yUSDC+yUSDT+yTUSD</t>
  </si>
  <si>
    <t>https://etherscan.io/token/0xdf5e0e81dff6faf3a7e52ba697820c5e32d806a8?a={ADDRESS}</t>
  </si>
  <si>
    <t>https://etherscan.io/token/0xb62132e35a6c13ee1ee0f84dc5d40bad8d815206?a={ADDRESS}</t>
  </si>
  <si>
    <t>AZ</t>
  </si>
  <si>
    <t>https://etherscan.io/token/0x77fe30b2cf39245267c0a5084b66a560f1cf9e1f?a={ADDRESS}</t>
  </si>
  <si>
    <t>EMCO</t>
  </si>
  <si>
    <t>https://etherscan.io/token/0xd97e471695f73d8186deabc1ab5b8765e667cd96?a={ADDRESS}</t>
  </si>
  <si>
    <t>PMOD</t>
  </si>
  <si>
    <t>https://etherscan.io/token/0xaf47ebbd460f21c2b3262726572ca8812d7143b0?a={ADDRESS}</t>
  </si>
  <si>
    <t>https://etherscan.io/token/0x8400d94a5cb0fa0d041a3788e395285d61c9ee5e?a={ADDRESS}</t>
  </si>
  <si>
    <t>https://etherscan.io/token/0x69b148395ce0015c13e36bffbad63f49ef874e03?a={ADDRESS}</t>
  </si>
  <si>
    <t>ODF</t>
  </si>
  <si>
    <t>https://etherscan.io/token/0xab4e1802c61e12fd7b10a69a226f5d727c76a8aa?a={ADDRESS}</t>
  </si>
  <si>
    <t>https://etherscan.io/token/0xc011a73ee8576fb46f5e1c5751ca3b9fe0af2a6f?a={ADDRESS}</t>
  </si>
  <si>
    <t>CPTLX</t>
  </si>
  <si>
    <t>https://etherscan.io/token/0x504b60a4133699c7056b58d3fe11ea73865a2d65?a={ADDRESS}</t>
  </si>
  <si>
    <t>BITE</t>
  </si>
  <si>
    <t>https://etherscan.io/token/0x1530df3e1c69501d4ecb7e58eb045b90de158873?a={ADDRESS}</t>
  </si>
  <si>
    <t>WIB</t>
  </si>
  <si>
    <t>https://etherscan.io/token/0x3f17dd476faf0a4855572f0b6ed5115d9bba22ad?a={ADDRESS}</t>
  </si>
  <si>
    <t>https://etherscan.io/token/0x57ab1ec28d129707052df4df418d58a2d46d5f51?a={ADDRESS}</t>
  </si>
  <si>
    <t>BTCM</t>
  </si>
  <si>
    <t>https://etherscan.io/token/0x03df4c372a29376d2c8df33a1b5f001cd8d68b0e?a={ADDRESS}</t>
  </si>
  <si>
    <t>https://etherscan.io/token/0xc5bbae50781be1669306b9e001eff57a2957b09d?a={ADDRESS}</t>
  </si>
  <si>
    <t>https://etherscan.io/token/0x8f8221afbb33998d8584a2b05749ba73c37a938a?a={ADDRESS}</t>
  </si>
  <si>
    <t>BCLS</t>
  </si>
  <si>
    <t>https://etherscan.io/token/0x3616fd03f11e22942e4fc01cdd0f1ca7cc7bb93d?a={ADDRESS}</t>
  </si>
  <si>
    <t>https://etherscan.io/token/0x9a642d6b3368ddc662ca244badf32cda716005bc?a={ADDRESS}</t>
  </si>
  <si>
    <t>ECT</t>
  </si>
  <si>
    <t>https://etherscan.io/token/0xbcc394d45c3613530a83cae62c716dc23b7f2152?a={ADDRESS}</t>
  </si>
  <si>
    <t>https://etherscan.io/token/0xa0b73e1ff0b80914ab6fe0444e65848c4c34450b?a={ADDRESS}</t>
  </si>
  <si>
    <t>https://etherscan.io/token/0xf3586684107ce0859c44aa2b2e0fb8cd8731a15a?a={ADDRESS}</t>
  </si>
  <si>
    <t>HTI</t>
  </si>
  <si>
    <t>https://etherscan.io/token/0x4331e8d6358097ed9d253e6e3e6ccd93fe5960a4?a={ADDRESS}</t>
  </si>
  <si>
    <t>https://etherscan.io/token/0xc77b230f31b517f1ef362e59c173c2be6540b5e8?a={ADDRESS}</t>
  </si>
  <si>
    <t>YUN</t>
  </si>
  <si>
    <t>https://etherscan.io/token/0x02b3c88b805f1c6982e38ea1d40a1d83f159c3d4?a={ADDRESS}</t>
  </si>
  <si>
    <t>https://etherscan.io/token/0x08f5a9235b08173b7569f83645d2c7fb55e8ccd8?a={ADDRESS}</t>
  </si>
  <si>
    <t>https://etherscan.io/token/0xd533a949740bb3306d119cc777fa900ba034cd52?a={ADDRESS}</t>
  </si>
  <si>
    <t>IT</t>
  </si>
  <si>
    <t>https://etherscan.io/token/0xbf5f8bfcee9502a30018d91c63eca66980e6e9bb?a={ADDRESS}</t>
  </si>
  <si>
    <t>CPTL</t>
  </si>
  <si>
    <t>https://etherscan.io/token/0xda605fd5e003e6de0f33f6474080623fa6483e3e?a={ADDRESS}</t>
  </si>
  <si>
    <t>https://etherscan.io/token/0xba100000625a3754423978a60c9317c58a424e3d?a={ADDRESS}</t>
  </si>
  <si>
    <t>STORM</t>
  </si>
  <si>
    <t>https://etherscan.io/token/0xd0a4b8946cb52f0661273bfbc6fd0e0c75fc6433?a={ADDRESS}</t>
  </si>
  <si>
    <t>https://etherscan.io/token/0x5ca9a71b1d01849c0a95490cc00559717fcf0d1d?a={ADDRESS}</t>
  </si>
  <si>
    <t>https://etherscan.io/token/0xcb97e65f07da24d46bcdd078ebebd7c6e6e3d750?a={ADDRESS}</t>
  </si>
  <si>
    <t>https://etherscan.io/token/0x960b236a07cf122663c4303350609a66a7b288c0?a={ADDRESS}</t>
  </si>
  <si>
    <t>ORME</t>
  </si>
  <si>
    <t>https://etherscan.io/token/0x516e5436bafdc11083654de7bb9b95382d08d5de?a={ADDRESS}</t>
  </si>
  <si>
    <t>SEN</t>
  </si>
  <si>
    <t>https://etherscan.io/token/0xbd65f6f9f9f87af2a677709e132debc3f242671d?a={ADDRESS}</t>
  </si>
  <si>
    <t>https://etherscan.io/token/0xd0929d411954c47438dc1d871dd6081f5c5e149c?a={ADDRESS}</t>
  </si>
  <si>
    <t>https://etherscan.io/token/0xfa1a856cfa3409cfa145fa4e20eb270df3eb21ab?a={ADDRESS}</t>
  </si>
  <si>
    <t>CAT</t>
  </si>
  <si>
    <t>https://etherscan.io/token/0x1234567461d3f8db7496581774bd869c83d51c93?a={ADDRESS}</t>
  </si>
  <si>
    <t>RIDE</t>
  </si>
  <si>
    <t>https://etherscan.io/token/0x1d6364000dcae6c800aff1a7086a2cd7c56f88c1?a={ADDRESS}</t>
  </si>
  <si>
    <t>ENU</t>
  </si>
  <si>
    <t>https://etherscan.io/token/0x275b69aa7c8c1d648a0557656bce1c286e69a29d?a={ADDRESS}</t>
  </si>
  <si>
    <t>FRES</t>
  </si>
  <si>
    <t>https://etherscan.io/token/0x351d5ea36941861d0c03fdfb24a8c2cb106e068b?a={ADDRESS}</t>
  </si>
  <si>
    <t>STT</t>
  </si>
  <si>
    <t>https://etherscan.io/token/0xac9bb427953ac7fddc562adca86cf42d988047fd?a={ADDRESS}</t>
  </si>
  <si>
    <t>https://etherscan.io/token/0x607f4c5bb672230e8672085532f7e901544a7375?a={ADDRESS}</t>
  </si>
  <si>
    <t>E2C</t>
  </si>
  <si>
    <t>https://etherscan.io/token/0x08ceed1e8db59acbb687a5752f0a7db815cfda5e?a={ADDRESS}</t>
  </si>
  <si>
    <t>https://etherscan.io/token/0x419c4db4b9e25d6db2ad9691ccb832c8d9fda05e?a={ADDRESS}</t>
  </si>
  <si>
    <t>0xBTC</t>
  </si>
  <si>
    <t>https://etherscan.io/token/0xb6ed7644c69416d67b522e20bc294a9a9b405b31?a={ADDRESS}</t>
  </si>
  <si>
    <t>Wdc</t>
  </si>
  <si>
    <t>https://etherscan.io/token/0x8912358d977e123b51ecad1ffa0cc4a7e32ff774?a={ADDRESS}</t>
  </si>
  <si>
    <t>https://etherscan.io/token/0x653430560be843c4a3d143d0110e896c2ab8ac0d?a={ADDRESS}</t>
  </si>
  <si>
    <t>WBX</t>
  </si>
  <si>
    <t>https://etherscan.io/token/0xbb97e381f1d1e94ffa2a5844f6875e6146981009?a={ADDRESS}</t>
  </si>
  <si>
    <t>https://etherscan.io/token/0x1776e1f26f98b1a5df9cd347953a26dd3cb46671?a={ADDRESS}</t>
  </si>
  <si>
    <t>BULLEON PROMO</t>
  </si>
  <si>
    <t>https://etherscan.io/token/0xd4de05944572d142fbf70f3f010891a35ac15188?a={ADDRESS}</t>
  </si>
  <si>
    <t>TOS</t>
  </si>
  <si>
    <t>https://etherscan.io/token/0xfb5a551374b656c6e39787b1d3a03feab7f3a98e?a={ADDRESS}</t>
  </si>
  <si>
    <t>SINOC</t>
  </si>
  <si>
    <t>https://etherscan.io/token/0xcba8162778e6a3eba60e1cf7c012b327340bd05d?a={ADDRESS}</t>
  </si>
  <si>
    <t>OPTC</t>
  </si>
  <si>
    <t>https://etherscan.io/token/0x3cc83c2400e00a54fa1e588d62bc28bf15d5def5?a={ADDRESS}</t>
  </si>
  <si>
    <t>https://etherscan.io/token/0x8762db106b2c2a0bccb3a80d1ed41273552616e8?a={ADDRESS}</t>
  </si>
  <si>
    <t>Only</t>
  </si>
  <si>
    <t>https://etherscan.io/token/0x9eec65e5b998db6845321baa915ec3338b1a469b?a={ADDRESS}</t>
  </si>
  <si>
    <t>https://etherscan.io/token/0x53066cddbc0099eb6c96785d9b3df2aaeede5da3?a={ADDRESS}</t>
  </si>
  <si>
    <t>DACC</t>
  </si>
  <si>
    <t>https://etherscan.io/token/0xf8c595d070d104377f58715ce2e6c93e49a87f3c?a={ADDRESS}</t>
  </si>
  <si>
    <t>DSCB</t>
  </si>
  <si>
    <t>https://etherscan.io/token/0x42f1d3380cc1526eb182343dc3bdd970ce664322?a={ADDRESS}</t>
  </si>
  <si>
    <t>POGO1</t>
  </si>
  <si>
    <t>https://etherscan.io/token/0x47a16e51bcc89c0015622fe83eb482a4522f6c5c?a={ADDRESS}</t>
  </si>
  <si>
    <t>https://etherscan.io/token/0x8f3470a7388c05ee4e7af3d01d8c722b0ff52374?a={ADDRESS}</t>
  </si>
  <si>
    <t>nCash</t>
  </si>
  <si>
    <t>https://etherscan.io/token/0x809826cceab68c387726af962713b64cb5cb3cca?a={ADDRESS}</t>
  </si>
  <si>
    <t>SOP</t>
  </si>
  <si>
    <t>https://etherscan.io/token/0x076641af1b8f06b7f8c92587156143c109002cbe?a={ADDRESS}</t>
  </si>
  <si>
    <t>nUSD</t>
  </si>
  <si>
    <t>https://etherscan.io/token/0x57ab1e02fee23774580c119740129eac7081e9d3?a={ADDRESS}</t>
  </si>
  <si>
    <t>LOVC</t>
  </si>
  <si>
    <t>https://etherscan.io/token/0x49592d97be49033615a7fbc02c6853e4c58eb9bc?a={ADDRESS}</t>
  </si>
  <si>
    <t>MT</t>
  </si>
  <si>
    <t>https://etherscan.io/token/0x9b4e2b4b13d125238aa0480dd42b4f6fc71b37cc?a={ADDRESS}</t>
  </si>
  <si>
    <t>POCT</t>
  </si>
  <si>
    <t>https://etherscan.io/token/0x966daed1348fbd894bb6c404d9cddf78a9932913?a={ADDRESS}</t>
  </si>
  <si>
    <t>https://etherscan.io/token/0xd73be539d6b2076bab83ca6ba62dfe189abc6bbe?a={ADDRESS}</t>
  </si>
  <si>
    <t>https://etherscan.io/token/0xf433089366899d83a9f26a773d59ec7ecf30355e?a={ADDRESS}</t>
  </si>
  <si>
    <t>AO</t>
  </si>
  <si>
    <t>https://etherscan.io/token/0xd2299b3098cf5e13144caebfdad61ebe505233dc?a={ADDRESS}</t>
  </si>
  <si>
    <t>https://etherscan.io/token/0xb7cb1c96db6b22b0d3d9536e0108d062bd488f74?a={ADDRESS}</t>
  </si>
  <si>
    <t>FACC</t>
  </si>
  <si>
    <t>https://etherscan.io/token/0xa720911a58d948fc9328560aecfc51e907404fc4?a={ADDRESS}</t>
  </si>
  <si>
    <t>KAR</t>
  </si>
  <si>
    <t>https://etherscan.io/token/0xd9e24d0f97ab29d23734d5122f87e333a371321b?a={ADDRESS}</t>
  </si>
  <si>
    <t>AVINOC</t>
  </si>
  <si>
    <t>https://etherscan.io/token/0xf1ca9cb74685755965c7458528a36934df52a3ef?a={ADDRESS}</t>
  </si>
  <si>
    <t>٨</t>
  </si>
  <si>
    <t>https://etherscan.io/token/0x08d32b0da63e2c3bcf8019c9c5d849d7a9d791e6?a={ADDRESS}</t>
  </si>
  <si>
    <t>BRM</t>
  </si>
  <si>
    <t>https://etherscan.io/token/0xd7732e3783b0047aa251928960063f863ad022d8?a={ADDRESS}</t>
  </si>
  <si>
    <t>iDAG</t>
  </si>
  <si>
    <t>https://etherscan.io/token/0xb68042de5b3da08a80c20d29aefab999d0848385?a={ADDRESS}</t>
  </si>
  <si>
    <t>XCEL</t>
  </si>
  <si>
    <t>https://etherscan.io/token/0xf6276830c265a779a2225b9d2fcbab790cbeb92b?a={ADDRESS}</t>
  </si>
  <si>
    <t>https://etherscan.io/token/0x1a77cc30e8d7cb528520cda6b29279e7d859896a?a={ADDRESS}</t>
  </si>
  <si>
    <t>https://etherscan.io/token/0xa4e8c3ec456107ea67d3075bf9e3df3a75823db0?a={ADDRESS}</t>
  </si>
  <si>
    <t>https://etherscan.io/token/0x0abdace70d3790235af448c88547603b945604ea?a={ADDRESS}</t>
  </si>
  <si>
    <t>NIOX</t>
  </si>
  <si>
    <t>https://etherscan.io/token/0xe6aaceda7d6bc119df866f8b5228073d9a992734?a={ADDRESS}</t>
  </si>
  <si>
    <t>PLAY</t>
  </si>
  <si>
    <t>https://etherscan.io/token/0xe477292f1b3268687a29376116b0ed27a9c76170?a={ADDRESS}</t>
  </si>
  <si>
    <t>https://etherscan.io/token/0xa1d0e215a23d7030842fc67ce582a6afa3ccab83?a={ADDRESS}</t>
  </si>
  <si>
    <t>https://etherscan.io/token/0x445f51299ef3307dbd75036dd896565f5b4bf7a5?a={ADDRESS}</t>
  </si>
  <si>
    <t>https://etherscan.io/token/0x65c0469fa7a3ceb8130598e90f5f76c11b7e51aa?a={ADDRESS}</t>
  </si>
  <si>
    <t>https://etherscan.io/token/0xf970b8e36e23f7fc3fd752eea86f8be8d83375a6?a={ADDRESS}</t>
  </si>
  <si>
    <t>CPOS</t>
  </si>
  <si>
    <t>https://etherscan.io/token/0x3b8a1122316a9520b4ffe867f56a130c1524a64f?a={ADDRESS}</t>
  </si>
  <si>
    <t>https://etherscan.io/token/0xbbbbca6a901c926f240b89eacb641d8aec7aeafd?a={ADDRESS}</t>
  </si>
  <si>
    <t>MMT</t>
  </si>
  <si>
    <t>https://etherscan.io/token/0x6ef77d991eb5306e9f235abc0cc65925da398ad0?a={ADDRESS}</t>
  </si>
  <si>
    <t>https://etherscan.io/token/0xe94327d07fc17907b4db788e5adf2ed424addff6?a={ADDRESS}</t>
  </si>
  <si>
    <t>SKW</t>
  </si>
  <si>
    <t>https://etherscan.io/token/0x007ac2f589eb9d4fe1cea9f46b5f4f52dab73dd4?a={ADDRESS}</t>
  </si>
  <si>
    <t>ICST</t>
  </si>
  <si>
    <t>https://etherscan.io/token/0xe6bc60a00b81c7f3cbc8f4ef3b0a6805b6851753?a={ADDRESS}</t>
  </si>
  <si>
    <t>FTcoin</t>
  </si>
  <si>
    <t>https://etherscan.io/token/0x2b7922fdf76fb3466902c7b702a20ea6a450a0a0?a={ADDRESS}</t>
  </si>
  <si>
    <t>https://etherscan.io/token/0x8bcb64bfda77905398b67af0af084c744e777a20?a={ADDRESS}</t>
  </si>
  <si>
    <t>ZTH</t>
  </si>
  <si>
    <t>https://etherscan.io/token/0xd48b633045af65ff636f3c6edd744748351e020d?a={ADDRESS}</t>
  </si>
  <si>
    <t>MNC</t>
  </si>
  <si>
    <t>https://etherscan.io/token/0x9f0f1be08591ab7d990faf910b38ed5d60e4d5bf?a={ADDRESS}</t>
  </si>
  <si>
    <t>ONOT</t>
  </si>
  <si>
    <t>https://etherscan.io/token/0xb31c219959e06f9afbeb36b388a4bad13e802725?a={ADDRESS}</t>
  </si>
  <si>
    <t>cUSD</t>
  </si>
  <si>
    <t>https://etherscan.io/token/0x5c406d99e04b8494dc253fcc52943ef82bca7d75?a={ADDRESS}</t>
  </si>
  <si>
    <t>https://etherscan.io/token/0x6fb3e0a217407efff7ca062d46c26e5d60a14d69?a={ADDRESS}</t>
  </si>
  <si>
    <t>C1ORP</t>
  </si>
  <si>
    <t>https://etherscan.io/token/0xb1656c8fe15b1ac60760777a8e45f5d7cd1d24ec?a={ADDRESS}</t>
  </si>
  <si>
    <t>B91</t>
  </si>
  <si>
    <t>https://etherscan.io/token/0x1519aff03b3e23722511d2576c769a77baf09580?a={ADDRESS}</t>
  </si>
  <si>
    <t>HAV</t>
  </si>
  <si>
    <t>https://etherscan.io/token/0xc011a72400e58ecd99ee497cf89e3775d4bd732f?a={ADDRESS}</t>
  </si>
  <si>
    <t>https://etherscan.io/token/0x55296f69f40ea6d20e478533c15a6b08b654e758?a={ADDRESS}</t>
  </si>
  <si>
    <t>https://etherscan.io/token/0xdf2c7238198ad8b389666574f2d8bc411a4b7428?a={ADDRESS}</t>
  </si>
  <si>
    <t>HNW</t>
  </si>
  <si>
    <t>https://etherscan.io/token/0x1c040c4ab9acce984d0d4c135576598013950e52?a={ADDRESS}</t>
  </si>
  <si>
    <t>https://etherscan.io/token/0x2ba592f78db6436527729929aaf6c908497cb200?a={ADDRESS}</t>
  </si>
  <si>
    <t>https://etherscan.io/token/0x1953da0e7087ca94fa3bc467fb3599c9285a3b47?a={ADDRESS}</t>
  </si>
  <si>
    <t>https://etherscan.io/token/0xfe5f141bf94fe84bc28ded0ab966c16b17490657?a={ADDRESS}</t>
  </si>
  <si>
    <t>DRCT</t>
  </si>
  <si>
    <t>https://etherscan.io/token/0x91cdb5bb5969bfed2373e97378354052bbc606f2?a={ADDRESS}</t>
  </si>
  <si>
    <t>https://etherscan.io/token/0xbc46d9961a3932f7d6b64abfdec80c1816c4b835?a={ADDRESS}</t>
  </si>
  <si>
    <t>https://etherscan.io/token/0x8ce9137d39326ad0cd6491fb5cc0cba0e089b6a9?a={ADDRESS}</t>
  </si>
  <si>
    <t>https://etherscan.io/token/0xf85feea2fdd81d51177f6b8f35f0e6734ce45f5f?a={ADDRESS}</t>
  </si>
  <si>
    <t>https://etherscan.io/token/0x1014613e2b3cbc4d575054d4982e580d9b99d7b1?a={ADDRESS}</t>
  </si>
  <si>
    <t>https://etherscan.io/token/0x0f8c45b896784a1e408526b9300519ef8660209c?a={ADDRESS}</t>
  </si>
  <si>
    <t>DCNT</t>
  </si>
  <si>
    <t>https://etherscan.io/token/0x001575786dfa7b9d9d1324ec308785738f80a951?a={ADDRESS}</t>
  </si>
  <si>
    <t>BQ</t>
  </si>
  <si>
    <t>https://etherscan.io/token/0xf0f8b0b8dbb1124261fc8d778e2287e3fd2cf4f5?a={ADDRESS}</t>
  </si>
  <si>
    <t>MITx</t>
  </si>
  <si>
    <t>https://etherscan.io/token/0x4a527d8fc13c5203ab24ba0944f4cb14658d1db6?a={ADDRESS}</t>
  </si>
  <si>
    <t>NYBC</t>
  </si>
  <si>
    <t>https://etherscan.io/token/0x041fe8df8b4aaa868941eb877952f17babe57da5?a={ADDRESS}</t>
  </si>
  <si>
    <t>FTI</t>
  </si>
  <si>
    <t>https://etherscan.io/token/0x943ed852dadb5c3938ecdc6883718df8142de4c8?a={ADDRESS}</t>
  </si>
  <si>
    <t>https://etherscan.io/token/0x4cd988afbad37289baaf53c13e98e2bd46aaea8c?a={ADDRESS}</t>
  </si>
  <si>
    <t>https://etherscan.io/token/0x1c83501478f1320977047008496dacbd60bb15ef?a={ADDRESS}</t>
  </si>
  <si>
    <t>https://etherscan.io/token/0x68d57c9a1c35f63e2c83ee8e49a64e9d70528d25?a={ADDRESS}</t>
  </si>
  <si>
    <t>FDG</t>
  </si>
  <si>
    <t>https://etherscan.io/token/0xa1b19bcd50a24be0cb399c1ec0f7ca546b94a2b0?a={ADDRESS}</t>
  </si>
  <si>
    <t>IFOOD</t>
  </si>
  <si>
    <t>https://etherscan.io/token/0x81e74a3ea4bab2277aa3b941e9d9f37b08ac5374?a={ADDRESS}</t>
  </si>
  <si>
    <t>SHE</t>
  </si>
  <si>
    <t>https://etherscan.io/token/0x9064c91e51d7021a85ad96817e1432abf6624470?a={ADDRESS}</t>
  </si>
  <si>
    <t>BOBx</t>
  </si>
  <si>
    <t>https://etherscan.io/token/0xd3ace836e47f7cf4948dffd8ca2937494c52580c?a={ADDRESS}</t>
  </si>
  <si>
    <t>OCC1</t>
  </si>
  <si>
    <t>https://etherscan.io/token/0x5c2c629feefcc07b338e97e39c73d2db33a85548?a={ADDRESS}</t>
  </si>
  <si>
    <t>https://etherscan.io/token/0x99ea4db9ee77acd40b119bd1dc4e33e1c070b80d?a={ADDRESS}</t>
  </si>
  <si>
    <t>ETHOS</t>
  </si>
  <si>
    <t>https://etherscan.io/token/0x5af2be193a6abca9c8817001f45744777db30756?a={ADDRESS}</t>
  </si>
  <si>
    <t>DST</t>
  </si>
  <si>
    <t>https://etherscan.io/token/0xc5807256e2e2fe85ca94c3617c4bc5ff2bd9cfb6?a={ADDRESS}</t>
  </si>
  <si>
    <t>VRT</t>
  </si>
  <si>
    <t>https://etherscan.io/token/0x891f460176f180836f53b729ffb27cfcc7d74d71?a={ADDRESS}</t>
  </si>
  <si>
    <t>cDAI</t>
  </si>
  <si>
    <t>https://etherscan.io/token/0x5d3a536e4d6dbd6114cc1ead35777bab948e3643?a={ADDRESS}</t>
  </si>
  <si>
    <t>BFV</t>
  </si>
  <si>
    <t>https://etherscan.io/token/0xd2502768fb84b1e543daafcef5ccee39011b6cb4?a={ADDRESS}</t>
  </si>
  <si>
    <t>OLE</t>
  </si>
  <si>
    <t>https://etherscan.io/token/0x9d9223436ddd466fc247e9dbbd20207e640fef58?a={ADDRESS}</t>
  </si>
  <si>
    <t>https://etherscan.io/token/0x3883f5e181fccaf8410fa61e12b59bad963fb645?a={ADDRESS}</t>
  </si>
  <si>
    <t>TELE</t>
  </si>
  <si>
    <t>https://etherscan.io/token/0xb363a3c584b1f379c79fbf09df015da5529d4dac?a={ADDRESS}</t>
  </si>
  <si>
    <t>QMQ</t>
  </si>
  <si>
    <t>https://etherscan.io/token/0x4cc29dd2b01a3e0ed005c6e2deb5b3666e4c240c?a={ADDRESS}</t>
  </si>
  <si>
    <t>MRO</t>
  </si>
  <si>
    <t>https://etherscan.io/token/0x6ff313fb38d53d7a458860b1bf7512f54a03e968?a={ADDRESS}</t>
  </si>
  <si>
    <t>BAX</t>
  </si>
  <si>
    <t>https://etherscan.io/token/0x9a0242b7a33dacbe40edb927834f96eb39f8fbcb?a={ADDRESS}</t>
  </si>
  <si>
    <t>https://etherscan.io/token/0x57ad67acf9bf015e4820fbd66ea1a21bed8852ec?a={ADDRESS}</t>
  </si>
  <si>
    <t>https://etherscan.io/token/0x9a07fd8a116b7e3be9e6185861496af7a2041460?a={ADDRESS}</t>
  </si>
  <si>
    <t>COMC</t>
  </si>
  <si>
    <t>https://etherscan.io/token/0xa5e99ad202bdd71d3518306cf4dd163261981af1?a={ADDRESS}</t>
  </si>
  <si>
    <t>https://etherscan.io/token/0x6810e776880c02933d47db1b9fc05908e5386b96?a={ADDRESS}</t>
  </si>
  <si>
    <t>https://etherscan.io/token/0x39bb259f66e1c59d5abef88375979b4d20d98022?a={ADDRESS}</t>
  </si>
  <si>
    <t>https://etherscan.io/token/0x4cf488387f035ff08c371515562cba712f9015d4?a={ADDRESS}</t>
  </si>
  <si>
    <t>OEC</t>
  </si>
  <si>
    <t>https://etherscan.io/token/0x31ed1bc96fa75ee33d513a0cef4b65c2500b320b?a={ADDRESS}</t>
  </si>
  <si>
    <t>PTT</t>
  </si>
  <si>
    <t>https://etherscan.io/token/0x4689a4e169eb39cc9078c0940e21ff1aa8a39b9c?a={ADDRESS}</t>
  </si>
  <si>
    <t>https://etherscan.io/token/0xaaaebe6fe48e54f431b0c390cfaf0b017d09d42d?a={ADDRESS}</t>
  </si>
  <si>
    <t>SCH</t>
  </si>
  <si>
    <t>https://etherscan.io/token/0xf34839b310097fcb4cf3a302dda8cc9b57501083?a={ADDRESS}</t>
  </si>
  <si>
    <t>https://etherscan.io/token/0xd4c435f5b09f855c3317c8524cb1f586e42795fa?a={ADDRESS}</t>
  </si>
  <si>
    <t>BULLEON-X</t>
  </si>
  <si>
    <t>https://etherscan.io/token/0x4f4d22ca77222ae3d51e308c9a8f0e564f98e77a?a={ADDRESS}</t>
  </si>
  <si>
    <t>https://etherscan.io/token/0xe25bcec5d3801ce3a794079bf94adf1b8ccd802d?a={ADDRESS}</t>
  </si>
  <si>
    <t>RCT</t>
  </si>
  <si>
    <t>https://etherscan.io/token/0x13f25cd52b21650caa8225c9942337d914c9b030?a={ADDRESS}</t>
  </si>
  <si>
    <t>MRBLNFT</t>
  </si>
  <si>
    <t>https://etherscan.io/token/0x1d963688fe2209a98db35c67a041524822cf04ff?a={ADDRESS}</t>
  </si>
  <si>
    <t>https://etherscan.io/token/0x6267873a5a0a1647a8fbb25541605a0815e04d74?a={ADDRESS}</t>
  </si>
  <si>
    <t>MGP</t>
  </si>
  <si>
    <t>https://etherscan.io/token/0x8a845fc339ceb022a695281554890429a34df120?a={ADDRESS}</t>
  </si>
  <si>
    <t>ELEC</t>
  </si>
  <si>
    <t>https://etherscan.io/token/0xd49ff13661451313ca1553fd6954bd1d9b6e02b9?a={ADDRESS}</t>
  </si>
  <si>
    <t>SOS</t>
  </si>
  <si>
    <t>https://etherscan.io/token/0x7d3b3b1aef60bf891bc2ad3c202f791707f0645c?a={ADDRESS}</t>
  </si>
  <si>
    <t>GEMC</t>
  </si>
  <si>
    <t>https://etherscan.io/token/0x3b0b89bc54ecfc0c96ae8a99dc3ac54321b7162c?a={ADDRESS}</t>
  </si>
  <si>
    <t>https://etherscan.io/token/0x115ec79f1de567ec68b7ae7eda501b406626478e?a={ADDRESS}</t>
  </si>
  <si>
    <t>OPL</t>
  </si>
  <si>
    <t>https://etherscan.io/token/0x3520ba6a529b2504a28eebda47d255db73966694?a={ADDRESS}</t>
  </si>
  <si>
    <t>BTCG</t>
  </si>
  <si>
    <t>https://etherscan.io/token/0xcde3ef6cacf84ad36d8a6eccc964f25351296d36?a={ADDRESS}</t>
  </si>
  <si>
    <t>INS</t>
  </si>
  <si>
    <t>https://etherscan.io/token/0x5b2e4a700dfbc560061e957edec8f6eeeb74a320?a={ADDRESS}</t>
  </si>
  <si>
    <t>CNN</t>
  </si>
  <si>
    <t>https://etherscan.io/token/0x8713d26637cf49e1b6b4a7ce57106aabc9325343?a={ADDRESS}</t>
  </si>
  <si>
    <t>https://etherscan.io/token/0xf0ee6b27b759c9893ce4f094b49ad28fd15a23e4?a={ADDRESS}</t>
  </si>
  <si>
    <t>CSM</t>
  </si>
  <si>
    <t>https://etherscan.io/token/0xd8698a985b89650d0a70f99ad2909bd0c0b4b51c?a={ADDRESS}</t>
  </si>
  <si>
    <t>https://etherscan.io/token/0xb9bb08ab7e9fa0a1356bd4a39ec0ca267e03b0b3?a={ADDRESS}</t>
  </si>
  <si>
    <t>https://etherscan.io/token/0xea26c4ac16d4a5a106820bc8aee85fd0b7b2b664?a={ADDRESS}</t>
  </si>
  <si>
    <t>UD</t>
  </si>
  <si>
    <t>https://etherscan.io/token/0xd1e5b0ff1287aa9f9a268759062e4ab08b9dacbe?a={ADDRESS}</t>
  </si>
  <si>
    <t>https://etherscan.io/token/0xed91879919b71bb6905f23af0a68d231ecf87b14?a={ADDRESS}</t>
  </si>
  <si>
    <t>PYRO</t>
  </si>
  <si>
    <t>https://etherscan.io/token/0x14409b0fc5c7f87b5dad20754fe22d29a3de8217?a={ADDRESS}</t>
  </si>
  <si>
    <t>SDA</t>
  </si>
  <si>
    <t>https://etherscan.io/token/0x4212fea9fec90236ecc51e41e2096b16ceb84555?a={ADDRESS}</t>
  </si>
  <si>
    <t>https://etherscan.io/token/0xba11d00c5f74255f56a5e366f4f77f5a186d7f55?a={ADDRESS}</t>
  </si>
  <si>
    <t>WOR</t>
  </si>
  <si>
    <t>https://etherscan.io/token/0xe963b0fa93f48c3be91871f8ab6452a446bca7e4?a={ADDRESS}</t>
  </si>
  <si>
    <t>UCT</t>
  </si>
  <si>
    <t>https://etherscan.io/token/0x949bd9e6031a3d43623fec3f85e9adbf8a6d9f7a?a={ADDRESS}</t>
  </si>
  <si>
    <t>NEAL</t>
  </si>
  <si>
    <t>https://etherscan.io/token/0xacce88f5a63a5e65db9aa7303720be16b556e751?a={ADDRESS}</t>
  </si>
  <si>
    <t>SPN</t>
  </si>
  <si>
    <t>https://etherscan.io/token/0x67bc56caad630dc1719b14a540adc8e9968325c3?a={ADDRESS}</t>
  </si>
  <si>
    <t>EAGC</t>
  </si>
  <si>
    <t>https://etherscan.io/token/0xba08efcc14f24ef2c4f7a7e95c75d5f7970149dd?a={ADDRESS}</t>
  </si>
  <si>
    <t>ENSA</t>
  </si>
  <si>
    <t>https://etherscan.io/token/0x4e1945d8a75092923f39d4e332d8f3cb0afaeb51?a={ADDRESS}</t>
  </si>
  <si>
    <t>EMO</t>
  </si>
  <si>
    <t>https://etherscan.io/token/0xd037a81b22e7f814bc6f87d50e5bd67d8c329fa2?a={ADDRESS}</t>
  </si>
  <si>
    <t>QPY</t>
  </si>
  <si>
    <t>https://etherscan.io/token/0x6911270d4bc1915744aedd785d41d44f47245bd0?a={ADDRESS}</t>
  </si>
  <si>
    <t>https://etherscan.io/token/0x4ecdb6385f3db3847f9c4a9bf3f9917bb27a5452?a={ADDRESS}</t>
  </si>
  <si>
    <t>Drink</t>
  </si>
  <si>
    <t>https://etherscan.io/token/0x0089659f609933d16a5cd6c2be1a5dca1abe24ad?a={ADDRESS}</t>
  </si>
  <si>
    <t>PICKLE</t>
  </si>
  <si>
    <t>https://etherscan.io/token/0x429881672b9ae42b8eba0e26cd9c73711b891ca5?a={ADDRESS}</t>
  </si>
  <si>
    <t>IDA</t>
  </si>
  <si>
    <t>https://etherscan.io/token/0x4b5bc97407898339eca79b541cee9b8b79ccda40?a={ADDRESS}</t>
  </si>
  <si>
    <t>https://etherscan.io/token/0x9ab165d795019b6d8b3e971dda91071421305e5a?a={ADDRESS}</t>
  </si>
  <si>
    <t>https://safe.ad</t>
  </si>
  <si>
    <t>https://etherscan.io/token/0x31a240648e2baf4f9f17225987f6f53fceb1699a?a={ADDRESS}</t>
  </si>
  <si>
    <t>XBD</t>
  </si>
  <si>
    <t>https://etherscan.io/token/0xf1def7f0e620f39531eb352fe13da6825218e7df?a={ADDRESS}</t>
  </si>
  <si>
    <t>AI</t>
  </si>
  <si>
    <t>https://etherscan.io/token/0x5121e348e897daef1eef23959ab290e5557cf274?a={ADDRESS}</t>
  </si>
  <si>
    <t>FCS</t>
  </si>
  <si>
    <t>https://etherscan.io/token/0xd56c90a1b12c93bb48e9a0904a2a1e1d9dcb5161?a={ADDRESS}</t>
  </si>
  <si>
    <t>https://etherscan.io/token/0xa7de087329bfcda5639247f96140f9dabe3deed1?a={ADDRESS}</t>
  </si>
  <si>
    <t>QTC</t>
  </si>
  <si>
    <t>https://etherscan.io/token/0x923c90b98ee834d118c85ddf44906ee1769df648?a={ADDRESS}</t>
  </si>
  <si>
    <t>CTN</t>
  </si>
  <si>
    <t>https://etherscan.io/token/0x1a94fce7ef36bc90959e206ba569a12afbc91ca1?a={ADDRESS}</t>
  </si>
  <si>
    <t>KIMCHI</t>
  </si>
  <si>
    <t>https://etherscan.io/token/0x1e18821e69b9faa8e6e75dffe54e7e25754beda0?a={ADDRESS}</t>
  </si>
  <si>
    <t>XAZ</t>
  </si>
  <si>
    <t>https://etherscan.io/token/0xab22fd25ddbbb9c3d2c2ced0fd20e3f2bbb932bc?a={ADDRESS}</t>
  </si>
  <si>
    <t>https://etherscan.io/token/0x5f5b176553e51171826d1a62e540bc30422c7717?a={ADDRESS}</t>
  </si>
  <si>
    <t>https://etherscan.io/token/0x4470bb87d77b963a013db939be332f927f2b992e?a={ADDRESS}</t>
  </si>
  <si>
    <t>eosDAC</t>
  </si>
  <si>
    <t>https://etherscan.io/token/0x7e9e431a0b8c4d532c745b1043c7fa29a48d4fba?a={ADDRESS}</t>
  </si>
  <si>
    <t>PEW</t>
  </si>
  <si>
    <t>https://etherscan.io/token/0xa701122c1b67220a8b6883d03c8ad67896b12466?a={ADDRESS}</t>
  </si>
  <si>
    <t>PXS</t>
  </si>
  <si>
    <t>https://etherscan.io/token/0x358d12436080a01a16f711014610f8a4c2c2d233?a={ADDRESS}</t>
  </si>
  <si>
    <t>https://etherscan.io/token/0x5beabaebb3146685dd74176f68a0721f91297d37?a={ADDRESS}</t>
  </si>
  <si>
    <t>HER</t>
  </si>
  <si>
    <t>https://etherscan.io/token/0x491c9a23db85623eed455a8efdd6aba9b911c5df?a={ADDRESS}</t>
  </si>
  <si>
    <t>ICN</t>
  </si>
  <si>
    <t>https://etherscan.io/token/0x888666ca69e0f178ded6d75b5726cee99a87d698?a={ADDRESS}</t>
  </si>
  <si>
    <t>https://etherscan.io/token/0x4dd672e77c795844fe3a464ef8ef0faae617c8fb?a={ADDRESS}</t>
  </si>
  <si>
    <t>UENC</t>
  </si>
  <si>
    <t>https://etherscan.io/token/0xb3dd5dce850dca7519e74a943568b69f958df52c?a={ADDRESS}</t>
  </si>
  <si>
    <t>UICC</t>
  </si>
  <si>
    <t>https://etherscan.io/token/0xa39631972f19a8be52bd95455440d984f27e8f85?a={ADDRESS}</t>
  </si>
  <si>
    <t>EDG</t>
  </si>
  <si>
    <t>https://etherscan.io/token/0x08711d3b02c8758f2fb3ab4e80228418a7f8e39c?a={ADDRESS}</t>
  </si>
  <si>
    <t>CHL</t>
  </si>
  <si>
    <t>https://etherscan.io/token/0x8b8e088c7ad40d70d0a8183a399c8f9c24b5c8d8?a={ADDRESS}</t>
  </si>
  <si>
    <t>https://etherscan.io/token/0x4ceda7906a5ed2179785cd3a40a69ee8bc99c466?a={ADDRESS}</t>
  </si>
  <si>
    <t>https://etherscan.io/token/0x115e29615d1c10c8ddf826e4faec64ef6c1e3357?a={ADDRESS}</t>
  </si>
  <si>
    <t>https://etherscan.io/token/0x6c22dd71cde0af8a67e20db8c7f81d74daf48f7a?a={ADDRESS}</t>
  </si>
  <si>
    <t>https://etherscan.io/token/0x85e076361cc813a908ff672f9bad1541474402b2?a={ADDRESS}</t>
  </si>
  <si>
    <t>OMTM</t>
  </si>
  <si>
    <t>https://etherscan.io/token/0xfcca0c5ccd723baf6bf7f6678c8cfb49ce0042c7?a={ADDRESS}</t>
  </si>
  <si>
    <t>https://etherscan.io/token/0x1f5cfb9a00b86bf9982970382bdb900b7744a559?a={ADDRESS}</t>
  </si>
  <si>
    <t>CNNS</t>
  </si>
  <si>
    <t>https://etherscan.io/token/0x6c3be406174349cfa4501654313d97e6a31072e1?a={ADDRESS}</t>
  </si>
  <si>
    <t>https://etherscan.io/token/0x62359ed7505efc61ff1d56fef82158ccaffa23d7?a={ADDRESS}</t>
  </si>
  <si>
    <t>XDCE</t>
  </si>
  <si>
    <t>https://etherscan.io/token/0x41ab1b6fcbb2fa9dced81acbdec13ea6315f2bf2?a={ADDRESS}</t>
  </si>
  <si>
    <t>SEDO</t>
  </si>
  <si>
    <t>https://etherscan.io/token/0x0f00f1696218eaefa2d2330df3d6d1f94813b38f?a={ADDRESS}</t>
  </si>
  <si>
    <t>XB</t>
  </si>
  <si>
    <t>https://etherscan.io/token/0xce43921b2fbf3c7f4cf47e28b8261e8e31bc6106?a={ADDRESS}</t>
  </si>
  <si>
    <t>S3C</t>
  </si>
  <si>
    <t>https://etherscan.io/token/0x2c702d98d4d7e2af742f071c2038565b1cc07bef?a={ADDRESS}</t>
  </si>
  <si>
    <t>XLAB</t>
  </si>
  <si>
    <t>https://etherscan.io/token/0x8c4e7f814d40f8929f9112c5d09016f923d34472?a={ADDRESS}</t>
  </si>
  <si>
    <t>https://etherscan.io/token/0x88d50b466be55222019d71f9e8fae17f5f45fca1?a={ADDRESS}</t>
  </si>
  <si>
    <t>STC</t>
  </si>
  <si>
    <t>https://etherscan.io/token/0x8f136cc8bef1fea4a7b71aa2301ff1a52f084384?a={ADDRESS}</t>
  </si>
  <si>
    <t>WT</t>
  </si>
  <si>
    <t>https://etherscan.io/token/0x2b81f9668f4a5fdeba51b53a759de46fb59a5c91?a={ADDRESS}</t>
  </si>
  <si>
    <t>UBN</t>
  </si>
  <si>
    <t>https://etherscan.io/token/0xdb13025b219db5e4529f48b65ff009a26b6ae733?a={ADDRESS}</t>
  </si>
  <si>
    <t>CHP</t>
  </si>
  <si>
    <t>https://etherscan.io/token/0xf3db7560e820834658b590c96234c333cd3d5e5e?a={ADDRESS}</t>
  </si>
  <si>
    <t>LAND</t>
  </si>
  <si>
    <t>https://etherscan.io/token/0xf87e31492faf9a91b02ee0deaad50d51d56d5d4d?a={ADDRESS}</t>
  </si>
  <si>
    <t>https://etherscan.io/token/0x039b5649a59967e3e936d7471f9c3700100ee1ab?a={ADDRESS}</t>
  </si>
  <si>
    <t>https://etherscan.io/token/0x255aa6df07540cb5d3d297f0d0d4d84cb52bc8e6?a={ADDRESS}</t>
  </si>
  <si>
    <t>BXA</t>
  </si>
  <si>
    <t>https://etherscan.io/token/0x98d8d146e644171cd47ff8588987b7bdeef72a87?a={ADDRESS}</t>
  </si>
  <si>
    <t>https://etherscan.io/token/0x667088b212ce3d06a1b553a7221e1fd19000d9af?a={ADDRESS}</t>
  </si>
  <si>
    <t>https://etherscan.io/token/0xdb25f211ab05b1c97d595516f45794528a807ad8?a={ADDRESS}</t>
  </si>
  <si>
    <t>https://etherscan.io/token/0x4ccc3759eb48faf1c6cfadad2619e7038db6b212?a={ADDRESS}</t>
  </si>
  <si>
    <t>https://etherscan.io/token/0x006bea43baa3f7a6f765f14f10a1a1b08334ef45?a={ADDRESS}</t>
  </si>
  <si>
    <t>https://etherscan.io/token/0x46b9ad944d1059450da1163511069c718f699d31?a={ADDRESS}</t>
  </si>
  <si>
    <t>https://etherscan.io/token/0x317572aabc73d59fc55f923750d1c51680fd28b4?a={ADDRESS}</t>
  </si>
  <si>
    <t>LUC</t>
  </si>
  <si>
    <t>https://etherscan.io/token/0x0c54f67490a1876ec8638ace22aad2d1ff9e245d?a={ADDRESS}</t>
  </si>
  <si>
    <t>mUSD</t>
  </si>
  <si>
    <t>https://etherscan.io/token/0xe2f2a5c287993345a840db3b0845fbc70f5935a5?a={ADDRESS}</t>
  </si>
  <si>
    <t>https://etherscan.io/token/0x5732046a883704404f284ce41ffadd5b007fd668?a={ADDRESS}</t>
  </si>
  <si>
    <t>https://etherscan.io/token/0xbab165df9455aa0f2aed1f2565520b91ddadb4c8?a={ADDRESS}</t>
  </si>
  <si>
    <t>LMM</t>
  </si>
  <si>
    <t>https://etherscan.io/token/0xe99ddae9181957e91b457e4c79a1b577e55a5742?a={ADDRESS}</t>
  </si>
  <si>
    <t>CSCNFT</t>
  </si>
  <si>
    <t>https://etherscan.io/token/0x4d3814d4da8083b41861dec2f45b4840e8b72d68?a={ADDRESS}</t>
  </si>
  <si>
    <t>https://etherscan.io/token/0xaa0bb10cec1fa372eb3abc17c933fc6ba863dd9e?a={ADDRESS}</t>
  </si>
  <si>
    <t>HPC</t>
  </si>
  <si>
    <t>https://etherscan.io/token/0x1a0c31837edb132a9312841b9527e6307db13509?a={ADDRESS}</t>
  </si>
  <si>
    <t>DCC</t>
  </si>
  <si>
    <t>https://etherscan.io/token/0xffa93aacf49297d51e211817452839052fdfb961?a={ADDRESS}</t>
  </si>
  <si>
    <t>IPM</t>
  </si>
  <si>
    <t>https://etherscan.io/token/0xe251524df2bc0b83716749dc71975f173a5ef35c?a={ADDRESS}</t>
  </si>
  <si>
    <t>https://etherscan.io/token/0x10086399dd8c1e3de736724af52587a2044c9fa2?a={ADDRESS}</t>
  </si>
  <si>
    <t>HD</t>
  </si>
  <si>
    <t>https://etherscan.io/token/0x7fdcd2a1e52f10c28cb7732f46393e297ecadda1?a={ADDRESS}</t>
  </si>
  <si>
    <t>https://etherscan.io/token/0xe0b7927c4af23765cb51314a0e0521a9645f0e2a?a={ADDRESS}</t>
  </si>
  <si>
    <t>https://etherscan.io/token/0x0e0989b1f9b8a38983c2ba8053269ca62ec9b195?a={ADDRESS}</t>
  </si>
  <si>
    <t>NAVI</t>
  </si>
  <si>
    <t>https://etherscan.io/token/0x588047365df5ba589f923604aac23d673555c623?a={ADDRESS}</t>
  </si>
  <si>
    <t>IONC</t>
  </si>
  <si>
    <t>https://etherscan.io/token/0xbc647aad10114b89564c0a7aabe542bd0cf2c5af?a={ADDRESS}</t>
  </si>
  <si>
    <t>SOV</t>
  </si>
  <si>
    <t>https://etherscan.io/token/0x010589b7c33034b802f7dba2c88cc9cec0f46673?a={ADDRESS}</t>
  </si>
  <si>
    <t>EX</t>
  </si>
  <si>
    <t>https://etherscan.io/token/0xd1f1c5ff90fb6f3b0d57f5f6ad4aaf7400f4b39b?a={ADDRESS}</t>
  </si>
  <si>
    <t>CS1</t>
  </si>
  <si>
    <t>https://etherscan.io/token/0x7e789e2dd1340971de0a9bca35b14ac0939aa330?a={ADDRESS}</t>
  </si>
  <si>
    <t>AIT</t>
  </si>
  <si>
    <t>https://etherscan.io/token/0x79650799e7899a802cb96c0bc33a6a8d4ce4936c?a={ADDRESS}</t>
  </si>
  <si>
    <t>CASH</t>
  </si>
  <si>
    <t>https://etherscan.io/token/0xd5524179cb7ae012f5b642c1d6d700bbaa76b96b?a={ADDRESS}</t>
  </si>
  <si>
    <t>https://etherscan.io/token/0x56d811088235f11c8920698a204a5010a788f4b3?a={ADDRESS}</t>
  </si>
  <si>
    <t>https://etherscan.io/token/0xed494c9e2f8e34e53bdd0ea9b4d80305cb15c5c2?a={ADDRESS}</t>
  </si>
  <si>
    <t>TOPC</t>
  </si>
  <si>
    <t>https://etherscan.io/token/0x1b6c5864375b34af3ff5bd2e5f40bc425b4a8d79?a={ADDRESS}</t>
  </si>
  <si>
    <t>https://etherscan.io/token/0x7d1afa7b718fb893db30a3abc0cfc608aacfebb0?a={ADDRESS}</t>
  </si>
  <si>
    <t>https://etherscan.io/token/0xcc4304a31d09258b0029ea7fe63d032f52e44efe?a={ADDRESS}</t>
  </si>
  <si>
    <t>https://etherscan.io/token/0x32d74896f05204d1b6ae7b0a3cebd7fc0cd8f9c7?a={ADDRESS}</t>
  </si>
  <si>
    <t>https://etherscan.io/token/0x3506424f91fd33084466f402d5d97f05f8e3b4af?a={ADDRESS}</t>
  </si>
  <si>
    <t>MCHE</t>
  </si>
  <si>
    <t>https://etherscan.io/token/0xdceaf1652a131f32a821468dc03a92df0edd86ea?a={ADDRESS}</t>
  </si>
  <si>
    <t>https://etherscan.io/token/0x4a220e6096b25eadb88358cb44068a3248254675?a={ADDRESS}</t>
  </si>
  <si>
    <t>https://etherscan.io/token/0x8207c1ffc5b6804f6024322ccf34f29c3541ae26?a={ADDRESS}</t>
  </si>
  <si>
    <t>LINO</t>
  </si>
  <si>
    <t>https://etherscan.io/token/0xba51ff3802aa3170ce7ac7ac001831ca3eb6eeea?a={ADDRESS}</t>
  </si>
  <si>
    <t>https://etherscan.io/token/0x8ab7404063ec4dbcfd4598215992dc3f8ec853d7?a={ADDRESS}</t>
  </si>
  <si>
    <t>INE</t>
  </si>
  <si>
    <t>https://etherscan.io/token/0x86e6a4f512b1290c043970b04e0b570d4fc98291?a={ADDRESS}</t>
  </si>
  <si>
    <t>DPN</t>
  </si>
  <si>
    <t>https://etherscan.io/token/0xfb8bf095ebcdad57d2e37573a505e7d3bafdd3cc?a={ADDRESS}</t>
  </si>
  <si>
    <t>TREK</t>
  </si>
  <si>
    <t>https://etherscan.io/token/0x0cfda67b0067f1a99deb1cb80e0273a3f26d317c?a={ADDRESS}</t>
  </si>
  <si>
    <t>EXTRA</t>
  </si>
  <si>
    <t>https://etherscan.io/token/0x7a8f99fcaffb3d94f07ad30feade85e556205599?a={ADDRESS}</t>
  </si>
  <si>
    <t>POK</t>
  </si>
  <si>
    <t>https://etherscan.io/token/0xbc8deee89f1cf4b661514185aa1ab780336c4c4a?a={ADDRESS}</t>
  </si>
  <si>
    <t>EDS</t>
  </si>
  <si>
    <t>https://etherscan.io/token/0x1d4abd5e28ef311ea114fd4756fbcf9b7d568e1f?a={ADDRESS}</t>
  </si>
  <si>
    <t>SE</t>
  </si>
  <si>
    <t>https://etherscan.io/token/0x5581c0bc21a762e43d148b06d310f088b6cf97b3?a={ADDRESS}</t>
  </si>
  <si>
    <t>https://etherscan.io/token/0xe5dada80aa6477e85d09747f2842f7993d0df71c?a={ADDRESS}</t>
  </si>
  <si>
    <t>https://etherscan.io/token/0x48c80f1f4d53d5951e5d5438b54cba84f29f32a5?a={ADDRESS}</t>
  </si>
  <si>
    <t>3DB</t>
  </si>
  <si>
    <t>https://etherscan.io/token/0x11016adcb85b65a0da8d8ddc3ade69dbad6bbca4?a={ADDRESS}</t>
  </si>
  <si>
    <t>BTA</t>
  </si>
  <si>
    <t>https://etherscan.io/token/0xd2bd6415db70a0f0b26c973b15b63bac74f5c9c6?a={ADDRESS}</t>
  </si>
  <si>
    <t>ADC</t>
  </si>
  <si>
    <t>https://etherscan.io/token/0x1e41a55030e0d0794abfb6dced22e6c7d18d8247?a={ADDRESS}</t>
  </si>
  <si>
    <t>YAM</t>
  </si>
  <si>
    <t>https://etherscan.io/token/0x0e2298e3b3390e3b945a5456fbf59ecc3f55da16?a={ADDRESS}</t>
  </si>
  <si>
    <t>P2T</t>
  </si>
  <si>
    <t>https://etherscan.io/token/0xba1f6c431cb148566c11ef9a3ca3d1fdc6a98ca0?a={ADDRESS}</t>
  </si>
  <si>
    <t>https://etherscan.io/token/0x70a72833d6bf7f508c8224ce59ea1ef3d0ea3a38?a={ADDRESS}</t>
  </si>
  <si>
    <t>https://etherscan.io/token/0x8eb24319393716668d768dcec29356ae9cffe285?a={ADDRESS}</t>
  </si>
  <si>
    <t>ATCC</t>
  </si>
  <si>
    <t>https://etherscan.io/token/0xddaaf4a0702a03a4505f2352a1aba001ffc344be?a={ADDRESS}</t>
  </si>
  <si>
    <t>https://etherscan.io/token/0x905e337c6c8645263d3521205aa37bf4d034e745?a={ADDRESS}</t>
  </si>
  <si>
    <t>NOE</t>
  </si>
  <si>
    <t>https://etherscan.io/token/0xc55a13e36d93371a5b036a21d913a31cd2804ba4?a={ADDRESS}</t>
  </si>
  <si>
    <t>POCBGH</t>
  </si>
  <si>
    <t>https://etherscan.io/token/0xe474c6f011d3b0a9b63c2f85392c85f9bc4ef03f?a={ADDRESS}</t>
  </si>
  <si>
    <t>https://etherscan.io/token/0x61f33da40594cec1e3dc900faf99f861d01e2e7d?a={ADDRESS}</t>
  </si>
  <si>
    <t>VEEN</t>
  </si>
  <si>
    <t>https://etherscan.io/token/0x54f0e3b0d7ccbb65e56d166350aa86f7e71ce20b?a={ADDRESS}</t>
  </si>
  <si>
    <t>STO</t>
  </si>
  <si>
    <t>https://etherscan.io/token/0x49a8adec52a92727f72b5ca8440b0c4379d171dc?a={ADDRESS}</t>
  </si>
  <si>
    <t>https://etherscan.io/token/0xb98d4c97425d9908e66e53a6fdf673acca0be986?a={ADDRESS}</t>
  </si>
  <si>
    <t>HOPE</t>
  </si>
  <si>
    <t>https://etherscan.io/token/0x458c1987ba7cb7cd101cea17c4dfc0244ed7bd37?a={ADDRESS}</t>
  </si>
  <si>
    <t>MCHH</t>
  </si>
  <si>
    <t>https://etherscan.io/token/0x273f7f8e6489682df756151f5525576e322d51a3?a={ADDRESS}</t>
  </si>
  <si>
    <t>AIDOC</t>
  </si>
  <si>
    <t>https://etherscan.io/token/0x584b44853680ee34a0f337b712a8f66d816df151?a={ADDRESS}</t>
  </si>
  <si>
    <t>BBC</t>
  </si>
  <si>
    <t>https://etherscan.io/token/0xe7d3e4413e29ae35b0893140f4500965c74365e5?a={ADDRESS}</t>
  </si>
  <si>
    <t>CCY</t>
  </si>
  <si>
    <t>https://etherscan.io/token/0xa34d29cf8a06e8d05d22454cc33e5fbe7a3d3213?a={ADDRESS}</t>
  </si>
  <si>
    <t>ICC</t>
  </si>
  <si>
    <t>https://etherscan.io/token/0xedc502b12ced7e16ce21749e7161f9ed22bfca53?a={ADDRESS}</t>
  </si>
  <si>
    <t>DNN</t>
  </si>
  <si>
    <t>https://etherscan.io/token/0x9d9832d1beb29cc949d75d61415fd00279f84dc2?a={ADDRESS}</t>
  </si>
  <si>
    <t>https://etherscan.io/token/0x12480e24eb5bec1a9d4369cab6a80cad3c0a377a?a={ADDRESS}</t>
  </si>
  <si>
    <t>LOOT156</t>
  </si>
  <si>
    <t>https://etherscan.io/token/0x6c170dc797014ea4e0900df58e4af67674ca54e8?a={ADDRESS}</t>
  </si>
  <si>
    <t>BFDT</t>
  </si>
  <si>
    <t>https://etherscan.io/token/0xd2d0f85b690604c245f61513bf4679b24ed64c35?a={ADDRESS}</t>
  </si>
  <si>
    <t>CNCC</t>
  </si>
  <si>
    <t>https://etherscan.io/token/0xbe15c4ebb73a67ddd94b83b237d2bdde5a5079ba?a={ADDRESS}</t>
  </si>
  <si>
    <t>https://etherscan.io/token/0x9469d013805bffb7d3debe5e7839237e535ec483?a={ADDRESS}</t>
  </si>
  <si>
    <t>BEAUTY</t>
  </si>
  <si>
    <t>https://etherscan.io/token/0xa7d81c86f9934b56dd00fa826c319330d628d31f?a={ADDRESS}</t>
  </si>
  <si>
    <t>AUSD</t>
  </si>
  <si>
    <t>https://etherscan.io/token/0x64cfc7428621b2b118896670c0b4d52ab020ee6a?a={ADDRESS}</t>
  </si>
  <si>
    <t>https://etherscan.io/token/0x8290333cef9e6d528dd5618fb97a76f268f3edd4?a={ADDRESS}</t>
  </si>
  <si>
    <t>IHT</t>
  </si>
  <si>
    <t>https://etherscan.io/token/0xeda8b016efa8b1161208cf041cd86972eee0f31e?a={ADDRESS}</t>
  </si>
  <si>
    <t>LBK</t>
  </si>
  <si>
    <t>https://etherscan.io/token/0xf849c59fb20aa98d8a93b16f77c4e39b0ac51d5a?a={ADDRESS}</t>
  </si>
  <si>
    <t>https://etherscan.io/token/0xff603f43946a3a28df5e6a73172555d8c8b02386?a={ADDRESS}</t>
  </si>
  <si>
    <t>CNMC</t>
  </si>
  <si>
    <t>https://etherscan.io/token/0x8a3e08353e3c64d9fa5683bb5e2fbbf8aef7e7e9?a={ADDRESS}</t>
  </si>
  <si>
    <t>WPKG</t>
  </si>
  <si>
    <t>https://etherscan.io/token/0xa0c81655e84c31c4c5bd86d7f927f8cbe3c8a806?a={ADDRESS}</t>
  </si>
  <si>
    <t>https://etherscan.io/token/0xf9e5af7b42d31d51677c75bbbd37c1986ec79aee?a={ADDRESS}</t>
  </si>
  <si>
    <t>https://etherscan.io/token/0x4e15361fd6b4bb609fa63c81a2be19d873717870?a={ADDRESS}</t>
  </si>
  <si>
    <t>ST</t>
  </si>
  <si>
    <t>https://etherscan.io/token/0x2c4e8f2d746113d0696ce89b35f0d8bf88e0aeca?a={ADDRESS}</t>
  </si>
  <si>
    <t>https://etherscan.io/token/0x27054b13b1b798b345b591a4d22e6562d47ea75a?a={ADDRESS}</t>
  </si>
  <si>
    <t>LUA</t>
  </si>
  <si>
    <t>https://etherscan.io/token/0xb1f66997a5760428d3a87d68b90bfe0ae64121cc?a={ADDRESS}</t>
  </si>
  <si>
    <t>https://etherscan.io/token/0x84ca8bc7997272c7cfb4d0cd3d55cd942b3c9419?a={ADDRESS}</t>
  </si>
  <si>
    <t>SGCC</t>
  </si>
  <si>
    <t>https://etherscan.io/token/0xec985525f3f22c7fa9c9ff4a49e37589a76d86d4?a={ADDRESS}</t>
  </si>
  <si>
    <t>SOR</t>
  </si>
  <si>
    <t>https://etherscan.io/token/0x629a673a8242c2ac4b7b8c5d8735fbeac21a6205?a={ADDRESS}</t>
  </si>
  <si>
    <t>SHT</t>
  </si>
  <si>
    <t>https://etherscan.io/token/0xf73b1f84e0c16cd56b0fad03295213a3098de0de?a={ADDRESS}</t>
  </si>
  <si>
    <t>cUSDC</t>
  </si>
  <si>
    <t>https://etherscan.io/token/0x39aa39c021dfbae8fac545936693ac917d5e7563?a={ADDRESS}</t>
  </si>
  <si>
    <t>HAC</t>
  </si>
  <si>
    <t>https://etherscan.io/token/0x7ed172530f9822cd0573b895853e3f745f4108b4?a={ADDRESS}</t>
  </si>
  <si>
    <t>https://etherscan.io/token/0x5e3346444010135322268a4630d2ed5f8d09446c?a={ADDRESS}</t>
  </si>
  <si>
    <t>https://etherscan.io/token/0x922105fad8153f516bcfb829f56dc097a0e1d705?a={ADDRESS}</t>
  </si>
  <si>
    <t>https://etherscan.io/token/0xaad54c9f27b876d2538455dda69207279ff673a5?a={ADDRESS}</t>
  </si>
  <si>
    <t>https://etherscan.io/token/0xbb1f24c0c1554b9990222f036b0aad6ee4caec29?a={ADDRESS}</t>
  </si>
  <si>
    <t>-</t>
  </si>
  <si>
    <t>https://etherscan.io/token/0xfac7bea255a6990f749363002136af6556b31e04?a={ADDRESS}</t>
  </si>
  <si>
    <t>https://etherscan.io/token/0xb70835d7822ebb9426b56543e391846c107bd32c?a={ADDRESS}</t>
  </si>
  <si>
    <t>https://etherscan.io/token/0x3893b9422cd5d70a81edeffe3d5a1c6a978310bb?a={ADDRESS}</t>
  </si>
  <si>
    <t>https://etherscan.io/token/0x177d39ac676ed1c67a2b268ad7f1e58826e5b0af?a={ADDRESS}</t>
  </si>
  <si>
    <t>EMONT</t>
  </si>
  <si>
    <t>https://etherscan.io/token/0x95daaab98046846bf4b2853e23cba236fa394a31?a={ADDRESS}</t>
  </si>
  <si>
    <t>MFA</t>
  </si>
  <si>
    <t>https://etherscan.io/token/0x64baf35b4e74d3cfa332b05b811fd86ef8b0aa57?a={ADDRESS}</t>
  </si>
  <si>
    <t>PIN</t>
  </si>
  <si>
    <t>https://etherscan.io/token/0x005275450e77bfa6bcbd04d85175d5d0f2dfae43?a={ADDRESS}</t>
  </si>
  <si>
    <t>WXB</t>
  </si>
  <si>
    <t>https://etherscan.io/token/0x572328202d37b031b490f6659d8549e7bd712324?a={ADDRESS}</t>
  </si>
  <si>
    <t>LGR</t>
  </si>
  <si>
    <t>https://etherscan.io/token/0x2eb86e8fc520e0f6bb5d9af08f924fe70558ab89?a={ADDRESS}</t>
  </si>
  <si>
    <t>https://etherscan.io/token/0x228ba514309ffdf03a81a205a6d040e429d6e80c?a={ADDRESS}</t>
  </si>
  <si>
    <t>FAIR</t>
  </si>
  <si>
    <t>https://etherscan.io/token/0x9b20dabcec77f6289113e61893f7beefaeb1990a?a={ADDRESS}</t>
  </si>
  <si>
    <t>BCHC</t>
  </si>
  <si>
    <t>https://etherscan.io/token/0x2ab05b915c30093679165bcdba9c26d8cd8bee99?a={ADDRESS}</t>
  </si>
  <si>
    <t>LOOT032</t>
  </si>
  <si>
    <t>https://etherscan.io/token/0x9648915f9a4b6778c3d3716bc084f0a44e4cba48?a={ADDRESS}</t>
  </si>
  <si>
    <t>SDFT</t>
  </si>
  <si>
    <t>https://etherscan.io/token/0xab85d25a50183fa56a5a98f644aa3a0ec9024bb9?a={ADDRESS}</t>
  </si>
  <si>
    <t>https://etherscan.io/token/0xbb9bc244d798123fde783fcc1c72d3bb8c189413?a={ADDRESS}</t>
  </si>
  <si>
    <t>EDD</t>
  </si>
  <si>
    <t>https://etherscan.io/token/0x32776933663b27ebcda98b07c4958ec74c0bafb1?a={ADDRESS}</t>
  </si>
  <si>
    <t>https://etherscan.io/token/0xff56cc6b1e6ded347aa0b7676c85ab0b3d08b0fa?a={ADDRESS}</t>
  </si>
  <si>
    <t>SVT</t>
  </si>
  <si>
    <t>https://etherscan.io/token/0xf915bbfbb6c097dc327e64eec55e9ef4d110d627?a={ADDRESS}</t>
  </si>
  <si>
    <t>ARP</t>
  </si>
  <si>
    <t>https://etherscan.io/token/0xbeb6fdf4ef6ceb975157be43cbe0047b248a8922?a={ADDRESS}</t>
  </si>
  <si>
    <t>GREEN</t>
  </si>
  <si>
    <t>https://etherscan.io/token/0xb2089a7069861c8d90c8da3aacab8e9188c0c531?a={ADDRESS}</t>
  </si>
  <si>
    <t>https://etherscan.io/token/0x72dd4b6bd852a3aa172be4d6c5a6dbec588cf131?a={ADDRESS}</t>
  </si>
  <si>
    <t>https://etherscan.io/token/0x1a95b271b0535d15fa49932daba31ba612b52946?a={ADDRESS}</t>
  </si>
  <si>
    <t>https://etherscan.io/token/0x558ec3152e2eb2174905cd19aea4e34a23de9ad6?a={ADDRESS}</t>
  </si>
  <si>
    <t>BDG</t>
  </si>
  <si>
    <t>https://etherscan.io/token/0x1961b3331969ed52770751fc718ef530838b6dee?a={ADDRESS}</t>
  </si>
  <si>
    <t>TXT</t>
  </si>
  <si>
    <t>https://etherscan.io/token/0xa57a2ad52ad6b1995f215b12fc037bffd990bc5e?a={ADDRESS}</t>
  </si>
  <si>
    <t>CIT</t>
  </si>
  <si>
    <t>https://etherscan.io/token/0xc54083e77f913a4f99e1232ae80c318ff03c9d17?a={ADDRESS}</t>
  </si>
  <si>
    <t>VIO</t>
  </si>
  <si>
    <t>https://etherscan.io/token/0x94ffb55ce68231c5966ea8dab16a8f066846513f?a={ADDRESS}</t>
  </si>
  <si>
    <t>DBB</t>
  </si>
  <si>
    <t>https://etherscan.io/token/0x976010db5538f0c1daf9f3855b8504721a23e5d4?a={ADDRESS}</t>
  </si>
  <si>
    <t>LLT</t>
  </si>
  <si>
    <t>https://etherscan.io/token/0x6d5cac36c1ae39f41d52393b7a425d0a610ad9f2?a={ADDRESS}</t>
  </si>
  <si>
    <t>WaBi</t>
  </si>
  <si>
    <t>https://etherscan.io/token/0x286bda1413a2df81731d4930ce2f862a35a609fe?a={ADDRESS}</t>
  </si>
  <si>
    <t>LIB</t>
  </si>
  <si>
    <t>https://etherscan.io/token/0x1d462811562cc3675375a6d00c1618a370c27836?a={ADDRESS}</t>
  </si>
  <si>
    <t>https://etherscan.io/token/0x68a3637ba6e75c0f66b61a42639c4e9fcd3d4824?a={ADDRESS}</t>
  </si>
  <si>
    <t>VGS</t>
  </si>
  <si>
    <t>https://etherscan.io/token/0x4c9d5672ae33522240532206ab45508116daf263?a={ADDRESS}</t>
  </si>
  <si>
    <t>OPEN</t>
  </si>
  <si>
    <t>https://etherscan.io/token/0x69c4bb240cf05d51eeab6985bab35527d04a8c64?a={ADDRESS}</t>
  </si>
  <si>
    <t>AUG</t>
  </si>
  <si>
    <t>https://etherscan.io/token/0xb4e9f4a0f5d91ea9ea612b5ada9b4c0904a96de0?a={ADDRESS}</t>
  </si>
  <si>
    <t>SAKE</t>
  </si>
  <si>
    <t>https://etherscan.io/token/0x066798d9ef0833ccc719076dab77199ecbd178b0?a={ADDRESS}</t>
  </si>
  <si>
    <t>INK</t>
  </si>
  <si>
    <t>https://etherscan.io/token/0xf4c90e18727c5c76499ea6369c856a6d61d3e92e?a={ADDRESS}</t>
  </si>
  <si>
    <t>https://etherscan.io/token/0x0fb52add090338dda73bdb421d8ada0da57126ac?a={ADDRESS}</t>
  </si>
  <si>
    <t>LT</t>
  </si>
  <si>
    <t>https://etherscan.io/token/0x48f3726c787bdc36bb00c978e701879ceed185a4?a={ADDRESS}</t>
  </si>
  <si>
    <t>SLP</t>
  </si>
  <si>
    <t>https://etherscan.io/token/0x37236cd05b34cc79d3715af2383e96dd7443dcf1?a={ADDRESS}</t>
  </si>
  <si>
    <t>https://etherscan.io/token/0x5e6b6d9abad9093fdc861ea1600eba1b355cd940?a={ADDRESS}</t>
  </si>
  <si>
    <t>https://etherscan.io/token/0xd04785c4d8195e4a54d9dec3a9043872875ae9e2?a={ADDRESS}</t>
  </si>
  <si>
    <t>CAN</t>
  </si>
  <si>
    <t>https://etherscan.io/token/0x1d462414fe14cf489c7a21cac78509f4bf8cd7c0?a={ADDRESS}</t>
  </si>
  <si>
    <t>https://etherscan.io/token/0xf2eab3a2034d3f6b63734d2e08262040e3ff7b48?a={ADDRESS}</t>
  </si>
  <si>
    <t>https://etherscan.io/token/0x0b76544f6c413a555f309bf76260d1e02377c02a?a={ADDRESS}</t>
  </si>
  <si>
    <t>EES</t>
  </si>
  <si>
    <t>https://etherscan.io/token/0x626a14ec8bb0d92692ef704f19968c20727dede1?a={ADDRESS}</t>
  </si>
  <si>
    <t>UTO</t>
  </si>
  <si>
    <t>https://etherscan.io/token/0x1a8f615f0dd39b9de8ad26db89cfa76f7c9d0274?a={ADDRESS}</t>
  </si>
  <si>
    <t>https://etherscan.io/token/0xc3761eb917cd790b30dad99f6cc5b4ff93c4f9ea?a={ADDRESS}</t>
  </si>
  <si>
    <t>WAR</t>
  </si>
  <si>
    <t>https://etherscan.io/token/0xda9c03dfd4d137f926c3cf6953cb951832eb08b2?a={ADDRESS}</t>
  </si>
  <si>
    <t>BGR</t>
  </si>
  <si>
    <t>https://etherscan.io/token/0xd6df5935cd03a768b7b9e92637a01b25e24cb709?a={ADDRESS}</t>
  </si>
  <si>
    <t>CGK</t>
  </si>
  <si>
    <t>https://etherscan.io/token/0xd515cfbe2c848bc9daa5460dae52425bff54e4c0?a={ADDRESS}</t>
  </si>
  <si>
    <t>UBX</t>
  </si>
  <si>
    <t>https://etherscan.io/token/0xb1dc1ca4e8d5bb705c4664c1555f7c9119ae6008?a={ADDRESS}</t>
  </si>
  <si>
    <t>https://etherscan.io/token/0x618e75ac90b12c6049ba3b27f5d5f8651b0037f6?a={ADDRESS}</t>
  </si>
  <si>
    <t>https://etherscan.io/token/0xa3bed4e1c75d00fa6f4e5e6922db7261b5e9acd2?a={ADDRESS}</t>
  </si>
  <si>
    <t>https://etherscan.io/token/0xd99b8a7fa48e25cce83b81812220a3e03bf64e5f?a={ADDRESS}</t>
  </si>
  <si>
    <t>WFEE</t>
  </si>
  <si>
    <t>https://etherscan.io/token/0xa37adde3ba20a396338364e2ddb5e0897d11a91d?a={ADDRESS}</t>
  </si>
  <si>
    <t>BOC</t>
  </si>
  <si>
    <t>https://etherscan.io/token/0x4b317864a05c91225ab8f401ec7be0aeb87e9c12?a={ADDRESS}</t>
  </si>
  <si>
    <t>MEET.ONE</t>
  </si>
  <si>
    <t>https://etherscan.io/token/0x49e033122c8300a6d5091acf667494466ee4a9d2?a={ADDRESS}</t>
  </si>
  <si>
    <t>MAGGOT</t>
  </si>
  <si>
    <t>https://etherscan.io/token/0x163c754ef4d9c03fc7fa9cf6dd43bfc760e6ce89?a={ADDRESS}</t>
  </si>
  <si>
    <t>ETU</t>
  </si>
  <si>
    <t>https://etherscan.io/token/0x765b0aaef0ecac2bf23065f559e5ca3b81067993?a={ADDRESS}</t>
  </si>
  <si>
    <t>R</t>
  </si>
  <si>
    <t>https://etherscan.io/token/0x48f775efbe4f5ece6e0df2f7b5932df56823b990?a={ADDRESS}</t>
  </si>
  <si>
    <t>SEC</t>
  </si>
  <si>
    <t>https://etherscan.io/token/0xc6689eb9a6d724b8d7b1d923ffd65b7005da1b62?a={ADDRESS}</t>
  </si>
  <si>
    <t>https://etherscan.io/token/0xeccab39acb2caf9adba72c1cb92fdc106b993e0b?a={ADDRESS}</t>
  </si>
  <si>
    <t>LBCC</t>
  </si>
  <si>
    <t>https://etherscan.io/token/0xaf45628ea7e0c3ffe645e7e41b0fa580d53cdd87?a={ADDRESS}</t>
  </si>
  <si>
    <t>UNI-V2</t>
  </si>
  <si>
    <t>https://etherscan.io/token/0xc5be99a02c6857f9eac67bbce58df5572498f40c?a={ADDRESS}</t>
  </si>
  <si>
    <t>RHC</t>
  </si>
  <si>
    <t>https://etherscan.io/token/0x435d4183ae0aeb1babc31bd25a815d6244fc3562?a={ADDRESS}</t>
  </si>
  <si>
    <t>FNKOS</t>
  </si>
  <si>
    <t>https://etherscan.io/token/0xeb021dd3e42dc6fdb6cde54d0c4a09f82a6bca29?a={ADDRESS}</t>
  </si>
  <si>
    <t>sla</t>
  </si>
  <si>
    <t>https://etherscan.io/token/0xe71377e968354013f85c597f2ed888f33778cc65?a={ADDRESS}</t>
  </si>
  <si>
    <t>ETHS</t>
  </si>
  <si>
    <t>https://etherscan.io/token/0xa2dca1505b07e39f96ce41e875b447f46d50c6fc?a={ADDRESS}</t>
  </si>
  <si>
    <t>https://etherscan.io/token/0xf7920b0768ecb20a123fac32311d07d193381d6f?a={ADDRESS}</t>
  </si>
  <si>
    <t>SEAL</t>
  </si>
  <si>
    <t>https://etherscan.io/token/0x07bf5f95851ef2b2996f192569e406a6fea2a95a?a={ADDRESS}</t>
  </si>
  <si>
    <t>BKC</t>
  </si>
  <si>
    <t>https://etherscan.io/token/0xc88be04c809856b75e3dfe19eb4dcf0a3b15317a?a={ADDRESS}</t>
  </si>
  <si>
    <t>W0xETH</t>
  </si>
  <si>
    <t>https://etherscan.io/token/0x716523231368d43bdfe1f06afe1c62930731ab13?a={ADDRESS}</t>
  </si>
  <si>
    <t>APPU</t>
  </si>
  <si>
    <t>https://etherscan.io/token/0x1bb877351a0c5985a53fb7ca3c38a2d5871dcc71?a={ADDRESS}</t>
  </si>
  <si>
    <t>https://etherscan.io/token/0x4575f41308ec1483f3d399aa9a2826d74da13deb?a={ADDRESS}</t>
  </si>
  <si>
    <t>ETE</t>
  </si>
  <si>
    <t>https://etherscan.io/token/0xbff7021e82f14aa8156c7f90ec8c339e1e2be31b?a={ADDRESS}</t>
  </si>
  <si>
    <t>YKC</t>
  </si>
  <si>
    <t>https://etherscan.io/token/0xd204616e2ecf6d0b27ee79207c4ba54f91182a9d?a={ADDRESS}</t>
  </si>
  <si>
    <t>https://etherscan.io/token/0xb9a824e6dc289c57fac91c16c77e37666cce20e5?a={ADDRESS}</t>
  </si>
  <si>
    <t>https://etherscan.io/token/0x4e0603e2a27a30480e5e3a4fe548e29ef12f64be?a={ADDRESS}</t>
  </si>
  <si>
    <t>HEX2T</t>
  </si>
  <si>
    <t>https://etherscan.io/token/0xed1199093b1abd07a368dd1c0cdc77d8517ba2a0?a={ADDRESS}</t>
  </si>
  <si>
    <t>https://etherscan.io/token/0xa0008f510fe9ee696e7e320c9e5cbf61e27791ee?a={ADDRESS}</t>
  </si>
  <si>
    <t>WIC</t>
  </si>
  <si>
    <t>https://etherscan.io/token/0x4f878c0852722b0976a955d68b376e4cd4ae99e5?a={ADDRESS}</t>
  </si>
  <si>
    <t>WZI</t>
  </si>
  <si>
    <t>https://etherscan.io/token/0xb8327f32127afe37a544c52b628653e222a93bad?a={ADDRESS}</t>
  </si>
  <si>
    <t>WTE</t>
  </si>
  <si>
    <t>https://etherscan.io/token/0xb53ac311087965d9e085515efbe1380b2ca4de9a?a={ADDRESS}</t>
  </si>
  <si>
    <t>https://etherscan.io/token/0x985dd3d42de1e256d09e1c10f112bccb8015ad41?a={ADDRESS}</t>
  </si>
  <si>
    <t>https://etherscan.io/token/0x355a458d555151d3b27f94227960ade1504e526a?a={ADDRESS}</t>
  </si>
  <si>
    <t>https://etherscan.io/token/0x0ae055097c6d159879521c384f1d2123d1f195e6?a={ADDRESS}</t>
  </si>
  <si>
    <t>https://etherscan.io/token/0xaa7a9ca87d3694b5755f213b5d04094b8d0f0a6f?a={ADDRESS}</t>
  </si>
  <si>
    <t>GABA</t>
  </si>
  <si>
    <t>https://etherscan.io/token/0xc6cc22f88edae6667763f7745d4ecd297d535540?a={ADDRESS}</t>
  </si>
  <si>
    <t>https://etherscan.io/token/0x1abdb309aa592f00a101c545168bfdf9a6ec61ce?a={ADDRESS}</t>
  </si>
  <si>
    <t>https://etherscan.io/token/0x983f6d60db79ea8ca4eb9968c6aff8cfa04b3c63?a={ADDRESS}</t>
  </si>
  <si>
    <t>ECH</t>
  </si>
  <si>
    <t>https://etherscan.io/token/0xc8ffd394421e09cb48b620dda56168171ca35ab7?a={ADDRESS}</t>
  </si>
  <si>
    <t>https://etherscan.io/token/0x6400b5522f8d448c0803e6245436dd1c81df09ce?a={ADDRESS}</t>
  </si>
  <si>
    <t>STAMP</t>
  </si>
  <si>
    <t>https://etherscan.io/token/0x43afc9058a3debf37eadf99138e449ce8a480a8a?a={ADDRESS}</t>
  </si>
  <si>
    <t>AURA</t>
  </si>
  <si>
    <t>https://etherscan.io/token/0xcdcfc0f66c522fd086a1b725ea3c0eeb9f9e8814?a={ADDRESS}</t>
  </si>
  <si>
    <t>ccnext</t>
  </si>
  <si>
    <t>https://etherscan.io/token/0x518aaaf9af1ebaefa206574e16f61f6af9c36235?a={ADDRESS}</t>
  </si>
  <si>
    <t>https://etherscan.io/token/0x4fabb145d64652a948d72533023f6e7a623c7c53?a={ADDRESS}</t>
  </si>
  <si>
    <t>THBC</t>
  </si>
  <si>
    <t>https://etherscan.io/token/0x04ad70466a79dd1251f22ad426248088724ff32b?a={ADDRESS}</t>
  </si>
  <si>
    <t>VBT</t>
  </si>
  <si>
    <t>https://etherscan.io/token/0x1ffe24629f1b3df74fc0f6e5d086f2fd09258ff2?a={ADDRESS}</t>
  </si>
  <si>
    <t>SASHIMI</t>
  </si>
  <si>
    <t>https://etherscan.io/token/0xc28e27870558cf22add83540d2126da2e4b464c2?a={ADDRESS}</t>
  </si>
  <si>
    <t>GRX</t>
  </si>
  <si>
    <t>https://etherscan.io/token/0x219218f117dc9348b358b8471c55a073e5e0da0b?a={ADDRESS}</t>
  </si>
  <si>
    <t>yDAI</t>
  </si>
  <si>
    <t>https://etherscan.io/token/0x16de59092dae5ccf4a1e6439d611fd0653f0bd01?a={ADDRESS}</t>
  </si>
  <si>
    <t>BAR</t>
  </si>
  <si>
    <t>https://etherscan.io/token/0xc7579bb99af590ec71c316e1ac4436c535039594?a={ADDRESS}</t>
  </si>
  <si>
    <t>PMC</t>
  </si>
  <si>
    <t>https://etherscan.io/token/0x767588059265d2a243445dd3f23db37b96018dd5?a={ADDRESS}</t>
  </si>
  <si>
    <t>https://etherscan.io/token/0xf3db5fa2c66b7af3eb0c0b782510816cbe4813b8?a={ADDRESS}</t>
  </si>
  <si>
    <t>https://etherscan.io/token/0xb8105b0d4a9ae55658b418065fea4282a8d2e968?a={ADDRESS}</t>
  </si>
  <si>
    <t>https://etherscan.io/token/0x7d8b9f24320dab5369144eb46927667f4a58dc49?a={ADDRESS}</t>
  </si>
  <si>
    <t>Dogether</t>
  </si>
  <si>
    <t>https://etherscan.io/token/0xb0d761755efc1a7c45391815e0057b9598ddae18?a={ADDRESS}</t>
  </si>
  <si>
    <t>SSP</t>
  </si>
  <si>
    <t>https://etherscan.io/token/0x624d520bab2e4ad83935fa503fb130614374e850?a={ADDRESS}</t>
  </si>
  <si>
    <t>SPACE</t>
  </si>
  <si>
    <t>https://etherscan.io/token/0x7b00ae36c7485b678fe945c2dd9349eb5baf7b6b?a={ADDRESS}</t>
  </si>
  <si>
    <t>https://etherscan.io/token/0x814e0908b12a99fecf5bc101bb5d0b8b5cdf7d26?a={ADDRESS}</t>
  </si>
  <si>
    <t>https://etherscan.io/token/0x1122b6a0e00dce0563082b6e2953f3a943855c1f?a={ADDRESS}</t>
  </si>
  <si>
    <t>YUN3</t>
  </si>
  <si>
    <t>https://etherscan.io/token/0xb17e7e102e219450c2413a668e8f7ccad52deb3a?a={ADDRESS}</t>
  </si>
  <si>
    <t>yUSDC</t>
  </si>
  <si>
    <t>https://etherscan.io/token/0xd6ad7a6750a7593e092a9b218d66c0a814a3436e?a={ADDRESS}</t>
  </si>
  <si>
    <t>https://etherscan.io/token/0x68e14bb5a45b9681327e16e528084b9d962c1a39?a={ADDRESS}</t>
  </si>
  <si>
    <t>cETH</t>
  </si>
  <si>
    <t>https://etherscan.io/token/0x4ddc2d193948926d02f9b1fe9e1daa0718270ed5?a={ADDRESS}</t>
  </si>
  <si>
    <t>FUEL</t>
  </si>
  <si>
    <t>https://etherscan.io/token/0xea38eaa3c86c8f9b751533ba2e562deb9acded40?a={ADDRESS}</t>
  </si>
  <si>
    <t>https://etherscan.io/token/0x1924c657d6a772816601fc5edf78377c23686e95?a={ADDRESS}</t>
  </si>
  <si>
    <t>https://etherscan.io/token/0xaaaf91d9b90df800df4f55c205fd6989c977e73a?a={ADDRESS}</t>
  </si>
  <si>
    <t>https://etherscan.io/token/0x8dd5fbce2f6a956c3022ba3663759011dd51e73e?a={ADDRESS}</t>
  </si>
  <si>
    <t>NEON</t>
  </si>
  <si>
    <t>https://etherscan.io/token/0xe964c79a2a6a94365c0b0c07a65f1c882e3f4059?a={ADDRESS}</t>
  </si>
  <si>
    <t>https://etherscan.io/token/0x02f61fd266da6e8b102d4121f5ce7b992640cf98?a={ADDRESS}</t>
  </si>
  <si>
    <t>HAND</t>
  </si>
  <si>
    <t>https://etherscan.io/token/0x48c1b2f3efa85fbafb2ab951bf4ba860a08cdbb7?a={ADDRESS}</t>
  </si>
  <si>
    <t>https://etherscan.io/token/0x1c4481750daa5ff521a2a7490d9981ed46465dbd?a={ADDRESS}</t>
  </si>
  <si>
    <t>DSC</t>
  </si>
  <si>
    <t>https://etherscan.io/token/0xaddba95f769b5d42c02e144102817eab9d00efd3?a={ADDRESS}</t>
  </si>
  <si>
    <t>KOK</t>
  </si>
  <si>
    <t>https://etherscan.io/token/0x9b9647431632af44be02ddd22477ed94d14aacaa?a={ADDRESS}</t>
  </si>
  <si>
    <t>https://etherscan.io/token/0x93ed3fbe21207ec2e8f2d3c3de6e058cb73bc04d?a={ADDRESS}</t>
  </si>
  <si>
    <t>BXBC</t>
  </si>
  <si>
    <t>https://etherscan.io/token/0x7eefdabcf01ea45d60b3fffca90df1a160c5311d?a={ADDRESS}</t>
  </si>
  <si>
    <t>wNXM</t>
  </si>
  <si>
    <t>https://etherscan.io/token/0x0d438f3b5175bebc262bf23753c1e53d03432bde?a={ADDRESS}</t>
  </si>
  <si>
    <t>https://etherscan.io/token/0xf0df09387693690b1e00d71eabf5e98e7955cff4?a={ADDRESS}</t>
  </si>
  <si>
    <t>FCC</t>
  </si>
  <si>
    <t>https://etherscan.io/token/0xb7bbf6d2f5372022cc07b6677a9eb49ce78da8c3?a={ADDRESS}</t>
  </si>
  <si>
    <t>FREE</t>
  </si>
  <si>
    <t>https://etherscan.io/token/0x2f141ce366a2462f02cea3d12cf93e4dca49e4fd?a={ADDRESS}</t>
  </si>
  <si>
    <t>OM</t>
  </si>
  <si>
    <t>https://etherscan.io/token/0x2baecdf43734f22fd5c152db08e3c27233f0c7d2?a={ADDRESS}</t>
  </si>
  <si>
    <t>https://etherscan.io/token/0x0affa06e7fbe5bc9a764c979aa66e8256a631f02?a={ADDRESS}</t>
  </si>
  <si>
    <t>GRAM</t>
  </si>
  <si>
    <t>https://etherscan.io/token/0x82d3a142ddd44d2bd29a683f0691fbead3bccc44?a={ADDRESS}</t>
  </si>
  <si>
    <t>https://etherscan.io/token/0xe8780b48bdb05f928697a5e8155f672ed91462f7?a={ADDRESS}</t>
  </si>
  <si>
    <t>https://etherscan.io/token/0xebbdf302c940c6bfd49c6b165f457fdb324649bc?a={ADDRESS}</t>
  </si>
  <si>
    <t>KEOS</t>
  </si>
  <si>
    <t>https://etherscan.io/token/0xd4ae0807740df6fbaa7a258907132a2ac8d52fbc?a={ADDRESS}</t>
  </si>
  <si>
    <t>https://etherscan.io/token/0xf244176246168f24e3187f7288edbca29267739b?a={ADDRESS}</t>
  </si>
  <si>
    <t>Rock2Pay</t>
  </si>
  <si>
    <t>https://etherscan.io/token/0x0e3de3b0e3d617fd8d1d8088639ba877feb4d742?a={ADDRESS}</t>
  </si>
  <si>
    <t>IGC</t>
  </si>
  <si>
    <t>https://etherscan.io/token/0x4927643162fe6d18c7f046b3d155d8da0eee80e8?a={ADDRESS}</t>
  </si>
  <si>
    <t>https://etherscan.io/token/0x28cb7e841ee97947a86b06fa4090c8451f64c0be?a={ADDRESS}</t>
  </si>
  <si>
    <t>EMB</t>
  </si>
  <si>
    <t>https://etherscan.io/token/0x498d99de4268cebca264887f591c4ba8fac042e4?a={ADDRESS}</t>
  </si>
  <si>
    <t>ZJLT</t>
  </si>
  <si>
    <t>https://etherscan.io/token/0xbc34985b4d345aea933d5cac19f3a86bd1fb398f?a={ADDRESS}</t>
  </si>
  <si>
    <t>SAM</t>
  </si>
  <si>
    <t>https://etherscan.io/token/0xd9dbe80995dbe64e371464b94d78baf10a694ed0?a={ADDRESS}</t>
  </si>
  <si>
    <t>RCCC</t>
  </si>
  <si>
    <t>https://etherscan.io/token/0x33bfd20660eeaf952e8d5bc3236e1918701f17d0?a={ADDRESS}</t>
  </si>
  <si>
    <t>KRS</t>
  </si>
  <si>
    <t>https://etherscan.io/token/0xdfb410994b66778bd6cc2c82e8ffe4f7b2870006?a={ADDRESS}</t>
  </si>
  <si>
    <t>IIC</t>
  </si>
  <si>
    <t>https://etherscan.io/token/0xb6f43025b29196af2dddd69b0a58afba079cd600?a={ADDRESS}</t>
  </si>
  <si>
    <t>https://etherscan.io/token/0x915044526758533dfb918eceb6e44bc21632060d?a={ADDRESS}</t>
  </si>
  <si>
    <t>OSCH</t>
  </si>
  <si>
    <t>https://etherscan.io/token/0xf46f98a8f6032914921ae9cfb5aaab5083bd9376?a={ADDRESS}</t>
  </si>
  <si>
    <t>winethfree.com (Win ETH Free)</t>
  </si>
  <si>
    <t>https://etherscan.io/token/0x85332b222787eacab0fff68cf3b884798823528c?a={ADDRESS}</t>
  </si>
  <si>
    <t>LATX</t>
  </si>
  <si>
    <t>https://etherscan.io/token/0x2f85e502a988af76f7ee6d83b7db8d6c0a823bf9?a={ADDRESS}</t>
  </si>
  <si>
    <t>MECoin</t>
  </si>
  <si>
    <t>https://etherscan.io/token/0x33fbc07d9d9456d9e6d8316aa87792a20d3ad448?a={ADDRESS}</t>
  </si>
  <si>
    <t>https://etherscan.io/token/0xad22f63404f7305e4713ccbd4f296f34770513f4?a={ADDRESS}</t>
  </si>
  <si>
    <t>OMF</t>
  </si>
  <si>
    <t>https://etherscan.io/token/0x66668757b73deecc5d7241ea8daf39b509de3ae9?a={ADDRESS}</t>
  </si>
  <si>
    <t>IMT</t>
  </si>
  <si>
    <t>https://etherscan.io/token/0x13119e34e140097a507b07a5564bde1bc375d9e6?a={ADDRESS}</t>
  </si>
  <si>
    <t>https://etherscan.io/token/0x4501b184694b401b53b3a4f266f8ef24fec09df8?a={ADDRESS}</t>
  </si>
  <si>
    <t>MDC</t>
  </si>
  <si>
    <t>https://etherscan.io/token/0x4df9500a02d64dcff99562ad128432832bac29a4?a={ADDRESS}</t>
  </si>
  <si>
    <t>https://etherscan.io/token/0xa0246c9032bc3a600820415ae600c6388619a14d?a={ADDRESS}</t>
  </si>
  <si>
    <t>GEF</t>
  </si>
  <si>
    <t>https://etherscan.io/token/0xb7fbe91752dd926a5ea103f1b2e8b6fd2cee4d91?a={ADDRESS}</t>
  </si>
  <si>
    <t>THE</t>
  </si>
  <si>
    <t>https://etherscan.io/token/0xb4a677b0e363c3815d46326954a4e4d2b1ace357?a={ADDRESS}</t>
  </si>
  <si>
    <t>https://etherscan.io/token/0x63f584fa56e60e4d0fe8802b27c7e6e3b33e007f?a={ADDRESS}</t>
  </si>
  <si>
    <t>SLT</t>
  </si>
  <si>
    <t>https://etherscan.io/token/0xd6d62024d82b5bf4fe4a9e214991743d543f1673?a={ADDRESS}</t>
  </si>
  <si>
    <t>https://etherscan.io/token/0xf5dce57282a584d2746faf1593d3121fcac444dc?a={ADDRESS}</t>
  </si>
  <si>
    <t>CGCX</t>
  </si>
  <si>
    <t>https://etherscan.io/token/0x8b35368ccbadbfbf2d19e8d3d8e58e3ddb63853a?a={ADDRESS}</t>
  </si>
  <si>
    <t>COFI</t>
  </si>
  <si>
    <t>https://etherscan.io/token/0x3136ef851592acf49ca4c825131e364170fa32b3?a={ADDRESS}</t>
  </si>
  <si>
    <t>QP</t>
  </si>
  <si>
    <t>https://etherscan.io/token/0x0bcc5683d7704b9c50aad6759c55f9aecbfe8878?a={ADDRESS}</t>
  </si>
  <si>
    <t>https://etherscan.io/token/0x8e4fbe2673e154fe9399166e03e18f87a5754420?a={ADDRESS}</t>
  </si>
  <si>
    <t>MyKI</t>
  </si>
  <si>
    <t>https://etherscan.io/token/0x2fb5d7dda4f1f20f974a0fdd547c38674e8d940c?a={ADDRESS}</t>
  </si>
  <si>
    <t>VCT</t>
  </si>
  <si>
    <t>https://etherscan.io/token/0x9746953f5b1324a78132895cfd263f417b0faae3?a={ADDRESS}</t>
  </si>
  <si>
    <t>CASAS</t>
  </si>
  <si>
    <t>https://etherscan.io/token/0xa6f53672a40ab4ef7ffd8497d8abb843718ecb22?a={ADDRESS}</t>
  </si>
  <si>
    <t>DVC</t>
  </si>
  <si>
    <t>https://etherscan.io/token/0x194524355f26af663468d4996f207a918c73e013?a={ADDRESS}</t>
  </si>
  <si>
    <t>https://etherscan.io/token/0xba50933c268f567bdc86e1ac131be072c6b0b71a?a={ADDRESS}</t>
  </si>
  <si>
    <t>https://etherscan.io/token/0x5d65d971895edc438f465c17db6992698a52318d?a={ADDRESS}</t>
  </si>
  <si>
    <t>MWAT</t>
  </si>
  <si>
    <t>https://etherscan.io/token/0x6425c6be902d692ae2db752b3c268afadb099d3b?a={ADDRESS}</t>
  </si>
  <si>
    <t>https://etherscan.io/token/0x0d4a11d5eeaac28ec3f61d100daf4d40471f1852?a={ADDRESS}</t>
  </si>
  <si>
    <t>FIFAmini</t>
  </si>
  <si>
    <t>https://etherscan.io/token/0xc1f5ba8bab3ca299f9817876a6715627f9e2b11a?a={ADDRESS}</t>
  </si>
  <si>
    <t>https://etherscan.io/token/0xbe428c3867f05dea2a89fc76a102b544eac7f772?a={ADDRESS}</t>
  </si>
  <si>
    <t>https://etherscan.io/token/0x21f15966e07a10554c364b988e91dab01d32794a?a={ADDRESS}</t>
  </si>
  <si>
    <t>DEGO</t>
  </si>
  <si>
    <t>https://etherscan.io/token/0x88ef27e69108b2633f8e1c184cc37940a075cc02?a={ADDRESS}</t>
  </si>
  <si>
    <t>IMU</t>
  </si>
  <si>
    <t>https://etherscan.io/token/0xc68279ab7758e395f9285021edca7e0b43d338b7?a={ADDRESS}</t>
  </si>
  <si>
    <t>PCP</t>
  </si>
  <si>
    <t>https://etherscan.io/token/0x70447f1579ec2d6007f99753427794a466c16f4d?a={ADDRESS}</t>
  </si>
  <si>
    <t>SNTR</t>
  </si>
  <si>
    <t>https://etherscan.io/token/0x2859021ee7f2cb10162e67f33af2d22764b31aff?a={ADDRESS}</t>
  </si>
  <si>
    <t>https://etherscan.io/token/0xa159656d4d32d4cdc40bc795978142e4b676c198?a={ADDRESS}</t>
  </si>
  <si>
    <t>LEN</t>
  </si>
  <si>
    <t>https://etherscan.io/token/0x87c9ea70f72ad55a12bc6155a30e047cf2acd798?a={ADDRESS}</t>
  </si>
  <si>
    <t>TCASH</t>
  </si>
  <si>
    <t>https://etherscan.io/token/0xb8742486c723793cf5162bb5d3425ed9cd73d049?a={ADDRESS}</t>
  </si>
  <si>
    <t>Dkey</t>
  </si>
  <si>
    <t>https://etherscan.io/token/0xe498c0d37e1cab443d7f8bd74bd820bb9d5b6bd6?a={ADDRESS}</t>
  </si>
  <si>
    <t>https://etherscan.io/token/0xaf30d2a7e90d7dc361c8c4585e9bb7d2f6f15bc7?a={ADDRESS}</t>
  </si>
  <si>
    <t>VALUE</t>
  </si>
  <si>
    <t>https://etherscan.io/token/0x49e833337ece7afe375e44f4e3e8481029218e5c?a={ADDRESS}</t>
  </si>
  <si>
    <t>https://etherscan.io/token/0x056fd409e1d7a124bd7017459dfea2f387b6d5cd?a={ADDRESS}</t>
  </si>
  <si>
    <t>NANJ</t>
  </si>
  <si>
    <t>https://etherscan.io/token/0xffe02ee4c69edf1b340fcad64fbd6b37a7b9e265?a={ADDRESS}</t>
  </si>
  <si>
    <t>NOMO</t>
  </si>
  <si>
    <t>https://etherscan.io/token/0xe44061f043682ff77c1d51d4e0f93ab2bb5b2ae0?a={ADDRESS}</t>
  </si>
  <si>
    <t>PC</t>
  </si>
  <si>
    <t>https://etherscan.io/token/0xa6714a2e5f0b1bdb97b895b0913b4fcd3a775e4d?a={ADDRESS}</t>
  </si>
  <si>
    <t>https://etherscan.io/token/0xf278c1ca969095ffddded020290cf8b5c424ace2?a={ADDRESS}</t>
  </si>
  <si>
    <t>KOL</t>
  </si>
  <si>
    <t>https://etherscan.io/token/0xb9feb59b7eb4df1d7ec129a03a15dcf271f0d795?a={ADDRESS}</t>
  </si>
  <si>
    <t>COB</t>
  </si>
  <si>
    <t>https://etherscan.io/token/0xb2f7eb1f2c37645be61d73953035360e768d81e6?a={ADDRESS}</t>
  </si>
  <si>
    <t>REDRA</t>
  </si>
  <si>
    <t>https://etherscan.io/token/0x7d2d8ad6d6c689b583fbd91f7b54c4395815de30?a={ADDRESS}</t>
  </si>
  <si>
    <t>Centra</t>
  </si>
  <si>
    <t>TBCoin</t>
  </si>
  <si>
    <t>https://etherscan.io/token/0x69dfcf370c5ba8959acebd0bfa229a0608961a6d?a={ADDRESS}</t>
  </si>
  <si>
    <t>https://etherscan.io/token/0x1d287cc25dad7ccaf76a26bc660c5f7c8e2a05bd?a={ADDRESS}</t>
  </si>
  <si>
    <t>TFT</t>
  </si>
  <si>
    <t>https://etherscan.io/token/0xe534619defdbf0caf673b8abf7158714f5bd4bd9?a={ADDRESS}</t>
  </si>
  <si>
    <t>NETM</t>
  </si>
  <si>
    <t>https://etherscan.io/token/0xe30a76ec9168639f09061e602924ae601d341066?a={ADDRESS}</t>
  </si>
  <si>
    <t>JLL</t>
  </si>
  <si>
    <t>https://etherscan.io/token/0x5661c46e366570360064ae1a50a17a7a1a8f3236?a={ADDRESS}</t>
  </si>
  <si>
    <t>IBC</t>
  </si>
  <si>
    <t>https://etherscan.io/token/0x8eff575359d56005b816028384c2b386dcb20015?a={ADDRESS}</t>
  </si>
  <si>
    <t>IDAC</t>
  </si>
  <si>
    <t>https://etherscan.io/token/0x0aad6509e9d09d2f0fdbbdb68dd9064f3f8c0417?a={ADDRESS}</t>
  </si>
  <si>
    <t>NOBS</t>
  </si>
  <si>
    <t>https://etherscan.io/token/0xf4faea455575354d2699bc209b0a65ca99f69982?a={ADDRESS}</t>
  </si>
  <si>
    <t>https://etherscan.io/token/0xce84867c3c02b05dc570d0135103d3fb9cc19433?a={ADDRESS}</t>
  </si>
  <si>
    <t>BCDN</t>
  </si>
  <si>
    <t>https://etherscan.io/token/0x1e797ce986c3cff4472f7d38d5c4aba55dfefe40?a={ADDRESS}</t>
  </si>
  <si>
    <t>EPAY</t>
  </si>
  <si>
    <t>https://etherscan.io/token/0xaa1ae5e57dc05981d83ec7fca0b3c7ee2565b7d6?a={ADDRESS}</t>
  </si>
  <si>
    <t>ODIN</t>
  </si>
  <si>
    <t>https://etherscan.io/token/0x57c8d5d5b87a1580fdaf996cef674bb0d7f14c98?a={ADDRESS}</t>
  </si>
  <si>
    <t>https://etherscan.io/token/0xa3d58c4e56fedcae3a7c43a725aee9a71f0ece4e?a={ADDRESS}</t>
  </si>
  <si>
    <t>ICTA</t>
  </si>
  <si>
    <t>https://etherscan.io/token/0x9e2b209afc38b74b3278b4e3e2e61dcefc752bb2?a={ADDRESS}</t>
  </si>
  <si>
    <t>crvPlain3andSUSD</t>
  </si>
  <si>
    <t>https://etherscan.io/token/0xc25a3a3b969415c80451098fa907ec722572917f?a={ADDRESS}</t>
  </si>
  <si>
    <t>CHAT</t>
  </si>
  <si>
    <t>https://etherscan.io/token/0x442bc47357919446eabc18c7211e57a13d983469?a={ADDRESS}</t>
  </si>
  <si>
    <t>https://etherscan.io/token/0xd937ebe98787a0037eb94efd3e107bb574bb93d3?a={ADDRESS}</t>
  </si>
  <si>
    <t>PLX</t>
  </si>
  <si>
    <t>https://etherscan.io/token/0xb3203db25a01fa7950a860b42b899ad7da52ddd6?a={ADDRESS}</t>
  </si>
  <si>
    <t>ZBUX</t>
  </si>
  <si>
    <t>https://etherscan.io/token/0x7090a6e22c838469c9e67851d6489ba9c933a43f?a={ADDRESS}</t>
  </si>
  <si>
    <t>SBT</t>
  </si>
  <si>
    <t>https://etherscan.io/token/0x503f9794d6a6bb0df8fbb19a2b3e2aeab35339ad?a={ADDRESS}</t>
  </si>
  <si>
    <t>HOTC</t>
  </si>
  <si>
    <t>https://etherscan.io/token/0x4d09c5e758ca68be27240f29fb681e5a5341ca98?a={ADDRESS}</t>
  </si>
  <si>
    <t>NYTR</t>
  </si>
  <si>
    <t>https://etherscan.io/token/0x2d874077a83618aab75624cc1a4974510a0eb1ae?a={ADDRESS}</t>
  </si>
  <si>
    <t>GEGO</t>
  </si>
  <si>
    <t>https://etherscan.io/token/0x27b4bc90fbe56f02ef50f2e2f79d7813aa8941a7?a={ADDRESS}</t>
  </si>
  <si>
    <t>https://etherscan.io/token/0xb8baa0e4287890a5f79863ab62b7f175cecbd433?a={ADDRESS}</t>
  </si>
  <si>
    <t>RAE</t>
  </si>
  <si>
    <t>https://etherscan.io/token/0xe5a3229ccb22b6484594973a03a3851dcd948756?a={ADDRESS}</t>
  </si>
  <si>
    <t>https://etherscan.io/token/0x2c974b2d0ba1716e644c1fc59982a89ddd2ff724?a={ADDRESS}</t>
  </si>
  <si>
    <t>BQTX</t>
  </si>
  <si>
    <t>https://etherscan.io/token/0x9d8be94d0612170ce533ac4d7b43cc3cd91e5a1a?a={ADDRESS}</t>
  </si>
  <si>
    <t>JOT</t>
  </si>
  <si>
    <t>https://etherscan.io/token/0xdb455c71c1bc2de4e80ca451184041ef32054001?a={ADDRESS}</t>
  </si>
  <si>
    <t>PPP</t>
  </si>
  <si>
    <t>https://etherscan.io/token/0xc42209accc14029c1012fb5680d95fbd6036e2a0?a={ADDRESS}</t>
  </si>
  <si>
    <t>https://etherscan.io/token/0xe75ad3aab14e4b0df8c5da4286608dabb21bd864?a={ADDRESS}</t>
  </si>
  <si>
    <t>BZH</t>
  </si>
  <si>
    <t>https://etherscan.io/token/0x3685ee91777e3ed4ba4122c429c504df833c3b26?a={ADDRESS}</t>
  </si>
  <si>
    <t>Main</t>
  </si>
  <si>
    <t>https://etherscan.io/token/0x13f6534d1847be181e6b530b307329d10467f68e?a={ADDRESS}</t>
  </si>
  <si>
    <t>AAA</t>
  </si>
  <si>
    <t>https://etherscan.io/token/0x6aba1623ea906d1164cbb007e764ebde2514a2ba?a={ADDRESS}</t>
  </si>
  <si>
    <t>ARAW</t>
  </si>
  <si>
    <t>https://etherscan.io/token/0x30680ac0a8a993088223925265fd7a76beb87e7f?a={ADDRESS}</t>
  </si>
  <si>
    <t>Gene</t>
  </si>
  <si>
    <t>https://etherscan.io/token/0x884181554dfa9e578d36379919c05c25dc4a15bb?a={ADDRESS}</t>
  </si>
  <si>
    <t>https://etherscan.io/token/0xc690f7c7fcffa6a82b79fab7508c466fefdfc8c5?a={ADDRESS}</t>
  </si>
  <si>
    <t>ETW</t>
  </si>
  <si>
    <t>https://etherscan.io/token/0x28424a18e22fcbbdc681fdee116ba451582f14fe?a={ADDRESS}</t>
  </si>
  <si>
    <t>IOEC</t>
  </si>
  <si>
    <t>https://etherscan.io/token/0x507096e1c7f6b8632de56a12c74c343fca3651e4?a={ADDRESS}</t>
  </si>
  <si>
    <t>https://etherscan.io/token/0xfa3118b34522580c35ae27f6cf52da1dbb756288?a={ADDRESS}</t>
  </si>
  <si>
    <t>SKE</t>
  </si>
  <si>
    <t>https://etherscan.io/token/0x13db74b3cf512f65c4b91683940b4f3955e05085?a={ADDRESS}</t>
  </si>
  <si>
    <t>EDO</t>
  </si>
  <si>
    <t>https://etherscan.io/token/0xced4e93198734ddaff8492d525bd258d49eb388e?a={ADDRESS}</t>
  </si>
  <si>
    <t>SPD</t>
  </si>
  <si>
    <t>https://etherscan.io/token/0x1dea979ae76f26071870f824088da78979eb91c8?a={ADDRESS}</t>
  </si>
  <si>
    <t>FOTA</t>
  </si>
  <si>
    <t>https://etherscan.io/token/0x4270bb238f6dd8b1c3ca01f96ca65b2647c06d3c?a={ADDRESS}</t>
  </si>
  <si>
    <t>yUSDT</t>
  </si>
  <si>
    <t>https://etherscan.io/token/0x83f798e925bcd4017eb265844fddabb448f1707d?a={ADDRESS}</t>
  </si>
  <si>
    <t>BTY</t>
  </si>
  <si>
    <t>https://etherscan.io/token/0x8f2798d8a77f5d51bd9cccc17a6f0bb537da2506?a={ADDRESS}</t>
  </si>
  <si>
    <t>BTK</t>
  </si>
  <si>
    <t>https://etherscan.io/token/0xdb8646f5b487b5dd979fac618350e85018f557d4?a={ADDRESS}</t>
  </si>
  <si>
    <t>MIMI</t>
  </si>
  <si>
    <t>https://etherscan.io/token/0xb9280b318a84df5891610f27625b0741951b94b4?a={ADDRESS}</t>
  </si>
  <si>
    <t>MUSK</t>
  </si>
  <si>
    <t>https://etherscan.io/token/0x5003b168b457b663c3c18ffcf5b6a24bee8f59c7?a={ADDRESS}</t>
  </si>
  <si>
    <t>ARN</t>
  </si>
  <si>
    <t>https://etherscan.io/token/0xba5f11b16b155792cf3b2e6880e8706859a8aeb6?a={ADDRESS}</t>
  </si>
  <si>
    <t>https://etherscan.io/token/0xd0352a019e9ab9d757776f532377aaebd36fd541?a={ADDRESS}</t>
  </si>
  <si>
    <t>https://etherscan.io/token/0x7051620d11042c4335069aaa4f10cd3b4290c681?a={ADDRESS}</t>
  </si>
  <si>
    <t>NOKA</t>
  </si>
  <si>
    <t>https://etherscan.io/token/0x64704e92440ee2f94d2cc2f4b8b662a292cb7b3b?a={ADDRESS}</t>
  </si>
  <si>
    <t>https://etherscan.io/token/0x10c1a125830bcfa33b7cd42a64789e135fa5c838?a={ADDRESS}</t>
  </si>
  <si>
    <t>WHACKD</t>
  </si>
  <si>
    <t>https://etherscan.io/token/0xcf8335727b776d190f9d15a54e6b9b9348439eee?a={ADDRESS}</t>
  </si>
  <si>
    <t>LEEK</t>
  </si>
  <si>
    <t>https://etherscan.io/token/0x42c41dabf7962be4f510d54aa9eb0d2240634842?a={ADDRESS}</t>
  </si>
  <si>
    <t>https://etherscan.io/token/0x04fa0d235c4abf4bcf4787af4cf447de572ef828?a={ADDRESS}</t>
  </si>
  <si>
    <t>https://etherscan.io/token/0xeb4c2781e4eba804ce9a9803c67d0893436bb27d?a={ADDRESS}</t>
  </si>
  <si>
    <t>HCT</t>
  </si>
  <si>
    <t>https://etherscan.io/token/0x68c86ea06b8c6f2618cf680528107ef695e8dbd6?a={ADDRESS}</t>
  </si>
  <si>
    <t>https://etherscan.io/token/0x1410434b0346f5be678d0fb554e5c7ab620f8f4a?a={ADDRESS}</t>
  </si>
  <si>
    <t>ETHBOT</t>
  </si>
  <si>
    <t>https://etherscan.io/token/0xd2f81cd7a20d60c0d558496c7169a20968389b40?a={ADDRESS}</t>
  </si>
  <si>
    <t>YAMv2</t>
  </si>
  <si>
    <t>https://etherscan.io/token/0xaba8cac6866b83ae4eec97dd07ed254282f6ad8a?a={ADDRESS}</t>
  </si>
  <si>
    <t>iFish</t>
  </si>
  <si>
    <t>https://etherscan.io/token/0x98b4ca8bd52e4ed1f28d3f30d9f567d1166c9483?a={ADDRESS}</t>
  </si>
  <si>
    <t>REBL</t>
  </si>
  <si>
    <t>https://etherscan.io/token/0x5f53f7a8075614b699baad0bc2c899f4bad8fbbf?a={ADDRESS}</t>
  </si>
  <si>
    <t>LID</t>
  </si>
  <si>
    <t>https://etherscan.io/token/0x0417912b3a7af768051765040a55bb0925d4ddcf?a={ADDRESS}</t>
  </si>
  <si>
    <t>GES</t>
  </si>
  <si>
    <t>https://etherscan.io/token/0x84d4816ffb1ae1728b378078a955209a29c08112?a={ADDRESS}</t>
  </si>
  <si>
    <t>FAIL</t>
  </si>
  <si>
    <t>https://etherscan.io/token/0x931a7ca74e35f35a46881a4f968d5fbd095a0279?a={ADDRESS}</t>
  </si>
  <si>
    <t>IDH</t>
  </si>
  <si>
    <t>https://etherscan.io/token/0x5136c98a80811c3f46bdda8b5c4555cfd9f812f0?a={ADDRESS}</t>
  </si>
  <si>
    <t>TKT</t>
  </si>
  <si>
    <t>https://etherscan.io/token/0x13e9ec660d872f55405d70e5c52d872136f0970c?a={ADDRESS}</t>
  </si>
  <si>
    <t>HUNG</t>
  </si>
  <si>
    <t>https://etherscan.io/token/0xf78fbcf6babc3df94b3c2d2f6dc213f695d9ef1f?a={ADDRESS}</t>
  </si>
  <si>
    <t>VT</t>
  </si>
  <si>
    <t>https://etherscan.io/token/0x38405fa410c6eba342f9eb5ac66b2aaf6498c8e9?a={ADDRESS}</t>
  </si>
  <si>
    <t>ZZZ</t>
  </si>
  <si>
    <t>https://etherscan.io/token/0xc75f15ada581219c95485c578e124df3985e4ce0?a={ADDRESS}</t>
  </si>
  <si>
    <t>XEN</t>
  </si>
  <si>
    <t>https://etherscan.io/token/0x7a6542e629630a6a2c89ccce098386dcec39f6cf?a={ADDRESS}</t>
  </si>
  <si>
    <t>https://etherscan.io/token/0x9041fe5b3fdea0f5e4afdc17e75180738d877a01?a={ADDRESS}</t>
  </si>
  <si>
    <t>KTD</t>
  </si>
  <si>
    <t>https://etherscan.io/token/0xd4e26b4e8e9881e8905315aba189b694f2307757?a={ADDRESS}</t>
  </si>
  <si>
    <t>ZPR</t>
  </si>
  <si>
    <t>https://etherscan.io/token/0xb5b8f5616fe42d5ceca3e87f3fddbdd8f496d760?a={ADDRESS}</t>
  </si>
  <si>
    <t>ETA</t>
  </si>
  <si>
    <t>https://etherscan.io/token/0x1b7ac38cb8fcdb3273e0dc8c9bb115a03247de62?a={ADDRESS}</t>
  </si>
  <si>
    <t>OAS</t>
  </si>
  <si>
    <t>https://etherscan.io/token/0x89885fc1f76c3f4cc719640e33c315227da7003a?a={ADDRESS}</t>
  </si>
  <si>
    <t>https://etherscan.io/token/0x7d2624470429a4fa48f09206238749fbbb45eaa8?a={ADDRESS}</t>
  </si>
  <si>
    <t>MFTU</t>
  </si>
  <si>
    <t>https://etherscan.io/token/0x05d412ce18f24040bb3fa45cf2c69e506586d8e8?a={ADDRESS}</t>
  </si>
  <si>
    <t>PAL</t>
  </si>
  <si>
    <t>https://etherscan.io/token/0xfedae5642668f8636a11987ff386bfd215f942ee?a={ADDRESS}</t>
  </si>
  <si>
    <t>https://etherscan.io/token/0xea11755ae41d889ceec39a63e6ff75a02bc1c00d?a={ADDRESS}</t>
  </si>
  <si>
    <t>LOOT143</t>
  </si>
  <si>
    <t>https://etherscan.io/token/0x5a2c659fd2cbaa77c3fa30c062ca7cf7f9d60460?a={ADDRESS}</t>
  </si>
  <si>
    <t>GN</t>
  </si>
  <si>
    <t>https://etherscan.io/token/0x364b810acbad792b8eeac401c7d4e5e001b92b67?a={ADDRESS}</t>
  </si>
  <si>
    <t>HMIO</t>
  </si>
  <si>
    <t>https://etherscan.io/token/0x155697df0d39e18f719fa58e25a53a65ccb4864e?a={ADDRESS}</t>
  </si>
  <si>
    <t>https://etherscan.io/token/0x986ee2b944c42d017f52af21c4c69b84dbea35d8?a={ADDRESS}</t>
  </si>
  <si>
    <t>FDZ</t>
  </si>
  <si>
    <t>https://etherscan.io/token/0x23352036e911a22cfc692b5e2e196692658aded9?a={ADDRESS}</t>
  </si>
  <si>
    <t>ZSC</t>
  </si>
  <si>
    <t>https://etherscan.io/token/0x7a41e0517a5eca4fdbc7fbeba4d4c47b9ff6dc63?a={ADDRESS}</t>
  </si>
  <si>
    <t>BTE</t>
  </si>
  <si>
    <t>https://etherscan.io/token/0xfd62247943f94c3910a4922af2c62c2d3fac2a8f?a={ADDRESS}</t>
  </si>
  <si>
    <t>CLEAR</t>
  </si>
  <si>
    <t>https://etherscan.io/token/0x410af23334e26aa13c1f3e630bae006bdd313264?a={ADDRESS}</t>
  </si>
  <si>
    <t>AXPR</t>
  </si>
  <si>
    <t>https://etherscan.io/token/0xc39e626a04c5971d770e319760d7926502975e47?a={ADDRESS}</t>
  </si>
  <si>
    <t>UZ</t>
  </si>
  <si>
    <t>https://etherscan.io/token/0xdc97c8a2aeb281af14a755d8f6b0c6bd7debbdf7?a={ADDRESS}</t>
  </si>
  <si>
    <t>https://etherscan.io/token/0x8a9c67fee641579deba04928c4bc45f66e26343a?a={ADDRESS}</t>
  </si>
  <si>
    <t>https://etherscan.io/token/0xfca59cd816ab1ead66534d82bc21e7515ce441cf?a={ADDRESS}</t>
  </si>
  <si>
    <t>INF</t>
  </si>
  <si>
    <t>https://etherscan.io/token/0x00e150d741eda1d49d341189cae4c08a73a49c95?a={ADDRESS}</t>
  </si>
  <si>
    <t>DANDY</t>
  </si>
  <si>
    <t>https://etherscan.io/token/0x9dfc4b433d359024eb3e810d77d60fbe8b0d9b82?a={ADDRESS}</t>
  </si>
  <si>
    <t>aDAI</t>
  </si>
  <si>
    <t>https://etherscan.io/token/0xfc1e690f61efd961294b3e1ce3313fbd8aa4f85d?a={ADDRESS}</t>
  </si>
  <si>
    <t>TGC</t>
  </si>
  <si>
    <t>https://etherscan.io/token/0x8c48060e5788518cd8e7097a432f5150b92d9809?a={ADDRESS}</t>
  </si>
  <si>
    <t>BUT</t>
  </si>
  <si>
    <t>https://etherscan.io/token/0xb2e260f12406c401874ecc960893c0f74cd6afcd?a={ADDRESS}</t>
  </si>
  <si>
    <t>VLT</t>
  </si>
  <si>
    <t>https://etherscan.io/token/0x05f02507c7134dbae420ab8c0ef56e999b59da03?a={ADDRESS}</t>
  </si>
  <si>
    <t>Soar</t>
  </si>
  <si>
    <t>https://etherscan.io/token/0xd65960facb8e4a2dfcb2c2212cb2e44a02e2a57e?a={ADDRESS}</t>
  </si>
  <si>
    <t>IND</t>
  </si>
  <si>
    <t>https://etherscan.io/token/0xf8e386eda857484f5a12e4b5daa9984e06e73705?a={ADDRESS}</t>
  </si>
  <si>
    <t>BHTX</t>
  </si>
  <si>
    <t>https://etherscan.io/token/0xb0ca787f8cf38f077e8201b05378da230a8b462f?a={ADDRESS}</t>
  </si>
  <si>
    <t>SmartUp</t>
  </si>
  <si>
    <t>https://etherscan.io/token/0x78f5bbc74fb9137a75d85f3c9c3c599be49f0a56?a={ADDRESS}</t>
  </si>
  <si>
    <t>https://etherscan.io/token/0x6ec8a24cabdc339a06a172f8223ea557055adaa5?a={ADDRESS}</t>
  </si>
  <si>
    <t>https://etherscan.io/token/0xcbf2af75f33a36afa29870274c8e6893a8d0d806?a={ADDRESS}</t>
  </si>
  <si>
    <t>DSCoin</t>
  </si>
  <si>
    <t>https://etherscan.io/token/0xee395235ac363725c6b895d8994706cb7050482f?a={ADDRESS}</t>
  </si>
  <si>
    <t>LUVI</t>
  </si>
  <si>
    <t>https://etherscan.io/token/0xeefdfa0f6a921044e7901d18e6794c0a7baff4d7?a={ADDRESS}</t>
  </si>
  <si>
    <t>YOO</t>
  </si>
  <si>
    <t>https://etherscan.io/token/0x1d4105534da120da243281cfc3f26aaf038e2d6f?a={ADDRESS}</t>
  </si>
  <si>
    <t>aLINK</t>
  </si>
  <si>
    <t>https://etherscan.io/token/0xa64bd6c70cb9051f6a9ba1f163fdc07e0dfb5f84?a={ADDRESS}</t>
  </si>
  <si>
    <t>https://etherscan.io/token/0x48845c3da5bb1a4060fa2cea0ad5a3ef3af9a874?a={ADDRESS}</t>
  </si>
  <si>
    <t>SCL</t>
  </si>
  <si>
    <t>https://etherscan.io/token/0xd7631787b4dcc87b1254cfd1e5ce48e96823dee8?a={ADDRESS}</t>
  </si>
  <si>
    <t>YFFI</t>
  </si>
  <si>
    <t>https://etherscan.io/token/0xcee1d3c3a02267e37e6b373060f79d5d7b9e1669?a={ADDRESS}</t>
  </si>
  <si>
    <t>https://etherscan.io/token/0x103c3a209da59d3e7c4a89307e66521e081cfdf0?a={ADDRESS}</t>
  </si>
  <si>
    <t>MYX</t>
  </si>
  <si>
    <t>https://etherscan.io/token/0x2129ff6000b95a973236020bcd2b2006b0d8e019?a={ADDRESS}</t>
  </si>
  <si>
    <t>EPK</t>
  </si>
  <si>
    <t>https://etherscan.io/token/0x56c438ee032224d93a5e9f182cbf4608cdfc928e?a={ADDRESS}</t>
  </si>
  <si>
    <t>DAEC</t>
  </si>
  <si>
    <t>https://etherscan.io/token/0x05ff5af70bd26c4cb93b4bb1028d38f1f251057b?a={ADDRESS}</t>
  </si>
  <si>
    <t>MINI</t>
  </si>
  <si>
    <t>https://etherscan.io/token/0x4d953cf077c0c95ba090226e59a18fcf97db44ec?a={ADDRESS}</t>
  </si>
  <si>
    <t>COSM</t>
  </si>
  <si>
    <t>https://etherscan.io/token/0xc4bcd64cb216d49fd3c643a32762f34626b45a1a?a={ADDRESS}</t>
  </si>
  <si>
    <t>findtherabbit.me</t>
  </si>
  <si>
    <t>https://etherscan.io/token/0x2ff2b86c156583b1135c584fd940a1996fa4230b?a={ADDRESS}</t>
  </si>
  <si>
    <t>ALX</t>
  </si>
  <si>
    <t>https://etherscan.io/token/0x49b127bc33ce7e1586ec28cec6a65b112596c822?a={ADDRESS}</t>
  </si>
  <si>
    <t>https://etherscan.io/token/0xae31b85bfe62747d0836b82608b4830361a3d37a?a={ADDRESS}</t>
  </si>
  <si>
    <t>https://etherscan.io/token/0x543ff227f64aa17ea132bf9886cab5db55dcaddf?a={ADDRESS}</t>
  </si>
  <si>
    <t>ETHPLO</t>
  </si>
  <si>
    <t>https://etherscan.io/token/0xe0c6ce3e73029f201e5c0bedb97f67572a93711c?a={ADDRESS}</t>
  </si>
  <si>
    <t>https://etherscan.io/token/0x4cc19356f2d37338b9802aa8e8fc58b0373296e7?a={ADDRESS}</t>
  </si>
  <si>
    <t>AREC</t>
  </si>
  <si>
    <t>https://etherscan.io/token/0x563d2e0791d9c453a644c193d5a4150d69870825?a={ADDRESS}</t>
  </si>
  <si>
    <t>INSUR</t>
  </si>
  <si>
    <t>https://etherscan.io/token/0x6ea6531b603f270d23d9edd2d8279135dc5d6773?a={ADDRESS}</t>
  </si>
  <si>
    <t>https://etherscan.io/token/0xa478c2975ab1ea89e8196811f51a7b7ade33eb11?a={ADDRESS}</t>
  </si>
  <si>
    <t>HAI</t>
  </si>
  <si>
    <t>https://etherscan.io/token/0x136723300aef2aab4b7cf52c3eaac6f997e12a68?a={ADDRESS}</t>
  </si>
  <si>
    <t>Trister</t>
  </si>
  <si>
    <t>https://etherscan.io/token/0x9d5155fbffd5bbb7555f13819a5b435b7befdcbe?a={ADDRESS}</t>
  </si>
  <si>
    <t>https://etherscan.io/token/0x0e8d6b471e332f140e7d9dbb99e5e3822f728da6?a={ADDRESS}</t>
  </si>
  <si>
    <t>DATx</t>
  </si>
  <si>
    <t>https://etherscan.io/token/0xabbbb6447b68ffd6141da77c18c7b5876ed6c5ab?a={ADDRESS}</t>
  </si>
  <si>
    <t>DTMT</t>
  </si>
  <si>
    <t>https://etherscan.io/token/0x7a94edacea312198fba1142b3ef26bdd4f910d4c?a={ADDRESS}</t>
  </si>
  <si>
    <t>Shell</t>
  </si>
  <si>
    <t>https://etherscan.io/token/0x2c33f5fde437ad4c1de85d5d5cb864921ab583af?a={ADDRESS}</t>
  </si>
  <si>
    <t>https://etherscan.io/token/0x1b793e49237758dbd8b752afc9eb4b329d5da016?a={ADDRESS}</t>
  </si>
  <si>
    <t>CSAC</t>
  </si>
  <si>
    <t>https://etherscan.io/token/0x93c564d4cc593867daae181eb3b494a2362b1ec5?a={ADDRESS}</t>
  </si>
  <si>
    <t>https://etherscan.io/token/0x5e2effd98b24a7fd12156c6ecf2f77cf4588b572?a={ADDRESS}</t>
  </si>
  <si>
    <t>NAM</t>
  </si>
  <si>
    <t>https://etherscan.io/token/0x05984006707585f66465e8a6505341f46b64fa7a?a={ADDRESS}</t>
  </si>
  <si>
    <t>DCCB</t>
  </si>
  <si>
    <t>https://etherscan.io/token/0xdd8a513d11bd563e009f8e561c488ba7969470e1?a={ADDRESS}</t>
  </si>
  <si>
    <t>https://etherscan.io/token/0xaec2e87e0a235266d9c5adc9deb4b2e29b54d009?a={ADDRESS}</t>
  </si>
  <si>
    <t>PUN</t>
  </si>
  <si>
    <t>https://etherscan.io/token/0x32eb7fa944ad61b0cf093499af12f35a479315a2?a={ADDRESS}</t>
  </si>
  <si>
    <t>https://etherscan.io/token/0x75231f58b43240c9718dd58b4967c5114342a86c?a={ADDRESS}</t>
  </si>
  <si>
    <t>https://etherscan.io/token/0x0707681f344deb24184037fc0228856f2137b02e?a={ADDRESS}</t>
  </si>
  <si>
    <t>SEOS</t>
  </si>
  <si>
    <t>https://etherscan.io/token/0xc35e16a4fb05f12e3cb0253c807ee76c2833be65?a={ADDRESS}</t>
  </si>
  <si>
    <t>IXT</t>
  </si>
  <si>
    <t>https://etherscan.io/token/0xfca47962d45adfdfd1ab2d972315db4ce7ccf094?a={ADDRESS}</t>
  </si>
  <si>
    <t>CRAD</t>
  </si>
  <si>
    <t>https://etherscan.io/token/0x608f006b6813f97097372d0d31fb0f11d1ca3e4e?a={ADDRESS}</t>
  </si>
  <si>
    <t>https://etherscan.io/token/0x0bb217e40f8a5cb79adf04e1aab60e5abd0dfc1e?a={ADDRESS}</t>
  </si>
  <si>
    <t>SDZ</t>
  </si>
  <si>
    <t>https://etherscan.io/token/0x01995786f1435743c42b7f2276c496a610b58612?a={ADDRESS}</t>
  </si>
  <si>
    <t>TP</t>
  </si>
  <si>
    <t>https://etherscan.io/token/0x2c15559489ce4034c95ef2f4923879071ec0a309?a={ADDRESS}</t>
  </si>
  <si>
    <t>https://etherscan.io/token/0xefcec6d87e3ce625c90865a49f2b7482963d73fe?a={ADDRESS}</t>
  </si>
  <si>
    <t>https://etherscan.io/token/0x6f87d756daf0503d08eb8993686c7fc01dc44fb1?a={ADDRESS}</t>
  </si>
  <si>
    <t>https://etherscan.io/token/0x4824a7b64e3966b0133f4f4ffb1b9d6beb75fff7?a={ADDRESS}</t>
  </si>
  <si>
    <t>SKO</t>
  </si>
  <si>
    <t>https://etherscan.io/token/0x741d63278490a33f705519cfd5c56fe470726ee8?a={ADDRESS}</t>
  </si>
  <si>
    <t>https://etherscan.io/token/0xfc858154c0b2c4a3323046fb505811f110ebda57?a={ADDRESS}</t>
  </si>
  <si>
    <t>MOS</t>
  </si>
  <si>
    <t>https://etherscan.io/token/0x420a43153da24b9e2aedcec2b8158a8653a3317e?a={ADDRESS}</t>
  </si>
  <si>
    <t>https://etherscan.io/token/0xaf4dce16da2877f8c9e00544c93b62ac40631f16?a={ADDRESS}</t>
  </si>
  <si>
    <t>https://etherscan.io/token/0x5cf04716ba20127f1e2297addcf4b5035000c9eb?a={ADDRESS}</t>
  </si>
  <si>
    <t>https://etherscan.io/token/0xbd168cbf9d3a375b38dc51a202b5e8a4e52069ed?a={ADDRESS}</t>
  </si>
  <si>
    <t>TKC</t>
  </si>
  <si>
    <t>https://etherscan.io/token/0x0651842ee1f973367138cd512709d81bf8a62217?a={ADDRESS}</t>
  </si>
  <si>
    <t>https://etherscan.io/token/0x51db5ad35c671a87207d88fc11d593ac0c8415bd?a={ADDRESS}</t>
  </si>
  <si>
    <t>https://etherscan.io/token/0x1a7a8bd9106f2b8d977e08582dc7d24c723ab0db?a={ADDRESS}</t>
  </si>
  <si>
    <t>ZENAD</t>
  </si>
  <si>
    <t>https://etherscan.io/token/0x798f509bade66b9f20980abb0dcc024ca7afc530?a={ADDRESS}</t>
  </si>
  <si>
    <t>AMPX</t>
  </si>
  <si>
    <t>https://etherscan.io/token/0x735af341f2d9ce3663616cd84ff522dbf62fbc1f?a={ADDRESS}</t>
  </si>
  <si>
    <t>XNK</t>
  </si>
  <si>
    <t>https://etherscan.io/token/0xbc86727e770de68b1060c91f6bb6945c73e10388?a={ADDRESS}</t>
  </si>
  <si>
    <t>LUN</t>
  </si>
  <si>
    <t>https://etherscan.io/token/0xfa05a73ffe78ef8f1a739473e462c54bae6567d9?a={ADDRESS}</t>
  </si>
  <si>
    <t>WEU</t>
  </si>
  <si>
    <t>https://etherscan.io/token/0x18de1a0a1c0a8bc315460886961ab80cb6aaeca4?a={ADDRESS}</t>
  </si>
  <si>
    <t>SAT</t>
  </si>
  <si>
    <t>https://etherscan.io/token/0xc56b13ebbcffa67cfb7979b900b736b3fb480d78?a={ADDRESS}</t>
  </si>
  <si>
    <t>IPChain</t>
  </si>
  <si>
    <t>https://etherscan.io/token/0xe12871cf4c9a64e87959c1cf7c18dca1cc2d07c6?a={ADDRESS}</t>
  </si>
  <si>
    <t>EOCS</t>
  </si>
  <si>
    <t>https://etherscan.io/token/0xf8dbfd7098c0fe93daf06006d040f45a6e4390cf?a={ADDRESS}</t>
  </si>
  <si>
    <t>EVA</t>
  </si>
  <si>
    <t>https://etherscan.io/token/0x4549c04465e1a89c16d5037c962077857e3923c4?a={ADDRESS}</t>
  </si>
  <si>
    <t>MCUX</t>
  </si>
  <si>
    <t>https://etherscan.io/token/0x34e71fda469b91e7ef57738cb06cb7c120621f25?a={ADDRESS}</t>
  </si>
  <si>
    <t>GAMC</t>
  </si>
  <si>
    <t>https://etherscan.io/token/0x496a8a1c9b3aa406a51046e64149b230ccd903a5?a={ADDRESS}</t>
  </si>
  <si>
    <t>BasilToken</t>
  </si>
  <si>
    <t>https://etherscan.io/token/0x800e09b8e24d37ac184b8b2a81a1637fc317896e?a={ADDRESS}</t>
  </si>
  <si>
    <t>$F</t>
  </si>
  <si>
    <t>https://etherscan.io/token/0xed314bf44013612e8c00abd3cb6eade61cc8c72e?a={ADDRESS}</t>
  </si>
  <si>
    <t>YANU</t>
  </si>
  <si>
    <t>https://etherscan.io/token/0x8080b66e7505db9bd1d7bb44a7b9518754c8d26b?a={ADDRESS}</t>
  </si>
  <si>
    <t>HMQ</t>
  </si>
  <si>
    <t>https://etherscan.io/token/0xcbcc0f036ed4788f63fc0fee32873d6a7487b908?a={ADDRESS}</t>
  </si>
  <si>
    <t>Fzcoin</t>
  </si>
  <si>
    <t>https://etherscan.io/token/0xe5aee163513119f4f750376c718766b40fa37a5f?a={ADDRESS}</t>
  </si>
  <si>
    <t>BNSD</t>
  </si>
  <si>
    <t>https://etherscan.io/token/0x668dbf100635f593a3847c0bdaf21f0a09380188?a={ADDRESS}</t>
  </si>
  <si>
    <t>MGO</t>
  </si>
  <si>
    <t>https://etherscan.io/token/0x40395044ac3c0c57051906da938b54bd6557f212?a={ADDRESS}</t>
  </si>
  <si>
    <t>https://etherscan.io/token/0xb9ef770b6a5e12e45983c5d80545258aa38f3b78?a={ADDRESS}</t>
  </si>
  <si>
    <t>EDT</t>
  </si>
  <si>
    <t>https://etherscan.io/token/0x50282cc400df9e89785d12a9413044ec627ba243?a={ADDRESS}</t>
  </si>
  <si>
    <t>EBYTE</t>
  </si>
  <si>
    <t>https://etherscan.io/token/0xa65ee5fd259d94294c4ef030d1a62eeb465b9438?a={ADDRESS}</t>
  </si>
  <si>
    <t>SCT</t>
  </si>
  <si>
    <t>https://etherscan.io/token/0x63b992e6246d88f07fc35a056d2c365e6d441a3d?a={ADDRESS}</t>
  </si>
  <si>
    <t>PST</t>
  </si>
  <si>
    <t>https://etherscan.io/token/0x5d4abc77b8405ad177d8ac6682d584ecbfd46cec?a={ADDRESS}</t>
  </si>
  <si>
    <t>KNDC</t>
  </si>
  <si>
    <t>https://etherscan.io/token/0x8e5610ab5e39d26828167640ea29823fe1dd5843?a={ADDRESS}</t>
  </si>
  <si>
    <t>OPENC</t>
  </si>
  <si>
    <t>https://etherscan.io/token/0x9d86b1b2554ec410eccffbf111a6994910111340?a={ADDRESS}</t>
  </si>
  <si>
    <t>CBR</t>
  </si>
  <si>
    <t>https://etherscan.io/token/0x0445ae32d33066a29e4573bf15d4a2a9690ab754?a={ADDRESS}</t>
  </si>
  <si>
    <t>https://etherscan.io/token/0x1f0f468ee03a6d99cd8a09dd071494a83dc1c0e5?a={ADDRESS}</t>
  </si>
  <si>
    <t>LEVT</t>
  </si>
  <si>
    <t>https://etherscan.io/token/0xa1d38ef843553322a338cdd7d6134565ffba97ab?a={ADDRESS}</t>
  </si>
  <si>
    <t>EO</t>
  </si>
  <si>
    <t>https://etherscan.io/token/0xd366908c2f249537f905bdae5a77272a9fbda127?a={ADDRESS}</t>
  </si>
  <si>
    <t>BPTN</t>
  </si>
  <si>
    <t>https://etherscan.io/token/0x6c22b815904165f3599f0a4a092d458966bd8024?a={ADDRESS}</t>
  </si>
  <si>
    <t>https://etherscan.io/token/0xec67005c4e498ec7f55e092bd1d35cbc47c91892?a={ADDRESS}</t>
  </si>
  <si>
    <t>PRL</t>
  </si>
  <si>
    <t>https://etherscan.io/token/0x1844b21593262668b7248d0f57a220caaba46ab9?a={ADDRESS}</t>
  </si>
  <si>
    <t>ESA</t>
  </si>
  <si>
    <t>https://etherscan.io/token/0xa4ba60fee8fc18a214140da7a085fff7d2628d2f?a={ADDRESS}</t>
  </si>
  <si>
    <t>ZCO</t>
  </si>
  <si>
    <t>https://etherscan.io/token/0x2008e3057bd734e10ad13c9eae45ff132abc1722?a={ADDRESS}</t>
  </si>
  <si>
    <t>https://etherscan.io/token/0x446c9033e7516d820cc9a2ce2d0b7328b579406f?a={ADDRESS}</t>
  </si>
  <si>
    <t>VLC</t>
  </si>
  <si>
    <t>https://etherscan.io/token/0x8f7b0b40e27e357540f90f187d90ce06366ac5a5?a={ADDRESS}</t>
  </si>
  <si>
    <t>CETH</t>
  </si>
  <si>
    <t>https://etherscan.io/token/0x26c7bdd051318b48092390eabd1b69fce5080b25?a={ADDRESS}</t>
  </si>
  <si>
    <t>PCC</t>
  </si>
  <si>
    <t>https://etherscan.io/token/0xed6b0dc3aa8de5908ab857a70cb2ff657d9b6c5d?a={ADDRESS}</t>
  </si>
  <si>
    <t>UST</t>
  </si>
  <si>
    <t>https://etherscan.io/token/0xfa55951f84bfbe2e6f95aa74b58cc7047f9f0644?a={ADDRESS}</t>
  </si>
  <si>
    <t>https://etherscan.io/token/0x55de98f2141a44f804df399468cf7133b7e3e8e5?a={ADDRESS}</t>
  </si>
  <si>
    <t>MAYA</t>
  </si>
  <si>
    <t>https://etherscan.io/token/0x581bd3322a90866e5da8060b9d64d7904394ad42?a={ADDRESS}</t>
  </si>
  <si>
    <t>RADR</t>
  </si>
  <si>
    <t>https://etherscan.io/token/0xb0f30284f3ba1a9b836eca9272db4194ece444d4?a={ADDRESS}</t>
  </si>
  <si>
    <t>ETIT</t>
  </si>
  <si>
    <t>https://etherscan.io/token/0x8fe19c447821b4cdcdd5012bca1b5469ca96d80d?a={ADDRESS}</t>
  </si>
  <si>
    <t>aETH</t>
  </si>
  <si>
    <t>https://etherscan.io/token/0x3a3a65aab0dd2a17e3f1947ba16138cd37d08c04?a={ADDRESS}</t>
  </si>
  <si>
    <t>ZLA</t>
  </si>
  <si>
    <t>https://etherscan.io/token/0xfd8971d5e8e1740ce2d0a84095fca4de729d0c16?a={ADDRESS}</t>
  </si>
  <si>
    <t>HEZ</t>
  </si>
  <si>
    <t>https://etherscan.io/token/0x04cd48c02807a5b2443c6e50e274479642c41232?a={ADDRESS}</t>
  </si>
  <si>
    <t>https://etherscan.io/token/0x1aa61c196e76805fcbe394ea00e4ffced24fc469?a={ADDRESS}</t>
  </si>
  <si>
    <t>Atp</t>
  </si>
  <si>
    <t>https://etherscan.io/token/0x66e2e867b93fbe69f84387427d08861285a9a65a?a={ADDRESS}</t>
  </si>
  <si>
    <t>PTI</t>
  </si>
  <si>
    <t>https://etherscan.io/token/0x9d9c250311b65803c895cc77f878b8092019dedc?a={ADDRESS}</t>
  </si>
  <si>
    <t>https://etherscan.io/token/0xaae81c0194d6459f320b70ca0cedf88e11a242ce?a={ADDRESS}</t>
  </si>
  <si>
    <t>https://etherscan.io/token/0x30426db00a8ab29992fab730a16d26332ce0c439?a={ADDRESS}</t>
  </si>
  <si>
    <t>OAC</t>
  </si>
  <si>
    <t>https://etherscan.io/token/0x30589d7c60490c72c2452a04f4d1a95653ba056f?a={ADDRESS}</t>
  </si>
  <si>
    <t>LFC</t>
  </si>
  <si>
    <t>https://etherscan.io/token/0x73468010efda36a42662f000fce2c2a4ef175097?a={ADDRESS}</t>
  </si>
  <si>
    <t>https://etherscan.io/token/0x2d0e95bd4795d7ace0da3c0ff7b706a5970eb9d3?a={ADDRESS}</t>
  </si>
  <si>
    <t>MESH</t>
  </si>
  <si>
    <t>https://etherscan.io/token/0xcf9fbffec9e0e5bbc62e79bf1965f5db76955661?a={ADDRESS}</t>
  </si>
  <si>
    <t>AUTU</t>
  </si>
  <si>
    <t>https://etherscan.io/token/0x829aa8e3455d0d6f18ed46121a64268ca0782465?a={ADDRESS}</t>
  </si>
  <si>
    <t>ZBC</t>
  </si>
  <si>
    <t>https://etherscan.io/token/0x9443528ec80759098287a01c0856eb2cddbd19c2?a={ADDRESS}</t>
  </si>
  <si>
    <t>https://etherscan.io/token/0x5ca381bbfb58f0092df149bd3d243b08b9a8386e?a={ADDRESS}</t>
  </si>
  <si>
    <t>UNC</t>
  </si>
  <si>
    <t>https://etherscan.io/token/0x4dcadd9adfd450c2ef997bb71888c2995e2d33a0?a={ADDRESS}</t>
  </si>
  <si>
    <t>LOOIX</t>
  </si>
  <si>
    <t>https://etherscan.io/token/0x56af6596f28d9e6f289521d31affdb95c412265e?a={ADDRESS}</t>
  </si>
  <si>
    <t>GML</t>
  </si>
  <si>
    <t>https://etherscan.io/token/0x8ba49452e12449240425de9895b1aa51f5f3b90d?a={ADDRESS}</t>
  </si>
  <si>
    <t>https://etherscan.io/token/0xc5faadd1206ca91d9f8dd015b3498affad9a58bc?a={ADDRESS}</t>
  </si>
  <si>
    <t>elcoin</t>
  </si>
  <si>
    <t>https://etherscan.io/token/0x225bc3affc1da39bd3cb2100c74a41c62310d1e1?a={ADDRESS}</t>
  </si>
  <si>
    <t>EUP</t>
  </si>
  <si>
    <t>https://etherscan.io/token/0xe532a2a37b0707b4306b21b412d2e8c22f9824ec?a={ADDRESS}</t>
  </si>
  <si>
    <t>https://etherscan.io/token/0xf911a7ec46a2c6fa49193212fe4a2a9b95851c27?a={ADDRESS}</t>
  </si>
  <si>
    <t>NC</t>
  </si>
  <si>
    <t>https://etherscan.io/token/0x9e176ad338d72dda4b3434a2a9daa598b08fa5c5?a={ADDRESS}</t>
  </si>
  <si>
    <t>XGG</t>
  </si>
  <si>
    <t>https://etherscan.io/token/0xf6b6aa0ef0f5edc2c1c5d925477f97eaf66303e7?a={ADDRESS}</t>
  </si>
  <si>
    <t>KCB</t>
  </si>
  <si>
    <t>https://etherscan.io/token/0xe01dd5ee7dfbb48baf94b1c885faaa5bc6bbd70a?a={ADDRESS}</t>
  </si>
  <si>
    <t>BxC</t>
  </si>
  <si>
    <t>https://etherscan.io/token/0xdecf7be29f8832e9c2ddf0388c9778b8ba76af43?a={ADDRESS}</t>
  </si>
  <si>
    <t>https://etherscan.io/token/0x2ef52ed7de8c5ce03a4ef0efbe9b7450f2d7edc9?a={ADDRESS}</t>
  </si>
  <si>
    <t>EER</t>
  </si>
  <si>
    <t>https://etherscan.io/token/0x6ea53dfc58c5cbf68a799edd208cb3a905db5939?a={ADDRESS}</t>
  </si>
  <si>
    <t>NBT</t>
  </si>
  <si>
    <t>https://etherscan.io/token/0x3f9c0a5773817ffaa5a1061e1e33c1d9c8888dff?a={ADDRESS}</t>
  </si>
  <si>
    <t>WB</t>
  </si>
  <si>
    <t>https://etherscan.io/token/0xda2e0aa8f697db190c32034894cf9731f6619960?a={ADDRESS}</t>
  </si>
  <si>
    <t>LBN</t>
  </si>
  <si>
    <t>https://etherscan.io/token/0x48bd67ad140c9d10f94099c1cef7ab17d90ac335?a={ADDRESS}</t>
  </si>
  <si>
    <t>TRST</t>
  </si>
  <si>
    <t>https://etherscan.io/token/0xcb94be6f13a1182e4a4b6140cb7bf2025d28e41b?a={ADDRESS}</t>
  </si>
  <si>
    <t>3X</t>
  </si>
  <si>
    <t>https://etherscan.io/token/0x25d0ca87c1cc4947f6ccbc01ea50ea7a969bf065?a={ADDRESS}</t>
  </si>
  <si>
    <t>https://etherscan.io/token/0x7a173fbb00c036b291d4db78ef62d99577e65ea9?a={ADDRESS}</t>
  </si>
  <si>
    <t>EQL</t>
  </si>
  <si>
    <t>https://etherscan.io/token/0x47dd62d4d075dead71d0e00299fc56a2d747bebb?a={ADDRESS}</t>
  </si>
  <si>
    <t>FFF</t>
  </si>
  <si>
    <t>https://etherscan.io/token/0x15a2e71af2d923376603fdf1dfbbaa836e288ef1?a={ADDRESS}</t>
  </si>
  <si>
    <t>cV</t>
  </si>
  <si>
    <t>https://etherscan.io/token/0xda6cb58a0d0c01610a29c5a65c303e13e885887c?a={ADDRESS}</t>
  </si>
  <si>
    <t>PASS</t>
  </si>
  <si>
    <t>https://etherscan.io/token/0xee4458e052b533b1aabd493b5f8c4d85d7b263dc?a={ADDRESS}</t>
  </si>
  <si>
    <t>GFN</t>
  </si>
  <si>
    <t>https://etherscan.io/token/0x3930e4ddb4d24ef2f4cb54c1f009a3694b708428?a={ADDRESS}</t>
  </si>
  <si>
    <t>https://etherscan.io/token/0x226bb599a12c826476e3a771454697ea52e9e220?a={ADDRESS}</t>
  </si>
  <si>
    <t>PTV</t>
  </si>
  <si>
    <t>https://etherscan.io/token/0x594204d20980c84c2623ed0f4297e4396e6fbd17?a={ADDRESS}</t>
  </si>
  <si>
    <t>EDU</t>
  </si>
  <si>
    <t>https://etherscan.io/token/0xf263292e14d9d8ecd55b58dad1f1df825a874b7c?a={ADDRESS}</t>
  </si>
  <si>
    <t>SFU</t>
  </si>
  <si>
    <t>https://etherscan.io/token/0x5b135d7e2774c801a73208f258123d7623e07784?a={ADDRESS}</t>
  </si>
  <si>
    <t>HBZ</t>
  </si>
  <si>
    <t>https://etherscan.io/token/0xe34e1944e776f39b9252790a0527ebda647ae668?a={ADDRESS}</t>
  </si>
  <si>
    <t>https://etherscan.io/token/0xb056c38f6b7dc4064367403e26424cd2c60655e1?a={ADDRESS}</t>
  </si>
  <si>
    <t>https://etherscan.io/token/0x4f9254c83eb525f9fcf346490bbb3ed28a81c667?a={ADDRESS}</t>
  </si>
  <si>
    <t>BLT</t>
  </si>
  <si>
    <t>https://etherscan.io/token/0x107c4504cd79c5d2696ea0030a8dd4e92601b82e?a={ADDRESS}</t>
  </si>
  <si>
    <t>https://etherscan.io/token/0xc528c28fec0a90c083328bc45f587ee215760a0f?a={ADDRESS}</t>
  </si>
  <si>
    <t>IBIT</t>
  </si>
  <si>
    <t>https://etherscan.io/token/0xc398891b43f1b91158dca87c63a88b80d000c248?a={ADDRESS}</t>
  </si>
  <si>
    <t>UFAC</t>
  </si>
  <si>
    <t>https://etherscan.io/token/0x0ff69c20206d644331e6b6ca5262eeb8d6ccf7af?a={ADDRESS}</t>
  </si>
  <si>
    <t>CTT</t>
  </si>
  <si>
    <t>https://etherscan.io/token/0xf0ddd41ac68b71ecbad395aa6240c41c5b55c749?a={ADDRESS}</t>
  </si>
  <si>
    <t>VPP</t>
  </si>
  <si>
    <t>https://etherscan.io/token/0x4d2c05109a1309c6de0d3b7f06f397c9c41b8fae?a={ADDRESS}</t>
  </si>
  <si>
    <t>BUX</t>
  </si>
  <si>
    <t>https://etherscan.io/token/0x12d79c345cac7b050a5ff0797b5a607e254c73f5?a={ADDRESS}</t>
  </si>
  <si>
    <t>EET</t>
  </si>
  <si>
    <t>https://etherscan.io/token/0x0deecb13f4e801bdbf2721875756d44b207ca580?a={ADDRESS}</t>
  </si>
  <si>
    <t>COCC</t>
  </si>
  <si>
    <t>https://etherscan.io/token/0x7537aef853f63f114e6152956faf26488c08cc84?a={ADDRESS}</t>
  </si>
  <si>
    <t>yTUSD</t>
  </si>
  <si>
    <t>https://etherscan.io/token/0x73a052500105205d34daf004eab301916da8190f?a={ADDRESS}</t>
  </si>
  <si>
    <t>https://etherscan.io/token/0x26fb86579e371c7aedc461b2ddef0a8628c93d3b?a={ADDRESS}</t>
  </si>
  <si>
    <t>DAT</t>
  </si>
  <si>
    <t>https://etherscan.io/token/0x81c9151de0c8bafcd325a57e3db5a5df1cebf79c?a={ADDRESS}</t>
  </si>
  <si>
    <t>https://etherscan.io/token/0x8b40761142b9aa6dc8964e61d0585995425c3d94?a={ADDRESS}</t>
  </si>
  <si>
    <t>BEY</t>
  </si>
  <si>
    <t>https://etherscan.io/token/0x66e5dbc7fece1d31eb60af8cfa0563ec0d1a81bd?a={ADDRESS}</t>
  </si>
  <si>
    <t>https://etherscan.io/token/0x51e7359d008a85a021da36370d78b594079a67b1?a={ADDRESS}</t>
  </si>
  <si>
    <t>GOMO</t>
  </si>
  <si>
    <t>https://etherscan.io/token/0x28152e02be1e8af3bec836d434798aec1143d7ee?a={ADDRESS}</t>
  </si>
  <si>
    <t>https://etherscan.io/token/0xc12d099be31567add4e4e4d0d45691c3f58f5663?a={ADDRESS}</t>
  </si>
  <si>
    <t>GUP</t>
  </si>
  <si>
    <t>https://etherscan.io/token/0xf7b098298f7c69fc14610bf71d5e02c60792894c?a={ADDRESS}</t>
  </si>
  <si>
    <t>OF</t>
  </si>
  <si>
    <t>https://etherscan.io/token/0xdc30a5baf62f3ce8d7e74a272bc139fbb7a0cab4?a={ADDRESS}</t>
  </si>
  <si>
    <t>https://etherscan.io/token/0xd780ae2bf04cd96e577d3d014762f831d97129d0?a={ADDRESS}</t>
  </si>
  <si>
    <t>REMI</t>
  </si>
  <si>
    <t>https://etherscan.io/token/0x13cb85823f78cff38f0b0e90d3e975b8cb3aad64?a={ADDRESS}</t>
  </si>
  <si>
    <t>CPC</t>
  </si>
  <si>
    <t>https://etherscan.io/token/0xfae4ee59cdd86e3be9e8b90b53aa866327d7c090?a={ADDRESS}</t>
  </si>
  <si>
    <t>https://etherscan.io/token/0xb4e16d0168e52d35cacd2c6185b44281ec28c9dc?a={ADDRESS}</t>
  </si>
  <si>
    <t>TRCT</t>
  </si>
  <si>
    <t>https://etherscan.io/token/0x30cecb5461a449a90081f5a5f55db4e048397bab?a={ADDRESS}</t>
  </si>
  <si>
    <t>BKBT</t>
  </si>
  <si>
    <t>https://etherscan.io/token/0x6a27348483d59150ae76ef4c0f3622a78b0ca698?a={ADDRESS}</t>
  </si>
  <si>
    <t>ESH</t>
  </si>
  <si>
    <t>https://etherscan.io/token/0xd6a55c63865affd67e2fb9f284f87b7a9e5ff3bd?a={ADDRESS}</t>
  </si>
  <si>
    <t>bkex.com</t>
  </si>
  <si>
    <t>https://etherscan.io/token/0xba5f00a28f732f23ba946c594716496ebdc9aef5?a={ADDRESS}</t>
  </si>
  <si>
    <t>UBC</t>
  </si>
  <si>
    <t>https://etherscan.io/token/0x2d3e7d4870a51b918919e7b851fe19983e4c38d5?a={ADDRESS}</t>
  </si>
  <si>
    <t>HUR</t>
  </si>
  <si>
    <t>https://etherscan.io/token/0xcdb7ecfd3403eef3882c65b761ef9b5054890a47?a={ADDRESS}</t>
  </si>
  <si>
    <t>https://etherscan.io/token/0x35b08722aa26be119c1608029ccbc976ac5c1082?a={ADDRESS}</t>
  </si>
  <si>
    <t>MAC</t>
  </si>
  <si>
    <t>https://etherscan.io/token/0x9cfed76501ac8cf181a9d9fead5af25e2c901959?a={ADDRESS}</t>
  </si>
  <si>
    <t>SAC</t>
  </si>
  <si>
    <t>https://etherscan.io/token/0xabc1280a0187a2020cc675437aed400185f86db6?a={ADDRESS}</t>
  </si>
  <si>
    <t>GTG</t>
  </si>
  <si>
    <t>https://etherscan.io/token/0x66b279a074faa84e2a29b9a6997dc2957044c486?a={ADDRESS}</t>
  </si>
  <si>
    <t>https://etherscan.io/token/0xde7d85157d9714eadf595045cc12ca4a5f3e2adb?a={ADDRESS}</t>
  </si>
  <si>
    <t>MOD</t>
  </si>
  <si>
    <t>https://etherscan.io/token/0x957c30ab0426e0c93cd8241e2c60392d08c6ac8e?a={ADDRESS}</t>
  </si>
  <si>
    <t>MOB</t>
  </si>
  <si>
    <t>https://etherscan.io/token/0xbe59434473c50021b30686b6d34cdd0b1b4f6198?a={ADDRESS}</t>
  </si>
  <si>
    <t>USE</t>
  </si>
  <si>
    <t>https://etherscan.io/token/0xd9485499499d66b175cf5ed54c0a19f1a6bcb61a?a={ADDRESS}</t>
  </si>
  <si>
    <t>TEB</t>
  </si>
  <si>
    <t>https://etherscan.io/token/0x254ef3fcae7b468e5ae36d55d9ebb1c5dff21e64?a={ADDRESS}</t>
  </si>
  <si>
    <t>https://etherscan.io/token/0x45804880de22913dafe09f4980848ece6ecbaf78?a={ADDRESS}</t>
  </si>
  <si>
    <t>betbeb.com</t>
  </si>
  <si>
    <t>https://etherscan.io/token/0xc30951ff31c04a47b26ce496b0510a3b2d709e92?a={ADDRESS}</t>
  </si>
  <si>
    <t>AMN</t>
  </si>
  <si>
    <t>https://etherscan.io/token/0x737f98ac8ca59f2c68ad658e3c3d8c8963e40a4c?a={ADDRESS}</t>
  </si>
  <si>
    <t>https://etherscan.io/token/0x4f2c4dffa2f1b0c8695057d3a66b8e1a462f5834?a={ADDRESS}</t>
  </si>
  <si>
    <t>https://etherscan.io/token/0x6733d909e10ddedb8d6181b213de32a30ceac7ed?a={ADDRESS}</t>
  </si>
  <si>
    <t>https://etherscan.io/token/0x2ad8529da0488a7c2a1af1e22d1902f7ad2943eb?a={ADDRESS}</t>
  </si>
  <si>
    <t>LUCKY</t>
  </si>
  <si>
    <t>https://etherscan.io/token/0xe478d4f4a87d4d641af97ca0b5cc3db61e266357?a={ADDRESS}</t>
  </si>
  <si>
    <t>¢</t>
  </si>
  <si>
    <t>https://etherscan.io/token/0xa33e729bf4fdeb868b534e1f20523463d9c46bee?a={ADDRESS}</t>
  </si>
  <si>
    <t>VPC</t>
  </si>
  <si>
    <t>https://etherscan.io/token/0x28c69cd429f785954ae4b0263db4d9871c033ca7?a={ADDRESS}</t>
  </si>
  <si>
    <t>LAC</t>
  </si>
  <si>
    <t>https://etherscan.io/token/0xbf83c5368b56d8408858d06f1bce15c1261fbe8f?a={ADDRESS}</t>
  </si>
  <si>
    <t>DPY</t>
  </si>
  <si>
    <t>https://etherscan.io/token/0x6c2adc2073994fb2ccc5032cc2906fa221e9b391?a={ADDRESS}</t>
  </si>
  <si>
    <t>https://etherscan.io/token/0xc8422a8a386eb49ecbf060198938df163c188406?a={ADDRESS}</t>
  </si>
  <si>
    <t>FXP</t>
  </si>
  <si>
    <t>https://etherscan.io/token/0x14ddda446688b73161aa1382f4e4343353af6fc8?a={ADDRESS}</t>
  </si>
  <si>
    <t>https://etherscan.io/token/0x865ec58b06bf6305b886793aa20a2da31d034e68?a={ADDRESS}</t>
  </si>
  <si>
    <t>LEXT</t>
  </si>
  <si>
    <t>https://etherscan.io/token/0xd6c523854f08759df65fd335c80a5609e2a28d5f?a={ADDRESS}</t>
  </si>
  <si>
    <t>ApiKeyCoinmarketCap</t>
  </si>
  <si>
    <t>ApiKeyForex</t>
  </si>
  <si>
    <t>ApiKeyEthGas</t>
  </si>
  <si>
    <t>Crypto Balance Sheet - Infos</t>
  </si>
  <si>
    <t>Ethereum</t>
  </si>
  <si>
    <t>ethereum</t>
  </si>
  <si>
    <t>2015-08-07T00:00:00.000Z</t>
  </si>
  <si>
    <t>tether</t>
  </si>
  <si>
    <t>2015-02-25T00:00:00.000Z</t>
  </si>
  <si>
    <t>[Record]</t>
  </si>
  <si>
    <t>xrp</t>
  </si>
  <si>
    <t>2013-08-04T00:00:00.000Z</t>
  </si>
  <si>
    <t>Bitcoin Cash</t>
  </si>
  <si>
    <t>bitcoin-cash</t>
  </si>
  <si>
    <t>2017-07-23T00:00:00.000Z</t>
  </si>
  <si>
    <t>2017-07-25T00:00:00.000Z</t>
  </si>
  <si>
    <t>Chainlink</t>
  </si>
  <si>
    <t>chainlink</t>
  </si>
  <si>
    <t>2017-09-20T00:00:00.000Z</t>
  </si>
  <si>
    <t>Polkadot</t>
  </si>
  <si>
    <t>polkadot-new</t>
  </si>
  <si>
    <t>2020-08-19T00:00:00.000Z</t>
  </si>
  <si>
    <t>Cardano</t>
  </si>
  <si>
    <t>cardano</t>
  </si>
  <si>
    <t>2017-10-01T00:00:00.000Z</t>
  </si>
  <si>
    <t>Litecoin</t>
  </si>
  <si>
    <t>litecoin</t>
  </si>
  <si>
    <t>Bitcoin SV</t>
  </si>
  <si>
    <t>bitcoin-sv</t>
  </si>
  <si>
    <t>2018-11-09T00:00:00.000Z</t>
  </si>
  <si>
    <t>2018-12-14T00:00:00.000Z</t>
  </si>
  <si>
    <t>usd-coin</t>
  </si>
  <si>
    <t>2018-10-08T00:00:00.000Z</t>
  </si>
  <si>
    <t>eos</t>
  </si>
  <si>
    <t>2017-07-01T00:00:00.000Z</t>
  </si>
  <si>
    <t>Monero</t>
  </si>
  <si>
    <t>XMR</t>
  </si>
  <si>
    <t>monero</t>
  </si>
  <si>
    <t>2014-05-21T00:00:00.000Z</t>
  </si>
  <si>
    <t>TRON</t>
  </si>
  <si>
    <t>tron</t>
  </si>
  <si>
    <t>2017-09-13T00:00:00.000Z</t>
  </si>
  <si>
    <t>Tezos</t>
  </si>
  <si>
    <t>XTZ</t>
  </si>
  <si>
    <t>tezos</t>
  </si>
  <si>
    <t>2017-10-06T00:00:00.000Z</t>
  </si>
  <si>
    <t>Stellar</t>
  </si>
  <si>
    <t>stellar</t>
  </si>
  <si>
    <t>2014-08-05T00:00:00.000Z</t>
  </si>
  <si>
    <t>Neo</t>
  </si>
  <si>
    <t>neo</t>
  </si>
  <si>
    <t>2016-09-08T00:00:00.000Z</t>
  </si>
  <si>
    <t>UNUS SED LEO</t>
  </si>
  <si>
    <t>LEO</t>
  </si>
  <si>
    <t>unus-sed-leo</t>
  </si>
  <si>
    <t>2019-05-21T00:00:00.000Z</t>
  </si>
  <si>
    <t>Cosmos</t>
  </si>
  <si>
    <t>ATOM</t>
  </si>
  <si>
    <t>cosmos</t>
  </si>
  <si>
    <t>2019-03-14T00:00:00.000Z</t>
  </si>
  <si>
    <t>NEM</t>
  </si>
  <si>
    <t>nem</t>
  </si>
  <si>
    <t>2015-04-01T00:00:00.000Z</t>
  </si>
  <si>
    <t>Huobi Token</t>
  </si>
  <si>
    <t>2018-02-03T00:00:00.000Z</t>
  </si>
  <si>
    <t>Dai</t>
  </si>
  <si>
    <t>multi-collateral-dai</t>
  </si>
  <si>
    <t>2019-11-22T00:00:00.000Z</t>
  </si>
  <si>
    <t>binance-usd</t>
  </si>
  <si>
    <t>2019-09-20T00:00:00.000Z</t>
  </si>
  <si>
    <t>IOTA</t>
  </si>
  <si>
    <t>iota</t>
  </si>
  <si>
    <t>2017-06-13T00:00:00.000Z</t>
  </si>
  <si>
    <t>2018-01-17T00:00:00.000Z</t>
  </si>
  <si>
    <t>VeChain</t>
  </si>
  <si>
    <t>VET</t>
  </si>
  <si>
    <t>vechain</t>
  </si>
  <si>
    <t>2017-08-22T00:00:00.000Z</t>
  </si>
  <si>
    <t>Zcash</t>
  </si>
  <si>
    <t>ZEC</t>
  </si>
  <si>
    <t>zcash</t>
  </si>
  <si>
    <t>2016-10-29T00:00:00.000Z</t>
  </si>
  <si>
    <t>Aave</t>
  </si>
  <si>
    <t>aave</t>
  </si>
  <si>
    <t>Dash</t>
  </si>
  <si>
    <t>dash</t>
  </si>
  <si>
    <t>2014-02-14T00:00:00.000Z</t>
  </si>
  <si>
    <t>Ethereum Classic</t>
  </si>
  <si>
    <t>ETC</t>
  </si>
  <si>
    <t>ethereum-classic</t>
  </si>
  <si>
    <t>2016-07-24T00:00:00.000Z</t>
  </si>
  <si>
    <t>Maker</t>
  </si>
  <si>
    <t>maker</t>
  </si>
  <si>
    <t>2017-01-29T00:00:00.000Z</t>
  </si>
  <si>
    <t>OMG Network</t>
  </si>
  <si>
    <t>omg</t>
  </si>
  <si>
    <t>2017-07-14T00:00:00.000Z</t>
  </si>
  <si>
    <t>uma</t>
  </si>
  <si>
    <t>2020-05-25T00:00:00.000Z</t>
  </si>
  <si>
    <t>Ontology</t>
  </si>
  <si>
    <t>ONT</t>
  </si>
  <si>
    <t>ontology</t>
  </si>
  <si>
    <t>2018-03-08T00:00:00.000Z</t>
  </si>
  <si>
    <t>2018-03-14T00:00:00.000Z</t>
  </si>
  <si>
    <t>yearn.finance</t>
  </si>
  <si>
    <t>yearn-finance</t>
  </si>
  <si>
    <t>2020-07-18T00:00:00.000Z</t>
  </si>
  <si>
    <t>okb</t>
  </si>
  <si>
    <t>2019-04-30T00:00:00.000Z</t>
  </si>
  <si>
    <t>Algorand</t>
  </si>
  <si>
    <t>ALGO</t>
  </si>
  <si>
    <t>algorand</t>
  </si>
  <si>
    <t>2019-06-20T00:00:00.000Z</t>
  </si>
  <si>
    <t>TrueUSD</t>
  </si>
  <si>
    <t>trueusd</t>
  </si>
  <si>
    <t>2018-03-06T00:00:00.000Z</t>
  </si>
  <si>
    <t>FTX Token</t>
  </si>
  <si>
    <t>FTT</t>
  </si>
  <si>
    <t>ftx-token</t>
  </si>
  <si>
    <t>2019-07-31T00:00:00.000Z</t>
  </si>
  <si>
    <t>Ren</t>
  </si>
  <si>
    <t>ren</t>
  </si>
  <si>
    <t>2018-02-21T00:00:00.000Z</t>
  </si>
  <si>
    <t>Dogecoin</t>
  </si>
  <si>
    <t>dogecoin</t>
  </si>
  <si>
    <t>2013-12-15T00:00:00.000Z</t>
  </si>
  <si>
    <t>DigiByte</t>
  </si>
  <si>
    <t>digibyte</t>
  </si>
  <si>
    <t>2014-02-06T00:00:00.000Z</t>
  </si>
  <si>
    <t>BTT</t>
  </si>
  <si>
    <t>2019-01-31T00:00:00.000Z</t>
  </si>
  <si>
    <t>Basic Attention Token</t>
  </si>
  <si>
    <t>basic-attention-token</t>
  </si>
  <si>
    <t>2017-06-01T00:00:00.000Z</t>
  </si>
  <si>
    <t>Celsius</t>
  </si>
  <si>
    <t>celsius</t>
  </si>
  <si>
    <t>2018-05-18T00:00:00.000Z</t>
  </si>
  <si>
    <t>2019-01-03T00:00:00.000Z</t>
  </si>
  <si>
    <t>Uniswap</t>
  </si>
  <si>
    <t>uniswap</t>
  </si>
  <si>
    <t>2020-09-17T00:00:00.000Z</t>
  </si>
  <si>
    <t>0x</t>
  </si>
  <si>
    <t>2017-08-16T00:00:00.000Z</t>
  </si>
  <si>
    <t>ABBC Coin</t>
  </si>
  <si>
    <t>ABBC</t>
  </si>
  <si>
    <t>abbc-coin</t>
  </si>
  <si>
    <t>2018-10-12T00:00:00.000Z</t>
  </si>
  <si>
    <t>Compound</t>
  </si>
  <si>
    <t>compound</t>
  </si>
  <si>
    <t>2020-06-16T00:00:00.000Z</t>
  </si>
  <si>
    <t>Celo</t>
  </si>
  <si>
    <t>CELO</t>
  </si>
  <si>
    <t>celo</t>
  </si>
  <si>
    <t>2020-05-22T00:00:00.000Z</t>
  </si>
  <si>
    <t>Kusama</t>
  </si>
  <si>
    <t>KSM</t>
  </si>
  <si>
    <t>kusama</t>
  </si>
  <si>
    <t>2019-12-12T00:00:00.000Z</t>
  </si>
  <si>
    <t>Waves</t>
  </si>
  <si>
    <t>WAVES</t>
  </si>
  <si>
    <t>waves</t>
  </si>
  <si>
    <t>2016-06-02T00:00:00.000Z</t>
  </si>
  <si>
    <t>paxos-standard</t>
  </si>
  <si>
    <t>2018-09-27T00:00:00.000Z</t>
  </si>
  <si>
    <t>ICON</t>
  </si>
  <si>
    <t>ICX</t>
  </si>
  <si>
    <t>icon</t>
  </si>
  <si>
    <t>2017-10-27T00:00:00.000Z</t>
  </si>
  <si>
    <t>Qtum</t>
  </si>
  <si>
    <t>qtum</t>
  </si>
  <si>
    <t>2017-05-24T00:00:00.000Z</t>
  </si>
  <si>
    <t>Energy Web Token</t>
  </si>
  <si>
    <t>EWT</t>
  </si>
  <si>
    <t>energy-web-token</t>
  </si>
  <si>
    <t>2020-03-28T00:00:00.000Z</t>
  </si>
  <si>
    <t>Loopring</t>
  </si>
  <si>
    <t>loopring</t>
  </si>
  <si>
    <t>2017-08-30T00:00:00.000Z</t>
  </si>
  <si>
    <t>Zilliqa</t>
  </si>
  <si>
    <t>zilliqa</t>
  </si>
  <si>
    <t>2018-01-25T00:00:00.000Z</t>
  </si>
  <si>
    <t>2020-07-20T00:00:00.000Z</t>
  </si>
  <si>
    <t>HBAR</t>
  </si>
  <si>
    <t>2019-09-17T00:00:00.000Z</t>
  </si>
  <si>
    <t>Augur</t>
  </si>
  <si>
    <t>augur</t>
  </si>
  <si>
    <t>2015-10-27T00:00:00.000Z</t>
  </si>
  <si>
    <t>Arweave</t>
  </si>
  <si>
    <t>AR</t>
  </si>
  <si>
    <t>arweave</t>
  </si>
  <si>
    <t>2020-05-27T00:00:00.000Z</t>
  </si>
  <si>
    <t>Decred</t>
  </si>
  <si>
    <t>DCR</t>
  </si>
  <si>
    <t>decred</t>
  </si>
  <si>
    <t>2016-02-10T00:00:00.000Z</t>
  </si>
  <si>
    <t>Lisk</t>
  </si>
  <si>
    <t>LSK</t>
  </si>
  <si>
    <t>lisk</t>
  </si>
  <si>
    <t>2016-04-06T00:00:00.000Z</t>
  </si>
  <si>
    <t>CyberVein</t>
  </si>
  <si>
    <t>cybervein</t>
  </si>
  <si>
    <t>2018-04-17T00:00:00.000Z</t>
  </si>
  <si>
    <t>Quant</t>
  </si>
  <si>
    <t>quant</t>
  </si>
  <si>
    <t>2018-08-10T00:00:00.000Z</t>
  </si>
  <si>
    <t>Siacoin</t>
  </si>
  <si>
    <t>SC</t>
  </si>
  <si>
    <t>siacoin</t>
  </si>
  <si>
    <t>2015-08-26T00:00:00.000Z</t>
  </si>
  <si>
    <t>Bitcoin Gold</t>
  </si>
  <si>
    <t>BTG</t>
  </si>
  <si>
    <t>bitcoin-gold</t>
  </si>
  <si>
    <t>2017-10-23T00:00:00.000Z</t>
  </si>
  <si>
    <t>HUSD</t>
  </si>
  <si>
    <t>husd</t>
  </si>
  <si>
    <t>2019-10-15T00:00:00.000Z</t>
  </si>
  <si>
    <t>Band Protocol</t>
  </si>
  <si>
    <t>band-protocol</t>
  </si>
  <si>
    <t>2019-09-18T00:00:00.000Z</t>
  </si>
  <si>
    <t>Ocean Protocol</t>
  </si>
  <si>
    <t>ocean-protocol</t>
  </si>
  <si>
    <t>2019-05-06T00:00:00.000Z</t>
  </si>
  <si>
    <t>Enjin Coin</t>
  </si>
  <si>
    <t>enjin-coin</t>
  </si>
  <si>
    <t>2017-11-01T00:00:00.000Z</t>
  </si>
  <si>
    <t>Terra</t>
  </si>
  <si>
    <t>terra-luna</t>
  </si>
  <si>
    <t>2019-07-26T00:00:00.000Z</t>
  </si>
  <si>
    <t>ZB</t>
  </si>
  <si>
    <t>Revain</t>
  </si>
  <si>
    <t>revain</t>
  </si>
  <si>
    <t>Reserve Rights</t>
  </si>
  <si>
    <t>reserve-rights</t>
  </si>
  <si>
    <t>2019-05-24T00:00:00.000Z</t>
  </si>
  <si>
    <t>Aragon</t>
  </si>
  <si>
    <t>aragon</t>
  </si>
  <si>
    <t>2017-05-18T00:00:00.000Z</t>
  </si>
  <si>
    <t>Decentraland</t>
  </si>
  <si>
    <t>decentraland</t>
  </si>
  <si>
    <t>2017-09-17T00:00:00.000Z</t>
  </si>
  <si>
    <t>2018-08-13T00:00:00.000Z</t>
  </si>
  <si>
    <t>EGLD</t>
  </si>
  <si>
    <t>2020-09-04T00:00:00.000Z</t>
  </si>
  <si>
    <t>2019-10-28T00:00:00.000Z</t>
  </si>
  <si>
    <t>Nano</t>
  </si>
  <si>
    <t>nano</t>
  </si>
  <si>
    <t>2017-03-06T00:00:00.000Z</t>
  </si>
  <si>
    <t>Storj</t>
  </si>
  <si>
    <t>storj</t>
  </si>
  <si>
    <t>2017-07-02T00:00:00.000Z</t>
  </si>
  <si>
    <t>Golem</t>
  </si>
  <si>
    <t>golem-network-tokens</t>
  </si>
  <si>
    <t>2016-11-18T00:00:00.000Z</t>
  </si>
  <si>
    <t>Avalanche</t>
  </si>
  <si>
    <t>AVAX</t>
  </si>
  <si>
    <t>avalanche</t>
  </si>
  <si>
    <t>2020-07-13T00:00:00.000Z</t>
  </si>
  <si>
    <t>Solana</t>
  </si>
  <si>
    <t>SOL</t>
  </si>
  <si>
    <t>solana</t>
  </si>
  <si>
    <t>2020-04-10T00:00:00.000Z</t>
  </si>
  <si>
    <t>Balancer</t>
  </si>
  <si>
    <t>balancer</t>
  </si>
  <si>
    <t>2020-06-24T00:00:00.000Z</t>
  </si>
  <si>
    <t>Numeraire</t>
  </si>
  <si>
    <t>numeraire</t>
  </si>
  <si>
    <t>2017-06-23T00:00:00.000Z</t>
  </si>
  <si>
    <t>Bitcoin Diamond</t>
  </si>
  <si>
    <t>BCD</t>
  </si>
  <si>
    <t>bitcoin-diamond</t>
  </si>
  <si>
    <t>2017-11-24T00:00:00.000Z</t>
  </si>
  <si>
    <t>DxChain Token</t>
  </si>
  <si>
    <t>DX</t>
  </si>
  <si>
    <t>dxchain-token</t>
  </si>
  <si>
    <t>Nervos Network</t>
  </si>
  <si>
    <t>CKB</t>
  </si>
  <si>
    <t>nervos-network</t>
  </si>
  <si>
    <t>2019-11-19T00:00:00.000Z</t>
  </si>
  <si>
    <t>Orchid</t>
  </si>
  <si>
    <t>orchid</t>
  </si>
  <si>
    <t>2019-12-16T00:00:00.000Z</t>
  </si>
  <si>
    <t>Ravencoin</t>
  </si>
  <si>
    <t>RVN</t>
  </si>
  <si>
    <t>ravencoin</t>
  </si>
  <si>
    <t>2018-03-10T00:00:00.000Z</t>
  </si>
  <si>
    <t>2019-08-26T00:00:00.000Z</t>
  </si>
  <si>
    <t>SushiSwap</t>
  </si>
  <si>
    <t>sushiswap</t>
  </si>
  <si>
    <t>2020-08-28T00:00:00.000Z</t>
  </si>
  <si>
    <t>bytom</t>
  </si>
  <si>
    <t>2017-08-08T00:00:00.000Z</t>
  </si>
  <si>
    <t>Bancor</t>
  </si>
  <si>
    <t>bancor</t>
  </si>
  <si>
    <t>2017-06-18T00:00:00.000Z</t>
  </si>
  <si>
    <t>iostoken</t>
  </si>
  <si>
    <t>2018-01-16T00:00:00.000Z</t>
  </si>
  <si>
    <t>THORChain</t>
  </si>
  <si>
    <t>RUNE</t>
  </si>
  <si>
    <t>thorchain</t>
  </si>
  <si>
    <t>2019-07-23T00:00:00.000Z</t>
  </si>
  <si>
    <t>Status</t>
  </si>
  <si>
    <t>status</t>
  </si>
  <si>
    <t>2017-06-28T00:00:00.000Z</t>
  </si>
  <si>
    <t>Holo</t>
  </si>
  <si>
    <t>holo</t>
  </si>
  <si>
    <t>2018-04-29T00:00:00.000Z</t>
  </si>
  <si>
    <t>DFI.Money</t>
  </si>
  <si>
    <t>yearn-finance-ii</t>
  </si>
  <si>
    <t>2020-07-29T00:00:00.000Z</t>
  </si>
  <si>
    <t>MonaCoin</t>
  </si>
  <si>
    <t>MONA</t>
  </si>
  <si>
    <t>monacoin</t>
  </si>
  <si>
    <t>2014-03-20T00:00:00.000Z</t>
  </si>
  <si>
    <t>Ampleforth</t>
  </si>
  <si>
    <t>ampleforth</t>
  </si>
  <si>
    <t>2019-06-28T00:00:00.000Z</t>
  </si>
  <si>
    <t>KAVA</t>
  </si>
  <si>
    <t>kava</t>
  </si>
  <si>
    <t>2019-10-25T00:00:00.000Z</t>
  </si>
  <si>
    <t>iExec RLC</t>
  </si>
  <si>
    <t>rlc</t>
  </si>
  <si>
    <t>2017-04-20T00:00:00.000Z</t>
  </si>
  <si>
    <t>Divi</t>
  </si>
  <si>
    <t>DIVI</t>
  </si>
  <si>
    <t>divi</t>
  </si>
  <si>
    <t>Verge</t>
  </si>
  <si>
    <t>XVG</t>
  </si>
  <si>
    <t>verge</t>
  </si>
  <si>
    <t>2014-10-25T00:00:00.000Z</t>
  </si>
  <si>
    <t>Nexo</t>
  </si>
  <si>
    <t>nexo</t>
  </si>
  <si>
    <t>2018-05-01T00:00:00.000Z</t>
  </si>
  <si>
    <t>SwissBorg</t>
  </si>
  <si>
    <t>swissborg</t>
  </si>
  <si>
    <t>2018-02-02T00:00:00.000Z</t>
  </si>
  <si>
    <t>2017-10-24T00:00:00.000Z</t>
  </si>
  <si>
    <t>Velas</t>
  </si>
  <si>
    <t>VLX</t>
  </si>
  <si>
    <t>velas</t>
  </si>
  <si>
    <t>2019-10-03T00:00:00.000Z</t>
  </si>
  <si>
    <t>Serum</t>
  </si>
  <si>
    <t>SRM</t>
  </si>
  <si>
    <t>serum</t>
  </si>
  <si>
    <t>2020-08-04T00:00:00.000Z</t>
  </si>
  <si>
    <t>Komodo</t>
  </si>
  <si>
    <t>KMD</t>
  </si>
  <si>
    <t>komodo</t>
  </si>
  <si>
    <t>2017-02-05T00:00:00.000Z</t>
  </si>
  <si>
    <t>Helium</t>
  </si>
  <si>
    <t>HNT</t>
  </si>
  <si>
    <t>helium</t>
  </si>
  <si>
    <t>2020-06-05T00:00:00.000Z</t>
  </si>
  <si>
    <t>PAX Gold</t>
  </si>
  <si>
    <t>pax-gold</t>
  </si>
  <si>
    <t>2019-09-26T00:00:00.000Z</t>
  </si>
  <si>
    <t>2019-04-28T00:00:00.000Z</t>
  </si>
  <si>
    <t>JUST</t>
  </si>
  <si>
    <t>JST</t>
  </si>
  <si>
    <t>just</t>
  </si>
  <si>
    <t>2020-05-07T00:00:00.000Z</t>
  </si>
  <si>
    <t>Fantom</t>
  </si>
  <si>
    <t>fantom</t>
  </si>
  <si>
    <t>2018-10-29T00:00:00.000Z</t>
  </si>
  <si>
    <t>Steem</t>
  </si>
  <si>
    <t>STEEM</t>
  </si>
  <si>
    <t>steem</t>
  </si>
  <si>
    <t>2016-04-18T00:00:00.000Z</t>
  </si>
  <si>
    <t>Hive</t>
  </si>
  <si>
    <t>HIVE</t>
  </si>
  <si>
    <t>hive-blockchain</t>
  </si>
  <si>
    <t>2020-03-26T00:00:00.000Z</t>
  </si>
  <si>
    <t>Horizen</t>
  </si>
  <si>
    <t>ZEN</t>
  </si>
  <si>
    <t>horizen</t>
  </si>
  <si>
    <t>RIF</t>
  </si>
  <si>
    <t>rsk-infrastructure-framework</t>
  </si>
  <si>
    <t>2019-01-16T00:00:00.000Z</t>
  </si>
  <si>
    <t>2019-03-02T00:00:00.000Z</t>
  </si>
  <si>
    <t>IRISnet</t>
  </si>
  <si>
    <t>IRIS</t>
  </si>
  <si>
    <t>irisnet</t>
  </si>
  <si>
    <t>2019-04-18T00:00:00.000Z</t>
  </si>
  <si>
    <t>BitShares</t>
  </si>
  <si>
    <t>BTS</t>
  </si>
  <si>
    <t>bitshares</t>
  </si>
  <si>
    <t>2014-07-21T00:00:00.000Z</t>
  </si>
  <si>
    <t>utrust</t>
  </si>
  <si>
    <t>2017-12-29T00:00:00.000Z</t>
  </si>
  <si>
    <t>WAXP</t>
  </si>
  <si>
    <t>wax</t>
  </si>
  <si>
    <t>2017-12-21T00:00:00.000Z</t>
  </si>
  <si>
    <t>Electroneum</t>
  </si>
  <si>
    <t>ETN</t>
  </si>
  <si>
    <t>electroneum</t>
  </si>
  <si>
    <t>2017-11-02T00:00:00.000Z</t>
  </si>
  <si>
    <t>Uquid Coin</t>
  </si>
  <si>
    <t>UQC</t>
  </si>
  <si>
    <t>uquid-coin</t>
  </si>
  <si>
    <t>2017-12-13T00:00:00.000Z</t>
  </si>
  <si>
    <t>Chiliz</t>
  </si>
  <si>
    <t>chiliz</t>
  </si>
  <si>
    <t>2019-07-01T00:00:00.000Z</t>
  </si>
  <si>
    <t>aelf</t>
  </si>
  <si>
    <t>Energi</t>
  </si>
  <si>
    <t>NRG</t>
  </si>
  <si>
    <t>energi</t>
  </si>
  <si>
    <t>2018-08-23T00:00:00.000Z</t>
  </si>
  <si>
    <t>Gnosis</t>
  </si>
  <si>
    <t>gnosis-gno</t>
  </si>
  <si>
    <t>2017-05-01T00:00:00.000Z</t>
  </si>
  <si>
    <t>HyperCash</t>
  </si>
  <si>
    <t>HC</t>
  </si>
  <si>
    <t>hypercash</t>
  </si>
  <si>
    <t>2017-08-20T00:00:00.000Z</t>
  </si>
  <si>
    <t>Ardor</t>
  </si>
  <si>
    <t>ARDR</t>
  </si>
  <si>
    <t>ardor</t>
  </si>
  <si>
    <t>2016-07-23T00:00:00.000Z</t>
  </si>
  <si>
    <t>Wanchain</t>
  </si>
  <si>
    <t>WAN</t>
  </si>
  <si>
    <t>wanchain</t>
  </si>
  <si>
    <t>2018-03-23T00:00:00.000Z</t>
  </si>
  <si>
    <t>Ankr</t>
  </si>
  <si>
    <t>ankr</t>
  </si>
  <si>
    <t>2019-03-06T00:00:00.000Z</t>
  </si>
  <si>
    <t>mxc</t>
  </si>
  <si>
    <t>2018-12-06T00:00:00.000Z</t>
  </si>
  <si>
    <t>HNS</t>
  </si>
  <si>
    <t>handshake</t>
  </si>
  <si>
    <t>2020-02-22T00:00:00.000Z</t>
  </si>
  <si>
    <t>Unibright</t>
  </si>
  <si>
    <t>unibright</t>
  </si>
  <si>
    <t>2018-05-21T00:00:00.000Z</t>
  </si>
  <si>
    <t>2016-10-06T00:00:00.000Z</t>
  </si>
  <si>
    <t>Curve DAO Token</t>
  </si>
  <si>
    <t>curve-dao-token</t>
  </si>
  <si>
    <t>2020-08-14T00:00:00.000Z</t>
  </si>
  <si>
    <t>2016-08-12T00:00:00.000Z</t>
  </si>
  <si>
    <t>v.systems</t>
  </si>
  <si>
    <t>VSYS</t>
  </si>
  <si>
    <t>v-systems</t>
  </si>
  <si>
    <t>2019-03-05T00:00:00.000Z</t>
  </si>
  <si>
    <t>GateToken</t>
  </si>
  <si>
    <t>GT</t>
  </si>
  <si>
    <t>gatetoken</t>
  </si>
  <si>
    <t>2019-08-20T00:00:00.000Z</t>
  </si>
  <si>
    <t>WaykiChain</t>
  </si>
  <si>
    <t>WICC</t>
  </si>
  <si>
    <t>waykichain</t>
  </si>
  <si>
    <t>2018-01-09T00:00:00.000Z</t>
  </si>
  <si>
    <t>Super Zero Protocol</t>
  </si>
  <si>
    <t>SERO</t>
  </si>
  <si>
    <t>super-zero-protocol</t>
  </si>
  <si>
    <t>2019-07-19T00:00:00.000Z</t>
  </si>
  <si>
    <t>Theta Fuel</t>
  </si>
  <si>
    <t>TFUEL</t>
  </si>
  <si>
    <t>theta-fuel</t>
  </si>
  <si>
    <t>2019-03-28T00:00:00.000Z</t>
  </si>
  <si>
    <t>xdai</t>
  </si>
  <si>
    <t>2020-05-19T00:00:00.000Z</t>
  </si>
  <si>
    <t>Ark</t>
  </si>
  <si>
    <t>ARK</t>
  </si>
  <si>
    <t>ark</t>
  </si>
  <si>
    <t>2017-03-22T00:00:00.000Z</t>
  </si>
  <si>
    <t>STASIS EURO</t>
  </si>
  <si>
    <t>stasis-euro</t>
  </si>
  <si>
    <t>2018-07-30T00:00:00.000Z</t>
  </si>
  <si>
    <t>aeternity</t>
  </si>
  <si>
    <t>power-ledger</t>
  </si>
  <si>
    <t>solve</t>
  </si>
  <si>
    <t>2019-02-04T00:00:00.000Z</t>
  </si>
  <si>
    <t>Aurora</t>
  </si>
  <si>
    <t>aurora</t>
  </si>
  <si>
    <t>2018-06-26T00:00:00.000Z</t>
  </si>
  <si>
    <t>Harmony</t>
  </si>
  <si>
    <t>ONE</t>
  </si>
  <si>
    <t>harmony</t>
  </si>
  <si>
    <t>2019-06-01T00:00:00.000Z</t>
  </si>
  <si>
    <t>ShareToken</t>
  </si>
  <si>
    <t>SHR</t>
  </si>
  <si>
    <t>sharetoken</t>
  </si>
  <si>
    <t>2019-11-26T00:00:00.000Z</t>
  </si>
  <si>
    <t>apM Coin</t>
  </si>
  <si>
    <t>APM</t>
  </si>
  <si>
    <t>apm-coin</t>
  </si>
  <si>
    <t>2019-12-27T00:00:00.000Z</t>
  </si>
  <si>
    <t>OriginTrail</t>
  </si>
  <si>
    <t>origintrail</t>
  </si>
  <si>
    <t>Tellor</t>
  </si>
  <si>
    <t>TRB</t>
  </si>
  <si>
    <t>tellor</t>
  </si>
  <si>
    <t>IoTeX</t>
  </si>
  <si>
    <t>iotex</t>
  </si>
  <si>
    <t>2018-05-25T00:00:00.000Z</t>
  </si>
  <si>
    <t>Kleros</t>
  </si>
  <si>
    <t>kleros</t>
  </si>
  <si>
    <t>2018-11-01T00:00:00.000Z</t>
  </si>
  <si>
    <t>akropolis</t>
  </si>
  <si>
    <t>Syscoin</t>
  </si>
  <si>
    <t>SYS</t>
  </si>
  <si>
    <t>syscoin</t>
  </si>
  <si>
    <t>2014-08-20T00:00:00.000Z</t>
  </si>
  <si>
    <t>Ultra</t>
  </si>
  <si>
    <t>UOS</t>
  </si>
  <si>
    <t>ultra</t>
  </si>
  <si>
    <t>2019-07-30T00:00:00.000Z</t>
  </si>
  <si>
    <t>Wirex Token</t>
  </si>
  <si>
    <t>WXT</t>
  </si>
  <si>
    <t>wirex-token</t>
  </si>
  <si>
    <t>2019-07-09T00:00:00.000Z</t>
  </si>
  <si>
    <t>DAD</t>
  </si>
  <si>
    <t>dad</t>
  </si>
  <si>
    <t>2019-10-31T00:00:00.000Z</t>
  </si>
  <si>
    <t>Orbs</t>
  </si>
  <si>
    <t>orbs</t>
  </si>
  <si>
    <t>2019-04-03T00:00:00.000Z</t>
  </si>
  <si>
    <t>Elastos</t>
  </si>
  <si>
    <t>ELA</t>
  </si>
  <si>
    <t>elastos</t>
  </si>
  <si>
    <t>2018-01-31T00:00:00.000Z</t>
  </si>
  <si>
    <t>2017-02-21T00:00:00.000Z</t>
  </si>
  <si>
    <t>Streamr</t>
  </si>
  <si>
    <t>streamr</t>
  </si>
  <si>
    <t>2017-11-03T00:00:00.000Z</t>
  </si>
  <si>
    <t>2019-05-10T00:00:00.000Z</t>
  </si>
  <si>
    <t>Polymath</t>
  </si>
  <si>
    <t>polymath-network</t>
  </si>
  <si>
    <t>Haven Protocol</t>
  </si>
  <si>
    <t>XHV</t>
  </si>
  <si>
    <t>haven-protocol</t>
  </si>
  <si>
    <t>2018-04-23T00:00:00.000Z</t>
  </si>
  <si>
    <t>NULS</t>
  </si>
  <si>
    <t>nuls</t>
  </si>
  <si>
    <t>2017-10-25T00:00:00.000Z</t>
  </si>
  <si>
    <t>VGX</t>
  </si>
  <si>
    <t>2017-07-18T00:00:00.000Z</t>
  </si>
  <si>
    <t>Bluzelle</t>
  </si>
  <si>
    <t>bluzelle</t>
  </si>
  <si>
    <t>2018-02-06T00:00:00.000Z</t>
  </si>
  <si>
    <t>Request</t>
  </si>
  <si>
    <t>request</t>
  </si>
  <si>
    <t>2017-10-20T00:00:00.000Z</t>
  </si>
  <si>
    <t>2020-04-20T00:00:00.000Z</t>
  </si>
  <si>
    <t>2018-08-06T00:00:00.000Z</t>
  </si>
  <si>
    <t>2020-05-21T00:00:00.000Z</t>
  </si>
  <si>
    <t>Creditcoin</t>
  </si>
  <si>
    <t>CTC</t>
  </si>
  <si>
    <t>creditcoin</t>
  </si>
  <si>
    <t>2020-01-31T00:00:00.000Z</t>
  </si>
  <si>
    <t>2020-06-28T00:00:00.000Z</t>
  </si>
  <si>
    <t>BitcoinPoS</t>
  </si>
  <si>
    <t>BPS</t>
  </si>
  <si>
    <t>bitcoinpos</t>
  </si>
  <si>
    <t>2020-07-07T00:00:00.000Z</t>
  </si>
  <si>
    <t>2020-09-24T00:00:00.000Z</t>
  </si>
  <si>
    <t>2020-03-17T00:00:00.000Z</t>
  </si>
  <si>
    <t>2020-06-08T00:00:00.000Z</t>
  </si>
  <si>
    <t>Sologenic</t>
  </si>
  <si>
    <t>SOLO</t>
  </si>
  <si>
    <t>sologenic</t>
  </si>
  <si>
    <t>2020-03-06T00:00:00.000Z</t>
  </si>
  <si>
    <t>2020-07-01T00:00:00.000Z</t>
  </si>
  <si>
    <t>NEST Protocol</t>
  </si>
  <si>
    <t>nest-protocol</t>
  </si>
  <si>
    <t>2020-07-14T00:00:00.000Z</t>
  </si>
  <si>
    <t>2020-05-28T00:00:00.000Z</t>
  </si>
  <si>
    <t>2020-09-18T00:00:00.000Z</t>
  </si>
  <si>
    <t>Bitball Treasure</t>
  </si>
  <si>
    <t>BTRS</t>
  </si>
  <si>
    <t>bitball-treasure</t>
  </si>
  <si>
    <t>2019-11-04T00:00:00.000Z</t>
  </si>
  <si>
    <t>centrality</t>
  </si>
  <si>
    <t>2018-03-13T00:00:00.000Z</t>
  </si>
  <si>
    <t>WhiteCoin</t>
  </si>
  <si>
    <t>XWC</t>
  </si>
  <si>
    <t>whitecoin</t>
  </si>
  <si>
    <t>2014-04-18T00:00:00.000Z</t>
  </si>
  <si>
    <t>Attila</t>
  </si>
  <si>
    <t>ATT</t>
  </si>
  <si>
    <t>attila</t>
  </si>
  <si>
    <t>2020-05-18T00:00:00.000Z</t>
  </si>
  <si>
    <t>2018-08-14T00:00:00.000Z</t>
  </si>
  <si>
    <t>2020-09-15T00:00:00.000Z</t>
  </si>
  <si>
    <t>2020-09-08T00:00:00.000Z</t>
  </si>
  <si>
    <t>XDC</t>
  </si>
  <si>
    <t>2018-04-12T00:00:00.000Z</t>
  </si>
  <si>
    <t>Livepeer</t>
  </si>
  <si>
    <t>livepeer</t>
  </si>
  <si>
    <t>2018-12-19T00:00:00.000Z</t>
  </si>
  <si>
    <t>VestChain</t>
  </si>
  <si>
    <t>VEST</t>
  </si>
  <si>
    <t>vestchain</t>
  </si>
  <si>
    <t>2018-11-15T00:00:00.000Z</t>
  </si>
  <si>
    <t>DeFiChain</t>
  </si>
  <si>
    <t>DFI</t>
  </si>
  <si>
    <t>defichain</t>
  </si>
  <si>
    <t>2020-07-03T00:00:00.000Z</t>
  </si>
  <si>
    <t>AXEL</t>
  </si>
  <si>
    <t>axel</t>
  </si>
  <si>
    <t>2020-08-05T00:00:00.000Z</t>
  </si>
  <si>
    <t>DNA</t>
  </si>
  <si>
    <t>2020-09-30T00:00:00.000Z</t>
  </si>
  <si>
    <t>MimbleWimbleCoin</t>
  </si>
  <si>
    <t>MWC</t>
  </si>
  <si>
    <t>mimblewimblecoin</t>
  </si>
  <si>
    <t>2020-02-24T00:00:00.000Z</t>
  </si>
  <si>
    <t>2020-08-10T00:00:00.000Z</t>
  </si>
  <si>
    <t>2018-06-04T00:00:00.000Z</t>
  </si>
  <si>
    <t>IDEX</t>
  </si>
  <si>
    <t>idex</t>
  </si>
  <si>
    <t>2019-05-09T00:00:00.000Z</t>
  </si>
  <si>
    <t>bitmax-token</t>
  </si>
  <si>
    <t>2019-01-08T00:00:00.000Z</t>
  </si>
  <si>
    <t>NerveNetwork</t>
  </si>
  <si>
    <t>NVT</t>
  </si>
  <si>
    <t>nervenetwork</t>
  </si>
  <si>
    <t>2020-07-27T00:00:00.000Z</t>
  </si>
  <si>
    <t>Trust Wallet Token</t>
  </si>
  <si>
    <t>TWT</t>
  </si>
  <si>
    <t>trust-wallet-token</t>
  </si>
  <si>
    <t>2020-07-30T00:00:00.000Z</t>
  </si>
  <si>
    <t>KardiaChain</t>
  </si>
  <si>
    <t>KAI</t>
  </si>
  <si>
    <t>kardiachain</t>
  </si>
  <si>
    <t>2020-04-17T00:00:00.000Z</t>
  </si>
  <si>
    <t>XeniosCoin</t>
  </si>
  <si>
    <t>XNC</t>
  </si>
  <si>
    <t>xenioscoin</t>
  </si>
  <si>
    <t>2019-12-19T00:00:00.000Z</t>
  </si>
  <si>
    <t>TROY</t>
  </si>
  <si>
    <t>troy</t>
  </si>
  <si>
    <t>2019-12-06T00:00:00.000Z</t>
  </si>
  <si>
    <t>2019-07-17T00:00:00.000Z</t>
  </si>
  <si>
    <t>neutrino-usd</t>
  </si>
  <si>
    <t>2020-01-30T00:00:00.000Z</t>
  </si>
  <si>
    <t>2019-07-29T00:00:00.000Z</t>
  </si>
  <si>
    <t>2018-07-17T00:00:00.000Z</t>
  </si>
  <si>
    <t>PRIZM</t>
  </si>
  <si>
    <t>PZM</t>
  </si>
  <si>
    <t>prizm</t>
  </si>
  <si>
    <t>2017-05-19T00:00:00.000Z</t>
  </si>
  <si>
    <t>The Sandbox</t>
  </si>
  <si>
    <t>SAND</t>
  </si>
  <si>
    <t>the-sandbox</t>
  </si>
  <si>
    <t>2020-03-16T00:00:00.000Z</t>
  </si>
  <si>
    <t>Massnet</t>
  </si>
  <si>
    <t>MASS</t>
  </si>
  <si>
    <t>massnet</t>
  </si>
  <si>
    <t>WOM Protocol</t>
  </si>
  <si>
    <t>WOM</t>
  </si>
  <si>
    <t>wom-protocol</t>
  </si>
  <si>
    <t>NEX</t>
  </si>
  <si>
    <t>2019-04-01T00:00:00.000Z</t>
  </si>
  <si>
    <t>2017-12-20T00:00:00.000Z</t>
  </si>
  <si>
    <t>2019-02-20T00:00:00.000Z</t>
  </si>
  <si>
    <t>Rocket Pool</t>
  </si>
  <si>
    <t>RPL</t>
  </si>
  <si>
    <t>rocket-pool</t>
  </si>
  <si>
    <t>PLATINCOIN</t>
  </si>
  <si>
    <t>PLC</t>
  </si>
  <si>
    <t>platincoin</t>
  </si>
  <si>
    <t>2018-10-01T00:00:00.000Z</t>
  </si>
  <si>
    <t>2018-01-22T00:00:00.000Z</t>
  </si>
  <si>
    <t>Bytecoin</t>
  </si>
  <si>
    <t>BCN</t>
  </si>
  <si>
    <t>bytecoin-bcn</t>
  </si>
  <si>
    <t>2014-06-17T00:00:00.000Z</t>
  </si>
  <si>
    <t>Zynecoin</t>
  </si>
  <si>
    <t>ZYN</t>
  </si>
  <si>
    <t>zynecoin</t>
  </si>
  <si>
    <t>Amp</t>
  </si>
  <si>
    <t>amp</t>
  </si>
  <si>
    <t>Waltonchain</t>
  </si>
  <si>
    <t>waltonchain</t>
  </si>
  <si>
    <t>2017-08-27T00:00:00.000Z</t>
  </si>
  <si>
    <t>TrustSwap</t>
  </si>
  <si>
    <t>trustswap</t>
  </si>
  <si>
    <t>2020-07-10T00:00:00.000Z</t>
  </si>
  <si>
    <t>MX</t>
  </si>
  <si>
    <t>mx-token</t>
  </si>
  <si>
    <t>2019-09-24T00:00:00.000Z</t>
  </si>
  <si>
    <t>Darwinia Network</t>
  </si>
  <si>
    <t>darwinia-network</t>
  </si>
  <si>
    <t>2020-07-02T00:00:00.000Z</t>
  </si>
  <si>
    <t>2019-08-01T00:00:00.000Z</t>
  </si>
  <si>
    <t>Crypterium</t>
  </si>
  <si>
    <t>crpt</t>
  </si>
  <si>
    <t>2020-09-11T00:00:00.000Z</t>
  </si>
  <si>
    <t>2018-01-12T00:00:00.000Z</t>
  </si>
  <si>
    <t>AVA</t>
  </si>
  <si>
    <t>2018-05-28T00:00:00.000Z</t>
  </si>
  <si>
    <t>Loom Network</t>
  </si>
  <si>
    <t>loom-network</t>
  </si>
  <si>
    <t>BigONE Token</t>
  </si>
  <si>
    <t>bigone-token</t>
  </si>
  <si>
    <t>2017-12-30T00:00:00.000Z</t>
  </si>
  <si>
    <t>2019-05-22T00:00:00.000Z</t>
  </si>
  <si>
    <t>Origin Protocol</t>
  </si>
  <si>
    <t>origin-protocol</t>
  </si>
  <si>
    <t>2020-01-09T00:00:00.000Z</t>
  </si>
  <si>
    <t>2019-01-04T00:00:00.000Z</t>
  </si>
  <si>
    <t>IQ</t>
  </si>
  <si>
    <t>2018-07-13T00:00:00.000Z</t>
  </si>
  <si>
    <t>SWTH</t>
  </si>
  <si>
    <t>switcheo</t>
  </si>
  <si>
    <t>2018-03-31T00:00:00.000Z</t>
  </si>
  <si>
    <t>SUSD</t>
  </si>
  <si>
    <t>susd</t>
  </si>
  <si>
    <t>2020-08-17T00:00:00.000Z</t>
  </si>
  <si>
    <t>Cortex</t>
  </si>
  <si>
    <t>cortex</t>
  </si>
  <si>
    <t>2018-04-16T00:00:00.000Z</t>
  </si>
  <si>
    <t>BOA</t>
  </si>
  <si>
    <t>bosagora</t>
  </si>
  <si>
    <t>2019-08-05T00:00:00.000Z</t>
  </si>
  <si>
    <t>WazirX</t>
  </si>
  <si>
    <t>WRX</t>
  </si>
  <si>
    <t>wazirx</t>
  </si>
  <si>
    <t>2020-02-06T00:00:00.000Z</t>
  </si>
  <si>
    <t>pivx</t>
  </si>
  <si>
    <t>2016-02-13T00:00:00.000Z</t>
  </si>
  <si>
    <t>ChainX</t>
  </si>
  <si>
    <t>PCX</t>
  </si>
  <si>
    <t>chainx</t>
  </si>
  <si>
    <t>2019-04-05T00:00:00.000Z</t>
  </si>
  <si>
    <t>XOR</t>
  </si>
  <si>
    <t>sora</t>
  </si>
  <si>
    <t>AirSwap</t>
  </si>
  <si>
    <t>airswap</t>
  </si>
  <si>
    <t>2017-10-17T00:00:00.000Z</t>
  </si>
  <si>
    <t>2017-06-27T00:00:00.000Z</t>
  </si>
  <si>
    <t>Dragonchain</t>
  </si>
  <si>
    <t>dragonchain</t>
  </si>
  <si>
    <t>2017-12-03T00:00:00.000Z</t>
  </si>
  <si>
    <t>metal</t>
  </si>
  <si>
    <t>2017-07-09T00:00:00.000Z</t>
  </si>
  <si>
    <t>COTI</t>
  </si>
  <si>
    <t>coti</t>
  </si>
  <si>
    <t>2019-06-04T00:00:00.000Z</t>
  </si>
  <si>
    <t>BHD</t>
  </si>
  <si>
    <t>bora</t>
  </si>
  <si>
    <t>2019-03-18T00:00:00.000Z</t>
  </si>
  <si>
    <t>VeThor Token</t>
  </si>
  <si>
    <t>VTHO</t>
  </si>
  <si>
    <t>vethor-token</t>
  </si>
  <si>
    <t>PROM</t>
  </si>
  <si>
    <t>Beam</t>
  </si>
  <si>
    <t>BEAM</t>
  </si>
  <si>
    <t>beam</t>
  </si>
  <si>
    <t>2019-01-17T00:00:00.000Z</t>
  </si>
  <si>
    <t>XPR</t>
  </si>
  <si>
    <t>proton</t>
  </si>
  <si>
    <t>2020-04-06T00:00:00.000Z</t>
  </si>
  <si>
    <t>NWC</t>
  </si>
  <si>
    <t>newscrypto</t>
  </si>
  <si>
    <t>2019-11-06T00:00:00.000Z</t>
  </si>
  <si>
    <t>Celer Network</t>
  </si>
  <si>
    <t>celer-network</t>
  </si>
  <si>
    <t>2019-03-25T00:00:00.000Z</t>
  </si>
  <si>
    <t>2019-04-11T00:00:00.000Z</t>
  </si>
  <si>
    <t>PHA</t>
  </si>
  <si>
    <t>phala-network</t>
  </si>
  <si>
    <t>2020-09-13T00:00:00.000Z</t>
  </si>
  <si>
    <t>arpa-chain</t>
  </si>
  <si>
    <t>2019-07-15T00:00:00.000Z</t>
  </si>
  <si>
    <t>adx-net</t>
  </si>
  <si>
    <t>Dent</t>
  </si>
  <si>
    <t>dent</t>
  </si>
  <si>
    <t>2017-08-12T00:00:00.000Z</t>
  </si>
  <si>
    <t>2018-10-09T00:00:00.000Z</t>
  </si>
  <si>
    <t>Civic</t>
  </si>
  <si>
    <t>civic</t>
  </si>
  <si>
    <t>2017-07-17T00:00:00.000Z</t>
  </si>
  <si>
    <t>standard-tokenization-protocol</t>
  </si>
  <si>
    <t>2019-06-12T00:00:00.000Z</t>
  </si>
  <si>
    <t>Obyte</t>
  </si>
  <si>
    <t>GBYTE</t>
  </si>
  <si>
    <t>obyte</t>
  </si>
  <si>
    <t>2016-12-27T00:00:00.000Z</t>
  </si>
  <si>
    <t>TitanSwap</t>
  </si>
  <si>
    <t>TITAN</t>
  </si>
  <si>
    <t>titanswap</t>
  </si>
  <si>
    <t>2020-09-28T00:00:00.000Z</t>
  </si>
  <si>
    <t>Ignis</t>
  </si>
  <si>
    <t>IGNIS</t>
  </si>
  <si>
    <t>ignis</t>
  </si>
  <si>
    <t>2018-07-05T00:00:00.000Z</t>
  </si>
  <si>
    <t>salt</t>
  </si>
  <si>
    <t>2017-09-29T00:00:00.000Z</t>
  </si>
  <si>
    <t>Grin</t>
  </si>
  <si>
    <t>GRIN</t>
  </si>
  <si>
    <t>grin</t>
  </si>
  <si>
    <t>2019-01-27T00:00:00.000Z</t>
  </si>
  <si>
    <t>Function X</t>
  </si>
  <si>
    <t>FX</t>
  </si>
  <si>
    <t>function-x</t>
  </si>
  <si>
    <t>2019-04-25T00:00:00.000Z</t>
  </si>
  <si>
    <t>Nimiq</t>
  </si>
  <si>
    <t>NIM</t>
  </si>
  <si>
    <t>nimiq</t>
  </si>
  <si>
    <t>2018-07-10T00:00:00.000Z</t>
  </si>
  <si>
    <t>StormX</t>
  </si>
  <si>
    <t>STMX</t>
  </si>
  <si>
    <t>stormx</t>
  </si>
  <si>
    <t>Chromia</t>
  </si>
  <si>
    <t>chromia</t>
  </si>
  <si>
    <t>2019-05-28T00:00:00.000Z</t>
  </si>
  <si>
    <t>DREP</t>
  </si>
  <si>
    <t>2020-01-06T00:00:00.000Z</t>
  </si>
  <si>
    <t>Lambda</t>
  </si>
  <si>
    <t>lambda</t>
  </si>
  <si>
    <t>2019-01-02T00:00:00.000Z</t>
  </si>
  <si>
    <t>Ergo</t>
  </si>
  <si>
    <t>ERG</t>
  </si>
  <si>
    <t>ergo</t>
  </si>
  <si>
    <t>2017-06-29T00:00:00.000Z</t>
  </si>
  <si>
    <t>LTO Network</t>
  </si>
  <si>
    <t>LTO</t>
  </si>
  <si>
    <t>lto-network</t>
  </si>
  <si>
    <t>2019-02-05T00:00:00.000Z</t>
  </si>
  <si>
    <t>Harvest Finance</t>
  </si>
  <si>
    <t>harvest-finance</t>
  </si>
  <si>
    <t>2020-09-02T00:00:00.000Z</t>
  </si>
  <si>
    <t>Gas</t>
  </si>
  <si>
    <t>gas</t>
  </si>
  <si>
    <t>2017-07-06T00:00:00.000Z</t>
  </si>
  <si>
    <t>Tachyon Protocol</t>
  </si>
  <si>
    <t>IPX</t>
  </si>
  <si>
    <t>tachyon-protocol</t>
  </si>
  <si>
    <t>2020-01-03T00:00:00.000Z</t>
  </si>
  <si>
    <t>Contentos</t>
  </si>
  <si>
    <t>COS</t>
  </si>
  <si>
    <t>contentos</t>
  </si>
  <si>
    <t>GLEEC</t>
  </si>
  <si>
    <t>gleec</t>
  </si>
  <si>
    <t>2020-02-04T00:00:00.000Z</t>
  </si>
  <si>
    <t>Pirate Chain</t>
  </si>
  <si>
    <t>ARRR</t>
  </si>
  <si>
    <t>pirate-chain</t>
  </si>
  <si>
    <t>SUKU</t>
  </si>
  <si>
    <t>suku</t>
  </si>
  <si>
    <t>bitkan</t>
  </si>
  <si>
    <t>Perpetual Protocol</t>
  </si>
  <si>
    <t>PERP</t>
  </si>
  <si>
    <t>perpetual-protocol</t>
  </si>
  <si>
    <t>dia</t>
  </si>
  <si>
    <t>2018-01-11T00:00:00.000Z</t>
  </si>
  <si>
    <t>Gemini Dollar</t>
  </si>
  <si>
    <t>gemini-dollar</t>
  </si>
  <si>
    <t>2018-10-05T00:00:00.000Z</t>
  </si>
  <si>
    <t>Constellation</t>
  </si>
  <si>
    <t>DAG</t>
  </si>
  <si>
    <t>constellation</t>
  </si>
  <si>
    <t>2018-06-20T00:00:00.000Z</t>
  </si>
  <si>
    <t>Zap</t>
  </si>
  <si>
    <t>ZAP</t>
  </si>
  <si>
    <t>zap</t>
  </si>
  <si>
    <t>Bella Protocol</t>
  </si>
  <si>
    <t>BEL</t>
  </si>
  <si>
    <t>bella-protocol</t>
  </si>
  <si>
    <t>2020-09-07T00:00:00.000Z</t>
  </si>
  <si>
    <t>Fusion</t>
  </si>
  <si>
    <t>fusion</t>
  </si>
  <si>
    <t>2018-02-16T00:00:00.000Z</t>
  </si>
  <si>
    <t>MVL</t>
  </si>
  <si>
    <t>mvl</t>
  </si>
  <si>
    <t>2018-07-27T00:00:00.000Z</t>
  </si>
  <si>
    <t>2018-05-22T00:00:00.000Z</t>
  </si>
  <si>
    <t>2020-03-09T00:00:00.000Z</t>
  </si>
  <si>
    <t>Celo Dollar</t>
  </si>
  <si>
    <t>CUSD</t>
  </si>
  <si>
    <t>celo-dollar</t>
  </si>
  <si>
    <t>2020-09-29T00:00:00.000Z</t>
  </si>
  <si>
    <t>MiL.k</t>
  </si>
  <si>
    <t>MLK</t>
  </si>
  <si>
    <t>milk-alliance</t>
  </si>
  <si>
    <t>MovieBloc</t>
  </si>
  <si>
    <t>MBL</t>
  </si>
  <si>
    <t>moviebloc</t>
  </si>
  <si>
    <t>2019-06-21T00:00:00.000Z</t>
  </si>
  <si>
    <t>MediBloc</t>
  </si>
  <si>
    <t>MED</t>
  </si>
  <si>
    <t>medibloc</t>
  </si>
  <si>
    <t>2017-12-22T00:00:00.000Z</t>
  </si>
  <si>
    <t>Groestlcoin</t>
  </si>
  <si>
    <t>GRS</t>
  </si>
  <si>
    <t>groestlcoin</t>
  </si>
  <si>
    <t>2014-04-11T00:00:00.000Z</t>
  </si>
  <si>
    <t>Vertcoin</t>
  </si>
  <si>
    <t>VTC</t>
  </si>
  <si>
    <t>vertcoin</t>
  </si>
  <si>
    <t>2014-01-20T00:00:00.000Z</t>
  </si>
  <si>
    <t>LiquidApps</t>
  </si>
  <si>
    <t>DAPP</t>
  </si>
  <si>
    <t>liquid-apps</t>
  </si>
  <si>
    <t>Apollo Currency</t>
  </si>
  <si>
    <t>APL</t>
  </si>
  <si>
    <t>apollo-currency</t>
  </si>
  <si>
    <t>2018-07-28T00:00:00.000Z</t>
  </si>
  <si>
    <t>AMO Coin</t>
  </si>
  <si>
    <t>AMO</t>
  </si>
  <si>
    <t>amo-coin</t>
  </si>
  <si>
    <t>2018-09-10T00:00:00.000Z</t>
  </si>
  <si>
    <t>FirmaChain</t>
  </si>
  <si>
    <t>FCT</t>
  </si>
  <si>
    <t>firmachain</t>
  </si>
  <si>
    <t>Kadena</t>
  </si>
  <si>
    <t>KDA</t>
  </si>
  <si>
    <t>kadena</t>
  </si>
  <si>
    <t>2020-05-31T00:00:00.000Z</t>
  </si>
  <si>
    <t>DUSK</t>
  </si>
  <si>
    <t>2019-07-11T00:00:00.000Z</t>
  </si>
  <si>
    <t>LATOKEN</t>
  </si>
  <si>
    <t>LA</t>
  </si>
  <si>
    <t>latoken</t>
  </si>
  <si>
    <t>FOR</t>
  </si>
  <si>
    <t>the-force-protocol</t>
  </si>
  <si>
    <t>USDJ</t>
  </si>
  <si>
    <t>usdj</t>
  </si>
  <si>
    <t>2020-04-14T00:00:00.000Z</t>
  </si>
  <si>
    <t>Aavegotchi</t>
  </si>
  <si>
    <t>GHST</t>
  </si>
  <si>
    <t>aavegotchi</t>
  </si>
  <si>
    <t>2020-09-14T00:00:00.000Z</t>
  </si>
  <si>
    <t>2018-08-03T00:00:00.000Z</t>
  </si>
  <si>
    <t>dForce</t>
  </si>
  <si>
    <t>DF</t>
  </si>
  <si>
    <t>dforce</t>
  </si>
  <si>
    <t>2020-06-22T00:00:00.000Z</t>
  </si>
  <si>
    <t>King DAG</t>
  </si>
  <si>
    <t>KDAG</t>
  </si>
  <si>
    <t>king-dag</t>
  </si>
  <si>
    <t>2020-05-26T00:00:00.000Z</t>
  </si>
  <si>
    <t>Populous</t>
  </si>
  <si>
    <t>populous</t>
  </si>
  <si>
    <t>2017-07-10T00:00:00.000Z</t>
  </si>
  <si>
    <t>Aergo</t>
  </si>
  <si>
    <t>aergo</t>
  </si>
  <si>
    <t>2018-12-17T00:00:00.000Z</t>
  </si>
  <si>
    <t>QuarkChain</t>
  </si>
  <si>
    <t>quarkchain</t>
  </si>
  <si>
    <t>MEME</t>
  </si>
  <si>
    <t>2019-08-21T00:00:00.000Z</t>
  </si>
  <si>
    <t>PERL</t>
  </si>
  <si>
    <t>perlin</t>
  </si>
  <si>
    <t>TrustVerse</t>
  </si>
  <si>
    <t>TRV</t>
  </si>
  <si>
    <t>trustverse</t>
  </si>
  <si>
    <t>2019-07-18T00:00:00.000Z</t>
  </si>
  <si>
    <t>Alchemy Pay</t>
  </si>
  <si>
    <t>ACH</t>
  </si>
  <si>
    <t>alchemy-pay</t>
  </si>
  <si>
    <t>2020-09-09T00:00:00.000Z</t>
  </si>
  <si>
    <t>nkn</t>
  </si>
  <si>
    <t>PARSIQ</t>
  </si>
  <si>
    <t>PRQ</t>
  </si>
  <si>
    <t>parsiq</t>
  </si>
  <si>
    <t>2020-04-02T00:00:00.000Z</t>
  </si>
  <si>
    <t>2018-02-15T00:00:00.000Z</t>
  </si>
  <si>
    <t>2019-08-28T00:00:00.000Z</t>
  </si>
  <si>
    <t>MixMarvel</t>
  </si>
  <si>
    <t>MIX</t>
  </si>
  <si>
    <t>mixmarvel</t>
  </si>
  <si>
    <t>2019-09-02T00:00:00.000Z</t>
  </si>
  <si>
    <t>Zenon</t>
  </si>
  <si>
    <t>ZNN</t>
  </si>
  <si>
    <t>zenon</t>
  </si>
  <si>
    <t>Cashaa</t>
  </si>
  <si>
    <t>cashaa</t>
  </si>
  <si>
    <t>Metadium</t>
  </si>
  <si>
    <t>META</t>
  </si>
  <si>
    <t>metadium</t>
  </si>
  <si>
    <t>2019-11-09T00:00:00.000Z</t>
  </si>
  <si>
    <t>Quantum Resistant Ledger</t>
  </si>
  <si>
    <t>QRL</t>
  </si>
  <si>
    <t>quantum-resistant-ledger</t>
  </si>
  <si>
    <t>2017-06-10T00:00:00.000Z</t>
  </si>
  <si>
    <t>ZEON</t>
  </si>
  <si>
    <t>zeon</t>
  </si>
  <si>
    <t>2019-03-15T00:00:00.000Z</t>
  </si>
  <si>
    <t>2017-11-08T00:00:00.000Z</t>
  </si>
  <si>
    <t>2019-09-09T00:00:00.000Z</t>
  </si>
  <si>
    <t>pNetwork</t>
  </si>
  <si>
    <t>pnetwork</t>
  </si>
  <si>
    <t>FIO Protocol</t>
  </si>
  <si>
    <t>FIO</t>
  </si>
  <si>
    <t>fio-protocol</t>
  </si>
  <si>
    <t>2020-07-19T00:00:00.000Z</t>
  </si>
  <si>
    <t>MAP Protocol</t>
  </si>
  <si>
    <t>map-protocol</t>
  </si>
  <si>
    <t>2020-03-12T00:00:00.000Z</t>
  </si>
  <si>
    <t>LBRY Credits</t>
  </si>
  <si>
    <t>LBC</t>
  </si>
  <si>
    <t>2016-07-07T00:00:00.000Z</t>
  </si>
  <si>
    <t>BitForex Token</t>
  </si>
  <si>
    <t>BF</t>
  </si>
  <si>
    <t>bitforex-token</t>
  </si>
  <si>
    <t>2019-08-30T00:00:00.000Z</t>
  </si>
  <si>
    <t>Aleph.im</t>
  </si>
  <si>
    <t>ALEPH</t>
  </si>
  <si>
    <t>aleph-im</t>
  </si>
  <si>
    <t>2020-07-08T00:00:00.000Z</t>
  </si>
  <si>
    <t>TE-FOOD</t>
  </si>
  <si>
    <t>te-food</t>
  </si>
  <si>
    <t>Nestree</t>
  </si>
  <si>
    <t>EGG</t>
  </si>
  <si>
    <t>nestree</t>
  </si>
  <si>
    <t>2018-09-24T00:00:00.000Z</t>
  </si>
  <si>
    <t>Minter Network</t>
  </si>
  <si>
    <t>BIP</t>
  </si>
  <si>
    <t>minter-network</t>
  </si>
  <si>
    <t>2020-04-22T00:00:00.000Z</t>
  </si>
  <si>
    <t>dKargo</t>
  </si>
  <si>
    <t>DKA</t>
  </si>
  <si>
    <t>dkargo</t>
  </si>
  <si>
    <t>PowerPool</t>
  </si>
  <si>
    <t>CVP</t>
  </si>
  <si>
    <t>powerpool</t>
  </si>
  <si>
    <t>2020-08-21T00:00:00.000Z</t>
  </si>
  <si>
    <t>bounce-token</t>
  </si>
  <si>
    <t>2020-08-07T00:00:00.000Z</t>
  </si>
  <si>
    <t>Maro</t>
  </si>
  <si>
    <t>MARO</t>
  </si>
  <si>
    <t>maro</t>
  </si>
  <si>
    <t>Keep Network</t>
  </si>
  <si>
    <t>KEEP</t>
  </si>
  <si>
    <t>keep-network</t>
  </si>
  <si>
    <t>2020-05-13T00:00:00.000Z</t>
  </si>
  <si>
    <t>2017-04-17T00:00:00.000Z</t>
  </si>
  <si>
    <t>Telcoin</t>
  </si>
  <si>
    <t>telcoin</t>
  </si>
  <si>
    <t>2018-01-14T00:00:00.000Z</t>
  </si>
  <si>
    <t>GoChain</t>
  </si>
  <si>
    <t>GO</t>
  </si>
  <si>
    <t>gochain</t>
  </si>
  <si>
    <t>2018-06-13T00:00:00.000Z</t>
  </si>
  <si>
    <t>Safe Haven</t>
  </si>
  <si>
    <t>SHA</t>
  </si>
  <si>
    <t>safe-haven</t>
  </si>
  <si>
    <t>2019-04-02T00:00:00.000Z</t>
  </si>
  <si>
    <t>Safe</t>
  </si>
  <si>
    <t>Arcblock</t>
  </si>
  <si>
    <t>arcblock</t>
  </si>
  <si>
    <t>2018-02-26T00:00:00.000Z</t>
  </si>
  <si>
    <t>meta</t>
  </si>
  <si>
    <t>TenX</t>
  </si>
  <si>
    <t>tenx</t>
  </si>
  <si>
    <t>vite</t>
  </si>
  <si>
    <t>2017-03-26T00:00:00.000Z</t>
  </si>
  <si>
    <t>2020-05-04T00:00:00.000Z</t>
  </si>
  <si>
    <t>Atomic Wallet Coin</t>
  </si>
  <si>
    <t>atomic-wallet-coin</t>
  </si>
  <si>
    <t>PROPS</t>
  </si>
  <si>
    <t>Measurable Data Token</t>
  </si>
  <si>
    <t>measurable-data-token</t>
  </si>
  <si>
    <t>FIBOS</t>
  </si>
  <si>
    <t>FO</t>
  </si>
  <si>
    <t>fibos</t>
  </si>
  <si>
    <t>2019-08-29T00:00:00.000Z</t>
  </si>
  <si>
    <t>Gifto</t>
  </si>
  <si>
    <t>gifto</t>
  </si>
  <si>
    <t>2017-12-18T00:00:00.000Z</t>
  </si>
  <si>
    <t>SRK</t>
  </si>
  <si>
    <t>sparkpoint</t>
  </si>
  <si>
    <t>2019-05-14T00:00:00.000Z</t>
  </si>
  <si>
    <t>LCX</t>
  </si>
  <si>
    <t>lcx</t>
  </si>
  <si>
    <t>2019-12-03T00:00:00.000Z</t>
  </si>
  <si>
    <t>AOG</t>
  </si>
  <si>
    <t>sentinel-protocol</t>
  </si>
  <si>
    <t>2018-06-18T00:00:00.000Z</t>
  </si>
  <si>
    <t>Observer</t>
  </si>
  <si>
    <t>OBSR</t>
  </si>
  <si>
    <t>observer</t>
  </si>
  <si>
    <t>2019-01-15T00:00:00.000Z</t>
  </si>
  <si>
    <t>HPB</t>
  </si>
  <si>
    <t>high-performance-blockchain</t>
  </si>
  <si>
    <t>ACT</t>
  </si>
  <si>
    <t>MIR</t>
  </si>
  <si>
    <t>BLOCK</t>
  </si>
  <si>
    <t>Morpheus.Network</t>
  </si>
  <si>
    <t>morpheus-network</t>
  </si>
  <si>
    <t>PAC</t>
  </si>
  <si>
    <t>2015-11-02T00:00:00.000Z</t>
  </si>
  <si>
    <t>Dawn Protocol</t>
  </si>
  <si>
    <t>DAWN</t>
  </si>
  <si>
    <t>dawn-protocol</t>
  </si>
  <si>
    <t>Cartesi</t>
  </si>
  <si>
    <t>CTSI</t>
  </si>
  <si>
    <t>cartesi</t>
  </si>
  <si>
    <t>2020-04-23T00:00:00.000Z</t>
  </si>
  <si>
    <t>Valor Token</t>
  </si>
  <si>
    <t>VALOR</t>
  </si>
  <si>
    <t>valor-token</t>
  </si>
  <si>
    <t>PancakeSwap</t>
  </si>
  <si>
    <t>CAKE</t>
  </si>
  <si>
    <t>pancakeswap</t>
  </si>
  <si>
    <t>2020-09-25T00:00:00.000Z</t>
  </si>
  <si>
    <t>2020-10-03T00:00:00.000Z</t>
  </si>
  <si>
    <t>Kin</t>
  </si>
  <si>
    <t>kin</t>
  </si>
  <si>
    <t>2017-09-27T00:00:00.000Z</t>
  </si>
  <si>
    <t>EFX</t>
  </si>
  <si>
    <t>effect-ai</t>
  </si>
  <si>
    <t>Neblio</t>
  </si>
  <si>
    <t>NEBL</t>
  </si>
  <si>
    <t>neblio</t>
  </si>
  <si>
    <t>2017-09-12T00:00:00.000Z</t>
  </si>
  <si>
    <t>TOP</t>
  </si>
  <si>
    <t>top</t>
  </si>
  <si>
    <t>Propy</t>
  </si>
  <si>
    <t>propy</t>
  </si>
  <si>
    <t>2017-09-19T00:00:00.000Z</t>
  </si>
  <si>
    <t>ILCOIN</t>
  </si>
  <si>
    <t>ILC</t>
  </si>
  <si>
    <t>ilcoin</t>
  </si>
  <si>
    <t>2018-11-26T00:00:00.000Z</t>
  </si>
  <si>
    <t>2020-01-07T00:00:00.000Z</t>
  </si>
  <si>
    <t>Dock</t>
  </si>
  <si>
    <t>dock</t>
  </si>
  <si>
    <t>2018-04-25T00:00:00.000Z</t>
  </si>
  <si>
    <t>ROOBEE</t>
  </si>
  <si>
    <t>roobee</t>
  </si>
  <si>
    <t>2019-10-17T00:00:00.000Z</t>
  </si>
  <si>
    <t>Moss Coin</t>
  </si>
  <si>
    <t>moss-coin</t>
  </si>
  <si>
    <t>Ferrum Network</t>
  </si>
  <si>
    <t>FRM</t>
  </si>
  <si>
    <t>ferrum-network</t>
  </si>
  <si>
    <t>2019-08-08T00:00:00.000Z</t>
  </si>
  <si>
    <t>selfkey</t>
  </si>
  <si>
    <t>2018-01-15T00:00:00.000Z</t>
  </si>
  <si>
    <t>suterusu</t>
  </si>
  <si>
    <t>SUTER</t>
  </si>
  <si>
    <t>REVV</t>
  </si>
  <si>
    <t>revv</t>
  </si>
  <si>
    <t>2020-09-10T00:00:00.000Z</t>
  </si>
  <si>
    <t>OTOCASH</t>
  </si>
  <si>
    <t>OTO</t>
  </si>
  <si>
    <t>otocash</t>
  </si>
  <si>
    <t>2019-04-09T00:00:00.000Z</t>
  </si>
  <si>
    <t>Morpheus Labs</t>
  </si>
  <si>
    <t>MITX</t>
  </si>
  <si>
    <t>morpheus-labs</t>
  </si>
  <si>
    <t>2018-05-04T00:00:00.000Z</t>
  </si>
  <si>
    <t>HUNT</t>
  </si>
  <si>
    <t>hunt</t>
  </si>
  <si>
    <t>2020-03-30T00:00:00.000Z</t>
  </si>
  <si>
    <t>Namecoin</t>
  </si>
  <si>
    <t>NMC</t>
  </si>
  <si>
    <t>namecoin</t>
  </si>
  <si>
    <t>Robonomics.network</t>
  </si>
  <si>
    <t>XRT</t>
  </si>
  <si>
    <t>robonomics-network</t>
  </si>
  <si>
    <t>2019-10-07T00:00:00.000Z</t>
  </si>
  <si>
    <t>Pluton</t>
  </si>
  <si>
    <t>PLU</t>
  </si>
  <si>
    <t>pluton</t>
  </si>
  <si>
    <t>2016-09-17T00:00:00.000Z</t>
  </si>
  <si>
    <t>2018-01-04T00:00:00.000Z</t>
  </si>
  <si>
    <t>BFT</t>
  </si>
  <si>
    <t>Genaro Network</t>
  </si>
  <si>
    <t>genaro-network</t>
  </si>
  <si>
    <t>Steem Dollars</t>
  </si>
  <si>
    <t>SBD</t>
  </si>
  <si>
    <t>steem-dollars</t>
  </si>
  <si>
    <t>2016-07-18T00:00:00.000Z</t>
  </si>
  <si>
    <t>Peercoin</t>
  </si>
  <si>
    <t>PPC</t>
  </si>
  <si>
    <t>peercoin</t>
  </si>
  <si>
    <t>2018-04-10T00:00:00.000Z</t>
  </si>
  <si>
    <t>Cream Finance</t>
  </si>
  <si>
    <t>cream-finance</t>
  </si>
  <si>
    <t>2020-05-15T00:00:00.000Z</t>
  </si>
  <si>
    <t>district0x</t>
  </si>
  <si>
    <t>2017-08-03T00:00:00.000Z</t>
  </si>
  <si>
    <t>CoinEx Token</t>
  </si>
  <si>
    <t>CET</t>
  </si>
  <si>
    <t>coinex-token</t>
  </si>
  <si>
    <t>xyo</t>
  </si>
  <si>
    <t>Eminer</t>
  </si>
  <si>
    <t>eminer</t>
  </si>
  <si>
    <t>2019-08-22T00:00:00.000Z</t>
  </si>
  <si>
    <t>2019-06-03T00:00:00.000Z</t>
  </si>
  <si>
    <t>2017-12-28T00:00:00.000Z</t>
  </si>
  <si>
    <t>Realio Network</t>
  </si>
  <si>
    <t>RIO</t>
  </si>
  <si>
    <t>realio-network</t>
  </si>
  <si>
    <t>2020-06-25T00:00:00.000Z</t>
  </si>
  <si>
    <t>Swerve</t>
  </si>
  <si>
    <t>swerve</t>
  </si>
  <si>
    <t>2020-09-05T00:00:00.000Z</t>
  </si>
  <si>
    <t>DEAPcoin</t>
  </si>
  <si>
    <t>DEP</t>
  </si>
  <si>
    <t>deapcoin</t>
  </si>
  <si>
    <t>2017-07-15T00:00:00.000Z</t>
  </si>
  <si>
    <t>GameCredits</t>
  </si>
  <si>
    <t>GAME</t>
  </si>
  <si>
    <t>gamecredits</t>
  </si>
  <si>
    <t>2014-09-01T00:00:00.000Z</t>
  </si>
  <si>
    <t>Dero</t>
  </si>
  <si>
    <t>DERO</t>
  </si>
  <si>
    <t>dero</t>
  </si>
  <si>
    <t>2018-01-23T00:00:00.000Z</t>
  </si>
  <si>
    <t>PEAK</t>
  </si>
  <si>
    <t>2020-03-23T00:00:00.000Z</t>
  </si>
  <si>
    <t>Waves Enterprise</t>
  </si>
  <si>
    <t>WEST</t>
  </si>
  <si>
    <t>waves-enterprise</t>
  </si>
  <si>
    <t>2020-01-22T00:00:00.000Z</t>
  </si>
  <si>
    <t>Telos</t>
  </si>
  <si>
    <t>TLOS</t>
  </si>
  <si>
    <t>telos</t>
  </si>
  <si>
    <t>Ruff</t>
  </si>
  <si>
    <t>ruff</t>
  </si>
  <si>
    <t>2018-01-28T00:00:00.000Z</t>
  </si>
  <si>
    <t>Hakka.Finance</t>
  </si>
  <si>
    <t>HAKKA</t>
  </si>
  <si>
    <t>hakka-finance</t>
  </si>
  <si>
    <t>Mithril</t>
  </si>
  <si>
    <t>mithril</t>
  </si>
  <si>
    <t>2018-03-24T00:00:00.000Z</t>
  </si>
  <si>
    <t>2018-01-27T00:00:00.000Z</t>
  </si>
  <si>
    <t>OAX</t>
  </si>
  <si>
    <t>oax</t>
  </si>
  <si>
    <t>2017-07-31T00:00:00.000Z</t>
  </si>
  <si>
    <t>SmartCash</t>
  </si>
  <si>
    <t>SMART</t>
  </si>
  <si>
    <t>smartcash</t>
  </si>
  <si>
    <t>2017-07-21T00:00:00.000Z</t>
  </si>
  <si>
    <t>Particl</t>
  </si>
  <si>
    <t>PART</t>
  </si>
  <si>
    <t>particl</t>
  </si>
  <si>
    <t>2017-07-20T00:00:00.000Z</t>
  </si>
  <si>
    <t>RBTC</t>
  </si>
  <si>
    <t>XDB</t>
  </si>
  <si>
    <t>2019-09-13T00:00:00.000Z</t>
  </si>
  <si>
    <t>SwftCoin</t>
  </si>
  <si>
    <t>swftcoin</t>
  </si>
  <si>
    <t>Sentinel</t>
  </si>
  <si>
    <t>sentinel</t>
  </si>
  <si>
    <t>Phantasma</t>
  </si>
  <si>
    <t>phantasma</t>
  </si>
  <si>
    <t>WING</t>
  </si>
  <si>
    <t>wing</t>
  </si>
  <si>
    <t>2020-09-16T00:00:00.000Z</t>
  </si>
  <si>
    <t>DEXTools</t>
  </si>
  <si>
    <t>DEXT</t>
  </si>
  <si>
    <t>dextools</t>
  </si>
  <si>
    <t>USDX</t>
  </si>
  <si>
    <t>Frontier</t>
  </si>
  <si>
    <t>FRONT</t>
  </si>
  <si>
    <t>frontier</t>
  </si>
  <si>
    <t>Pillar</t>
  </si>
  <si>
    <t>pillar</t>
  </si>
  <si>
    <t>2017-07-24T00:00:00.000Z</t>
  </si>
  <si>
    <t>YFDAI.FINANCE</t>
  </si>
  <si>
    <t>YF-DAI</t>
  </si>
  <si>
    <t>yfdai-finance</t>
  </si>
  <si>
    <t>Emirex Token</t>
  </si>
  <si>
    <t>EMRX</t>
  </si>
  <si>
    <t>emirex-token</t>
  </si>
  <si>
    <t>2019-09-10T00:00:00.000Z</t>
  </si>
  <si>
    <t>BitMart Token</t>
  </si>
  <si>
    <t>BMX</t>
  </si>
  <si>
    <t>bitmart-token</t>
  </si>
  <si>
    <t>Zano</t>
  </si>
  <si>
    <t>ZANO</t>
  </si>
  <si>
    <t>zano</t>
  </si>
  <si>
    <t>2020-01-17T00:00:00.000Z</t>
  </si>
  <si>
    <t>2020-08-11T00:00:00.000Z</t>
  </si>
  <si>
    <t>PolySwarm</t>
  </si>
  <si>
    <t>NCT</t>
  </si>
  <si>
    <t>polyswarm</t>
  </si>
  <si>
    <t>TEMCO</t>
  </si>
  <si>
    <t>temco</t>
  </si>
  <si>
    <t>Idena</t>
  </si>
  <si>
    <t>IDNA</t>
  </si>
  <si>
    <t>idena</t>
  </si>
  <si>
    <t>zel</t>
  </si>
  <si>
    <t>2018-08-02T00:00:00.000Z</t>
  </si>
  <si>
    <t>Atlas Protocol</t>
  </si>
  <si>
    <t>ATP</t>
  </si>
  <si>
    <t>atlas-protocol</t>
  </si>
  <si>
    <t>2018-11-27T00:00:00.000Z</t>
  </si>
  <si>
    <t>Dentacoin</t>
  </si>
  <si>
    <t>DCN</t>
  </si>
  <si>
    <t>dentacoin</t>
  </si>
  <si>
    <t>2017-08-11T00:00:00.000Z</t>
  </si>
  <si>
    <t>SunContract</t>
  </si>
  <si>
    <t>SNC</t>
  </si>
  <si>
    <t>suncontract</t>
  </si>
  <si>
    <t>Bitrue Coin</t>
  </si>
  <si>
    <t>BTR</t>
  </si>
  <si>
    <t>bitrue-coin</t>
  </si>
  <si>
    <t>2019-07-25T00:00:00.000Z</t>
  </si>
  <si>
    <t>Abyss</t>
  </si>
  <si>
    <t>abyss</t>
  </si>
  <si>
    <t>2018-06-07T00:00:00.000Z</t>
  </si>
  <si>
    <t>2020-04-12T00:00:00.000Z</t>
  </si>
  <si>
    <t>SURE</t>
  </si>
  <si>
    <t>insure</t>
  </si>
  <si>
    <t>Viberate</t>
  </si>
  <si>
    <t>viberate</t>
  </si>
  <si>
    <t>SpaceChain</t>
  </si>
  <si>
    <t>SPC</t>
  </si>
  <si>
    <t>spacechain</t>
  </si>
  <si>
    <t>2019-03-07T00:00:00.000Z</t>
  </si>
  <si>
    <t>GoCrypto Token</t>
  </si>
  <si>
    <t>GOC</t>
  </si>
  <si>
    <t>gocrypto-token</t>
  </si>
  <si>
    <t>Spartan Protocol</t>
  </si>
  <si>
    <t>SPARTA</t>
  </si>
  <si>
    <t>spartan-protocol</t>
  </si>
  <si>
    <t>Kryll</t>
  </si>
  <si>
    <t>KRL</t>
  </si>
  <si>
    <t>kryll</t>
  </si>
  <si>
    <t>2018-07-19T00:00:00.000Z</t>
  </si>
  <si>
    <t>Phore</t>
  </si>
  <si>
    <t>PHR</t>
  </si>
  <si>
    <t>phore</t>
  </si>
  <si>
    <t>2017-11-07T00:00:00.000Z</t>
  </si>
  <si>
    <t>OctoFi</t>
  </si>
  <si>
    <t>OCTO</t>
  </si>
  <si>
    <t>octofi</t>
  </si>
  <si>
    <t>EXMO Coin</t>
  </si>
  <si>
    <t>EXM</t>
  </si>
  <si>
    <t>exmo-coin</t>
  </si>
  <si>
    <t>2019-12-04T00:00:00.000Z</t>
  </si>
  <si>
    <t>Monetha</t>
  </si>
  <si>
    <t>monetha</t>
  </si>
  <si>
    <t>2017-09-06T00:00:00.000Z</t>
  </si>
  <si>
    <t>LUKSO</t>
  </si>
  <si>
    <t>Mysterium</t>
  </si>
  <si>
    <t>MYST</t>
  </si>
  <si>
    <t>mysterium</t>
  </si>
  <si>
    <t>2017-06-14T00:00:00.000Z</t>
  </si>
  <si>
    <t>Presearch</t>
  </si>
  <si>
    <t>PRE</t>
  </si>
  <si>
    <t>presearch</t>
  </si>
  <si>
    <t>2017-12-05T00:00:00.000Z</t>
  </si>
  <si>
    <t>Refereum</t>
  </si>
  <si>
    <t>refereum</t>
  </si>
  <si>
    <t>2018-03-01T00:00:00.000Z</t>
  </si>
  <si>
    <t>ScPrime</t>
  </si>
  <si>
    <t>SCP</t>
  </si>
  <si>
    <t>scprime</t>
  </si>
  <si>
    <t>2020-02-13T00:00:00.000Z</t>
  </si>
  <si>
    <t>BOLT</t>
  </si>
  <si>
    <t>bolt</t>
  </si>
  <si>
    <t>ALIAS</t>
  </si>
  <si>
    <t>Feathercoin</t>
  </si>
  <si>
    <t>FTC</t>
  </si>
  <si>
    <t>feathercoin</t>
  </si>
  <si>
    <t>2013-05-03T00:00:00.000Z</t>
  </si>
  <si>
    <t>2020-06-18T00:00:00.000Z</t>
  </si>
  <si>
    <t>2016-01-18T00:00:00.000Z</t>
  </si>
  <si>
    <t>TRY</t>
  </si>
  <si>
    <t>AED</t>
  </si>
  <si>
    <t>AFN</t>
  </si>
  <si>
    <t>ALL</t>
  </si>
  <si>
    <t>AMD</t>
  </si>
  <si>
    <t>ANG</t>
  </si>
  <si>
    <t>ARS</t>
  </si>
  <si>
    <t>AUD</t>
  </si>
  <si>
    <t>AWG</t>
  </si>
  <si>
    <t>AZN</t>
  </si>
  <si>
    <t>BAM</t>
  </si>
  <si>
    <t>BBD</t>
  </si>
  <si>
    <t>BDT</t>
  </si>
  <si>
    <t>BGN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</si>
  <si>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</si>
  <si>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</si>
  <si>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</si>
  <si>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</si>
  <si>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</si>
  <si>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</si>
  <si>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</si>
  <si>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</si>
  <si>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</si>
  <si>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</si>
  <si>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</si>
  <si>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</si>
  <si>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</si>
  <si>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</si>
  <si>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</si>
  <si>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</si>
  <si>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</si>
  <si>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</si>
  <si>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</si>
  <si>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</si>
  <si>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</si>
  <si>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</si>
  <si>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</si>
  <si>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</si>
  <si>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</si>
  <si>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</si>
  <si>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</si>
  <si>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</si>
  <si>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</si>
  <si>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</si>
  <si>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</si>
  <si>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</si>
  <si>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</si>
  <si>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</si>
  <si>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</si>
  <si>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</si>
  <si>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</si>
  <si>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</si>
  <si>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</si>
  <si>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</si>
  <si>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</si>
  <si>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</si>
  <si>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</si>
  <si>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</si>
  <si>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</si>
  <si>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</si>
  <si>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</si>
  <si>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</si>
  <si>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</si>
  <si>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</si>
  <si>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</si>
  <si>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</si>
  <si>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</si>
  <si>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</si>
  <si>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</si>
  <si>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</si>
  <si>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</si>
  <si>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</si>
  <si>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</si>
  <si>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</si>
  <si>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</si>
  <si>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</si>
  <si>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</si>
  <si>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</si>
  <si>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</si>
  <si>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</si>
  <si>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</si>
  <si>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</si>
  <si>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</si>
  <si>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</si>
  <si>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</si>
  <si>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</si>
  <si>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</si>
  <si>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</si>
  <si>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</si>
  <si>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</si>
  <si>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</si>
  <si>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</si>
  <si>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</si>
  <si>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</si>
  <si>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</si>
  <si>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</si>
  <si>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</si>
  <si>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</si>
  <si>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</si>
  <si>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</si>
  <si>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</si>
  <si>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</si>
  <si>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</si>
  <si>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</si>
  <si>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</si>
  <si>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</si>
  <si>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</si>
  <si>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</si>
  <si>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</si>
  <si>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</si>
  <si>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</si>
  <si>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</si>
  <si>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</si>
  <si>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</si>
  <si>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</si>
  <si>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</si>
  <si>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</si>
  <si>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</si>
  <si>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</si>
  <si>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</si>
  <si>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SCR</t>
  </si>
  <si>
    <t>SDG</t>
  </si>
  <si>
    <t>SEK</t>
  </si>
  <si>
    <t>SGD</t>
  </si>
  <si>
    <t>SHP</t>
  </si>
  <si>
    <t>SLL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</si>
  <si>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</si>
  <si>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</si>
  <si>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</si>
  <si>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</si>
  <si>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</si>
  <si>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</si>
  <si>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</si>
  <si>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</si>
  <si>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</si>
  <si>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</si>
  <si>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</si>
  <si>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</si>
  <si>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</si>
  <si>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</si>
  <si>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</si>
  <si>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</si>
  <si>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</si>
  <si>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</si>
  <si>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</si>
  <si>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</si>
  <si>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</si>
  <si>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</si>
  <si>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</si>
  <si>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</si>
  <si>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</si>
  <si>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</si>
  <si>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</si>
  <si>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</si>
  <si>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</si>
  <si>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</si>
  <si>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</si>
  <si>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</si>
  <si>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</si>
  <si>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ZWL</t>
  </si>
  <si>
    <t>Filecoin</t>
  </si>
  <si>
    <t>FIL</t>
  </si>
  <si>
    <t>filecoin</t>
  </si>
  <si>
    <t>AAVE</t>
  </si>
  <si>
    <t>2020-10-02T00:00:00.000Z</t>
  </si>
  <si>
    <t>2018-04-30T00:00:00.000Z</t>
  </si>
  <si>
    <t>Venus</t>
  </si>
  <si>
    <t>XVS</t>
  </si>
  <si>
    <t>venus</t>
  </si>
  <si>
    <t>2020-10-05T00:00:00.000Z</t>
  </si>
  <si>
    <t>2019-09-25T00:00:00.000Z</t>
  </si>
  <si>
    <t>BURGER</t>
  </si>
  <si>
    <t>2020-08-27T00:00:00.000Z</t>
  </si>
  <si>
    <t>Secret</t>
  </si>
  <si>
    <t>SCRT</t>
  </si>
  <si>
    <t>secret</t>
  </si>
  <si>
    <t>2020-06-12T00:00:00.000Z</t>
  </si>
  <si>
    <t>INJ</t>
  </si>
  <si>
    <t>SaTT</t>
  </si>
  <si>
    <t>SATT</t>
  </si>
  <si>
    <t>satt</t>
  </si>
  <si>
    <t>2020-08-31T00:00:00.000Z</t>
  </si>
  <si>
    <t>SENSO</t>
  </si>
  <si>
    <t>senso</t>
  </si>
  <si>
    <t>2020-08-20T00:00:00.000Z</t>
  </si>
  <si>
    <t>2018-06-11T00:00:00.000Z</t>
  </si>
  <si>
    <t>MATH</t>
  </si>
  <si>
    <t>math</t>
  </si>
  <si>
    <t>Flamingo</t>
  </si>
  <si>
    <t>FLM</t>
  </si>
  <si>
    <t>flamingo</t>
  </si>
  <si>
    <t>Strong</t>
  </si>
  <si>
    <t>STRONG</t>
  </si>
  <si>
    <t>strong</t>
  </si>
  <si>
    <t>Keep3rV1</t>
  </si>
  <si>
    <t>KP3R</t>
  </si>
  <si>
    <t>keep3rv1</t>
  </si>
  <si>
    <t>2020-10-28T00:00:00.000Z</t>
  </si>
  <si>
    <t>CTK</t>
  </si>
  <si>
    <t>2019-10-19T00:00:00.000Z</t>
  </si>
  <si>
    <t>Audius</t>
  </si>
  <si>
    <t>AUDIO</t>
  </si>
  <si>
    <t>audius</t>
  </si>
  <si>
    <t>2020-10-20T00:00:00.000Z</t>
  </si>
  <si>
    <t>BarnBridge</t>
  </si>
  <si>
    <t>BOND</t>
  </si>
  <si>
    <t>barnbridge</t>
  </si>
  <si>
    <t>2020-10-19T00:00:00.000Z</t>
  </si>
  <si>
    <t>PEAKDEFI</t>
  </si>
  <si>
    <t>2020-10-07T00:00:00.000Z</t>
  </si>
  <si>
    <t>UniLend</t>
  </si>
  <si>
    <t>UFT</t>
  </si>
  <si>
    <t>unilend</t>
  </si>
  <si>
    <t>2020-10-14T00:00:00.000Z</t>
  </si>
  <si>
    <t>DODO</t>
  </si>
  <si>
    <t>dodo</t>
  </si>
  <si>
    <t>Quiztok</t>
  </si>
  <si>
    <t>QTCON</t>
  </si>
  <si>
    <t>quiztok</t>
  </si>
  <si>
    <t>2020-04-28T00:00:00.000Z</t>
  </si>
  <si>
    <t>2020-10-06T00:00:00.000Z</t>
  </si>
  <si>
    <t>Callisto Network</t>
  </si>
  <si>
    <t>CLO</t>
  </si>
  <si>
    <t>callisto-network</t>
  </si>
  <si>
    <t>https://chainz.cryptoid.info/alias/address.dws?{ADDRESS}</t>
  </si>
  <si>
    <t>Litecoin Cash</t>
  </si>
  <si>
    <t>LCC</t>
  </si>
  <si>
    <t>litecoin-cash</t>
  </si>
  <si>
    <t>2020-07-28T00:00:00.000Z</t>
  </si>
  <si>
    <t>Geeq</t>
  </si>
  <si>
    <t>GEEQ</t>
  </si>
  <si>
    <t>geeq</t>
  </si>
  <si>
    <t>Swingby</t>
  </si>
  <si>
    <t>SWINGBY</t>
  </si>
  <si>
    <t>swingby</t>
  </si>
  <si>
    <t>Orbit Chain</t>
  </si>
  <si>
    <t>ORC</t>
  </si>
  <si>
    <t>orbit-chain</t>
  </si>
  <si>
    <t>Etherisc DIP Token</t>
  </si>
  <si>
    <t>DIP</t>
  </si>
  <si>
    <t>etherisc</t>
  </si>
  <si>
    <t>Axie Infinity</t>
  </si>
  <si>
    <t>AXS</t>
  </si>
  <si>
    <t>axie-infinity</t>
  </si>
  <si>
    <t>ALPHA</t>
  </si>
  <si>
    <t>alpha-finance-lab</t>
  </si>
  <si>
    <t>2020-10-30T00:00:00.000Z</t>
  </si>
  <si>
    <t>GNY</t>
  </si>
  <si>
    <t>gny</t>
  </si>
  <si>
    <t>DSLA Protocol</t>
  </si>
  <si>
    <t>DSLA</t>
  </si>
  <si>
    <t>dsla-protocol</t>
  </si>
  <si>
    <t>2020-04-09T00:00:00.000Z</t>
  </si>
  <si>
    <t>Synthetix</t>
  </si>
  <si>
    <t>STRAX</t>
  </si>
  <si>
    <t>wink</t>
  </si>
  <si>
    <t>2020-11-16T00:00:00.000Z</t>
  </si>
  <si>
    <t>2020-10-26T00:00:00.000Z</t>
  </si>
  <si>
    <t>ROSE</t>
  </si>
  <si>
    <t>oasis-network</t>
  </si>
  <si>
    <t>2020-11-12T00:00:00.000Z</t>
  </si>
  <si>
    <t>Hegic</t>
  </si>
  <si>
    <t>HEGIC</t>
  </si>
  <si>
    <t>hegic</t>
  </si>
  <si>
    <t>ASTA</t>
  </si>
  <si>
    <t>asta</t>
  </si>
  <si>
    <t>USDX [Kava]</t>
  </si>
  <si>
    <t>usdx-kava</t>
  </si>
  <si>
    <t>HARD</t>
  </si>
  <si>
    <t>hard-protocol</t>
  </si>
  <si>
    <t>2020-11-02T00:00:00.000Z</t>
  </si>
  <si>
    <t>saffron.finance</t>
  </si>
  <si>
    <t>SFI</t>
  </si>
  <si>
    <t>saffron-finance</t>
  </si>
  <si>
    <t>2020-11-09T00:00:00.000Z</t>
  </si>
  <si>
    <t>Akash Network</t>
  </si>
  <si>
    <t>AKT</t>
  </si>
  <si>
    <t>akash-network</t>
  </si>
  <si>
    <t>2020-10-16T00:00:00.000Z</t>
  </si>
  <si>
    <t>2020-06-11T00:00:00.000Z</t>
  </si>
  <si>
    <t>Unifi Protocol DAO</t>
  </si>
  <si>
    <t>UNFI</t>
  </si>
  <si>
    <t>unifi-protocol-dao</t>
  </si>
  <si>
    <t>2020-11-21T00:00:00.000Z</t>
  </si>
  <si>
    <t>peakdefi</t>
  </si>
  <si>
    <t>Tokamak Network</t>
  </si>
  <si>
    <t>TON</t>
  </si>
  <si>
    <t>tokamak-network</t>
  </si>
  <si>
    <t>2020-08-29T00:00:00.000Z</t>
  </si>
  <si>
    <t>EUNO</t>
  </si>
  <si>
    <t>euno</t>
  </si>
  <si>
    <t>TONE</t>
  </si>
  <si>
    <t>RAMP</t>
  </si>
  <si>
    <t>ramp</t>
  </si>
  <si>
    <t>2020-10-21T00:00:00.000Z</t>
  </si>
  <si>
    <t>WOO</t>
  </si>
  <si>
    <t>wootrade</t>
  </si>
  <si>
    <t>2020-10-23T00:00:00.000Z</t>
  </si>
  <si>
    <t>ROOK</t>
  </si>
  <si>
    <t>keeperdao</t>
  </si>
  <si>
    <t>2020-11-15T00:00:00.000Z</t>
  </si>
  <si>
    <t>2020-10-01T00:00:00.000Z</t>
  </si>
  <si>
    <t>2020-11-22T00:00:00.000Z</t>
  </si>
  <si>
    <t>NSBT</t>
  </si>
  <si>
    <t>neutrino-system-base-token</t>
  </si>
  <si>
    <t>ForTube</t>
  </si>
  <si>
    <t>2018-11-08T00:00:00.000Z</t>
  </si>
  <si>
    <t>Firo</t>
  </si>
  <si>
    <t>firo</t>
  </si>
  <si>
    <t>2020-12-02T00:00:00.000Z</t>
  </si>
  <si>
    <t>SKL</t>
  </si>
  <si>
    <t>skale-network</t>
  </si>
  <si>
    <t>TRU</t>
  </si>
  <si>
    <t>2020-11-19T00:00:00.000Z</t>
  </si>
  <si>
    <t>API3</t>
  </si>
  <si>
    <t>api3</t>
  </si>
  <si>
    <t>terrausd</t>
  </si>
  <si>
    <t>2020-09-21T00:00:00.000Z</t>
  </si>
  <si>
    <t>Hermez Network</t>
  </si>
  <si>
    <t>hermez-network</t>
  </si>
  <si>
    <t>2020-10-15T00:00:00.000Z</t>
  </si>
  <si>
    <t>KLV</t>
  </si>
  <si>
    <t>klever</t>
  </si>
  <si>
    <t>Polkastarter</t>
  </si>
  <si>
    <t>POLS</t>
  </si>
  <si>
    <t>polkastarter</t>
  </si>
  <si>
    <t>2020-11-23T00:00:00.000Z</t>
  </si>
  <si>
    <t>Leverj Gluon</t>
  </si>
  <si>
    <t>L2</t>
  </si>
  <si>
    <t>leverj-gluon</t>
  </si>
  <si>
    <t>2020-11-25T00:00:00.000Z</t>
  </si>
  <si>
    <t>2020-10-27T00:00:00.000Z</t>
  </si>
  <si>
    <t>ELYSIA</t>
  </si>
  <si>
    <t>EL</t>
  </si>
  <si>
    <t>elysia</t>
  </si>
  <si>
    <t>2020-07-22T00:00:00.000Z</t>
  </si>
  <si>
    <t>88mph</t>
  </si>
  <si>
    <t>MPH</t>
  </si>
  <si>
    <t>Vai</t>
  </si>
  <si>
    <t>VAI</t>
  </si>
  <si>
    <t>vai</t>
  </si>
  <si>
    <t>2020-12-01T00:00:00.000Z</t>
  </si>
  <si>
    <t>Alpha Quark Token</t>
  </si>
  <si>
    <t>AQT</t>
  </si>
  <si>
    <t>alpha-quark-token</t>
  </si>
  <si>
    <t>KEX</t>
  </si>
  <si>
    <t>kira-network</t>
  </si>
  <si>
    <t>WOZX</t>
  </si>
  <si>
    <t>efforce</t>
  </si>
  <si>
    <t>2020-12-07T00:00:00.000Z</t>
  </si>
  <si>
    <t>2020-09-22T00:00:00.000Z</t>
  </si>
  <si>
    <t>Paris Saint-Germain Fan Token</t>
  </si>
  <si>
    <t>PSG</t>
  </si>
  <si>
    <t>paris-saint-germain-fan-token</t>
  </si>
  <si>
    <t>Juventus Fan Token</t>
  </si>
  <si>
    <t>JUV</t>
  </si>
  <si>
    <t>juventus-fan-token</t>
  </si>
  <si>
    <t>FC Barcelona Fan Token</t>
  </si>
  <si>
    <t>fc-barcelona-fan-token</t>
  </si>
  <si>
    <t>Galatasaray Fan Token</t>
  </si>
  <si>
    <t>GAL</t>
  </si>
  <si>
    <t>galatasaray-fan-token</t>
  </si>
  <si>
    <t>SparkPoint</t>
  </si>
  <si>
    <t>AS Roma Fan Token</t>
  </si>
  <si>
    <t>ASR</t>
  </si>
  <si>
    <t>as-roma-fan-token</t>
  </si>
  <si>
    <t>OG Fan Token</t>
  </si>
  <si>
    <t>OG</t>
  </si>
  <si>
    <t>og-fan-token</t>
  </si>
  <si>
    <t>Blocery</t>
  </si>
  <si>
    <t>BLY</t>
  </si>
  <si>
    <t>blocery</t>
  </si>
  <si>
    <t>Mettalex</t>
  </si>
  <si>
    <t>MTLX</t>
  </si>
  <si>
    <t>mettalex</t>
  </si>
  <si>
    <t>Mirror Protocol</t>
  </si>
  <si>
    <t>mirror-protocol</t>
  </si>
  <si>
    <t>2020-12-04T00:00:00.000Z</t>
  </si>
  <si>
    <t>Hedget</t>
  </si>
  <si>
    <t>HGET</t>
  </si>
  <si>
    <t>hedget</t>
  </si>
  <si>
    <t>2020-12-15T00:00:00.000Z</t>
  </si>
  <si>
    <t>2020-12-16T00:00:00.000Z</t>
  </si>
  <si>
    <t>The Graph</t>
  </si>
  <si>
    <t>GRT</t>
  </si>
  <si>
    <t>the-graph</t>
  </si>
  <si>
    <t>2020-12-17T00:00:00.000Z</t>
  </si>
  <si>
    <t>Empty Set Dollar</t>
  </si>
  <si>
    <t>ESD</t>
  </si>
  <si>
    <t>empty-set-dollar</t>
  </si>
  <si>
    <t>PHB</t>
  </si>
  <si>
    <t>2020-09-03T00:00:00.000Z</t>
  </si>
  <si>
    <t>ORAI</t>
  </si>
  <si>
    <t>oraichain-token</t>
  </si>
  <si>
    <t>NDX</t>
  </si>
  <si>
    <t>1inch</t>
  </si>
  <si>
    <t>1INCH</t>
  </si>
  <si>
    <t>2020-12-25T00:00:00.000Z</t>
  </si>
  <si>
    <t>Marlin</t>
  </si>
  <si>
    <t>POND</t>
  </si>
  <si>
    <t>marlin</t>
  </si>
  <si>
    <t>2020-12-22T00:00:00.000Z</t>
  </si>
  <si>
    <t>FIDA</t>
  </si>
  <si>
    <t>2020-12-14T00:00:00.000Z</t>
  </si>
  <si>
    <t>BIFI</t>
  </si>
  <si>
    <t>beefy-finance</t>
  </si>
  <si>
    <t>2020-12-23T00:00:00.000Z</t>
  </si>
  <si>
    <t>Rally</t>
  </si>
  <si>
    <t>RLY</t>
  </si>
  <si>
    <t>rally</t>
  </si>
  <si>
    <t>Validity</t>
  </si>
  <si>
    <t>VAL</t>
  </si>
  <si>
    <t>validity</t>
  </si>
  <si>
    <t>Frax</t>
  </si>
  <si>
    <t>FRAX</t>
  </si>
  <si>
    <t>frax</t>
  </si>
  <si>
    <t>Reef</t>
  </si>
  <si>
    <t>REEF</t>
  </si>
  <si>
    <t>reef</t>
  </si>
  <si>
    <t>Tokenlon Network Token</t>
  </si>
  <si>
    <t>LON</t>
  </si>
  <si>
    <t>tokenlon-network-token</t>
  </si>
  <si>
    <t>Gala</t>
  </si>
  <si>
    <t>GALA</t>
  </si>
  <si>
    <t>gala</t>
  </si>
  <si>
    <t>PowerTrade Fuel</t>
  </si>
  <si>
    <t>PTF</t>
  </si>
  <si>
    <t>powertrade-fuel</t>
  </si>
  <si>
    <t>DYP</t>
  </si>
  <si>
    <t>Verasity</t>
  </si>
  <si>
    <t>VRA</t>
  </si>
  <si>
    <t>verasity</t>
  </si>
  <si>
    <t>free-coin</t>
  </si>
  <si>
    <t>2018-10-04T00:00:00.000Z</t>
  </si>
  <si>
    <t>Frax Share</t>
  </si>
  <si>
    <t>FXS</t>
  </si>
  <si>
    <t>frax-share</t>
  </si>
  <si>
    <t>Idle</t>
  </si>
  <si>
    <t>IDLE</t>
  </si>
  <si>
    <t>idle</t>
  </si>
  <si>
    <t>LINA</t>
  </si>
  <si>
    <t>DeXe</t>
  </si>
  <si>
    <t>DEXE</t>
  </si>
  <si>
    <t>dexe</t>
  </si>
  <si>
    <t>Darwinia Commitment Token</t>
  </si>
  <si>
    <t>KTON</t>
  </si>
  <si>
    <t>darwinia-commitment-token</t>
  </si>
  <si>
    <t>SIX</t>
  </si>
  <si>
    <t>six</t>
  </si>
  <si>
    <t>2018-09-21T00:00:00.000Z</t>
  </si>
  <si>
    <t>Origin Dollar</t>
  </si>
  <si>
    <t>OUSD</t>
  </si>
  <si>
    <t>origin-dollar</t>
  </si>
  <si>
    <t>2020-09-27T00:00:00.000Z</t>
  </si>
  <si>
    <t>TXL</t>
  </si>
  <si>
    <t>tixl-new</t>
  </si>
  <si>
    <t>2020-09-12T00:00:00.000Z</t>
  </si>
  <si>
    <t>EMC</t>
  </si>
  <si>
    <t>GLM</t>
  </si>
  <si>
    <t>TrueFi</t>
  </si>
  <si>
    <t>Cobak Token</t>
  </si>
  <si>
    <t>CBK</t>
  </si>
  <si>
    <t>cobak-token</t>
  </si>
  <si>
    <t>2020-12-24T00:00:00.000Z</t>
  </si>
  <si>
    <t>YLD</t>
  </si>
  <si>
    <t>yield-app</t>
  </si>
  <si>
    <t>2020-09-01T00:00:00.000Z</t>
  </si>
  <si>
    <t>truefi-token</t>
  </si>
  <si>
    <t>FIRO</t>
  </si>
  <si>
    <t>Edgeware</t>
  </si>
  <si>
    <t>edgeware</t>
  </si>
  <si>
    <t>BIDR</t>
  </si>
  <si>
    <t>binance-idr</t>
  </si>
  <si>
    <t>DuckDaoDime</t>
  </si>
  <si>
    <t>DDIM</t>
  </si>
  <si>
    <t>duckdaodime</t>
  </si>
  <si>
    <t>Lympo</t>
  </si>
  <si>
    <t>lympo</t>
  </si>
  <si>
    <t>KuCoin Token</t>
  </si>
  <si>
    <t>kucoin-token</t>
  </si>
  <si>
    <t>2020-08-06T00:00:00.000Z</t>
  </si>
  <si>
    <t>Prosper</t>
  </si>
  <si>
    <t>PROS</t>
  </si>
  <si>
    <t>prosper</t>
  </si>
  <si>
    <t>2021-01-13T00:00:00.000Z</t>
  </si>
  <si>
    <t>EasyFi</t>
  </si>
  <si>
    <t>easyfi</t>
  </si>
  <si>
    <t>2019-06-19T00:00:00.000Z</t>
  </si>
  <si>
    <t>Hacken Token</t>
  </si>
  <si>
    <t>hackenai</t>
  </si>
  <si>
    <t>BakeryToken</t>
  </si>
  <si>
    <t>BAKE</t>
  </si>
  <si>
    <t>bakerytoken</t>
  </si>
  <si>
    <t>2018-10-03T00:00:00.000Z</t>
  </si>
  <si>
    <t>2021-01-08T00:00:00.000Z</t>
  </si>
  <si>
    <t>ZeroSwap</t>
  </si>
  <si>
    <t>ZEE</t>
  </si>
  <si>
    <t>zeroswap</t>
  </si>
  <si>
    <t>2020-10-18T00:00:00.000Z</t>
  </si>
  <si>
    <t>HIT</t>
  </si>
  <si>
    <t>NEAR Protocol</t>
  </si>
  <si>
    <t>NEAR</t>
  </si>
  <si>
    <t>near-protocol</t>
  </si>
  <si>
    <t>Stacks</t>
  </si>
  <si>
    <t>Badger DAO</t>
  </si>
  <si>
    <t>BADGER</t>
  </si>
  <si>
    <t>badger-dao</t>
  </si>
  <si>
    <t>FIS</t>
  </si>
  <si>
    <t>stafi</t>
  </si>
  <si>
    <t>2020-07-21T00:00:00.000Z</t>
  </si>
  <si>
    <t>MAHA</t>
  </si>
  <si>
    <t>mahadao</t>
  </si>
  <si>
    <t>2021-01-02T00:00:00.000Z</t>
  </si>
  <si>
    <t>LDO</t>
  </si>
  <si>
    <t>lido-dao</t>
  </si>
  <si>
    <t>rarible</t>
  </si>
  <si>
    <t>Freeway Token</t>
  </si>
  <si>
    <t>FWT</t>
  </si>
  <si>
    <t>freeway-token</t>
  </si>
  <si>
    <t>2020-11-03T00:00:00.000Z</t>
  </si>
  <si>
    <t>DeepBrain Chain</t>
  </si>
  <si>
    <t>DBC</t>
  </si>
  <si>
    <t>deepbrain-chain</t>
  </si>
  <si>
    <t>AdditionalFiat</t>
  </si>
  <si>
    <t>LGCY Network</t>
  </si>
  <si>
    <t>LGCY</t>
  </si>
  <si>
    <t>lgcy-network</t>
  </si>
  <si>
    <t>2021-01-05T00:00:00.000Z</t>
  </si>
  <si>
    <t>Whiteheart</t>
  </si>
  <si>
    <t>WHITE</t>
  </si>
  <si>
    <t>whiteheart</t>
  </si>
  <si>
    <t>2020-12-28T00:00:00.000Z</t>
  </si>
  <si>
    <t>linear</t>
  </si>
  <si>
    <t>NFTX</t>
  </si>
  <si>
    <t>nftx</t>
  </si>
  <si>
    <t>2021-01-06T00:00:00.000Z</t>
  </si>
  <si>
    <t>Rari Governance Token</t>
  </si>
  <si>
    <t>RGT</t>
  </si>
  <si>
    <t>rari-governance-token</t>
  </si>
  <si>
    <t>2020-10-22T00:00:00.000Z</t>
  </si>
  <si>
    <t>Pickle Finance</t>
  </si>
  <si>
    <t>pickle-finance</t>
  </si>
  <si>
    <t>SnowSwap</t>
  </si>
  <si>
    <t>SNOW</t>
  </si>
  <si>
    <t>snowswap</t>
  </si>
  <si>
    <t>2021-01-22T00:00:00.000Z</t>
  </si>
  <si>
    <t>2021-01-21T00:00:00.000Z</t>
  </si>
  <si>
    <t>Bird.Money</t>
  </si>
  <si>
    <t>BIRD</t>
  </si>
  <si>
    <t>bird-money</t>
  </si>
  <si>
    <t>2020-11-27T00:00:00.000Z</t>
  </si>
  <si>
    <t>UniLayer</t>
  </si>
  <si>
    <t>LAYER</t>
  </si>
  <si>
    <t>unilayer</t>
  </si>
  <si>
    <t>LIT</t>
  </si>
  <si>
    <t>AdditionalFiat2</t>
  </si>
  <si>
    <t>Nord Finance</t>
  </si>
  <si>
    <t>NORD</t>
  </si>
  <si>
    <t>nord-finance</t>
  </si>
  <si>
    <t>2020-12-30T00:00:00.000Z</t>
  </si>
  <si>
    <t>2021-01-07T00:00:00.000Z</t>
  </si>
  <si>
    <t>2020-12-12T00:00:00.000Z</t>
  </si>
  <si>
    <t>2021-01-20T00:00:00.000Z</t>
  </si>
  <si>
    <t>2020-12-11T00:00:00.000Z</t>
  </si>
  <si>
    <t>Enzyme</t>
  </si>
  <si>
    <t>enzyme</t>
  </si>
  <si>
    <t>inSure DeFi</t>
  </si>
  <si>
    <t>dHedge DAO</t>
  </si>
  <si>
    <t>DHT</t>
  </si>
  <si>
    <t>dhedge-dao</t>
  </si>
  <si>
    <t>stacks</t>
  </si>
  <si>
    <t>DerivaDAO</t>
  </si>
  <si>
    <t>DDX</t>
  </si>
  <si>
    <t>derivadao</t>
  </si>
  <si>
    <t>Bitcoin 2</t>
  </si>
  <si>
    <t>BTC2</t>
  </si>
  <si>
    <t>bitcoin2</t>
  </si>
  <si>
    <t>Venus LTC</t>
  </si>
  <si>
    <t>vLTC</t>
  </si>
  <si>
    <t>venus-ltc</t>
  </si>
  <si>
    <t>QuadrantProtocol</t>
  </si>
  <si>
    <t>EQUAD</t>
  </si>
  <si>
    <t>quadrantprotocol</t>
  </si>
  <si>
    <t>2018-12-04T00:00:00.000Z</t>
  </si>
  <si>
    <t>CUDOS</t>
  </si>
  <si>
    <t>cudos</t>
  </si>
  <si>
    <t>Indexed Finance</t>
  </si>
  <si>
    <t>indexed-finance</t>
  </si>
  <si>
    <t>2021-01-14T00:00:00.000Z</t>
  </si>
  <si>
    <t>FLOW</t>
  </si>
  <si>
    <t>flow</t>
  </si>
  <si>
    <t>2021-01-27T00:00:00.000Z</t>
  </si>
  <si>
    <t>Opium</t>
  </si>
  <si>
    <t>OPIUM</t>
  </si>
  <si>
    <t>opium</t>
  </si>
  <si>
    <t>2021-01-26T00:00:00.000Z</t>
  </si>
  <si>
    <t>Venus LINK</t>
  </si>
  <si>
    <t>vLINK</t>
  </si>
  <si>
    <t>venus-link</t>
  </si>
  <si>
    <t>Venus DOT</t>
  </si>
  <si>
    <t>vDOT</t>
  </si>
  <si>
    <t>venus-dot</t>
  </si>
  <si>
    <t>DIGG</t>
  </si>
  <si>
    <t>digg</t>
  </si>
  <si>
    <t>2021-01-23T00:00:00.000Z</t>
  </si>
  <si>
    <t>2021-01-31T00:00:00.000Z</t>
  </si>
  <si>
    <t>2021-02-01T00:00:00.000Z</t>
  </si>
  <si>
    <t>PolkaBridge</t>
  </si>
  <si>
    <t>PBR</t>
  </si>
  <si>
    <t>polkabridge</t>
  </si>
  <si>
    <t>2021-01-25T00:00:00.000Z</t>
  </si>
  <si>
    <t>BFC</t>
  </si>
  <si>
    <t>bifrost</t>
  </si>
  <si>
    <t>2020-11-30T00:00:00.000Z</t>
  </si>
  <si>
    <t>Poolz Finance</t>
  </si>
  <si>
    <t>poolz-finance</t>
  </si>
  <si>
    <t>2021-01-18T00:00:00.000Z</t>
  </si>
  <si>
    <t>Venus BUSD</t>
  </si>
  <si>
    <t>vBUSD</t>
  </si>
  <si>
    <t>venus-busd</t>
  </si>
  <si>
    <t>SafePal</t>
  </si>
  <si>
    <t>SFP</t>
  </si>
  <si>
    <t>safepal</t>
  </si>
  <si>
    <t>Litentry</t>
  </si>
  <si>
    <t>litentry</t>
  </si>
  <si>
    <t>Duck DAO (DLP Duck Token)</t>
  </si>
  <si>
    <t>DUCK</t>
  </si>
  <si>
    <t>duck-dao</t>
  </si>
  <si>
    <t>MAPS</t>
  </si>
  <si>
    <t>maps</t>
  </si>
  <si>
    <t>Basis Cash</t>
  </si>
  <si>
    <t>BAC</t>
  </si>
  <si>
    <t>basis-cash</t>
  </si>
  <si>
    <t>RFUEL</t>
  </si>
  <si>
    <t>rio-defi</t>
  </si>
  <si>
    <t>JulSwap</t>
  </si>
  <si>
    <t>JULD</t>
  </si>
  <si>
    <t>julswap</t>
  </si>
  <si>
    <t>Decentral Games</t>
  </si>
  <si>
    <t>DG</t>
  </si>
  <si>
    <t>decentral-games</t>
  </si>
  <si>
    <t>Centaur</t>
  </si>
  <si>
    <t>CNTR</t>
  </si>
  <si>
    <t>centaur</t>
  </si>
  <si>
    <t>2020-10-09T00:00:00.000Z</t>
  </si>
  <si>
    <t>FUSE</t>
  </si>
  <si>
    <t>fuse-network</t>
  </si>
  <si>
    <t>Xaya</t>
  </si>
  <si>
    <t>xaya</t>
  </si>
  <si>
    <t>2020-05-05T00:00:00.000Z</t>
  </si>
  <si>
    <t>CONTRACOIN</t>
  </si>
  <si>
    <t>CTCN</t>
  </si>
  <si>
    <t>contracoin</t>
  </si>
  <si>
    <t>2020-03-13T00:00:00.000Z</t>
  </si>
  <si>
    <t>Banano</t>
  </si>
  <si>
    <t>BAN</t>
  </si>
  <si>
    <t>banano</t>
  </si>
  <si>
    <t>Tornado Cash</t>
  </si>
  <si>
    <t>TORN</t>
  </si>
  <si>
    <t>torn</t>
  </si>
  <si>
    <t>2020-12-18T00:00:00.000Z</t>
  </si>
  <si>
    <t>Venus DAI</t>
  </si>
  <si>
    <t>vDAI</t>
  </si>
  <si>
    <t>venus-dai</t>
  </si>
  <si>
    <t>Dego Finance</t>
  </si>
  <si>
    <t>dego-finance</t>
  </si>
  <si>
    <t>Decentr</t>
  </si>
  <si>
    <t>DEC</t>
  </si>
  <si>
    <t>decentr</t>
  </si>
  <si>
    <t>DAO Maker</t>
  </si>
  <si>
    <t>DAO</t>
  </si>
  <si>
    <t>dao-maker</t>
  </si>
  <si>
    <t>2021-02-09T00:00:00.000Z</t>
  </si>
  <si>
    <t>Rubic</t>
  </si>
  <si>
    <t>RBC</t>
  </si>
  <si>
    <t>rubic</t>
  </si>
  <si>
    <t>2021-02-03T00:00:00.000Z</t>
  </si>
  <si>
    <t>SYNC Network</t>
  </si>
  <si>
    <t>SYNC</t>
  </si>
  <si>
    <t>sync-network</t>
  </si>
  <si>
    <t>Auto</t>
  </si>
  <si>
    <t>AUTO</t>
  </si>
  <si>
    <t>auto</t>
  </si>
  <si>
    <t>Hathor</t>
  </si>
  <si>
    <t>HTR</t>
  </si>
  <si>
    <t>hathor</t>
  </si>
  <si>
    <t>Bridge Mutual</t>
  </si>
  <si>
    <t>BMI</t>
  </si>
  <si>
    <t>bridge-mutual</t>
  </si>
  <si>
    <t>Polygon</t>
  </si>
  <si>
    <t>polygon</t>
  </si>
  <si>
    <t>Finxflo</t>
  </si>
  <si>
    <t>FXF</t>
  </si>
  <si>
    <t>finxflo</t>
  </si>
  <si>
    <t>Razor Network</t>
  </si>
  <si>
    <t>RAZOR</t>
  </si>
  <si>
    <t>razor-network</t>
  </si>
  <si>
    <t>2021-02-06T00:00:00.000Z</t>
  </si>
  <si>
    <t>2020-08-24T00:00:00.000Z</t>
  </si>
  <si>
    <t>Matrix AI Network</t>
  </si>
  <si>
    <t>matrix-ai-network</t>
  </si>
  <si>
    <t>WHALE</t>
  </si>
  <si>
    <t>whale</t>
  </si>
  <si>
    <t>2020-10-12T00:00:00.000Z</t>
  </si>
  <si>
    <t>Muse</t>
  </si>
  <si>
    <t>MUSE</t>
  </si>
  <si>
    <t>muse</t>
  </si>
  <si>
    <t>2020-11-29T00:00:00.000Z</t>
  </si>
  <si>
    <t>Gameswap</t>
  </si>
  <si>
    <t>GSWAP</t>
  </si>
  <si>
    <t>gameswap</t>
  </si>
  <si>
    <t>2020-11-04T00:00:00.000Z</t>
  </si>
  <si>
    <t>Monavale</t>
  </si>
  <si>
    <t>monavale</t>
  </si>
  <si>
    <t>2020-12-06T00:00:00.000Z</t>
  </si>
  <si>
    <t>Circuits of Value</t>
  </si>
  <si>
    <t>COVAL</t>
  </si>
  <si>
    <t>circuits-of-value</t>
  </si>
  <si>
    <t>2015-01-23T00:00:00.000Z</t>
  </si>
  <si>
    <t>2020-11-11T00:00:00.000Z</t>
  </si>
  <si>
    <t>Hifi Finance</t>
  </si>
  <si>
    <t>RFOX</t>
  </si>
  <si>
    <t>redfox-labs</t>
  </si>
  <si>
    <t>SHROOM</t>
  </si>
  <si>
    <t>2020-11-13T00:00:00.000Z</t>
  </si>
  <si>
    <t>DRC</t>
  </si>
  <si>
    <t>X-CASH</t>
  </si>
  <si>
    <t>XCASH</t>
  </si>
  <si>
    <t>x-cash</t>
  </si>
  <si>
    <t>2019-03-01T00:00:00.000Z</t>
  </si>
  <si>
    <t>2021-02-16T00:00:00.000Z</t>
  </si>
  <si>
    <t>AME</t>
  </si>
  <si>
    <t>amepay</t>
  </si>
  <si>
    <t>Everest</t>
  </si>
  <si>
    <t>ID</t>
  </si>
  <si>
    <t>everest</t>
  </si>
  <si>
    <t>2021-02-17T00:00:00.000Z</t>
  </si>
  <si>
    <t>Vesper</t>
  </si>
  <si>
    <t>VSP</t>
  </si>
  <si>
    <t>vesper</t>
  </si>
  <si>
    <t>Swarm</t>
  </si>
  <si>
    <t>BLink</t>
  </si>
  <si>
    <t>BLINK</t>
  </si>
  <si>
    <t>blink</t>
  </si>
  <si>
    <t>2020-11-26T00:00:00.000Z</t>
  </si>
  <si>
    <t>Helmet.insure</t>
  </si>
  <si>
    <t>HELMET</t>
  </si>
  <si>
    <t>helmet-insure</t>
  </si>
  <si>
    <t>2021-01-16T00:00:00.000Z</t>
  </si>
  <si>
    <t>Jobchain</t>
  </si>
  <si>
    <t>JOB</t>
  </si>
  <si>
    <t>jobchain</t>
  </si>
  <si>
    <t>2019-12-23T00:00:00.000Z</t>
  </si>
  <si>
    <t>OceanEx Token</t>
  </si>
  <si>
    <t>OCE</t>
  </si>
  <si>
    <t>oceanex-token</t>
  </si>
  <si>
    <t>2019-04-23T00:00:00.000Z</t>
  </si>
  <si>
    <t>Vexanium</t>
  </si>
  <si>
    <t>VEX</t>
  </si>
  <si>
    <t>vexanium</t>
  </si>
  <si>
    <t>2018-07-31T00:00:00.000Z</t>
  </si>
  <si>
    <t>PlotX</t>
  </si>
  <si>
    <t>PLOT</t>
  </si>
  <si>
    <t>plotx</t>
  </si>
  <si>
    <t>OIN Finance</t>
  </si>
  <si>
    <t>OIN</t>
  </si>
  <si>
    <t>oin-finance</t>
  </si>
  <si>
    <t>Raydium</t>
  </si>
  <si>
    <t>RAY</t>
  </si>
  <si>
    <t>raydium</t>
  </si>
  <si>
    <t>2021-02-19T00:00:00.000Z</t>
  </si>
  <si>
    <t>Lead Wallet</t>
  </si>
  <si>
    <t>LEAD</t>
  </si>
  <si>
    <t>lead-wallet</t>
  </si>
  <si>
    <t>BEPRO</t>
  </si>
  <si>
    <t>bepro-network</t>
  </si>
  <si>
    <t>2019-12-20T00:00:00.000Z</t>
  </si>
  <si>
    <t>Linker Coin</t>
  </si>
  <si>
    <t>LNC</t>
  </si>
  <si>
    <t>linker-coin</t>
  </si>
  <si>
    <t>SUPER</t>
  </si>
  <si>
    <t>AC Milan Fan Token</t>
  </si>
  <si>
    <t>ACM</t>
  </si>
  <si>
    <t>ac-milan-fan-token</t>
  </si>
  <si>
    <t>2021-02-22T00:00:00.000Z</t>
  </si>
  <si>
    <t>Bitcoin Standard Hashrate Token</t>
  </si>
  <si>
    <t>BTCST</t>
  </si>
  <si>
    <t>2021-02-24T00:00:00.000Z</t>
  </si>
  <si>
    <t>Rupiah Token</t>
  </si>
  <si>
    <t>IDRT</t>
  </si>
  <si>
    <t>rupiah-token</t>
  </si>
  <si>
    <t>Mask Network</t>
  </si>
  <si>
    <t>MASK</t>
  </si>
  <si>
    <t>mask-network</t>
  </si>
  <si>
    <t>2021-02-21T00:00:00.000Z</t>
  </si>
  <si>
    <t>Polkamarkets</t>
  </si>
  <si>
    <t>POLK</t>
  </si>
  <si>
    <t>polkamarkets</t>
  </si>
  <si>
    <t>Handshake</t>
  </si>
  <si>
    <t>Mdex</t>
  </si>
  <si>
    <t>MDX</t>
  </si>
  <si>
    <t>mdex</t>
  </si>
  <si>
    <t>Umbrella Network</t>
  </si>
  <si>
    <t>UMB</t>
  </si>
  <si>
    <t>umbrella-network</t>
  </si>
  <si>
    <t>GHOST</t>
  </si>
  <si>
    <t>https://www.coinexplorer.net/VTC/address/{ADDRESS}</t>
  </si>
  <si>
    <t>Flow</t>
  </si>
  <si>
    <t>Phala Network</t>
  </si>
  <si>
    <t>AUCTION</t>
  </si>
  <si>
    <t>2021-02-26T00:00:00.000Z</t>
  </si>
  <si>
    <t>MINT</t>
  </si>
  <si>
    <t>2021-02-10T00:00:00.000Z</t>
  </si>
  <si>
    <t>ICHI</t>
  </si>
  <si>
    <t>ichi</t>
  </si>
  <si>
    <t>XFC</t>
  </si>
  <si>
    <t>footballcoin</t>
  </si>
  <si>
    <t>Nyzo</t>
  </si>
  <si>
    <t>NYZO</t>
  </si>
  <si>
    <t>nyzo</t>
  </si>
  <si>
    <t>2020-01-21T00:00:00.000Z</t>
  </si>
  <si>
    <t>NextDAO</t>
  </si>
  <si>
    <t>NAX</t>
  </si>
  <si>
    <t>nextdao</t>
  </si>
  <si>
    <t>2020-08-26T00:00:00.000Z</t>
  </si>
  <si>
    <t>FedoraCoin</t>
  </si>
  <si>
    <t>TIPS</t>
  </si>
  <si>
    <t>fedoracoin</t>
  </si>
  <si>
    <t>2013-12-31T00:00:00.000Z</t>
  </si>
  <si>
    <t>BaaSid</t>
  </si>
  <si>
    <t>BAAS</t>
  </si>
  <si>
    <t>baasid</t>
  </si>
  <si>
    <t>Sylo</t>
  </si>
  <si>
    <t>SYLO</t>
  </si>
  <si>
    <t>sylo</t>
  </si>
  <si>
    <t>ROUTE</t>
  </si>
  <si>
    <t>Pascal</t>
  </si>
  <si>
    <t>PASC</t>
  </si>
  <si>
    <t>pascal</t>
  </si>
  <si>
    <t>2016-12-06T00:00:00.000Z</t>
  </si>
  <si>
    <t>Wownero</t>
  </si>
  <si>
    <t>WOW</t>
  </si>
  <si>
    <t>wownero</t>
  </si>
  <si>
    <t>BiFi</t>
  </si>
  <si>
    <t>bifi</t>
  </si>
  <si>
    <t>2020-12-29T00:00:00.000Z</t>
  </si>
  <si>
    <t>BABB</t>
  </si>
  <si>
    <t>babb</t>
  </si>
  <si>
    <t>2018-03-09T00:00:00.000Z</t>
  </si>
  <si>
    <t>PhoenixDAO</t>
  </si>
  <si>
    <t>PHNX</t>
  </si>
  <si>
    <t>phoenixdao</t>
  </si>
  <si>
    <t>TrueFeedBack</t>
  </si>
  <si>
    <t>truefeedback</t>
  </si>
  <si>
    <t>CoTrader</t>
  </si>
  <si>
    <t>COT</t>
  </si>
  <si>
    <t>cotrader</t>
  </si>
  <si>
    <t>OMNI</t>
  </si>
  <si>
    <t>Permission Coin</t>
  </si>
  <si>
    <t>ASK</t>
  </si>
  <si>
    <t>permission-coin</t>
  </si>
  <si>
    <t>OneLedger</t>
  </si>
  <si>
    <t>OLT</t>
  </si>
  <si>
    <t>oneledger</t>
  </si>
  <si>
    <t>2018-07-12T00:00:00.000Z</t>
  </si>
  <si>
    <t>ZClassic</t>
  </si>
  <si>
    <t>ZCL</t>
  </si>
  <si>
    <t>zclassic</t>
  </si>
  <si>
    <t>2016-11-09T00:00:00.000Z</t>
  </si>
  <si>
    <t>Juggernaut</t>
  </si>
  <si>
    <t>JGN</t>
  </si>
  <si>
    <t>juggernaut</t>
  </si>
  <si>
    <t>NBX</t>
  </si>
  <si>
    <t>MASQ</t>
  </si>
  <si>
    <t>masq</t>
  </si>
  <si>
    <t>2021-02-02T00:00:00.000Z</t>
  </si>
  <si>
    <t>2020-10-13T00:00:00.000Z</t>
  </si>
  <si>
    <t>2020-11-10T00:00:00.000Z</t>
  </si>
  <si>
    <t>Ravencoin Classic</t>
  </si>
  <si>
    <t>ravencoin-classic</t>
  </si>
  <si>
    <t>Chrono.tech</t>
  </si>
  <si>
    <t>TIME</t>
  </si>
  <si>
    <t>chrono-tech</t>
  </si>
  <si>
    <t>2017-02-26T00:00:00.000Z</t>
  </si>
  <si>
    <t>ETHO</t>
  </si>
  <si>
    <t>2018-10-16T00:00:00.000Z</t>
  </si>
  <si>
    <t>HempCoin</t>
  </si>
  <si>
    <t>THC</t>
  </si>
  <si>
    <t>hempcoin</t>
  </si>
  <si>
    <t>2014-06-28T00:00:00.000Z</t>
  </si>
  <si>
    <t>2014-08-02T00:00:00.000Z</t>
  </si>
  <si>
    <t>BitcoinZ</t>
  </si>
  <si>
    <t>BTCZ</t>
  </si>
  <si>
    <t>bitcoinz</t>
  </si>
  <si>
    <t>2017-10-12T00:00:00.000Z</t>
  </si>
  <si>
    <t>0xBitcoin</t>
  </si>
  <si>
    <t>0xbtc</t>
  </si>
  <si>
    <t>Primecoin</t>
  </si>
  <si>
    <t>XPM</t>
  </si>
  <si>
    <t>primecoin</t>
  </si>
  <si>
    <t>2013-07-11T00:00:00.000Z</t>
  </si>
  <si>
    <t>MVP</t>
  </si>
  <si>
    <t>ghost</t>
  </si>
  <si>
    <t>Meter Governance</t>
  </si>
  <si>
    <t>MTRG</t>
  </si>
  <si>
    <t>meter-governance</t>
  </si>
  <si>
    <t>MultiVAC</t>
  </si>
  <si>
    <t>MTV</t>
  </si>
  <si>
    <t>multivac</t>
  </si>
  <si>
    <t>2020-08-12T00:00:00.000Z</t>
  </si>
  <si>
    <t>Project WITH</t>
  </si>
  <si>
    <t>WIKEN</t>
  </si>
  <si>
    <t>project-with</t>
  </si>
  <si>
    <t>2021-01-19T00:00:00.000Z</t>
  </si>
  <si>
    <t>Carbon</t>
  </si>
  <si>
    <t>carbon</t>
  </si>
  <si>
    <t>ONG</t>
  </si>
  <si>
    <t>SynchroBitcoin</t>
  </si>
  <si>
    <t>SNB</t>
  </si>
  <si>
    <t>synchrobitcoin</t>
  </si>
  <si>
    <t>LINKA</t>
  </si>
  <si>
    <t>linka</t>
  </si>
  <si>
    <t>2019-11-01T00:00:00.000Z</t>
  </si>
  <si>
    <t>CloakCoin</t>
  </si>
  <si>
    <t>CLOAK</t>
  </si>
  <si>
    <t>cloakcoin</t>
  </si>
  <si>
    <t>2014-06-07T00:00:00.000Z</t>
  </si>
  <si>
    <t>ALLY</t>
  </si>
  <si>
    <t>ALY</t>
  </si>
  <si>
    <t>ally</t>
  </si>
  <si>
    <t>Venus BCH</t>
  </si>
  <si>
    <t>vBCH</t>
  </si>
  <si>
    <t>venus-bch</t>
  </si>
  <si>
    <t>Internxt</t>
  </si>
  <si>
    <t>INXT</t>
  </si>
  <si>
    <t>internxt</t>
  </si>
  <si>
    <t>2017-10-07T00:00:00.000Z</t>
  </si>
  <si>
    <t>KAT</t>
  </si>
  <si>
    <t>Databroker</t>
  </si>
  <si>
    <t>DTX</t>
  </si>
  <si>
    <t>databroker</t>
  </si>
  <si>
    <t>SafeCoin</t>
  </si>
  <si>
    <t>safecoin</t>
  </si>
  <si>
    <t>DeFiner</t>
  </si>
  <si>
    <t>FIN</t>
  </si>
  <si>
    <t>definer</t>
  </si>
  <si>
    <t>SIN</t>
  </si>
  <si>
    <t>Adshares</t>
  </si>
  <si>
    <t>ADS</t>
  </si>
  <si>
    <t>adshares</t>
  </si>
  <si>
    <t>Hyve</t>
  </si>
  <si>
    <t>HYVE</t>
  </si>
  <si>
    <t>hyve</t>
  </si>
  <si>
    <t>antimatter</t>
  </si>
  <si>
    <t>2021-02-27T00:00:00.000Z</t>
  </si>
  <si>
    <t>EXRD</t>
  </si>
  <si>
    <t>radix</t>
  </si>
  <si>
    <t>BSCPAD</t>
  </si>
  <si>
    <t>bscpad</t>
  </si>
  <si>
    <t>2021-03-03T00:00:00.000Z</t>
  </si>
  <si>
    <t>Ethernity Chain</t>
  </si>
  <si>
    <t>ethernity-chain</t>
  </si>
  <si>
    <t>2021-02-28T00:00:00.000Z</t>
  </si>
  <si>
    <t>Big Data Protocol</t>
  </si>
  <si>
    <t>BDP</t>
  </si>
  <si>
    <t>big-data-protocol</t>
  </si>
  <si>
    <t>2021-03-07T00:00:00.000Z</t>
  </si>
  <si>
    <t>RioDeFi</t>
  </si>
  <si>
    <t>Alpaca Finance</t>
  </si>
  <si>
    <t>ALPACA</t>
  </si>
  <si>
    <t>alpaca-finance</t>
  </si>
  <si>
    <t>2021-03-06T00:00:00.000Z</t>
  </si>
  <si>
    <t>NFT</t>
  </si>
  <si>
    <t>Unido EP</t>
  </si>
  <si>
    <t>UDO</t>
  </si>
  <si>
    <t>unido</t>
  </si>
  <si>
    <t>APYSwap</t>
  </si>
  <si>
    <t>APYS</t>
  </si>
  <si>
    <t>apyswap</t>
  </si>
  <si>
    <t>yieldwatch</t>
  </si>
  <si>
    <t>WATCH</t>
  </si>
  <si>
    <t>2021-03-01T00:00:00.000Z</t>
  </si>
  <si>
    <t>URUS</t>
  </si>
  <si>
    <t>urus</t>
  </si>
  <si>
    <t>SakeToken</t>
  </si>
  <si>
    <t>sake-token</t>
  </si>
  <si>
    <t>2021-02-25T00:00:00.000Z</t>
  </si>
  <si>
    <t>Ideaology</t>
  </si>
  <si>
    <t>IDEA</t>
  </si>
  <si>
    <t>ideaology</t>
  </si>
  <si>
    <t>Vidya</t>
  </si>
  <si>
    <t>VIDYA</t>
  </si>
  <si>
    <t>vidya</t>
  </si>
  <si>
    <t>2020-08-25T00:00:00.000Z</t>
  </si>
  <si>
    <t>2020-11-17T00:00:00.000Z</t>
  </si>
  <si>
    <t>Tokoin</t>
  </si>
  <si>
    <t>TOKO</t>
  </si>
  <si>
    <t>tokoin</t>
  </si>
  <si>
    <t>CFX</t>
  </si>
  <si>
    <t>conflux-network</t>
  </si>
  <si>
    <t>RAD</t>
  </si>
  <si>
    <t>HAPI</t>
  </si>
  <si>
    <t>hapi-one</t>
  </si>
  <si>
    <t>2021-02-23T00:00:00.000Z</t>
  </si>
  <si>
    <t>Nash</t>
  </si>
  <si>
    <t>Lattice Token</t>
  </si>
  <si>
    <t>LTX</t>
  </si>
  <si>
    <t>lattice-token</t>
  </si>
  <si>
    <t>CWS</t>
  </si>
  <si>
    <t>crowns</t>
  </si>
  <si>
    <t>Kylin</t>
  </si>
  <si>
    <t>KYL</t>
  </si>
  <si>
    <t>kylin</t>
  </si>
  <si>
    <t>Nerve Finance</t>
  </si>
  <si>
    <t>NRV</t>
  </si>
  <si>
    <t>nerve-finance</t>
  </si>
  <si>
    <t>2021-03-09T00:00:00.000Z</t>
  </si>
  <si>
    <t>MyNeighborAlice</t>
  </si>
  <si>
    <t>ALICE</t>
  </si>
  <si>
    <t>myneighboralice</t>
  </si>
  <si>
    <t>2021-03-10T00:00:00.000Z</t>
  </si>
  <si>
    <t>BioPassport Token</t>
  </si>
  <si>
    <t>BIOT</t>
  </si>
  <si>
    <t>biopassport-token</t>
  </si>
  <si>
    <t>Shadows</t>
  </si>
  <si>
    <t>DOWS</t>
  </si>
  <si>
    <t>shadows</t>
  </si>
  <si>
    <t>XSGD</t>
  </si>
  <si>
    <t>xsgd</t>
  </si>
  <si>
    <t>MurAll</t>
  </si>
  <si>
    <t>PAINT</t>
  </si>
  <si>
    <t>murall</t>
  </si>
  <si>
    <t>2021-03-02T00:00:00.000Z</t>
  </si>
  <si>
    <t>Playcent</t>
  </si>
  <si>
    <t>PCNT</t>
  </si>
  <si>
    <t>playcent</t>
  </si>
  <si>
    <t>LABS Group</t>
  </si>
  <si>
    <t>LABS</t>
  </si>
  <si>
    <t>labs-group</t>
  </si>
  <si>
    <t>2021-03-16T00:00:00.000Z</t>
  </si>
  <si>
    <t>PKF</t>
  </si>
  <si>
    <t>polkafoundry</t>
  </si>
  <si>
    <t>2021-03-17T00:00:00.000Z</t>
  </si>
  <si>
    <t>DEXA COIN</t>
  </si>
  <si>
    <t>DEXA</t>
  </si>
  <si>
    <t>dexa-coin</t>
  </si>
  <si>
    <t>2019-11-18T00:00:00.000Z</t>
  </si>
  <si>
    <t>Anchor Protocol</t>
  </si>
  <si>
    <t>ANC</t>
  </si>
  <si>
    <t>anchor-protocol</t>
  </si>
  <si>
    <t>CGG</t>
  </si>
  <si>
    <t>chain-guardians</t>
  </si>
  <si>
    <t>TOWER</t>
  </si>
  <si>
    <t>tower-token</t>
  </si>
  <si>
    <t>OLY</t>
  </si>
  <si>
    <t>olyseum</t>
  </si>
  <si>
    <t>2021-03-18T00:00:00.000Z</t>
  </si>
  <si>
    <t>Glitch</t>
  </si>
  <si>
    <t>GLCH</t>
  </si>
  <si>
    <t>glitch</t>
  </si>
  <si>
    <t>ECOMI</t>
  </si>
  <si>
    <t>OMI</t>
  </si>
  <si>
    <t>Flixxo</t>
  </si>
  <si>
    <t>FLIXX</t>
  </si>
  <si>
    <t>flixxo</t>
  </si>
  <si>
    <t>2017-11-25T00:00:00.000Z</t>
  </si>
  <si>
    <t>2021-03-04T00:00:00.000Z</t>
  </si>
  <si>
    <t>btc-standard-hashrate-token</t>
  </si>
  <si>
    <t>2021-03-19T00:00:00.000Z</t>
  </si>
  <si>
    <t>Oxygen</t>
  </si>
  <si>
    <t>OXY</t>
  </si>
  <si>
    <t>oxygen</t>
  </si>
  <si>
    <t>BANK</t>
  </si>
  <si>
    <t>float-protocol</t>
  </si>
  <si>
    <t>Konomi Network</t>
  </si>
  <si>
    <t>KONO</t>
  </si>
  <si>
    <t>konomi-network</t>
  </si>
  <si>
    <t>Digital Reserve Currency</t>
  </si>
  <si>
    <t>digital-reserve-currency</t>
  </si>
  <si>
    <t>Ellipsis</t>
  </si>
  <si>
    <t>EPS</t>
  </si>
  <si>
    <t>ellipsis</t>
  </si>
  <si>
    <t>2021-03-24T00:00:00.000Z</t>
  </si>
  <si>
    <t>2021-03-08T00:00:00.000Z</t>
  </si>
  <si>
    <t>Pawtocol</t>
  </si>
  <si>
    <t>UPI</t>
  </si>
  <si>
    <t>pawtocol</t>
  </si>
  <si>
    <t>2019-12-31T00:00:00.000Z</t>
  </si>
  <si>
    <t>Tranche Finance</t>
  </si>
  <si>
    <t>SLICE</t>
  </si>
  <si>
    <t>tranche-finance</t>
  </si>
  <si>
    <t>BLANK</t>
  </si>
  <si>
    <t>blank-wallet</t>
  </si>
  <si>
    <t>Argon</t>
  </si>
  <si>
    <t>ARGON</t>
  </si>
  <si>
    <t>argon</t>
  </si>
  <si>
    <t>Oddz</t>
  </si>
  <si>
    <t>ODDZ</t>
  </si>
  <si>
    <t>oddz</t>
  </si>
  <si>
    <t>Diamond</t>
  </si>
  <si>
    <t>DMD</t>
  </si>
  <si>
    <t>diamond</t>
  </si>
  <si>
    <t>2013-12-19T00:00:00.000Z</t>
  </si>
  <si>
    <t>Dora Factory</t>
  </si>
  <si>
    <t>DORA</t>
  </si>
  <si>
    <t>2021-03-15T00:00:00.000Z</t>
  </si>
  <si>
    <t>2021-03-26T00:00:00.000Z</t>
  </si>
  <si>
    <t>PAID</t>
  </si>
  <si>
    <t>paid-network</t>
  </si>
  <si>
    <t>DVPN</t>
  </si>
  <si>
    <t>Deri Protocol</t>
  </si>
  <si>
    <t>DERI</t>
  </si>
  <si>
    <t>deri-protocol</t>
  </si>
  <si>
    <t>2021-02-11T00:00:00.000Z</t>
  </si>
  <si>
    <t>2021-03-31T00:00:00.000Z</t>
  </si>
  <si>
    <t>Illuvium</t>
  </si>
  <si>
    <t>ILV</t>
  </si>
  <si>
    <t>illuvium</t>
  </si>
  <si>
    <t>Flux</t>
  </si>
  <si>
    <t>PMON</t>
  </si>
  <si>
    <t>polkamon</t>
  </si>
  <si>
    <t>2021-03-27T00:00:00.000Z</t>
  </si>
  <si>
    <t>StakeCubeCoin</t>
  </si>
  <si>
    <t>stakecubecoin</t>
  </si>
  <si>
    <t>PAC Protocol</t>
  </si>
  <si>
    <t>pac-protocol</t>
  </si>
  <si>
    <t>Strike</t>
  </si>
  <si>
    <t>STRK</t>
  </si>
  <si>
    <t>strike</t>
  </si>
  <si>
    <t>2021-03-22T00:00:00.000Z</t>
  </si>
  <si>
    <t>InsurAce</t>
  </si>
  <si>
    <t>insurace</t>
  </si>
  <si>
    <t>Xend Finance</t>
  </si>
  <si>
    <t>xend-finance</t>
  </si>
  <si>
    <t>XPRT</t>
  </si>
  <si>
    <t>persistence</t>
  </si>
  <si>
    <t>Tidal Finance</t>
  </si>
  <si>
    <t>TIDAL</t>
  </si>
  <si>
    <t>tidal-finance</t>
  </si>
  <si>
    <t>FEI</t>
  </si>
  <si>
    <t>Tribe</t>
  </si>
  <si>
    <t>TRIBE</t>
  </si>
  <si>
    <t>tribe</t>
  </si>
  <si>
    <t>2021-03-30T00:00:00.000Z</t>
  </si>
  <si>
    <t>BELT</t>
  </si>
  <si>
    <t>belt</t>
  </si>
  <si>
    <t>Electric Vehicle Zone</t>
  </si>
  <si>
    <t>EVZ</t>
  </si>
  <si>
    <t>electric-vehicle-zone</t>
  </si>
  <si>
    <t>2021-04-05T00:00:00.000Z</t>
  </si>
  <si>
    <t>FLUX</t>
  </si>
  <si>
    <t>TRIAS</t>
  </si>
  <si>
    <t>trias-token</t>
  </si>
  <si>
    <t>FUNToken</t>
  </si>
  <si>
    <t>funtoken</t>
  </si>
  <si>
    <t>Drep [new]</t>
  </si>
  <si>
    <t>drep-new</t>
  </si>
  <si>
    <t>2021-04-07T00:00:00.000Z</t>
  </si>
  <si>
    <t>TKO</t>
  </si>
  <si>
    <t>tokocrypto</t>
  </si>
  <si>
    <t>Toko Token</t>
  </si>
  <si>
    <t>CyberFi Token</t>
  </si>
  <si>
    <t>CFi</t>
  </si>
  <si>
    <t>cyberfi</t>
  </si>
  <si>
    <t>Plasma Finance</t>
  </si>
  <si>
    <t>PPAY</t>
  </si>
  <si>
    <t>plasma-finance</t>
  </si>
  <si>
    <t>2021-04-08T00:00:00.000Z</t>
  </si>
  <si>
    <t>Alien Worlds</t>
  </si>
  <si>
    <t>TLM</t>
  </si>
  <si>
    <t>alien-worlds</t>
  </si>
  <si>
    <t>2021-04-06T00:00:00.000Z</t>
  </si>
  <si>
    <t>mStable Governance Token: Meta (MTA)</t>
  </si>
  <si>
    <t>UNCX</t>
  </si>
  <si>
    <t>uncx</t>
  </si>
  <si>
    <t>Spheroid Universe</t>
  </si>
  <si>
    <t>SPH</t>
  </si>
  <si>
    <t>spheroid-universe</t>
  </si>
  <si>
    <t>AIOZ Network</t>
  </si>
  <si>
    <t>AIOZ</t>
  </si>
  <si>
    <t>aioz-network</t>
  </si>
  <si>
    <t>2021-04-02T00:00:00.000Z</t>
  </si>
  <si>
    <t>QUICK</t>
  </si>
  <si>
    <t>quickswap</t>
  </si>
  <si>
    <t>RING_x0000__x0000__x0000__x0000__x0000__x0000__x0000__x0000__x0000__x0000__x0000__x0000__x0000__x0000__x0000__x0000__x0000__x0000__x0000__x0000__x0000__x0000__x0000__x0000__x0000__x0000__x0000__x0000_</t>
  </si>
  <si>
    <t>Curate</t>
  </si>
  <si>
    <t>XCUR</t>
  </si>
  <si>
    <t>curate</t>
  </si>
  <si>
    <t>2020-12-10T00:00:00.000Z</t>
  </si>
  <si>
    <t>K21</t>
  </si>
  <si>
    <t>k21</t>
  </si>
  <si>
    <t>2021-04-13T00:00:00.000Z</t>
  </si>
  <si>
    <t>Kattana</t>
  </si>
  <si>
    <t>KTN</t>
  </si>
  <si>
    <t>kattana</t>
  </si>
  <si>
    <t>2021-04-09T00:00:00.000Z</t>
  </si>
  <si>
    <t>WOWswap</t>
  </si>
  <si>
    <t>wowswap</t>
  </si>
  <si>
    <t>Seedify.fund</t>
  </si>
  <si>
    <t>SFUND</t>
  </si>
  <si>
    <t>seedify-fund</t>
  </si>
  <si>
    <t>2021-03-29T00:00:00.000Z</t>
  </si>
  <si>
    <t>Deeper Network</t>
  </si>
  <si>
    <t>DPR</t>
  </si>
  <si>
    <t>deeper-network</t>
  </si>
  <si>
    <t>2021-03-20T00:00:00.000Z</t>
  </si>
  <si>
    <t>DAFI Protocol</t>
  </si>
  <si>
    <t>DAFI</t>
  </si>
  <si>
    <t>dafi-protocol</t>
  </si>
  <si>
    <t>Hoge Finance</t>
  </si>
  <si>
    <t>HOGE</t>
  </si>
  <si>
    <t>hoge-finance</t>
  </si>
  <si>
    <t>2021-02-12T00:00:00.000Z</t>
  </si>
  <si>
    <t>UnMarshal</t>
  </si>
  <si>
    <t>MARSH</t>
  </si>
  <si>
    <t>PUSH</t>
  </si>
  <si>
    <t>epns</t>
  </si>
  <si>
    <t>2021-04-15T00:00:00.000Z</t>
  </si>
  <si>
    <t>PUNDIX</t>
  </si>
  <si>
    <t>pundix-new</t>
  </si>
  <si>
    <t>Convergence</t>
  </si>
  <si>
    <t>CONV</t>
  </si>
  <si>
    <t>convergence</t>
  </si>
  <si>
    <t>Pancake Bunny</t>
  </si>
  <si>
    <t>BUNNY</t>
  </si>
  <si>
    <t>pancakebunny</t>
  </si>
  <si>
    <t>Metrix Coin</t>
  </si>
  <si>
    <t>MRX</t>
  </si>
  <si>
    <t>metrix-coin</t>
  </si>
  <si>
    <t>Garlicoin</t>
  </si>
  <si>
    <t>GRLC</t>
  </si>
  <si>
    <t>garlicoin</t>
  </si>
  <si>
    <t>Ontology Gas</t>
  </si>
  <si>
    <t>ontology-gas</t>
  </si>
  <si>
    <t>Ampleforth Governance Token</t>
  </si>
  <si>
    <t>FORTH</t>
  </si>
  <si>
    <t>ampleforth-governance-token</t>
  </si>
  <si>
    <t>2021-04-21T00:00:00.000Z</t>
  </si>
  <si>
    <t>Arianee</t>
  </si>
  <si>
    <t>ARIA20</t>
  </si>
  <si>
    <t>arianee-protocol</t>
  </si>
  <si>
    <t>Polkadex</t>
  </si>
  <si>
    <t>PDEX</t>
  </si>
  <si>
    <t>polkadex</t>
  </si>
  <si>
    <t>IDV</t>
  </si>
  <si>
    <t>idavoll-network</t>
  </si>
  <si>
    <t>Niftyx Protocol</t>
  </si>
  <si>
    <t>niftyx-protocol</t>
  </si>
  <si>
    <t>Horizon Protocol</t>
  </si>
  <si>
    <t>HZN</t>
  </si>
  <si>
    <t>horizon-protocol</t>
  </si>
  <si>
    <t>Modefi</t>
  </si>
  <si>
    <t>modefi</t>
  </si>
  <si>
    <t>Raze Network</t>
  </si>
  <si>
    <t>RAZE</t>
  </si>
  <si>
    <t>raze-network</t>
  </si>
  <si>
    <t>FCL</t>
  </si>
  <si>
    <t>fractal</t>
  </si>
  <si>
    <t>Etho Protocol</t>
  </si>
  <si>
    <t>2021-04-16T00:00:00.000Z</t>
  </si>
  <si>
    <t>2019-05-01T00:00:00.000Z</t>
  </si>
  <si>
    <t>PYR</t>
  </si>
  <si>
    <t>vulcan-forged-pyr</t>
  </si>
  <si>
    <t>2021-04-19T00:00:00.000Z</t>
  </si>
  <si>
    <t>Saito</t>
  </si>
  <si>
    <t>SAITO</t>
  </si>
  <si>
    <t>saito</t>
  </si>
  <si>
    <t>2021-04-22T00:00:00.000Z</t>
  </si>
  <si>
    <t>Ghost</t>
  </si>
  <si>
    <t>WINkLink</t>
  </si>
  <si>
    <t>Exeedme</t>
  </si>
  <si>
    <t>XED</t>
  </si>
  <si>
    <t>exeedme</t>
  </si>
  <si>
    <t>2021-04-20T00:00:00.000Z</t>
  </si>
  <si>
    <t>CRYPTO20</t>
  </si>
  <si>
    <t>C20</t>
  </si>
  <si>
    <t>c20</t>
  </si>
  <si>
    <t>2021-04-18T00:00:00.000Z</t>
  </si>
  <si>
    <t>Pangolin</t>
  </si>
  <si>
    <t>PNG</t>
  </si>
  <si>
    <t>pangolin</t>
  </si>
  <si>
    <t>RAI</t>
  </si>
  <si>
    <t>2021-04-28T00:00:00.000Z</t>
  </si>
  <si>
    <t>MOBOX</t>
  </si>
  <si>
    <t>MBOX</t>
  </si>
  <si>
    <t>mobox</t>
  </si>
  <si>
    <t>ZooKeeper</t>
  </si>
  <si>
    <t>ZOO</t>
  </si>
  <si>
    <t>zookeeper</t>
  </si>
  <si>
    <t>2021-04-29T00:00:00.000Z</t>
  </si>
  <si>
    <t>NOW</t>
  </si>
  <si>
    <t>now-token</t>
  </si>
  <si>
    <t>2019-04-29T00:00:00.000Z</t>
  </si>
  <si>
    <t>2020-08-01T00:00:00.000Z</t>
  </si>
  <si>
    <t>BUY</t>
  </si>
  <si>
    <t>Liquity USD</t>
  </si>
  <si>
    <t>LUSD</t>
  </si>
  <si>
    <t>liquity-usd</t>
  </si>
  <si>
    <t>2021-05-04T00:00:00.000Z</t>
  </si>
  <si>
    <t>CUMMIES</t>
  </si>
  <si>
    <t>TFBX</t>
  </si>
  <si>
    <t>Liquity</t>
  </si>
  <si>
    <t>LQTY</t>
  </si>
  <si>
    <t>liquity</t>
  </si>
  <si>
    <t>ZIG</t>
  </si>
  <si>
    <t>zigcoin</t>
  </si>
  <si>
    <t>UBIX.Network</t>
  </si>
  <si>
    <t>ubix-network</t>
  </si>
  <si>
    <t>LMT</t>
  </si>
  <si>
    <t>Epic Cash</t>
  </si>
  <si>
    <t>EPIC</t>
  </si>
  <si>
    <t>epic-cash</t>
  </si>
  <si>
    <t>2021-03-23T00:00:00.000Z</t>
  </si>
  <si>
    <t>Apron Network</t>
  </si>
  <si>
    <t>APN</t>
  </si>
  <si>
    <t>apron-network</t>
  </si>
  <si>
    <t>2021-02-05T00:00:00.000Z</t>
  </si>
  <si>
    <t>SHIB</t>
  </si>
  <si>
    <t>shiba-inu</t>
  </si>
  <si>
    <t>Sumokoin</t>
  </si>
  <si>
    <t>SUMO</t>
  </si>
  <si>
    <t>sumokoin</t>
  </si>
  <si>
    <t>2017-05-30T00:00:00.000Z</t>
  </si>
  <si>
    <t>Oxbull.tech</t>
  </si>
  <si>
    <t>OXB</t>
  </si>
  <si>
    <t>oxbull-tech</t>
  </si>
  <si>
    <t>2021-04-01T00:00:00.000Z</t>
  </si>
  <si>
    <t>ClinTex CTi</t>
  </si>
  <si>
    <t>CTI</t>
  </si>
  <si>
    <t>clintex-cti</t>
  </si>
  <si>
    <t>Bitcoin Plus</t>
  </si>
  <si>
    <t>XBC</t>
  </si>
  <si>
    <t>bitcoin-plus</t>
  </si>
  <si>
    <t>2014-05-04T00:00:00.000Z</t>
  </si>
  <si>
    <t>Unification</t>
  </si>
  <si>
    <t>FUND</t>
  </si>
  <si>
    <t>unification</t>
  </si>
  <si>
    <t>Dvision Network</t>
  </si>
  <si>
    <t>DVI</t>
  </si>
  <si>
    <t>dvision-network</t>
  </si>
  <si>
    <t>Internet Computer</t>
  </si>
  <si>
    <t>ICP</t>
  </si>
  <si>
    <t>internet-computer</t>
  </si>
  <si>
    <t>Dogelon Mars</t>
  </si>
  <si>
    <t>ELON</t>
  </si>
  <si>
    <t>dogelon</t>
  </si>
  <si>
    <t>2021-04-23T00:00:00.000Z</t>
  </si>
  <si>
    <t>Maple</t>
  </si>
  <si>
    <t>MPL</t>
  </si>
  <si>
    <t>maple</t>
  </si>
  <si>
    <t>Loser Coin</t>
  </si>
  <si>
    <t>LOWB</t>
  </si>
  <si>
    <t>loser-coin</t>
  </si>
  <si>
    <t>2021-05-10T00:00:00.000Z</t>
  </si>
  <si>
    <t>Boson Protocol</t>
  </si>
  <si>
    <t>BOSON</t>
  </si>
  <si>
    <t>boson-protocol</t>
  </si>
  <si>
    <t>Cyclone Protocol</t>
  </si>
  <si>
    <t>CYC</t>
  </si>
  <si>
    <t>cyclone-protocol</t>
  </si>
  <si>
    <t>2021-04-30T00:00:00.000Z</t>
  </si>
  <si>
    <t>2021-05-11T00:00:00.000Z</t>
  </si>
  <si>
    <t>2021-04-12T00:00:00.000Z</t>
  </si>
  <si>
    <t>2021-05-12T00:00:00.000Z</t>
  </si>
  <si>
    <t>Symbol</t>
  </si>
  <si>
    <t>XYM</t>
  </si>
  <si>
    <t>Refinable</t>
  </si>
  <si>
    <t>FINE</t>
  </si>
  <si>
    <t>refinable</t>
  </si>
  <si>
    <t>2021-05-05T00:00:00.000Z</t>
  </si>
  <si>
    <t>GLQ</t>
  </si>
  <si>
    <t>graphlinq-protocol</t>
  </si>
  <si>
    <t>Pendle</t>
  </si>
  <si>
    <t>PENDLE</t>
  </si>
  <si>
    <t>pendle</t>
  </si>
  <si>
    <t>Hord</t>
  </si>
  <si>
    <t>HORD</t>
  </si>
  <si>
    <t>hord</t>
  </si>
  <si>
    <t>2021-05-16T00:00:00.000Z</t>
  </si>
  <si>
    <t>Ares Protocol</t>
  </si>
  <si>
    <t>ARES</t>
  </si>
  <si>
    <t>ares-protocol</t>
  </si>
  <si>
    <t>BitCore</t>
  </si>
  <si>
    <t>BTX</t>
  </si>
  <si>
    <t>bitcore</t>
  </si>
  <si>
    <t>2017-04-27T00:00:00.000Z</t>
  </si>
  <si>
    <t>Wilder World</t>
  </si>
  <si>
    <t>WILD</t>
  </si>
  <si>
    <t>wilder-world</t>
  </si>
  <si>
    <t>beyond-finance</t>
  </si>
  <si>
    <t>METIS</t>
  </si>
  <si>
    <t>metisdao</t>
  </si>
  <si>
    <t>2021-05-08T00:00:00.000Z</t>
  </si>
  <si>
    <t>Governor DAO</t>
  </si>
  <si>
    <t>GDAO</t>
  </si>
  <si>
    <t>governor-dao</t>
  </si>
  <si>
    <t>2020-04-16T00:00:00.000Z</t>
  </si>
  <si>
    <t>ADA IN BTC</t>
  </si>
  <si>
    <t>THETA IN BTC</t>
  </si>
  <si>
    <t>BinaryX</t>
  </si>
  <si>
    <t>BNX</t>
  </si>
  <si>
    <t>2021-05-18T00:00:00.000Z</t>
  </si>
  <si>
    <t>Wall Street Games</t>
  </si>
  <si>
    <t>WSG</t>
  </si>
  <si>
    <t>wall-street-games</t>
  </si>
  <si>
    <t>2021-05-24T00:00:00.000Z</t>
  </si>
  <si>
    <t>Alchemix</t>
  </si>
  <si>
    <t>ALCX</t>
  </si>
  <si>
    <t>alchemix</t>
  </si>
  <si>
    <t>Manchester City Fan Token</t>
  </si>
  <si>
    <t>CITY</t>
  </si>
  <si>
    <t>manchester-city-fan-token</t>
  </si>
  <si>
    <t>2021-05-25T00:00:00.000Z</t>
  </si>
  <si>
    <t>Trabzonspor Fan Token</t>
  </si>
  <si>
    <t>TRA</t>
  </si>
  <si>
    <t>trabzonspor-fan-token</t>
  </si>
  <si>
    <t>Belt Finance</t>
  </si>
  <si>
    <t>Spore</t>
  </si>
  <si>
    <t>SPORE</t>
  </si>
  <si>
    <t>spore</t>
  </si>
  <si>
    <t>PRCY</t>
  </si>
  <si>
    <t>prcy-coin</t>
  </si>
  <si>
    <t>Crust Network</t>
  </si>
  <si>
    <t>GYEN</t>
  </si>
  <si>
    <t>gyen</t>
  </si>
  <si>
    <t>Coldstack</t>
  </si>
  <si>
    <t>CLS</t>
  </si>
  <si>
    <t>coldstack</t>
  </si>
  <si>
    <t>Ycash</t>
  </si>
  <si>
    <t>YEC</t>
  </si>
  <si>
    <t>ycash</t>
  </si>
  <si>
    <t>Casper</t>
  </si>
  <si>
    <t>CSPR</t>
  </si>
  <si>
    <t>casper</t>
  </si>
  <si>
    <t>Mina</t>
  </si>
  <si>
    <t>MINA</t>
  </si>
  <si>
    <t>mina</t>
  </si>
  <si>
    <t>Gitcoin</t>
  </si>
  <si>
    <t>gitcoin</t>
  </si>
  <si>
    <t>Automata Network</t>
  </si>
  <si>
    <t>ATA</t>
  </si>
  <si>
    <t>automata-network</t>
  </si>
  <si>
    <t>2021-06-01T00:00:00.000Z</t>
  </si>
  <si>
    <t>cumrocket</t>
  </si>
  <si>
    <t>crustnetwork</t>
  </si>
  <si>
    <t>Venus Reward Token</t>
  </si>
  <si>
    <t>venus-reward-token</t>
  </si>
  <si>
    <t>APENFT</t>
  </si>
  <si>
    <t>apenft</t>
  </si>
  <si>
    <t>2021-05-14T00:00:00.000Z</t>
  </si>
  <si>
    <t>AhaToken</t>
  </si>
  <si>
    <t>AHT</t>
  </si>
  <si>
    <t>ahatoken</t>
  </si>
  <si>
    <t>Solanium</t>
  </si>
  <si>
    <t>SLIM</t>
  </si>
  <si>
    <t>solanium</t>
  </si>
  <si>
    <t>Shard</t>
  </si>
  <si>
    <t>SHARD</t>
  </si>
  <si>
    <t>shard</t>
  </si>
  <si>
    <t>ReapChain</t>
  </si>
  <si>
    <t>REAP</t>
  </si>
  <si>
    <t>reapchain</t>
  </si>
  <si>
    <t>STND</t>
  </si>
  <si>
    <t>standard-protocol</t>
  </si>
  <si>
    <t>BitBall</t>
  </si>
  <si>
    <t>BTB</t>
  </si>
  <si>
    <t>bitball</t>
  </si>
  <si>
    <t>2019-01-10T00:00:00.000Z</t>
  </si>
  <si>
    <t>CEEK VR</t>
  </si>
  <si>
    <t>ceek-vr</t>
  </si>
  <si>
    <t>SparkPoint Fuel</t>
  </si>
  <si>
    <t>SFUEL</t>
  </si>
  <si>
    <t>sparkpoint-fuel</t>
  </si>
  <si>
    <t>Eden</t>
  </si>
  <si>
    <t>AGIX</t>
  </si>
  <si>
    <t>2016-05-04T00:00:00.000Z</t>
  </si>
  <si>
    <t>DOGGY</t>
  </si>
  <si>
    <t>doggy</t>
  </si>
  <si>
    <t>SKEY</t>
  </si>
  <si>
    <t>smartkey</t>
  </si>
  <si>
    <t>Crust Shadow</t>
  </si>
  <si>
    <t>crust-shadow</t>
  </si>
  <si>
    <t>Virtue Poker</t>
  </si>
  <si>
    <t>virtue-poker</t>
  </si>
  <si>
    <t>2021-05-13T00:00:00.000Z</t>
  </si>
  <si>
    <t>ETHA Lend</t>
  </si>
  <si>
    <t>ETHA</t>
  </si>
  <si>
    <t>etha-lend</t>
  </si>
  <si>
    <t>ChangeNOW Token</t>
  </si>
  <si>
    <t>MotaCoin</t>
  </si>
  <si>
    <t>MOTA</t>
  </si>
  <si>
    <t>motacoin</t>
  </si>
  <si>
    <t>ETNA Network</t>
  </si>
  <si>
    <t>ETNA</t>
  </si>
  <si>
    <t>etna-network</t>
  </si>
  <si>
    <t>SUN</t>
  </si>
  <si>
    <t>sun-token</t>
  </si>
  <si>
    <t>2021-06-21T00:00:00.000Z</t>
  </si>
  <si>
    <t>PERL.eco</t>
  </si>
  <si>
    <t>Electra Protocol</t>
  </si>
  <si>
    <t>XEP</t>
  </si>
  <si>
    <t>electra-protocol</t>
  </si>
  <si>
    <t>My DeFi Pet</t>
  </si>
  <si>
    <t>DPET</t>
  </si>
  <si>
    <t>my-defi-pet</t>
  </si>
  <si>
    <t>Golff</t>
  </si>
  <si>
    <t>GOF</t>
  </si>
  <si>
    <t>golff</t>
  </si>
  <si>
    <t>Isiklar Coin</t>
  </si>
  <si>
    <t>ISIKC</t>
  </si>
  <si>
    <t>isiklar-coin</t>
  </si>
  <si>
    <t>Formation Fi</t>
  </si>
  <si>
    <t>FORM</t>
  </si>
  <si>
    <t>formation-fi</t>
  </si>
  <si>
    <t>2021-06-11T00:00:00.000Z</t>
  </si>
  <si>
    <t>GAMEE</t>
  </si>
  <si>
    <t>GMEE</t>
  </si>
  <si>
    <t>gamee</t>
  </si>
  <si>
    <t>Taraxa</t>
  </si>
  <si>
    <t>TARA</t>
  </si>
  <si>
    <t>taraxa</t>
  </si>
  <si>
    <t>TenUp</t>
  </si>
  <si>
    <t>TUP</t>
  </si>
  <si>
    <t>tenup</t>
  </si>
  <si>
    <t>2019-09-03T00:00:00.000Z</t>
  </si>
  <si>
    <t>FARA</t>
  </si>
  <si>
    <t>faraland</t>
  </si>
  <si>
    <t>2021-05-03T00:00:00.000Z</t>
  </si>
  <si>
    <t>Chainge</t>
  </si>
  <si>
    <t>chainge</t>
  </si>
  <si>
    <t>keystone-of-opportunity-knowledge</t>
  </si>
  <si>
    <t>2020-01-29T00:00:00.000Z</t>
  </si>
  <si>
    <t>Dfyn Network</t>
  </si>
  <si>
    <t>DFYN</t>
  </si>
  <si>
    <t>dfyn-network</t>
  </si>
  <si>
    <t>ASD</t>
  </si>
  <si>
    <t>CLV</t>
  </si>
  <si>
    <t>clover</t>
  </si>
  <si>
    <t>WELL</t>
  </si>
  <si>
    <t>TokenPocket</t>
  </si>
  <si>
    <t>TPT</t>
  </si>
  <si>
    <t>tokenpocket</t>
  </si>
  <si>
    <t>Alitas</t>
  </si>
  <si>
    <t>ALT</t>
  </si>
  <si>
    <t>alitas</t>
  </si>
  <si>
    <t>2021-07-14T00:00:00.000Z</t>
  </si>
  <si>
    <t>eRSDL</t>
  </si>
  <si>
    <t>unfederalreserve</t>
  </si>
  <si>
    <t>Shyft Network</t>
  </si>
  <si>
    <t>SHFT</t>
  </si>
  <si>
    <t>shyft-network</t>
  </si>
  <si>
    <t>2021-06-29T00:00:00.000Z</t>
  </si>
  <si>
    <t>Ternoa</t>
  </si>
  <si>
    <t>CAPS</t>
  </si>
  <si>
    <t>ternoa</t>
  </si>
  <si>
    <t>e-Money</t>
  </si>
  <si>
    <t>NGM</t>
  </si>
  <si>
    <t>e-money-coin</t>
  </si>
  <si>
    <t>FOX</t>
  </si>
  <si>
    <t>fox-token</t>
  </si>
  <si>
    <t>Solrise Finance</t>
  </si>
  <si>
    <t>SLRS</t>
  </si>
  <si>
    <t>solrise-finance</t>
  </si>
  <si>
    <t>2021-07-06T00:00:00.000Z</t>
  </si>
  <si>
    <t>2021-05-20T00:00:00.000Z</t>
  </si>
  <si>
    <t>Peanut</t>
  </si>
  <si>
    <t>NUX</t>
  </si>
  <si>
    <t>peanut</t>
  </si>
  <si>
    <t>2021-02-14T00:00:00.000Z</t>
  </si>
  <si>
    <t>TheForce Trade</t>
  </si>
  <si>
    <t>FOC</t>
  </si>
  <si>
    <t>theforce-trade</t>
  </si>
  <si>
    <t>UniFarm</t>
  </si>
  <si>
    <t>UFARM</t>
  </si>
  <si>
    <t>unifarm</t>
  </si>
  <si>
    <t>PolkaWar</t>
  </si>
  <si>
    <t>PWAR</t>
  </si>
  <si>
    <t>polkawar</t>
  </si>
  <si>
    <t>2021-07-03T00:00:00.000Z</t>
  </si>
  <si>
    <t>Lossless</t>
  </si>
  <si>
    <t>LSS</t>
  </si>
  <si>
    <t>lossless</t>
  </si>
  <si>
    <t>2021-05-27T00:00:00.000Z</t>
  </si>
  <si>
    <t>Mist</t>
  </si>
  <si>
    <t>MIST</t>
  </si>
  <si>
    <t>mist</t>
  </si>
  <si>
    <t>Blockchain Cuties Universe Governance</t>
  </si>
  <si>
    <t>BCUG</t>
  </si>
  <si>
    <t>blockchain-cuties-universe</t>
  </si>
  <si>
    <t>XMON</t>
  </si>
  <si>
    <t>xmon</t>
  </si>
  <si>
    <t>2021-02-18T00:00:00.000Z</t>
  </si>
  <si>
    <t>Mochi Market</t>
  </si>
  <si>
    <t>MOMA</t>
  </si>
  <si>
    <t>mochi-market</t>
  </si>
  <si>
    <t>2021-04-25T00:00:00.000Z</t>
  </si>
  <si>
    <t>Memetic / PepeCoin</t>
  </si>
  <si>
    <t>memetic</t>
  </si>
  <si>
    <t>2016-03-14T00:00:00.000Z</t>
  </si>
  <si>
    <t>BOMB</t>
  </si>
  <si>
    <t>CryptoBlades</t>
  </si>
  <si>
    <t>SKILL</t>
  </si>
  <si>
    <t>cryptoblades</t>
  </si>
  <si>
    <t>2021-05-09T00:00:00.000Z</t>
  </si>
  <si>
    <t>Shapeshift FOX Token</t>
  </si>
  <si>
    <t>Govi</t>
  </si>
  <si>
    <t>GOVI</t>
  </si>
  <si>
    <t>govi</t>
  </si>
  <si>
    <t>yam</t>
  </si>
  <si>
    <t>BlackHat</t>
  </si>
  <si>
    <t>BLKC</t>
  </si>
  <si>
    <t>blackhat</t>
  </si>
  <si>
    <t>2021-06-22T00:00:00.000Z</t>
  </si>
  <si>
    <t>Aurox</t>
  </si>
  <si>
    <t>VSO</t>
  </si>
  <si>
    <t>verso-token</t>
  </si>
  <si>
    <t>2021-04-26T00:00:00.000Z</t>
  </si>
  <si>
    <t>ColossusXT</t>
  </si>
  <si>
    <t>COLX</t>
  </si>
  <si>
    <t>colossusxt</t>
  </si>
  <si>
    <t>NFTB</t>
  </si>
  <si>
    <t>nftb</t>
  </si>
  <si>
    <t>Coin98</t>
  </si>
  <si>
    <t>C98</t>
  </si>
  <si>
    <t>coin98</t>
  </si>
  <si>
    <t>2021-07-15T00:00:00.000Z</t>
  </si>
  <si>
    <t>2021-07-11T00:00:00.000Z</t>
  </si>
  <si>
    <t>2021-06-09T00:00:00.000Z</t>
  </si>
  <si>
    <t>Mint Club</t>
  </si>
  <si>
    <t>mint-club</t>
  </si>
  <si>
    <t>2021-07-20T00:00:00.000Z</t>
  </si>
  <si>
    <t>DinoSwap</t>
  </si>
  <si>
    <t>DINO</t>
  </si>
  <si>
    <t>dinoswap</t>
  </si>
  <si>
    <t>2021-07-07T00:00:00.000Z</t>
  </si>
  <si>
    <t>Smooth Love Potion</t>
  </si>
  <si>
    <t>smooth-love-potion</t>
  </si>
  <si>
    <t>Kyber Network Crystal v2</t>
  </si>
  <si>
    <t>kyber-network-crystal-v2</t>
  </si>
  <si>
    <t>YAM V3</t>
  </si>
  <si>
    <t>SHOPX</t>
  </si>
  <si>
    <t>Rune</t>
  </si>
  <si>
    <t>rune</t>
  </si>
  <si>
    <t>Signum</t>
  </si>
  <si>
    <t>SIGNA</t>
  </si>
  <si>
    <t>signum</t>
  </si>
  <si>
    <t>AVT</t>
  </si>
  <si>
    <t>aventus</t>
  </si>
  <si>
    <t>2021-06-15T00:00:00.000Z</t>
  </si>
  <si>
    <t>BeatzCoin</t>
  </si>
  <si>
    <t>BTZC</t>
  </si>
  <si>
    <t>beatzcoin</t>
  </si>
  <si>
    <t>2019-11-05T00:00:00.000Z</t>
  </si>
  <si>
    <t>Hydra</t>
  </si>
  <si>
    <t>HYDRA</t>
  </si>
  <si>
    <t>hydra</t>
  </si>
  <si>
    <t>2021-01-12T00:00:00.000Z</t>
  </si>
  <si>
    <t>2019-02-25T00:00:00.000Z</t>
  </si>
  <si>
    <t>Jarvis Network</t>
  </si>
  <si>
    <t>jarvis-network</t>
  </si>
  <si>
    <t>Yield Guild Games</t>
  </si>
  <si>
    <t>YGG</t>
  </si>
  <si>
    <t>yield-guild-games</t>
  </si>
  <si>
    <t>2021-06-28T00:00:00.000Z</t>
  </si>
  <si>
    <t>PlayDapp</t>
  </si>
  <si>
    <t>playdapp</t>
  </si>
  <si>
    <t>Rai Reflex Index</t>
  </si>
  <si>
    <t>rai</t>
  </si>
  <si>
    <t>SingularityDAO</t>
  </si>
  <si>
    <t>SDAO</t>
  </si>
  <si>
    <t>singularitydao</t>
  </si>
  <si>
    <t>2021-05-07T00:00:00.000Z</t>
  </si>
  <si>
    <t>Berry Data</t>
  </si>
  <si>
    <t>BRY</t>
  </si>
  <si>
    <t>berry-data</t>
  </si>
  <si>
    <t>Furucombo</t>
  </si>
  <si>
    <t>COMBO</t>
  </si>
  <si>
    <t>furucombo</t>
  </si>
  <si>
    <t>2021-01-15T00:00:00.000Z</t>
  </si>
  <si>
    <t>BANANA</t>
  </si>
  <si>
    <t>apeswap-finance</t>
  </si>
  <si>
    <t>Centrifuge</t>
  </si>
  <si>
    <t>CFG</t>
  </si>
  <si>
    <t>centrifuge</t>
  </si>
  <si>
    <t>EFI</t>
  </si>
  <si>
    <t>efinity</t>
  </si>
  <si>
    <t>CARBON</t>
  </si>
  <si>
    <t>PIXEL</t>
  </si>
  <si>
    <t>2018-01-10T00:00:00.000Z</t>
  </si>
  <si>
    <t>2021-03-25T00:00:00.000Z</t>
  </si>
  <si>
    <t>Nsure.Network</t>
  </si>
  <si>
    <t>NSURE</t>
  </si>
  <si>
    <t>nsure-network</t>
  </si>
  <si>
    <t>OpenOcean</t>
  </si>
  <si>
    <t>OOE</t>
  </si>
  <si>
    <t>openocean</t>
  </si>
  <si>
    <t>2021-05-19T00:00:00.000Z</t>
  </si>
  <si>
    <t>Tranchess</t>
  </si>
  <si>
    <t>CHESS</t>
  </si>
  <si>
    <t>tranchess</t>
  </si>
  <si>
    <t>eCash</t>
  </si>
  <si>
    <t>XEC</t>
  </si>
  <si>
    <t>ecash</t>
  </si>
  <si>
    <t>2021-07-08T00:00:00.000Z</t>
  </si>
  <si>
    <t>TotemFi</t>
  </si>
  <si>
    <t>TOTM</t>
  </si>
  <si>
    <t>totemfi</t>
  </si>
  <si>
    <t>Jade Currency</t>
  </si>
  <si>
    <t>JADE</t>
  </si>
  <si>
    <t>jade-currency</t>
  </si>
  <si>
    <t>2020-04-26T00:00:00.000Z</t>
  </si>
  <si>
    <t>ZENZO</t>
  </si>
  <si>
    <t>ZNZ</t>
  </si>
  <si>
    <t>zenzo</t>
  </si>
  <si>
    <t>BBANK</t>
  </si>
  <si>
    <t>blockbank</t>
  </si>
  <si>
    <t>TULIP</t>
  </si>
  <si>
    <t>solfarm</t>
  </si>
  <si>
    <t>Onooks</t>
  </si>
  <si>
    <t>OOKS</t>
  </si>
  <si>
    <t>onooks</t>
  </si>
  <si>
    <t>Bitswift</t>
  </si>
  <si>
    <t>BITS</t>
  </si>
  <si>
    <t>bitswift</t>
  </si>
  <si>
    <t>2014-10-05T00:00:00.000Z</t>
  </si>
  <si>
    <t>polkalokr</t>
  </si>
  <si>
    <t>RET</t>
  </si>
  <si>
    <t>FYDcoin</t>
  </si>
  <si>
    <t>FYD</t>
  </si>
  <si>
    <t>fydcoin</t>
  </si>
  <si>
    <t>https://explorer.ravenland.org/address/{ADDRESS}</t>
  </si>
  <si>
    <t>EZ</t>
  </si>
  <si>
    <t>BHC</t>
  </si>
  <si>
    <t>billionhappiness</t>
  </si>
  <si>
    <t>FEAR</t>
  </si>
  <si>
    <t>fear-nfts</t>
  </si>
  <si>
    <t>2021-05-17T00:00:00.000Z</t>
  </si>
  <si>
    <t>Lanceria</t>
  </si>
  <si>
    <t>LANC</t>
  </si>
  <si>
    <t>lanceria</t>
  </si>
  <si>
    <t>2021-06-26T00:00:00.000Z</t>
  </si>
  <si>
    <t>SHPING</t>
  </si>
  <si>
    <t>shping</t>
  </si>
  <si>
    <t>2018-10-10T00:00:00.000Z</t>
  </si>
  <si>
    <t>Genesis Shards</t>
  </si>
  <si>
    <t>GS</t>
  </si>
  <si>
    <t>genesis-shards</t>
  </si>
  <si>
    <t>2021-04-14T00:00:00.000Z</t>
  </si>
  <si>
    <t>Signata</t>
  </si>
  <si>
    <t>SATA</t>
  </si>
  <si>
    <t>signata</t>
  </si>
  <si>
    <t>2020-03-11T00:00:00.000Z</t>
  </si>
  <si>
    <t>Polis</t>
  </si>
  <si>
    <t>POLIS</t>
  </si>
  <si>
    <t>polis</t>
  </si>
  <si>
    <t>OptionRoom</t>
  </si>
  <si>
    <t>ROOM</t>
  </si>
  <si>
    <t>optionroom</t>
  </si>
  <si>
    <t>2021-01-28T00:00:00.000Z</t>
  </si>
  <si>
    <t>Dimecoin</t>
  </si>
  <si>
    <t>DIME</t>
  </si>
  <si>
    <t>dimecoin</t>
  </si>
  <si>
    <t>2014-01-06T00:00:00.000Z</t>
  </si>
  <si>
    <t>STARSHIP</t>
  </si>
  <si>
    <t>starship</t>
  </si>
  <si>
    <t>Jupiter</t>
  </si>
  <si>
    <t>JUP</t>
  </si>
  <si>
    <t>LOCGame</t>
  </si>
  <si>
    <t>LOCG</t>
  </si>
  <si>
    <t>locgame</t>
  </si>
  <si>
    <t>2021-05-02T00:00:00.000Z</t>
  </si>
  <si>
    <t>Humaniq</t>
  </si>
  <si>
    <t>humaniq</t>
  </si>
  <si>
    <t>2017-05-11T00:00:00.000Z</t>
  </si>
  <si>
    <t>Crowny</t>
  </si>
  <si>
    <t>CRWNY</t>
  </si>
  <si>
    <t>crowny</t>
  </si>
  <si>
    <t>RYO</t>
  </si>
  <si>
    <t>Karura</t>
  </si>
  <si>
    <t>karura</t>
  </si>
  <si>
    <t>Hiblocks</t>
  </si>
  <si>
    <t>HIBS</t>
  </si>
  <si>
    <t>hiblocks</t>
  </si>
  <si>
    <t>EDEN</t>
  </si>
  <si>
    <t>Pallapay</t>
  </si>
  <si>
    <t>PALLA</t>
  </si>
  <si>
    <t>pallapay</t>
  </si>
  <si>
    <t>Veil</t>
  </si>
  <si>
    <t>VEIL</t>
  </si>
  <si>
    <t>veil</t>
  </si>
  <si>
    <t>Atmos</t>
  </si>
  <si>
    <t>ATMOS</t>
  </si>
  <si>
    <t>atmos</t>
  </si>
  <si>
    <t>disBalancer</t>
  </si>
  <si>
    <t>DDOS</t>
  </si>
  <si>
    <t>disbalancer</t>
  </si>
  <si>
    <t>Tokes</t>
  </si>
  <si>
    <t>TKS</t>
  </si>
  <si>
    <t>tokes</t>
  </si>
  <si>
    <t>Aluna.Social</t>
  </si>
  <si>
    <t>ALN</t>
  </si>
  <si>
    <t>aluna-social</t>
  </si>
  <si>
    <t>2020-05-06T00:00:00.000Z</t>
  </si>
  <si>
    <t>Lithium</t>
  </si>
  <si>
    <t>LITH</t>
  </si>
  <si>
    <t>lithium</t>
  </si>
  <si>
    <t>2021-06-20T00:00:00.000Z</t>
  </si>
  <si>
    <t>CryptoZoon</t>
  </si>
  <si>
    <t>ZOON</t>
  </si>
  <si>
    <t>cryptozoon</t>
  </si>
  <si>
    <t>2021-08-02T00:00:00.000Z</t>
  </si>
  <si>
    <t>Step Finance</t>
  </si>
  <si>
    <t>STEP</t>
  </si>
  <si>
    <t>step-finance</t>
  </si>
  <si>
    <t>ORAO Network</t>
  </si>
  <si>
    <t>ORAO</t>
  </si>
  <si>
    <t>orao-network</t>
  </si>
  <si>
    <t>PIZZA</t>
  </si>
  <si>
    <t>Tap</t>
  </si>
  <si>
    <t>XTP</t>
  </si>
  <si>
    <t>tap</t>
  </si>
  <si>
    <t>2019-12-24T00:00:00.000Z</t>
  </si>
  <si>
    <t>Yield Protocol</t>
  </si>
  <si>
    <t>YIELD</t>
  </si>
  <si>
    <t>yield-protocol</t>
  </si>
  <si>
    <t>Trollcoin</t>
  </si>
  <si>
    <t>TROLL</t>
  </si>
  <si>
    <t>trollcoin</t>
  </si>
  <si>
    <t>2014-09-30T00:00:00.000Z</t>
  </si>
  <si>
    <t>CannabisCoin</t>
  </si>
  <si>
    <t>CANN</t>
  </si>
  <si>
    <t>cannabiscoin</t>
  </si>
  <si>
    <t>RigoBlock</t>
  </si>
  <si>
    <t>GRG</t>
  </si>
  <si>
    <t>rigoblock</t>
  </si>
  <si>
    <t>Hashgard</t>
  </si>
  <si>
    <t>GARD</t>
  </si>
  <si>
    <t>hashgard</t>
  </si>
  <si>
    <t>Hertz Network</t>
  </si>
  <si>
    <t>HTZ</t>
  </si>
  <si>
    <t>hertz-network</t>
  </si>
  <si>
    <t>2021-07-10T00:00:00.000Z</t>
  </si>
  <si>
    <t>ZUSD</t>
  </si>
  <si>
    <t>zusd</t>
  </si>
  <si>
    <t>Coreto</t>
  </si>
  <si>
    <t>COR</t>
  </si>
  <si>
    <t>coreto</t>
  </si>
  <si>
    <t>Phoenixcoin</t>
  </si>
  <si>
    <t>PXC</t>
  </si>
  <si>
    <t>phoenixcoin</t>
  </si>
  <si>
    <t>2013-07-04T00:00:00.000Z</t>
  </si>
  <si>
    <t>Alphr finance</t>
  </si>
  <si>
    <t>ALPHR</t>
  </si>
  <si>
    <t>alphr-finance</t>
  </si>
  <si>
    <t>BonusCloud</t>
  </si>
  <si>
    <t>BXC</t>
  </si>
  <si>
    <t>bonuscloud</t>
  </si>
  <si>
    <t>CryptEx</t>
  </si>
  <si>
    <t>CRX</t>
  </si>
  <si>
    <t>cryptex</t>
  </si>
  <si>
    <t>Ispolink</t>
  </si>
  <si>
    <t>ISP</t>
  </si>
  <si>
    <t>ispolink</t>
  </si>
  <si>
    <t>PirateCash</t>
  </si>
  <si>
    <t>PIRATE</t>
  </si>
  <si>
    <t>piratecash</t>
  </si>
  <si>
    <t>Kangal</t>
  </si>
  <si>
    <t>KANGAL</t>
  </si>
  <si>
    <t>kangal</t>
  </si>
  <si>
    <t>BonFi</t>
  </si>
  <si>
    <t>BNF</t>
  </si>
  <si>
    <t>bonfi</t>
  </si>
  <si>
    <t>2020-10-17T00:00:00.000Z</t>
  </si>
  <si>
    <t>AtromG8</t>
  </si>
  <si>
    <t>AG8</t>
  </si>
  <si>
    <t>atromg8</t>
  </si>
  <si>
    <t>Azuki</t>
  </si>
  <si>
    <t>AZUKI</t>
  </si>
  <si>
    <t>azuki</t>
  </si>
  <si>
    <t>Shield Protocol</t>
  </si>
  <si>
    <t>SHIELD</t>
  </si>
  <si>
    <t>shield-protocol</t>
  </si>
  <si>
    <t>2021-02-13T00:00:00.000Z</t>
  </si>
  <si>
    <t>Goose Finance</t>
  </si>
  <si>
    <t>goose-finance</t>
  </si>
  <si>
    <t>KeyFi</t>
  </si>
  <si>
    <t>KEYFI</t>
  </si>
  <si>
    <t>keyfi</t>
  </si>
  <si>
    <t>2021-06-04T00:00:00.000Z</t>
  </si>
  <si>
    <t>Hush</t>
  </si>
  <si>
    <t>HUSH</t>
  </si>
  <si>
    <t>hush</t>
  </si>
  <si>
    <t>2016-12-01T00:00:00.000Z</t>
  </si>
  <si>
    <t>Coinsbit Token</t>
  </si>
  <si>
    <t>CNB</t>
  </si>
  <si>
    <t>coinsbit-token</t>
  </si>
  <si>
    <t>RBT</t>
  </si>
  <si>
    <t>Base Protocol</t>
  </si>
  <si>
    <t>BASE</t>
  </si>
  <si>
    <t>base-protocol</t>
  </si>
  <si>
    <t>SONM (BEP-20)</t>
  </si>
  <si>
    <t>sonm-bep20</t>
  </si>
  <si>
    <t>Bitcoin Atom</t>
  </si>
  <si>
    <t>BCA</t>
  </si>
  <si>
    <t>bitcoin-atom</t>
  </si>
  <si>
    <t>SAFE DEAL</t>
  </si>
  <si>
    <t>SFD</t>
  </si>
  <si>
    <t>safe-deal</t>
  </si>
  <si>
    <t>ASTRO</t>
  </si>
  <si>
    <t>FOUR</t>
  </si>
  <si>
    <t>4thpillar-technologies</t>
  </si>
  <si>
    <t>Smoothy</t>
  </si>
  <si>
    <t>SMTY</t>
  </si>
  <si>
    <t>smoothy</t>
  </si>
  <si>
    <t>HollyGold</t>
  </si>
  <si>
    <t>HGOLD</t>
  </si>
  <si>
    <t>hollygold</t>
  </si>
  <si>
    <t>The ChampCoin</t>
  </si>
  <si>
    <t>TCC</t>
  </si>
  <si>
    <t>the-champcoin</t>
  </si>
  <si>
    <t>2017-08-15T00:00:00.000Z</t>
  </si>
  <si>
    <t>Rage Fan</t>
  </si>
  <si>
    <t>RAGE</t>
  </si>
  <si>
    <t>rage-fan</t>
  </si>
  <si>
    <t>AMA</t>
  </si>
  <si>
    <t>2021-04-10T00:00:00.000Z</t>
  </si>
  <si>
    <t>GoWithMi</t>
  </si>
  <si>
    <t>GMAT</t>
  </si>
  <si>
    <t>gowithmi</t>
  </si>
  <si>
    <t>Azbit</t>
  </si>
  <si>
    <t>azbit</t>
  </si>
  <si>
    <t>2019-10-13T00:00:00.000Z</t>
  </si>
  <si>
    <t>Stake DAO</t>
  </si>
  <si>
    <t>SDT</t>
  </si>
  <si>
    <t>stake-dao</t>
  </si>
  <si>
    <t>ADAMANT Messenger</t>
  </si>
  <si>
    <t>ADM</t>
  </si>
  <si>
    <t>adamant-messenger</t>
  </si>
  <si>
    <t>RVF</t>
  </si>
  <si>
    <t>Zero</t>
  </si>
  <si>
    <t>ZER</t>
  </si>
  <si>
    <t>zero</t>
  </si>
  <si>
    <t>2017-03-20T00:00:00.000Z</t>
  </si>
  <si>
    <t>Drops Ownership Power</t>
  </si>
  <si>
    <t>drops</t>
  </si>
  <si>
    <t>POLKARARE</t>
  </si>
  <si>
    <t>PRARE</t>
  </si>
  <si>
    <t>polkarare</t>
  </si>
  <si>
    <t>GEAR</t>
  </si>
  <si>
    <t>LOOT</t>
  </si>
  <si>
    <t>DeHive</t>
  </si>
  <si>
    <t>DHV</t>
  </si>
  <si>
    <t>dehive</t>
  </si>
  <si>
    <t>eXPerience Chain</t>
  </si>
  <si>
    <t>XPC</t>
  </si>
  <si>
    <t>experience-chain</t>
  </si>
  <si>
    <t>polker</t>
  </si>
  <si>
    <t>AXIS</t>
  </si>
  <si>
    <t>Ubex</t>
  </si>
  <si>
    <t>UBEX</t>
  </si>
  <si>
    <t>ubex</t>
  </si>
  <si>
    <t>Donut</t>
  </si>
  <si>
    <t>DONUT</t>
  </si>
  <si>
    <t>donut</t>
  </si>
  <si>
    <t>Centric Swap</t>
  </si>
  <si>
    <t>CNS</t>
  </si>
  <si>
    <t>centric-swap</t>
  </si>
  <si>
    <t>COIN</t>
  </si>
  <si>
    <t>NEXT</t>
  </si>
  <si>
    <t>2021-03-11T00:00:00.000Z</t>
  </si>
  <si>
    <t>TYPE</t>
  </si>
  <si>
    <t>MAX Exchange Token</t>
  </si>
  <si>
    <t>MAX</t>
  </si>
  <si>
    <t>max-exchange-token</t>
  </si>
  <si>
    <t>Golos Blockchain</t>
  </si>
  <si>
    <t>GLS</t>
  </si>
  <si>
    <t>golos-blockchain</t>
  </si>
  <si>
    <t>2019-10-24T00:00:00.000Z</t>
  </si>
  <si>
    <t>bAlpha</t>
  </si>
  <si>
    <t>BALPHA</t>
  </si>
  <si>
    <t>balpha</t>
  </si>
  <si>
    <t>extraDNA</t>
  </si>
  <si>
    <t>XDNA</t>
  </si>
  <si>
    <t>extradna</t>
  </si>
  <si>
    <t>Crypton</t>
  </si>
  <si>
    <t>CRP</t>
  </si>
  <si>
    <t>utopia</t>
  </si>
  <si>
    <t>BIT</t>
  </si>
  <si>
    <t>2021-08-16T00:00:00.000Z</t>
  </si>
  <si>
    <t>Convex Finance</t>
  </si>
  <si>
    <t>CVX</t>
  </si>
  <si>
    <t>convex-finance</t>
  </si>
  <si>
    <t>2021-08-12T00:00:00.000Z</t>
  </si>
  <si>
    <t>SPS</t>
  </si>
  <si>
    <t>2021-07-24T00:00:00.000Z</t>
  </si>
  <si>
    <t>2021-08-11T00:00:00.000Z</t>
  </si>
  <si>
    <t>Don-key</t>
  </si>
  <si>
    <t>DON</t>
  </si>
  <si>
    <t>don-key</t>
  </si>
  <si>
    <t>ROCKI</t>
  </si>
  <si>
    <t>rocki</t>
  </si>
  <si>
    <t>SuperRare</t>
  </si>
  <si>
    <t>RARE</t>
  </si>
  <si>
    <t>superrare</t>
  </si>
  <si>
    <t>2021-08-17T00:00:00.000Z</t>
  </si>
  <si>
    <t>IDIA</t>
  </si>
  <si>
    <t>impossible-decentralized-incubator-access</t>
  </si>
  <si>
    <t>2021-08-18T00:00:00.000Z</t>
  </si>
  <si>
    <t>B-cube.ai</t>
  </si>
  <si>
    <t>BCUBE</t>
  </si>
  <si>
    <t>b-cube-ai</t>
  </si>
  <si>
    <t>Wing Finance</t>
  </si>
  <si>
    <t>Paybswap</t>
  </si>
  <si>
    <t>PAYB</t>
  </si>
  <si>
    <t>paybswap</t>
  </si>
  <si>
    <t>Powerledger</t>
  </si>
  <si>
    <t>rocket-vault-rocketx</t>
  </si>
  <si>
    <t>2021-08-19T00:00:00.000Z</t>
  </si>
  <si>
    <t>Splintershards</t>
  </si>
  <si>
    <t>Sakura</t>
  </si>
  <si>
    <t>SKU</t>
  </si>
  <si>
    <t>sakura</t>
  </si>
  <si>
    <t>BENQI</t>
  </si>
  <si>
    <t>QI</t>
  </si>
  <si>
    <t>benqi</t>
  </si>
  <si>
    <t>Nafter</t>
  </si>
  <si>
    <t>NAFT</t>
  </si>
  <si>
    <t>nafter</t>
  </si>
  <si>
    <t>2021-05-15T00:00:00.000Z</t>
  </si>
  <si>
    <t>BNB IN BTC</t>
  </si>
  <si>
    <t>Efinity Token</t>
  </si>
  <si>
    <t>AXIS Token</t>
  </si>
  <si>
    <t>axis-token</t>
  </si>
  <si>
    <t>DomRaider</t>
  </si>
  <si>
    <t>DRT</t>
  </si>
  <si>
    <t>domraider</t>
  </si>
  <si>
    <t>2017-10-19T00:00:00.000Z</t>
  </si>
  <si>
    <t>BTC IN USD</t>
  </si>
  <si>
    <t>ETH IN USD</t>
  </si>
  <si>
    <t>LTC IN USD</t>
  </si>
  <si>
    <t>ADA IN USD</t>
  </si>
  <si>
    <t>THETA IN USD</t>
  </si>
  <si>
    <t>BNB IN USD</t>
  </si>
  <si>
    <t>MNGO</t>
  </si>
  <si>
    <t>mango-markets</t>
  </si>
  <si>
    <t>2021-08-05T00:00:00.000Z</t>
  </si>
  <si>
    <t>Aventus</t>
  </si>
  <si>
    <t>DFA</t>
  </si>
  <si>
    <t>define</t>
  </si>
  <si>
    <t>TKING</t>
  </si>
  <si>
    <t>Dexlab</t>
  </si>
  <si>
    <t>DXL</t>
  </si>
  <si>
    <t>dexlab</t>
  </si>
  <si>
    <t>2021-08-13T00:00:00.000Z</t>
  </si>
  <si>
    <t>Pax Dollar</t>
  </si>
  <si>
    <t>GMT</t>
  </si>
  <si>
    <t>gomining-token</t>
  </si>
  <si>
    <t>Reflexer Ungovernance Token</t>
  </si>
  <si>
    <t>FLX</t>
  </si>
  <si>
    <t>reflexer-ungovernance-token</t>
  </si>
  <si>
    <t>Only1</t>
  </si>
  <si>
    <t>only1</t>
  </si>
  <si>
    <t>ACENT</t>
  </si>
  <si>
    <t>ACE</t>
  </si>
  <si>
    <t>acent</t>
  </si>
  <si>
    <t>Verso</t>
  </si>
  <si>
    <t>Polytrade</t>
  </si>
  <si>
    <t>polytrade</t>
  </si>
  <si>
    <t>2021-06-16T00:00:00.000Z</t>
  </si>
  <si>
    <t>TriumphX</t>
  </si>
  <si>
    <t>TRIX</t>
  </si>
  <si>
    <t>triumphx</t>
  </si>
  <si>
    <t>Cellframe</t>
  </si>
  <si>
    <t>CELL</t>
  </si>
  <si>
    <t>cellframe</t>
  </si>
  <si>
    <t>Step Hero</t>
  </si>
  <si>
    <t>HERO</t>
  </si>
  <si>
    <t>step-hero</t>
  </si>
  <si>
    <t>BabySwap</t>
  </si>
  <si>
    <t>BABY</t>
  </si>
  <si>
    <t>babyswap</t>
  </si>
  <si>
    <t>2021-06-08T00:00:00.000Z</t>
  </si>
  <si>
    <t>Binemon</t>
  </si>
  <si>
    <t>BIN</t>
  </si>
  <si>
    <t>binemon</t>
  </si>
  <si>
    <t>2021-08-26T07:47:51.000Z</t>
  </si>
  <si>
    <t>SafeMoon Inu</t>
  </si>
  <si>
    <t>SMI</t>
  </si>
  <si>
    <t>safemoon-inu</t>
  </si>
  <si>
    <t>Conflux</t>
  </si>
  <si>
    <t>DYDX</t>
  </si>
  <si>
    <t>2021-08-03T00:00:00.000Z</t>
  </si>
  <si>
    <t>XCH</t>
  </si>
  <si>
    <t>chia-network</t>
  </si>
  <si>
    <t>Star Atlas</t>
  </si>
  <si>
    <t>ATLAS</t>
  </si>
  <si>
    <t>star-atlas</t>
  </si>
  <si>
    <t>Adventure Gold</t>
  </si>
  <si>
    <t>AGLD</t>
  </si>
  <si>
    <t>adventure-gold</t>
  </si>
  <si>
    <t>2021-09-02T10:19:07.000Z</t>
  </si>
  <si>
    <t>Star Atlas DAO</t>
  </si>
  <si>
    <t>star-atlas-polis</t>
  </si>
  <si>
    <t>WEMIX</t>
  </si>
  <si>
    <t>wemix</t>
  </si>
  <si>
    <t>2020-10-29T00:00:00.000Z</t>
  </si>
  <si>
    <t>Counterparty</t>
  </si>
  <si>
    <t>XCP</t>
  </si>
  <si>
    <t>counterparty</t>
  </si>
  <si>
    <t>2014-02-15T00:00:00.000Z</t>
  </si>
  <si>
    <t>Synthetify</t>
  </si>
  <si>
    <t>SNY</t>
  </si>
  <si>
    <t>synthetify</t>
  </si>
  <si>
    <t>Atletico De Madrid Fan Token</t>
  </si>
  <si>
    <t>ATM</t>
  </si>
  <si>
    <t>atletico-de-madrid-fan-token</t>
  </si>
  <si>
    <t>Vega Protocol</t>
  </si>
  <si>
    <t>VEGA</t>
  </si>
  <si>
    <t>vegaprotocol</t>
  </si>
  <si>
    <t>2021-09-02T19:00:00.000Z</t>
  </si>
  <si>
    <t>Civilization</t>
  </si>
  <si>
    <t>CIV</t>
  </si>
  <si>
    <t>civilization</t>
  </si>
  <si>
    <t>2021-08-20T00:00:00.000Z</t>
  </si>
  <si>
    <t>Misbloc</t>
  </si>
  <si>
    <t>MSB</t>
  </si>
  <si>
    <t>misbloc</t>
  </si>
  <si>
    <t>SpiritSwap</t>
  </si>
  <si>
    <t>SPIRIT</t>
  </si>
  <si>
    <t>spiritswap</t>
  </si>
  <si>
    <t>2021-06-02T00:00:00.000Z</t>
  </si>
  <si>
    <t>GamerCoin</t>
  </si>
  <si>
    <t>GHX</t>
  </si>
  <si>
    <t>gamercoin</t>
  </si>
  <si>
    <t>Fenerbahçe Token</t>
  </si>
  <si>
    <t>FB</t>
  </si>
  <si>
    <t>fenerbahce-token</t>
  </si>
  <si>
    <t>KickToken</t>
  </si>
  <si>
    <t>Bunicorn</t>
  </si>
  <si>
    <t>BUNI</t>
  </si>
  <si>
    <t>bunicorn</t>
  </si>
  <si>
    <t>Tarot</t>
  </si>
  <si>
    <t>TAROT</t>
  </si>
  <si>
    <t>tarot</t>
  </si>
  <si>
    <t>2021-08-26T06:39:18.000Z</t>
  </si>
  <si>
    <t>Spores Network</t>
  </si>
  <si>
    <t>SPO</t>
  </si>
  <si>
    <t>spores-network</t>
  </si>
  <si>
    <t>2021-07-30T00:00:00.000Z</t>
  </si>
  <si>
    <t>KALM</t>
  </si>
  <si>
    <t>kalmar</t>
  </si>
  <si>
    <t>BONDLY</t>
  </si>
  <si>
    <t>bondly</t>
  </si>
  <si>
    <t>2020-12-09T00:00:00.000Z</t>
  </si>
  <si>
    <t>Argentine Football Association Fan Token</t>
  </si>
  <si>
    <t>ARG</t>
  </si>
  <si>
    <t>argentinefootballassociationfantoken</t>
  </si>
  <si>
    <t>Alfa Romeo Racing ORLEN Fan Token</t>
  </si>
  <si>
    <t>SAUBER</t>
  </si>
  <si>
    <t>alfa-romeo-racing-orlen-fan-token</t>
  </si>
  <si>
    <t>Kryptomon</t>
  </si>
  <si>
    <t>KMON</t>
  </si>
  <si>
    <t>kryptomon</t>
  </si>
  <si>
    <t>Ariva</t>
  </si>
  <si>
    <t>ARV</t>
  </si>
  <si>
    <t>ariva</t>
  </si>
  <si>
    <t>2021-09-01T10:41:36.000Z</t>
  </si>
  <si>
    <t>2021-07-05T00:00:00.000Z</t>
  </si>
  <si>
    <t>2021-06-14T00:00:00.000Z</t>
  </si>
  <si>
    <t>2021-07-21T00:00:00.000Z</t>
  </si>
  <si>
    <t>PERI Finance</t>
  </si>
  <si>
    <t>PERI</t>
  </si>
  <si>
    <t>peri-finance</t>
  </si>
  <si>
    <t>2021-05-06T00:00:00.000Z</t>
  </si>
  <si>
    <t>Phoenix Token</t>
  </si>
  <si>
    <t>PHX</t>
  </si>
  <si>
    <t>phoenix-token</t>
  </si>
  <si>
    <t>2021-09-07T13:52:13.000Z</t>
  </si>
  <si>
    <t>Buying.com</t>
  </si>
  <si>
    <t>buying-com</t>
  </si>
  <si>
    <t>2021-09-07T19:22:55.000Z</t>
  </si>
  <si>
    <t>2019-05-08T00:00:00.000Z</t>
  </si>
  <si>
    <t>TRAVA.FINANCE</t>
  </si>
  <si>
    <t>TRAVA</t>
  </si>
  <si>
    <t>trava-finance</t>
  </si>
  <si>
    <t>2021-08-10T00:00:00.000Z</t>
  </si>
  <si>
    <t>Göztepe S.K. Fan Token</t>
  </si>
  <si>
    <t>GOZ</t>
  </si>
  <si>
    <t>goztepe-sk-fantoken</t>
  </si>
  <si>
    <t>DEEPSPACE</t>
  </si>
  <si>
    <t>DPS</t>
  </si>
  <si>
    <t>deepspace</t>
  </si>
  <si>
    <t>2021-08-27T07:45:24.000Z</t>
  </si>
  <si>
    <t>Polinate</t>
  </si>
  <si>
    <t>POLI</t>
  </si>
  <si>
    <t>polinate</t>
  </si>
  <si>
    <t>2021-08-27T22:30:07.000Z</t>
  </si>
  <si>
    <t>KamPay</t>
  </si>
  <si>
    <t>KAMPAY</t>
  </si>
  <si>
    <t>kampay</t>
  </si>
  <si>
    <t>İstanbul Başakşehir Fan Token</t>
  </si>
  <si>
    <t>IBFK</t>
  </si>
  <si>
    <t>istanbul-basaksehir-fan-token</t>
  </si>
  <si>
    <t>2021-07-22T00:00:00.000Z</t>
  </si>
  <si>
    <t>2021-06-23T00:00:00.000Z</t>
  </si>
  <si>
    <t>USDP</t>
  </si>
  <si>
    <t>Moonriver</t>
  </si>
  <si>
    <t>MOVR</t>
  </si>
  <si>
    <t>moonriver</t>
  </si>
  <si>
    <t>PlatON</t>
  </si>
  <si>
    <t>LAT</t>
  </si>
  <si>
    <t>platon</t>
  </si>
  <si>
    <t>AFEN</t>
  </si>
  <si>
    <t>afen-blockchain</t>
  </si>
  <si>
    <t>library-credits</t>
  </si>
  <si>
    <t>Swarm Markets</t>
  </si>
  <si>
    <t>swarm-markets</t>
  </si>
  <si>
    <t>2021-09-11T20:44:46.000Z</t>
  </si>
  <si>
    <t>Samoyedcoin</t>
  </si>
  <si>
    <t>SAMO</t>
  </si>
  <si>
    <t>samoyedcoin</t>
  </si>
  <si>
    <t>BetU</t>
  </si>
  <si>
    <t>BETU</t>
  </si>
  <si>
    <t>betu</t>
  </si>
  <si>
    <t>2021-09-06T17:23:47.000Z</t>
  </si>
  <si>
    <t>COOK</t>
  </si>
  <si>
    <t>cook-protocol</t>
  </si>
  <si>
    <t>BAG</t>
  </si>
  <si>
    <t>Binamon</t>
  </si>
  <si>
    <t>BMON</t>
  </si>
  <si>
    <t>binamon</t>
  </si>
  <si>
    <t>Shiden Network</t>
  </si>
  <si>
    <t>SDN</t>
  </si>
  <si>
    <t>shiden-network</t>
  </si>
  <si>
    <t>2021-08-27T21:35:21.000Z</t>
  </si>
  <si>
    <t>ASM</t>
  </si>
  <si>
    <t>assemble-protocol</t>
  </si>
  <si>
    <t>2020-08-03T00:00:00.000Z</t>
  </si>
  <si>
    <t>MileVerse</t>
  </si>
  <si>
    <t>MVC</t>
  </si>
  <si>
    <t>mileverse</t>
  </si>
  <si>
    <t>HOD</t>
  </si>
  <si>
    <t>hodooi</t>
  </si>
  <si>
    <t>MakiSwap</t>
  </si>
  <si>
    <t>MAKI</t>
  </si>
  <si>
    <t>makiswap</t>
  </si>
  <si>
    <t>odin-protocol</t>
  </si>
  <si>
    <t>Skyrim Finance</t>
  </si>
  <si>
    <t>SKYRIM</t>
  </si>
  <si>
    <t>skyrim-finance</t>
  </si>
  <si>
    <t>2021-08-27T21:29:35.000Z</t>
  </si>
  <si>
    <t>CryptoTycoon</t>
  </si>
  <si>
    <t>cryptotycoon</t>
  </si>
  <si>
    <t>PKT</t>
  </si>
  <si>
    <t>FaraLand</t>
  </si>
  <si>
    <t>Infinity PAD</t>
  </si>
  <si>
    <t>IPAD</t>
  </si>
  <si>
    <t>infinity-pad</t>
  </si>
  <si>
    <t>2021-09-20T17:03:19.000Z</t>
  </si>
  <si>
    <t>e-Radix</t>
  </si>
  <si>
    <t>Kava Lend</t>
  </si>
  <si>
    <t>CumRocket</t>
  </si>
  <si>
    <t>Pacoca</t>
  </si>
  <si>
    <t>PACOCA</t>
  </si>
  <si>
    <t>pacoca</t>
  </si>
  <si>
    <t>2021-06-19T00:00:00.000Z</t>
  </si>
  <si>
    <t>XDC Network</t>
  </si>
  <si>
    <t>Kava</t>
  </si>
  <si>
    <t>ADAPad</t>
  </si>
  <si>
    <t>ADAPAD</t>
  </si>
  <si>
    <t>adapad</t>
  </si>
  <si>
    <t>2021-08-21T00:00:00.000Z</t>
  </si>
  <si>
    <t>VelasPad</t>
  </si>
  <si>
    <t>VLXPAD</t>
  </si>
  <si>
    <t>velaspad</t>
  </si>
  <si>
    <t>2021-09-06T05:28:01.000Z</t>
  </si>
  <si>
    <t>AGRS</t>
  </si>
  <si>
    <t>agoras-tokens</t>
  </si>
  <si>
    <t>2015-08-24T00:00:00.000Z</t>
  </si>
  <si>
    <t>WagyuSwap</t>
  </si>
  <si>
    <t>WAG</t>
  </si>
  <si>
    <t>wagyuswap</t>
  </si>
  <si>
    <t>2021-08-23T00:00:00.000Z</t>
  </si>
  <si>
    <t>ORB</t>
  </si>
  <si>
    <t>MintMe.com Coin</t>
  </si>
  <si>
    <t>MINTME</t>
  </si>
  <si>
    <t>mintme-com-coin</t>
  </si>
  <si>
    <t>2018-09-30T00:00:00.000Z</t>
  </si>
  <si>
    <t>ETHPad</t>
  </si>
  <si>
    <t>ETHPAD</t>
  </si>
  <si>
    <t>ethpad</t>
  </si>
  <si>
    <t>Xeno Token</t>
  </si>
  <si>
    <t>XNO</t>
  </si>
  <si>
    <t>xeno-token</t>
  </si>
  <si>
    <t>KCCPAD</t>
  </si>
  <si>
    <t>kccpad</t>
  </si>
  <si>
    <t>2021-07-13T00:00:00.000Z</t>
  </si>
  <si>
    <t>Bone ShibaSwap</t>
  </si>
  <si>
    <t>BONE</t>
  </si>
  <si>
    <t>bone-shibaswap</t>
  </si>
  <si>
    <t>2021-09-13T19:17:01.000Z</t>
  </si>
  <si>
    <t>Velo</t>
  </si>
  <si>
    <t>VELO</t>
  </si>
  <si>
    <t>velo</t>
  </si>
  <si>
    <t>MILC Platform</t>
  </si>
  <si>
    <t>MLT</t>
  </si>
  <si>
    <t>milc-platform</t>
  </si>
  <si>
    <t>Gravity Finance</t>
  </si>
  <si>
    <t>GFI</t>
  </si>
  <si>
    <t>gravity-finance</t>
  </si>
  <si>
    <t>RISE</t>
  </si>
  <si>
    <t>MCB</t>
  </si>
  <si>
    <t>mcdex</t>
  </si>
  <si>
    <t>Rainbow Token</t>
  </si>
  <si>
    <t>2016-03-01T00:00:00.000Z</t>
  </si>
  <si>
    <t>Jetcoin</t>
  </si>
  <si>
    <t>JET</t>
  </si>
  <si>
    <t>jetcoin</t>
  </si>
  <si>
    <t>2017-07-07T00:00:00.000Z</t>
  </si>
  <si>
    <t>WNCG</t>
  </si>
  <si>
    <t>wrapped-ncg</t>
  </si>
  <si>
    <t>LIGHT</t>
  </si>
  <si>
    <t>lightning</t>
  </si>
  <si>
    <t>Revomon</t>
  </si>
  <si>
    <t>REVO</t>
  </si>
  <si>
    <t>revomon</t>
  </si>
  <si>
    <t>DeHub</t>
  </si>
  <si>
    <t>dehub</t>
  </si>
  <si>
    <t>2021-09-01T20:42:38.000Z</t>
  </si>
  <si>
    <t>GameZone</t>
  </si>
  <si>
    <t>GZONE</t>
  </si>
  <si>
    <t>gamezone</t>
  </si>
  <si>
    <t>2021-09-14T01:07:06.000Z</t>
  </si>
  <si>
    <t>Beyond Protocol</t>
  </si>
  <si>
    <t>BP</t>
  </si>
  <si>
    <t>beyond-protocol</t>
  </si>
  <si>
    <t>2021-10-04T13:02:46.000Z</t>
  </si>
  <si>
    <t>Ribbon Finance</t>
  </si>
  <si>
    <t>RBN</t>
  </si>
  <si>
    <t>ribbon-finance</t>
  </si>
  <si>
    <t>2021-10-07T12:24:29.000Z</t>
  </si>
  <si>
    <t>RMRK</t>
  </si>
  <si>
    <t>rmrk</t>
  </si>
  <si>
    <t>2021-09-25T07:30:41.000Z</t>
  </si>
  <si>
    <t>GAFI</t>
  </si>
  <si>
    <t>gamefi</t>
  </si>
  <si>
    <t>2021-09-09T09:16:09.000Z</t>
  </si>
  <si>
    <t>AstroSwap</t>
  </si>
  <si>
    <t>astroswap</t>
  </si>
  <si>
    <t>2021-09-24T07:25:08.000Z</t>
  </si>
  <si>
    <t>Skey Network</t>
  </si>
  <si>
    <t>TABOO TOKEN</t>
  </si>
  <si>
    <t>TABOO</t>
  </si>
  <si>
    <t>taboo-token</t>
  </si>
  <si>
    <t>Seascape Crowns</t>
  </si>
  <si>
    <t>SNOB</t>
  </si>
  <si>
    <t>snowball-finance</t>
  </si>
  <si>
    <t>X World Games</t>
  </si>
  <si>
    <t>XWG</t>
  </si>
  <si>
    <t>x-world-games</t>
  </si>
  <si>
    <t>2021-04-27T00:00:00.000Z</t>
  </si>
  <si>
    <t>My Master War</t>
  </si>
  <si>
    <t>MAT</t>
  </si>
  <si>
    <t>my-master-war</t>
  </si>
  <si>
    <t>2021-09-17T09:28:46.000Z</t>
  </si>
  <si>
    <t>Bitspawn</t>
  </si>
  <si>
    <t>SPWN</t>
  </si>
  <si>
    <t>bitspawn-protocol</t>
  </si>
  <si>
    <t>Mate</t>
  </si>
  <si>
    <t>MATE</t>
  </si>
  <si>
    <t>mate</t>
  </si>
  <si>
    <t>Cat Token</t>
  </si>
  <si>
    <t>cat-token</t>
  </si>
  <si>
    <t>StrongHands</t>
  </si>
  <si>
    <t>SHND</t>
  </si>
  <si>
    <t>stronghands</t>
  </si>
  <si>
    <t>2015-10-30T00:00:00.000Z</t>
  </si>
  <si>
    <t>2020-08-22T00:00:00.000Z</t>
  </si>
  <si>
    <t>Hedera</t>
  </si>
  <si>
    <t>hedera</t>
  </si>
  <si>
    <t>SifChain</t>
  </si>
  <si>
    <t>erowan</t>
  </si>
  <si>
    <t>sifchain</t>
  </si>
  <si>
    <t>Kava Swap</t>
  </si>
  <si>
    <t>SWP</t>
  </si>
  <si>
    <t>kava-swap</t>
  </si>
  <si>
    <t>2021-09-01T22:04:14.000Z</t>
  </si>
  <si>
    <t>Monsta Infinite</t>
  </si>
  <si>
    <t>MONI</t>
  </si>
  <si>
    <t>monsta-infinite</t>
  </si>
  <si>
    <t>2021-09-16T17:17:14.000Z</t>
  </si>
  <si>
    <t>Project TXA</t>
  </si>
  <si>
    <t>TXA</t>
  </si>
  <si>
    <t>project-txa</t>
  </si>
  <si>
    <t>Snowball</t>
  </si>
  <si>
    <t>Landshare</t>
  </si>
  <si>
    <t>landshare</t>
  </si>
  <si>
    <t>Seigniorage Shares</t>
  </si>
  <si>
    <t>SHARE</t>
  </si>
  <si>
    <t>seigniorage-shares</t>
  </si>
  <si>
    <t>MobileCoin</t>
  </si>
  <si>
    <t>mobilecoin</t>
  </si>
  <si>
    <t>Braintrust</t>
  </si>
  <si>
    <t>BTRST</t>
  </si>
  <si>
    <t>braintrust</t>
  </si>
  <si>
    <t>2021-09-02T18:08:47.000Z</t>
  </si>
  <si>
    <t>Beta Finance</t>
  </si>
  <si>
    <t>BETA</t>
  </si>
  <si>
    <t>beta-finance</t>
  </si>
  <si>
    <t>Jigstack</t>
  </si>
  <si>
    <t>STAK</t>
  </si>
  <si>
    <t>jigstack</t>
  </si>
  <si>
    <t>Stratos</t>
  </si>
  <si>
    <t>STOS</t>
  </si>
  <si>
    <t>stratos</t>
  </si>
  <si>
    <t>2021-06-13T00:00:00.000Z</t>
  </si>
  <si>
    <t>Dotmoovs</t>
  </si>
  <si>
    <t>MOOV</t>
  </si>
  <si>
    <t>dotmoovs</t>
  </si>
  <si>
    <t>Defina Finance</t>
  </si>
  <si>
    <t>FINA</t>
  </si>
  <si>
    <t>defina-finance</t>
  </si>
  <si>
    <t>2021-10-12T15:59:59.000Z</t>
  </si>
  <si>
    <t>Revolve Games</t>
  </si>
  <si>
    <t>RPG</t>
  </si>
  <si>
    <t>revolve-games</t>
  </si>
  <si>
    <t>2021-09-20T17:19:33.000Z</t>
  </si>
  <si>
    <t>Baanx</t>
  </si>
  <si>
    <t>BXX</t>
  </si>
  <si>
    <t>baanx</t>
  </si>
  <si>
    <t>2021-07-19T00:00:00.000Z</t>
  </si>
  <si>
    <t>8PAY</t>
  </si>
  <si>
    <t>8pay</t>
  </si>
  <si>
    <t>New BitShares</t>
  </si>
  <si>
    <t>NBS</t>
  </si>
  <si>
    <t>new-bitshares</t>
  </si>
  <si>
    <t>2020-09-19T00:00:00.000Z</t>
  </si>
  <si>
    <t>Cratos</t>
  </si>
  <si>
    <t>CRTS</t>
  </si>
  <si>
    <t>cratos</t>
  </si>
  <si>
    <t>2021-09-22T23:11:43.000Z</t>
  </si>
  <si>
    <t>Blockchain Monster Hunt</t>
  </si>
  <si>
    <t>BCMC</t>
  </si>
  <si>
    <t>blockchain-monster-hunt</t>
  </si>
  <si>
    <t>2021-10-14T21:00:24.000Z</t>
  </si>
  <si>
    <t>Integral</t>
  </si>
  <si>
    <t>ITGR</t>
  </si>
  <si>
    <t>integral</t>
  </si>
  <si>
    <t>Internet of Energy Network</t>
  </si>
  <si>
    <t>IOEN</t>
  </si>
  <si>
    <t>internet-of-energy-network</t>
  </si>
  <si>
    <t>2021-10-16T12:20:56.000Z</t>
  </si>
  <si>
    <t>BLUE</t>
  </si>
  <si>
    <t>Paribus</t>
  </si>
  <si>
    <t>PBX</t>
  </si>
  <si>
    <t>paribus</t>
  </si>
  <si>
    <t>Knight War - The Holy Trio</t>
  </si>
  <si>
    <t>KWS</t>
  </si>
  <si>
    <t>knight-war</t>
  </si>
  <si>
    <t>2021-09-18T16:00:01.000Z</t>
  </si>
  <si>
    <t>Rublix</t>
  </si>
  <si>
    <t>RBLX</t>
  </si>
  <si>
    <t>rublix</t>
  </si>
  <si>
    <t>XTRABYTES</t>
  </si>
  <si>
    <t>XBY</t>
  </si>
  <si>
    <t>xtrabytes</t>
  </si>
  <si>
    <t>Grimm</t>
  </si>
  <si>
    <t>GRIMM</t>
  </si>
  <si>
    <t>grimm</t>
  </si>
  <si>
    <t>2020-02-14T00:00:00.000Z</t>
  </si>
  <si>
    <t>Cirus Foundation</t>
  </si>
  <si>
    <t>CIRUS</t>
  </si>
  <si>
    <t>cirus-foundation</t>
  </si>
  <si>
    <t>2021-09-02T15:29:40.000Z</t>
  </si>
  <si>
    <t>Throne</t>
  </si>
  <si>
    <t>THN</t>
  </si>
  <si>
    <t>throne</t>
  </si>
  <si>
    <t>2021-07-09T00:00:00.000Z</t>
  </si>
  <si>
    <t>HashBX</t>
  </si>
  <si>
    <t>HBX</t>
  </si>
  <si>
    <t>hashsbx</t>
  </si>
  <si>
    <t>PUT</t>
  </si>
  <si>
    <t>putincoin</t>
  </si>
  <si>
    <t>Orion Money</t>
  </si>
  <si>
    <t>ORION</t>
  </si>
  <si>
    <t>orion-money</t>
  </si>
  <si>
    <t>2021-09-24T01:47:22.000Z</t>
  </si>
  <si>
    <t>BHO</t>
  </si>
  <si>
    <t>bholdus</t>
  </si>
  <si>
    <t>2021-10-04T07:32:47.000Z</t>
  </si>
  <si>
    <t>RealFevr</t>
  </si>
  <si>
    <t>FEVR</t>
  </si>
  <si>
    <t>realfevr</t>
  </si>
  <si>
    <t>BURN</t>
  </si>
  <si>
    <t>CSPN</t>
  </si>
  <si>
    <t>crypto-sports</t>
  </si>
  <si>
    <t>1inch Network</t>
  </si>
  <si>
    <t>Bitgesell</t>
  </si>
  <si>
    <t>BGL</t>
  </si>
  <si>
    <t>bitgesell</t>
  </si>
  <si>
    <t>TRC</t>
  </si>
  <si>
    <t>Gourmet Galaxy</t>
  </si>
  <si>
    <t>GUM</t>
  </si>
  <si>
    <t>gourmet-galaxy</t>
  </si>
  <si>
    <t>Kawaii Islands</t>
  </si>
  <si>
    <t>KWT</t>
  </si>
  <si>
    <t>kawaii-islands</t>
  </si>
  <si>
    <t>2021-10-05T01:41:48.000Z</t>
  </si>
  <si>
    <t>Gaj Finance</t>
  </si>
  <si>
    <t>GAJ</t>
  </si>
  <si>
    <t>gaj-finance</t>
  </si>
  <si>
    <t>2021-08-26T11:53:58.000Z</t>
  </si>
  <si>
    <t>TrezarCoin</t>
  </si>
  <si>
    <t>TZC</t>
  </si>
  <si>
    <t>trezarcoin</t>
  </si>
  <si>
    <t>JOE</t>
  </si>
  <si>
    <t>joe</t>
  </si>
  <si>
    <t>2021-08-25T21:39:22.000Z</t>
  </si>
  <si>
    <t>sincity-token</t>
  </si>
  <si>
    <t>2021-10-17T13:16:59.000Z</t>
  </si>
  <si>
    <t>SSV</t>
  </si>
  <si>
    <t>ssv-network</t>
  </si>
  <si>
    <t>2021-10-22T05:12:07.000Z</t>
  </si>
  <si>
    <t>BullPerks</t>
  </si>
  <si>
    <t>BLP</t>
  </si>
  <si>
    <t>bullperks</t>
  </si>
  <si>
    <t>RED</t>
  </si>
  <si>
    <t>GOLD</t>
  </si>
  <si>
    <t>ALI</t>
  </si>
  <si>
    <t>Float Protocol (Bank)</t>
  </si>
  <si>
    <t>Goldcoin</t>
  </si>
  <si>
    <t>GLC</t>
  </si>
  <si>
    <t>goldcoin</t>
  </si>
  <si>
    <t>2013-06-14T00:00:00.000Z</t>
  </si>
  <si>
    <t>SafeBlast</t>
  </si>
  <si>
    <t>BLAST</t>
  </si>
  <si>
    <t>safeblast</t>
  </si>
  <si>
    <t>CHART</t>
  </si>
  <si>
    <t>AmonD</t>
  </si>
  <si>
    <t>AMON</t>
  </si>
  <si>
    <t>amond</t>
  </si>
  <si>
    <t>2019-09-28T00:00:00.000Z</t>
  </si>
  <si>
    <t>AIX</t>
  </si>
  <si>
    <t>Flamengo Fan Token</t>
  </si>
  <si>
    <t>MENGO</t>
  </si>
  <si>
    <t>flamengo-fan-token</t>
  </si>
  <si>
    <t>2021-10-26T13:41:45.000Z</t>
  </si>
  <si>
    <t>Arsenal Fan Token</t>
  </si>
  <si>
    <t>AFC</t>
  </si>
  <si>
    <t>arsenal-fan-token</t>
  </si>
  <si>
    <t>2021-09-01T06:53:13.000Z</t>
  </si>
  <si>
    <t>TOKPIE</t>
  </si>
  <si>
    <t>TKP</t>
  </si>
  <si>
    <t>tokpie</t>
  </si>
  <si>
    <t>2019-10-11T00:00:00.000Z</t>
  </si>
  <si>
    <t>Fei USD</t>
  </si>
  <si>
    <t>fei-usd</t>
  </si>
  <si>
    <t>JasmyCoin</t>
  </si>
  <si>
    <t>JASMY</t>
  </si>
  <si>
    <t>jasmy</t>
  </si>
  <si>
    <t>Decentral Games ICE</t>
  </si>
  <si>
    <t>ICE</t>
  </si>
  <si>
    <t>decentral-games-ice</t>
  </si>
  <si>
    <t>2021-10-25T05:19:15.000Z</t>
  </si>
  <si>
    <t>BOBO</t>
  </si>
  <si>
    <t>Kommunitas</t>
  </si>
  <si>
    <t>KOM</t>
  </si>
  <si>
    <t>kommunitas</t>
  </si>
  <si>
    <t>AquariusCoin</t>
  </si>
  <si>
    <t>ARCO</t>
  </si>
  <si>
    <t>aquariuscoin</t>
  </si>
  <si>
    <t>WorkQuest Token</t>
  </si>
  <si>
    <t>WQT</t>
  </si>
  <si>
    <t>workquest</t>
  </si>
  <si>
    <t>MMOCoin</t>
  </si>
  <si>
    <t>MMO</t>
  </si>
  <si>
    <t>mmocoin</t>
  </si>
  <si>
    <t>2018-10-15T00:00:00.000Z</t>
  </si>
  <si>
    <t>Uptrennd</t>
  </si>
  <si>
    <t>1UP</t>
  </si>
  <si>
    <t>uptrennd</t>
  </si>
  <si>
    <t>XCN</t>
  </si>
  <si>
    <t>Axis DeFi</t>
  </si>
  <si>
    <t>axis-defi</t>
  </si>
  <si>
    <t>Nuco.cloud</t>
  </si>
  <si>
    <t>NCDT</t>
  </si>
  <si>
    <t>nuco-cloud</t>
  </si>
  <si>
    <t>Tokenbox</t>
  </si>
  <si>
    <t>TBX</t>
  </si>
  <si>
    <t>tokenbox</t>
  </si>
  <si>
    <t>Ormeus Ecosystem</t>
  </si>
  <si>
    <t>ECO</t>
  </si>
  <si>
    <t>ormeus-ecosystem</t>
  </si>
  <si>
    <t>Spaceswap MILK2</t>
  </si>
  <si>
    <t>MILK2</t>
  </si>
  <si>
    <t>spaceswap</t>
  </si>
  <si>
    <t>Ritocoin</t>
  </si>
  <si>
    <t>RITO</t>
  </si>
  <si>
    <t>ritocoin</t>
  </si>
  <si>
    <t>2020-04-27T00:00:00.000Z</t>
  </si>
  <si>
    <t>Dogeswap</t>
  </si>
  <si>
    <t>DOGES</t>
  </si>
  <si>
    <t>dogeswap</t>
  </si>
  <si>
    <t>ELAND</t>
  </si>
  <si>
    <t>etherland</t>
  </si>
  <si>
    <t>sora-validator-token</t>
  </si>
  <si>
    <t>Rapidz</t>
  </si>
  <si>
    <t>RPZX</t>
  </si>
  <si>
    <t>rapidz</t>
  </si>
  <si>
    <t>Sportcash One</t>
  </si>
  <si>
    <t>SCONEX</t>
  </si>
  <si>
    <t>sportcash-one</t>
  </si>
  <si>
    <t>Shadow Token</t>
  </si>
  <si>
    <t>SHDW</t>
  </si>
  <si>
    <t>The Corgi of PolkaBridge</t>
  </si>
  <si>
    <t>CORGIB</t>
  </si>
  <si>
    <t>the-corgi-of-polkabridge</t>
  </si>
  <si>
    <t>2021-06-03T00:00:00.000Z</t>
  </si>
  <si>
    <t xml:space="preserve">EveryCoin </t>
  </si>
  <si>
    <t>EVY</t>
  </si>
  <si>
    <t>everycoin</t>
  </si>
  <si>
    <t>YVS.Finance</t>
  </si>
  <si>
    <t>YVS</t>
  </si>
  <si>
    <t>yvs-finance</t>
  </si>
  <si>
    <t>GENE</t>
  </si>
  <si>
    <t>KDG</t>
  </si>
  <si>
    <t>Innova</t>
  </si>
  <si>
    <t>INN</t>
  </si>
  <si>
    <t>innova</t>
  </si>
  <si>
    <t>Stobox Token</t>
  </si>
  <si>
    <t>STBU</t>
  </si>
  <si>
    <t>stobox-token</t>
  </si>
  <si>
    <t>Rigel Protocol</t>
  </si>
  <si>
    <t>RGP</t>
  </si>
  <si>
    <t>rigel-protocol</t>
  </si>
  <si>
    <t>Kuverit</t>
  </si>
  <si>
    <t>KUV</t>
  </si>
  <si>
    <t>kuverit</t>
  </si>
  <si>
    <t>BEER</t>
  </si>
  <si>
    <t>Sentinel Chain</t>
  </si>
  <si>
    <t>SENC</t>
  </si>
  <si>
    <t>sentinel-chain</t>
  </si>
  <si>
    <t>2018-04-02T00:00:00.000Z</t>
  </si>
  <si>
    <t>2019-12-10T00:00:00.000Z</t>
  </si>
  <si>
    <t>BERRY</t>
  </si>
  <si>
    <t>BoutsPro</t>
  </si>
  <si>
    <t>BOUTS</t>
  </si>
  <si>
    <t>boutspro</t>
  </si>
  <si>
    <t>2018-05-08T00:00:00.000Z</t>
  </si>
  <si>
    <t>LYRA</t>
  </si>
  <si>
    <t>BSClaunch</t>
  </si>
  <si>
    <t>BSL</t>
  </si>
  <si>
    <t>bsclaunch</t>
  </si>
  <si>
    <t>CorionX</t>
  </si>
  <si>
    <t>CORX</t>
  </si>
  <si>
    <t>corionx</t>
  </si>
  <si>
    <t>LOCK</t>
  </si>
  <si>
    <t>Innovative Bioresearch Coin</t>
  </si>
  <si>
    <t>INNBC</t>
  </si>
  <si>
    <t>innovative-bioresearch-coin</t>
  </si>
  <si>
    <t>MCT</t>
  </si>
  <si>
    <t>2019-05-02T00:00:00.000Z</t>
  </si>
  <si>
    <t>NestEGG Coin</t>
  </si>
  <si>
    <t>nestegg-coin</t>
  </si>
  <si>
    <t>2019-05-13T00:00:00.000Z</t>
  </si>
  <si>
    <t>GB</t>
  </si>
  <si>
    <t>2019-08-14T00:00:00.000Z</t>
  </si>
  <si>
    <t>FIRE</t>
  </si>
  <si>
    <t>Castweet</t>
  </si>
  <si>
    <t>castweet</t>
  </si>
  <si>
    <t>2020-03-31T00:00:00.000Z</t>
  </si>
  <si>
    <t>Landbox</t>
  </si>
  <si>
    <t>landbox</t>
  </si>
  <si>
    <t>Axe</t>
  </si>
  <si>
    <t>AXE</t>
  </si>
  <si>
    <t>axe</t>
  </si>
  <si>
    <t>YENTEN</t>
  </si>
  <si>
    <t>YTN</t>
  </si>
  <si>
    <t>yenten</t>
  </si>
  <si>
    <t>TRUST</t>
  </si>
  <si>
    <t xml:space="preserve">MoneroV </t>
  </si>
  <si>
    <t>XMV</t>
  </si>
  <si>
    <t>monero-v</t>
  </si>
  <si>
    <t>BTW</t>
  </si>
  <si>
    <t>SYN</t>
  </si>
  <si>
    <t>NevaCoin</t>
  </si>
  <si>
    <t>NEVA</t>
  </si>
  <si>
    <t>nevacoin</t>
  </si>
  <si>
    <t>2016-03-22T00:00:00.000Z</t>
  </si>
  <si>
    <t>Twinci</t>
  </si>
  <si>
    <t>TWIN</t>
  </si>
  <si>
    <t>twinci</t>
  </si>
  <si>
    <t>Connectome</t>
  </si>
  <si>
    <t>CNTM</t>
  </si>
  <si>
    <t>connectome</t>
  </si>
  <si>
    <t>ZCR</t>
  </si>
  <si>
    <t>zcore</t>
  </si>
  <si>
    <t>BidiPass</t>
  </si>
  <si>
    <t>bidipass</t>
  </si>
  <si>
    <t>2019-09-05T00:00:00.000Z</t>
  </si>
  <si>
    <t>2014-09-13T00:00:00.000Z</t>
  </si>
  <si>
    <t>Bolivarcoin</t>
  </si>
  <si>
    <t>BOLI</t>
  </si>
  <si>
    <t>bolivarcoin</t>
  </si>
  <si>
    <t>2015-09-08T00:00:00.000Z</t>
  </si>
  <si>
    <t>OMC</t>
  </si>
  <si>
    <t>Deutsche eMark</t>
  </si>
  <si>
    <t>DEM</t>
  </si>
  <si>
    <t>deutsche-emark</t>
  </si>
  <si>
    <t>MOJO</t>
  </si>
  <si>
    <t>2019-02-22T00:00:00.000Z</t>
  </si>
  <si>
    <t>Gravity</t>
  </si>
  <si>
    <t>Defis</t>
  </si>
  <si>
    <t>XGM</t>
  </si>
  <si>
    <t>defis</t>
  </si>
  <si>
    <t>CATE</t>
  </si>
  <si>
    <t>Elementeum</t>
  </si>
  <si>
    <t>ELET</t>
  </si>
  <si>
    <t>elementeum</t>
  </si>
  <si>
    <t>BBS</t>
  </si>
  <si>
    <t>Martkist</t>
  </si>
  <si>
    <t>MARTK</t>
  </si>
  <si>
    <t>martkist</t>
  </si>
  <si>
    <t>Neutron</t>
  </si>
  <si>
    <t>NTRN</t>
  </si>
  <si>
    <t>BNC</t>
  </si>
  <si>
    <t>ARB</t>
  </si>
  <si>
    <t>STREAM</t>
  </si>
  <si>
    <t>CPU</t>
  </si>
  <si>
    <t>PRX</t>
  </si>
  <si>
    <t>ZEUS</t>
  </si>
  <si>
    <t>SGT</t>
  </si>
  <si>
    <t>CRDT</t>
  </si>
  <si>
    <t>crdt</t>
  </si>
  <si>
    <t>2020-07-24T00:00:00.000Z</t>
  </si>
  <si>
    <t>PEX</t>
  </si>
  <si>
    <t>UNICORN Token</t>
  </si>
  <si>
    <t>unicorn-token</t>
  </si>
  <si>
    <t>blast</t>
  </si>
  <si>
    <t>ALL BEST ICO</t>
  </si>
  <si>
    <t>ALLBI</t>
  </si>
  <si>
    <t>all-best-ico</t>
  </si>
  <si>
    <t>DLC</t>
  </si>
  <si>
    <t>MDtoken</t>
  </si>
  <si>
    <t>MDTK</t>
  </si>
  <si>
    <t>mdtoken</t>
  </si>
  <si>
    <t>2020-01-27T00:00:00.000Z</t>
  </si>
  <si>
    <t>Acoin</t>
  </si>
  <si>
    <t>ACOIN</t>
  </si>
  <si>
    <t>acoin</t>
  </si>
  <si>
    <t>SEFA</t>
  </si>
  <si>
    <t>mesefa</t>
  </si>
  <si>
    <t>2019-05-20T00:00:00.000Z</t>
  </si>
  <si>
    <t>CARE</t>
  </si>
  <si>
    <t>ROCO</t>
  </si>
  <si>
    <t>S.Finance</t>
  </si>
  <si>
    <t>SFG</t>
  </si>
  <si>
    <t>s-finance</t>
  </si>
  <si>
    <t>2020-09-26T00:00:00.000Z</t>
  </si>
  <si>
    <t>SWC</t>
  </si>
  <si>
    <t>SCS</t>
  </si>
  <si>
    <t>SeChain</t>
  </si>
  <si>
    <t>SNN</t>
  </si>
  <si>
    <t>sechain</t>
  </si>
  <si>
    <t>CXT</t>
  </si>
  <si>
    <t>VOLT</t>
  </si>
  <si>
    <t>Guider</t>
  </si>
  <si>
    <t>GDR</t>
  </si>
  <si>
    <t>guider</t>
  </si>
  <si>
    <t>2019-11-28T00:00:00.000Z</t>
  </si>
  <si>
    <t>ECOSC</t>
  </si>
  <si>
    <t>ECU</t>
  </si>
  <si>
    <t>ecosc</t>
  </si>
  <si>
    <t>YFFII Finance</t>
  </si>
  <si>
    <t>YFFII</t>
  </si>
  <si>
    <t>yffii-finance</t>
  </si>
  <si>
    <t>TCAT</t>
  </si>
  <si>
    <t>IBStoken</t>
  </si>
  <si>
    <t>IBS</t>
  </si>
  <si>
    <t>ibstoken</t>
  </si>
  <si>
    <t>CONX</t>
  </si>
  <si>
    <t>FLOKI</t>
  </si>
  <si>
    <t>floki-inu</t>
  </si>
  <si>
    <t>OHM</t>
  </si>
  <si>
    <t>SAITAMA</t>
  </si>
  <si>
    <t>2021-06-18T00:00:00.000Z</t>
  </si>
  <si>
    <t>LAZIO</t>
  </si>
  <si>
    <t>lazio-fan-token</t>
  </si>
  <si>
    <t>2021-10-21T11:21:12.000Z</t>
  </si>
  <si>
    <t>Baby Doge Coin</t>
  </si>
  <si>
    <t>BabyDoge</t>
  </si>
  <si>
    <t>baby-doge-coin</t>
  </si>
  <si>
    <t>Bloktopia</t>
  </si>
  <si>
    <t>BLOK</t>
  </si>
  <si>
    <t>bloktopia</t>
  </si>
  <si>
    <t>2021-08-09T00:00:00.000Z</t>
  </si>
  <si>
    <t>XT</t>
  </si>
  <si>
    <t>xtcom-token</t>
  </si>
  <si>
    <t>Spell Token</t>
  </si>
  <si>
    <t>SPELL</t>
  </si>
  <si>
    <t>spell-token</t>
  </si>
  <si>
    <t>Metahero</t>
  </si>
  <si>
    <t>metahero</t>
  </si>
  <si>
    <t>RACA</t>
  </si>
  <si>
    <t>radio-caca</t>
  </si>
  <si>
    <t>STARL</t>
  </si>
  <si>
    <t>star-link</t>
  </si>
  <si>
    <t>1ART</t>
  </si>
  <si>
    <t>artwallet</t>
  </si>
  <si>
    <t>2021-10-20T10:21:33.000Z</t>
  </si>
  <si>
    <t>qredo</t>
  </si>
  <si>
    <t>YooShi</t>
  </si>
  <si>
    <t>YOOSHI</t>
  </si>
  <si>
    <t>yooshi</t>
  </si>
  <si>
    <t>OKT</t>
  </si>
  <si>
    <t>BOO</t>
  </si>
  <si>
    <t>spookyswap</t>
  </si>
  <si>
    <t>O3</t>
  </si>
  <si>
    <t>derace</t>
  </si>
  <si>
    <t>2021-07-02T00:00:00.000Z</t>
  </si>
  <si>
    <t>THG</t>
  </si>
  <si>
    <t>thetan-arena</t>
  </si>
  <si>
    <t>2021-09-16T17:25:22.000Z</t>
  </si>
  <si>
    <t>BZZ</t>
  </si>
  <si>
    <t>ethereum-swarm</t>
  </si>
  <si>
    <t>2021-06-05T00:00:00.000Z</t>
  </si>
  <si>
    <t>Hot Cross</t>
  </si>
  <si>
    <t>HOTCROSS</t>
  </si>
  <si>
    <t>hot-cross</t>
  </si>
  <si>
    <t>Tether EURt</t>
  </si>
  <si>
    <t>tether-eurt</t>
  </si>
  <si>
    <t>Hamster</t>
  </si>
  <si>
    <t>HAM</t>
  </si>
  <si>
    <t>hamster</t>
  </si>
  <si>
    <t>SOMESING</t>
  </si>
  <si>
    <t>somesing</t>
  </si>
  <si>
    <t>Aurory</t>
  </si>
  <si>
    <t>AURY</t>
  </si>
  <si>
    <t>aurory</t>
  </si>
  <si>
    <t>2021-10-24T16:58:08.000Z</t>
  </si>
  <si>
    <t>Plant Vs Undead</t>
  </si>
  <si>
    <t>PVU</t>
  </si>
  <si>
    <t>plantvsundead</t>
  </si>
  <si>
    <t>2021-06-24T00:00:00.000Z</t>
  </si>
  <si>
    <t>Clearpool</t>
  </si>
  <si>
    <t>CPOOL</t>
  </si>
  <si>
    <t>clearpool</t>
  </si>
  <si>
    <t>2021-10-10T08:04:07.000Z</t>
  </si>
  <si>
    <t>UFO Gaming</t>
  </si>
  <si>
    <t>UFO</t>
  </si>
  <si>
    <t>ufo-gaming</t>
  </si>
  <si>
    <t>2021-06-30T00:00:00.000Z</t>
  </si>
  <si>
    <t>2021-08-24T00:00:00.000Z</t>
  </si>
  <si>
    <t>Position Exchange</t>
  </si>
  <si>
    <t>POSI</t>
  </si>
  <si>
    <t>position-exchange</t>
  </si>
  <si>
    <t>Warena</t>
  </si>
  <si>
    <t>RENA</t>
  </si>
  <si>
    <t>warena</t>
  </si>
  <si>
    <t>2021-10-05T00:39:36.000Z</t>
  </si>
  <si>
    <t>BCOIN</t>
  </si>
  <si>
    <t>bombcrypto</t>
  </si>
  <si>
    <t>2021-10-01T15:13:22.000Z</t>
  </si>
  <si>
    <t>Thorstarter</t>
  </si>
  <si>
    <t>XRUNE</t>
  </si>
  <si>
    <t>thorstarter</t>
  </si>
  <si>
    <t>The Crypto Prophecies</t>
  </si>
  <si>
    <t>TCP</t>
  </si>
  <si>
    <t>the-crypto-prophecies</t>
  </si>
  <si>
    <t>Polkacity</t>
  </si>
  <si>
    <t>POLC</t>
  </si>
  <si>
    <t>polkacity</t>
  </si>
  <si>
    <t>Vectorspace AI</t>
  </si>
  <si>
    <t>VXV</t>
  </si>
  <si>
    <t>vectorspace-ai</t>
  </si>
  <si>
    <t>Inter Milan Fan Token</t>
  </si>
  <si>
    <t>INTER</t>
  </si>
  <si>
    <t>inter-milan-fan-token</t>
  </si>
  <si>
    <t>2021-09-10T14:07:01.000Z</t>
  </si>
  <si>
    <t>Chronicle</t>
  </si>
  <si>
    <t>XNL</t>
  </si>
  <si>
    <t>chronicle</t>
  </si>
  <si>
    <t>2021-09-17T02:50:28.000Z</t>
  </si>
  <si>
    <t>Tether Gold</t>
  </si>
  <si>
    <t>tether-gold</t>
  </si>
  <si>
    <t>2020-02-07T00:00:00.000Z</t>
  </si>
  <si>
    <t>CropperFinance</t>
  </si>
  <si>
    <t>cropperfinance</t>
  </si>
  <si>
    <t>2021-08-25T00:00:00.000Z</t>
  </si>
  <si>
    <t>https://etherscan.io/token/0x383518188c0c6d7730d91b2c03a03c837814a899?a={ADDRESS}</t>
  </si>
  <si>
    <t>MNW</t>
  </si>
  <si>
    <t>Gods Unchained</t>
  </si>
  <si>
    <t>gods-unchained</t>
  </si>
  <si>
    <t>2021-10-29T09:56:03.000Z</t>
  </si>
  <si>
    <t>Kalao</t>
  </si>
  <si>
    <t>KLO</t>
  </si>
  <si>
    <t>kalao</t>
  </si>
  <si>
    <t>2021-08-31T08:12:51.000Z</t>
  </si>
  <si>
    <t>MetaverseX</t>
  </si>
  <si>
    <t>METAX</t>
  </si>
  <si>
    <t>meraversex</t>
  </si>
  <si>
    <t>2021-10-21T03:32:26.000Z</t>
  </si>
  <si>
    <t>DOBO</t>
  </si>
  <si>
    <t>dogebonk</t>
  </si>
  <si>
    <t>2021-10-19T00:31:36.000Z</t>
  </si>
  <si>
    <t>EPIK Prime</t>
  </si>
  <si>
    <t>EPIK</t>
  </si>
  <si>
    <t>epik-prime</t>
  </si>
  <si>
    <t>Swash</t>
  </si>
  <si>
    <t>SWASH</t>
  </si>
  <si>
    <t>swash</t>
  </si>
  <si>
    <t>2021-09-26T10:44:45.000Z</t>
  </si>
  <si>
    <t>DeFi Pulse Index</t>
  </si>
  <si>
    <t>DPI</t>
  </si>
  <si>
    <t>defi-pulse-index</t>
  </si>
  <si>
    <t>RichQUACK.com</t>
  </si>
  <si>
    <t>QUACK</t>
  </si>
  <si>
    <t>richquack-com</t>
  </si>
  <si>
    <t>2021-06-25T00:00:00.000Z</t>
  </si>
  <si>
    <t>rangers-protocol</t>
  </si>
  <si>
    <t>2021-09-30T17:01:11.000Z</t>
  </si>
  <si>
    <t>Moniwar</t>
  </si>
  <si>
    <t>MOWA</t>
  </si>
  <si>
    <t>moniwar</t>
  </si>
  <si>
    <t>2021-09-27T12:09:07.000Z</t>
  </si>
  <si>
    <t>Opulous</t>
  </si>
  <si>
    <t>OPUL</t>
  </si>
  <si>
    <t>opulous</t>
  </si>
  <si>
    <t>eden-network</t>
  </si>
  <si>
    <t>King Shiba</t>
  </si>
  <si>
    <t>KINGSHIB</t>
  </si>
  <si>
    <t>king-shiba</t>
  </si>
  <si>
    <t>2021-10-20T03:25:43.000Z</t>
  </si>
  <si>
    <t>Strips Finance</t>
  </si>
  <si>
    <t>STRP</t>
  </si>
  <si>
    <t>strips-finance</t>
  </si>
  <si>
    <t>2021-09-13T10:19:03.000Z</t>
  </si>
  <si>
    <t>Swop</t>
  </si>
  <si>
    <t>SWOP</t>
  </si>
  <si>
    <t>swop</t>
  </si>
  <si>
    <t>Cryptopolis</t>
  </si>
  <si>
    <t>CPO</t>
  </si>
  <si>
    <t>cryptopolis</t>
  </si>
  <si>
    <t>2021-10-18T15:25:55.000Z</t>
  </si>
  <si>
    <t>FS</t>
  </si>
  <si>
    <t>fantomstarter</t>
  </si>
  <si>
    <t>2021-10-26T03:45:40.000Z</t>
  </si>
  <si>
    <t>Wolf Safe Poor People (Polygon)</t>
  </si>
  <si>
    <t>WSPP</t>
  </si>
  <si>
    <t>wolf-safe-poor-people-polygon</t>
  </si>
  <si>
    <t>bifrost-bnc</t>
  </si>
  <si>
    <t>O3 Swap</t>
  </si>
  <si>
    <t>o3-swap</t>
  </si>
  <si>
    <t>aiRight</t>
  </si>
  <si>
    <t>AIRI</t>
  </si>
  <si>
    <t>airight</t>
  </si>
  <si>
    <t>2021-09-01T22:11:23.000Z</t>
  </si>
  <si>
    <t>ShoeFy</t>
  </si>
  <si>
    <t>SHOE</t>
  </si>
  <si>
    <t>shoefy</t>
  </si>
  <si>
    <t>2021-10-16T10:59:18.000Z</t>
  </si>
  <si>
    <t>DOSE</t>
  </si>
  <si>
    <t>dose</t>
  </si>
  <si>
    <t>2021-10-05T02:31:00.000Z</t>
  </si>
  <si>
    <t>Mines of Dalarnia</t>
  </si>
  <si>
    <t>DAR</t>
  </si>
  <si>
    <t>mines-of-dalarnia</t>
  </si>
  <si>
    <t>splintershards</t>
  </si>
  <si>
    <t>Torum</t>
  </si>
  <si>
    <t>XTM</t>
  </si>
  <si>
    <t>torum</t>
  </si>
  <si>
    <t>Sovryn</t>
  </si>
  <si>
    <t>sovryn</t>
  </si>
  <si>
    <t>Locus Chain</t>
  </si>
  <si>
    <t>LOCUS</t>
  </si>
  <si>
    <t>locus-chain</t>
  </si>
  <si>
    <t>IMX</t>
  </si>
  <si>
    <t>immutable-x</t>
  </si>
  <si>
    <t>2021-11-05T14:03:22.000Z</t>
  </si>
  <si>
    <t>Ninneko</t>
  </si>
  <si>
    <t>NINO</t>
  </si>
  <si>
    <t>ninneko</t>
  </si>
  <si>
    <t>2021-10-26T01:11:56.000Z</t>
  </si>
  <si>
    <t>Kaby Arena</t>
  </si>
  <si>
    <t>KABY</t>
  </si>
  <si>
    <t>kaby-arena</t>
  </si>
  <si>
    <t>2021-10-29T04:07:32.000Z</t>
  </si>
  <si>
    <t>Life Crypto</t>
  </si>
  <si>
    <t>LIFE</t>
  </si>
  <si>
    <t>life-crypto</t>
  </si>
  <si>
    <t>2021-09-06T21:54:04.000Z</t>
  </si>
  <si>
    <t>phoenix-global-new</t>
  </si>
  <si>
    <t>Cere Network</t>
  </si>
  <si>
    <t>CERE</t>
  </si>
  <si>
    <t>cere-network</t>
  </si>
  <si>
    <t>2021-11-08T13:18:17.000Z</t>
  </si>
  <si>
    <t>Ethereum Name Service</t>
  </si>
  <si>
    <t>ethereum-name-service</t>
  </si>
  <si>
    <t>2021-11-09T01:31:29.000Z</t>
  </si>
  <si>
    <t>Rhythm</t>
  </si>
  <si>
    <t>RHYTHM</t>
  </si>
  <si>
    <t>rhythm</t>
  </si>
  <si>
    <t>2021-08-31T17:34:19.000Z</t>
  </si>
  <si>
    <t>SHILL Token</t>
  </si>
  <si>
    <t>SHILL</t>
  </si>
  <si>
    <t>project-seed</t>
  </si>
  <si>
    <t>Everscale</t>
  </si>
  <si>
    <t>EVER</t>
  </si>
  <si>
    <t>Gather</t>
  </si>
  <si>
    <t>GTH</t>
  </si>
  <si>
    <t>gather</t>
  </si>
  <si>
    <t>PulsePad</t>
  </si>
  <si>
    <t>PLSPAD</t>
  </si>
  <si>
    <t>pulsepad</t>
  </si>
  <si>
    <t>2021-11-10T15:00:24.000Z</t>
  </si>
  <si>
    <t>HoDooi.com</t>
  </si>
  <si>
    <t>everscale</t>
  </si>
  <si>
    <t>Dragon Kart</t>
  </si>
  <si>
    <t>KART</t>
  </si>
  <si>
    <t>dragon-kart</t>
  </si>
  <si>
    <t>2021-10-11T11:45:46.000Z</t>
  </si>
  <si>
    <t>RUSH COIN</t>
  </si>
  <si>
    <t>RUSH</t>
  </si>
  <si>
    <t>rush-coin</t>
  </si>
  <si>
    <t>Biswap</t>
  </si>
  <si>
    <t>BSW</t>
  </si>
  <si>
    <t>biswap</t>
  </si>
  <si>
    <t>ASPO World</t>
  </si>
  <si>
    <t>ASPO</t>
  </si>
  <si>
    <t>aspo-world</t>
  </si>
  <si>
    <t>2021-11-14T13:43:12.000Z</t>
  </si>
  <si>
    <t>Mesefa</t>
  </si>
  <si>
    <t>ParaSwap</t>
  </si>
  <si>
    <t>PSP</t>
  </si>
  <si>
    <t>paraswap</t>
  </si>
  <si>
    <t>2021-11-15T13:27:12.000Z</t>
  </si>
  <si>
    <t>Nabox</t>
  </si>
  <si>
    <t>NABOX</t>
  </si>
  <si>
    <t>nabox</t>
  </si>
  <si>
    <t>KingDeFi</t>
  </si>
  <si>
    <t>kingdefi</t>
  </si>
  <si>
    <t>2021-07-23T00:00:00.000Z</t>
  </si>
  <si>
    <t>PORTO</t>
  </si>
  <si>
    <t>fc-porto</t>
  </si>
  <si>
    <t>2021-11-08T06:40:54.000Z</t>
  </si>
  <si>
    <t>ACA Token</t>
  </si>
  <si>
    <t>ACA</t>
  </si>
  <si>
    <t>aca-token</t>
  </si>
  <si>
    <t>2021-11-01T06:57:00.000Z</t>
  </si>
  <si>
    <t>Knit Finance</t>
  </si>
  <si>
    <t>KFT</t>
  </si>
  <si>
    <t>knit-finance</t>
  </si>
  <si>
    <t>ZUKI</t>
  </si>
  <si>
    <t>USDP Stablecoin</t>
  </si>
  <si>
    <t>usdp</t>
  </si>
  <si>
    <t>Starlink</t>
  </si>
  <si>
    <t>Numbers Protocol</t>
  </si>
  <si>
    <t>NUM</t>
  </si>
  <si>
    <t>numbers-protocol</t>
  </si>
  <si>
    <t>2021-10-29T04:05:10.000Z</t>
  </si>
  <si>
    <t>ConstitutionDAO</t>
  </si>
  <si>
    <t>PEOPLE</t>
  </si>
  <si>
    <t>constitutiondao</t>
  </si>
  <si>
    <t>2021-11-19T03:12:15.000Z</t>
  </si>
  <si>
    <t>ChainGuardians</t>
  </si>
  <si>
    <t>Boba Network</t>
  </si>
  <si>
    <t>BOBA</t>
  </si>
  <si>
    <t>boba-network</t>
  </si>
  <si>
    <t>2021-11-16T03:46:11.000Z</t>
  </si>
  <si>
    <t>zuki-moba</t>
  </si>
  <si>
    <t>2021-11-09T05:55:26.000Z</t>
  </si>
  <si>
    <t>RSV</t>
  </si>
  <si>
    <t>reserve</t>
  </si>
  <si>
    <t>Qrkita Token</t>
  </si>
  <si>
    <t>QRT</t>
  </si>
  <si>
    <t>qrkita-token</t>
  </si>
  <si>
    <t>2021-10-08T08:41:39.000Z</t>
  </si>
  <si>
    <t>DINGO</t>
  </si>
  <si>
    <t>VVS Finance</t>
  </si>
  <si>
    <t>VVS</t>
  </si>
  <si>
    <t>vvs-finance</t>
  </si>
  <si>
    <t>2021-11-15T09:13:07.000Z</t>
  </si>
  <si>
    <t>ssv.network</t>
  </si>
  <si>
    <t>DeFi Land</t>
  </si>
  <si>
    <t>DFL</t>
  </si>
  <si>
    <t>defi-land</t>
  </si>
  <si>
    <t>2021-11-25T00:48:37.000Z</t>
  </si>
  <si>
    <t>Wolf Safe Poor People</t>
  </si>
  <si>
    <t>wolf-safe-poor-people</t>
  </si>
  <si>
    <t>Clube Atlético Mineiro Fan Token</t>
  </si>
  <si>
    <t>GALO</t>
  </si>
  <si>
    <t>clube-atletico-mineiro-fan-token</t>
  </si>
  <si>
    <t>2021-09-01T06:35:10.000Z</t>
  </si>
  <si>
    <t>DYNA</t>
  </si>
  <si>
    <t>Valencia CF Fan Token</t>
  </si>
  <si>
    <t>VCF</t>
  </si>
  <si>
    <t>valencia-cf-fan-token</t>
  </si>
  <si>
    <t>2021-09-01T06:30:09.000Z</t>
  </si>
  <si>
    <t>Sao Paulo FC Fan Token</t>
  </si>
  <si>
    <t>SPFC</t>
  </si>
  <si>
    <t>sao-paulo-fc-fan-token</t>
  </si>
  <si>
    <t>2021-11-17T03:18:00.000Z</t>
  </si>
  <si>
    <t>S.C. Corinthians Fan Token</t>
  </si>
  <si>
    <t>SCCP</t>
  </si>
  <si>
    <t>sc-corinthians-fan-token</t>
  </si>
  <si>
    <t>2021-08-27T08:52:02.000Z</t>
  </si>
  <si>
    <t>Everton Fan Token</t>
  </si>
  <si>
    <t>EFC</t>
  </si>
  <si>
    <t>everton-fan-token</t>
  </si>
  <si>
    <t>2021-11-24T14:03:12.000Z</t>
  </si>
  <si>
    <t>Portugal National Team Fan Token</t>
  </si>
  <si>
    <t>POR</t>
  </si>
  <si>
    <t>portugal-national-team-fan-token</t>
  </si>
  <si>
    <t>2021-09-01T06:49:29.000Z</t>
  </si>
  <si>
    <t>Aston Villa Fan Token</t>
  </si>
  <si>
    <t>AVL</t>
  </si>
  <si>
    <t>aston-villa-fan-token</t>
  </si>
  <si>
    <t>2021-11-24T14:19:31.000Z</t>
  </si>
  <si>
    <t>Samsunspor Fan Token</t>
  </si>
  <si>
    <t>samsunspor-fan-token</t>
  </si>
  <si>
    <t>2021-11-08T03:07:53.000Z</t>
  </si>
  <si>
    <t>Alanyaspor Fan Token</t>
  </si>
  <si>
    <t>ALA</t>
  </si>
  <si>
    <t>alanyaspor-fan-token</t>
  </si>
  <si>
    <t>2021-10-12T08:57:06.000Z</t>
  </si>
  <si>
    <t>KILT Protocol</t>
  </si>
  <si>
    <t>KILT</t>
  </si>
  <si>
    <t>kiltprotocol</t>
  </si>
  <si>
    <t>2021-11-25T00:52:03.000Z</t>
  </si>
  <si>
    <t>BEMIL Coin</t>
  </si>
  <si>
    <t>BEM</t>
  </si>
  <si>
    <t>bemil-coin</t>
  </si>
  <si>
    <t>2021-11-25T14:05:02.000Z</t>
  </si>
  <si>
    <t>MAGIC</t>
  </si>
  <si>
    <t>magic-token</t>
  </si>
  <si>
    <t>2021-11-18T11:20:24.000Z</t>
  </si>
  <si>
    <t>Leeds United Fan Token</t>
  </si>
  <si>
    <t>LUFC</t>
  </si>
  <si>
    <t>leeds-united-fan-token</t>
  </si>
  <si>
    <t>2021-11-02T03:44:29.000Z</t>
  </si>
  <si>
    <t>Genesis Worlds</t>
  </si>
  <si>
    <t>GENESIS</t>
  </si>
  <si>
    <t>genesis-worlds</t>
  </si>
  <si>
    <t>2021-11-05T06:40:07.000Z</t>
  </si>
  <si>
    <t>Synapse</t>
  </si>
  <si>
    <t>synapse-2</t>
  </si>
  <si>
    <t>2021-09-26T08:56:12.000Z</t>
  </si>
  <si>
    <t>Vodra</t>
  </si>
  <si>
    <t>VDR</t>
  </si>
  <si>
    <t>vodra</t>
  </si>
  <si>
    <t>HTD</t>
  </si>
  <si>
    <t>heroes-td</t>
  </si>
  <si>
    <t>2021-11-12T09:44:58.000Z</t>
  </si>
  <si>
    <t>Highstreet</t>
  </si>
  <si>
    <t>HIGH</t>
  </si>
  <si>
    <t>highstreet</t>
  </si>
  <si>
    <t>Bitget Token</t>
  </si>
  <si>
    <t>BGB</t>
  </si>
  <si>
    <t>bitget-token-new</t>
  </si>
  <si>
    <t>2021-07-29T00:00:00.000Z</t>
  </si>
  <si>
    <t>GMCoin</t>
  </si>
  <si>
    <t>GMCOIN</t>
  </si>
  <si>
    <t>gmcoin</t>
  </si>
  <si>
    <t>2021-11-01T07:32:44.000Z</t>
  </si>
  <si>
    <t>Aston Martin Cognizant Fan Token</t>
  </si>
  <si>
    <t>AM</t>
  </si>
  <si>
    <t>aston-martin-cognizant-fan-token</t>
  </si>
  <si>
    <t>XTAG</t>
  </si>
  <si>
    <t>xhashtag</t>
  </si>
  <si>
    <t>2021-10-15T09:40:53.000Z</t>
  </si>
  <si>
    <t>Bistroo</t>
  </si>
  <si>
    <t>BIST</t>
  </si>
  <si>
    <t>bistroo</t>
  </si>
  <si>
    <t>LFW</t>
  </si>
  <si>
    <t>legend-of-fantasy-war</t>
  </si>
  <si>
    <t>2021-10-19T13:48:47.000Z</t>
  </si>
  <si>
    <t>Santos FC Fan Token</t>
  </si>
  <si>
    <t>SANTOS</t>
  </si>
  <si>
    <t>santos-fc-fan-token</t>
  </si>
  <si>
    <t>2021-12-01T11:03:09.000Z</t>
  </si>
  <si>
    <t>BICO</t>
  </si>
  <si>
    <t>biconomy</t>
  </si>
  <si>
    <t>2021-12-01T10:12:17.000Z</t>
  </si>
  <si>
    <t>Toncoin</t>
  </si>
  <si>
    <t>toncoin</t>
  </si>
  <si>
    <t>2021-08-26T13:40:22.000Z</t>
  </si>
  <si>
    <t>S.S. Lazio Fan Token</t>
  </si>
  <si>
    <t>FC Porto Fan Token</t>
  </si>
  <si>
    <t>Osmosis</t>
  </si>
  <si>
    <t>OSMO</t>
  </si>
  <si>
    <t>osmosis</t>
  </si>
  <si>
    <t>2021-09-30T16:58:27.000Z</t>
  </si>
  <si>
    <t>HeroesTD</t>
  </si>
  <si>
    <t>Victoria VR</t>
  </si>
  <si>
    <t>VR</t>
  </si>
  <si>
    <t>victoria-vr</t>
  </si>
  <si>
    <t>2021-11-19T05:45:39.000Z</t>
  </si>
  <si>
    <t>2021-12-02T04:24:32.000Z</t>
  </si>
  <si>
    <t>WOOF</t>
  </si>
  <si>
    <t>woof</t>
  </si>
  <si>
    <t>2021-10-01T15:30:32.000Z</t>
  </si>
  <si>
    <t>EverRise</t>
  </si>
  <si>
    <t>everrise</t>
  </si>
  <si>
    <t>ShopNEXT</t>
  </si>
  <si>
    <t>2021-11-19T08:40:48.000Z</t>
  </si>
  <si>
    <t>Creaticles</t>
  </si>
  <si>
    <t>CRE8</t>
  </si>
  <si>
    <t>creaticles</t>
  </si>
  <si>
    <t>2021-12-03T15:23:45.000Z</t>
  </si>
  <si>
    <t>Chainbing</t>
  </si>
  <si>
    <t>CBG</t>
  </si>
  <si>
    <t>chainbing</t>
  </si>
  <si>
    <t>2021-08-30T15:26:47.000Z</t>
  </si>
  <si>
    <t>GuildFi</t>
  </si>
  <si>
    <t>GF</t>
  </si>
  <si>
    <t>guildfi</t>
  </si>
  <si>
    <t>2021-12-05T00:18:20.000Z</t>
  </si>
  <si>
    <t>iMe Lab</t>
  </si>
  <si>
    <t>LIME</t>
  </si>
  <si>
    <t>ime-lab</t>
  </si>
  <si>
    <t>Fabwelt</t>
  </si>
  <si>
    <t>WELT</t>
  </si>
  <si>
    <t>fabwelt</t>
  </si>
  <si>
    <t>2021-11-17T09:24:37.000Z</t>
  </si>
  <si>
    <t>Zelwin</t>
  </si>
  <si>
    <t>ZLW</t>
  </si>
  <si>
    <t>zelwin</t>
  </si>
  <si>
    <t>SORA</t>
  </si>
  <si>
    <t>SORA Validator Token</t>
  </si>
  <si>
    <t>2021-11-20T11:13:41.000Z</t>
  </si>
  <si>
    <t>FUTUREXCRYPTO</t>
  </si>
  <si>
    <t>FXC</t>
  </si>
  <si>
    <t>futurexcrypto</t>
  </si>
  <si>
    <t>2021-07-28T00:00:00.000Z</t>
  </si>
  <si>
    <t>Elpis Battle</t>
  </si>
  <si>
    <t>EBA</t>
  </si>
  <si>
    <t>elpis-battle</t>
  </si>
  <si>
    <t>2021-11-19T18:07:06.000Z</t>
  </si>
  <si>
    <t>Sypool</t>
  </si>
  <si>
    <t>sypool</t>
  </si>
  <si>
    <t>2021-09-21T23:02:41.000Z</t>
  </si>
  <si>
    <t>Retreeb</t>
  </si>
  <si>
    <t>TREEB</t>
  </si>
  <si>
    <t>retreeb</t>
  </si>
  <si>
    <t>2021-10-04T20:00:48.000Z</t>
  </si>
  <si>
    <t>DeFine</t>
  </si>
  <si>
    <t>FREEdom Coin</t>
  </si>
  <si>
    <t>Decentralized Social</t>
  </si>
  <si>
    <t>DESO</t>
  </si>
  <si>
    <t>deso</t>
  </si>
  <si>
    <t>Voxies</t>
  </si>
  <si>
    <t>VOXEL</t>
  </si>
  <si>
    <t>voxies</t>
  </si>
  <si>
    <t>2021-12-14T12:02:47.000Z</t>
  </si>
  <si>
    <t>Shirtum</t>
  </si>
  <si>
    <t>SHI</t>
  </si>
  <si>
    <t>shirtum</t>
  </si>
  <si>
    <t>2021-09-22T23:25:26.000Z</t>
  </si>
  <si>
    <t>DRIFE</t>
  </si>
  <si>
    <t>drife</t>
  </si>
  <si>
    <t>Bitkub Coin</t>
  </si>
  <si>
    <t>KUB</t>
  </si>
  <si>
    <t>bitkub-coin</t>
  </si>
  <si>
    <t>2021-12-15T10:23:05.000Z</t>
  </si>
  <si>
    <t>DogeBonk</t>
  </si>
  <si>
    <t>SIDUS</t>
  </si>
  <si>
    <t>2021-12-15T14:37:58.000Z</t>
  </si>
  <si>
    <t>Mango</t>
  </si>
  <si>
    <t>Playermon</t>
  </si>
  <si>
    <t>PYM</t>
  </si>
  <si>
    <t>playermon</t>
  </si>
  <si>
    <t>2021-11-22T02:33:51.000Z</t>
  </si>
  <si>
    <t>APX</t>
  </si>
  <si>
    <t>apollox</t>
  </si>
  <si>
    <t>2021-12-21T09:51:43.000Z</t>
  </si>
  <si>
    <t>Biconomy</t>
  </si>
  <si>
    <t>Pundi X (New)</t>
  </si>
  <si>
    <t>XP NETWORK</t>
  </si>
  <si>
    <t>XPNET</t>
  </si>
  <si>
    <t>xp-network</t>
  </si>
  <si>
    <t>2021-09-08T02:00:16.000Z</t>
  </si>
  <si>
    <t>Sator</t>
  </si>
  <si>
    <t>SAO</t>
  </si>
  <si>
    <t>sator</t>
  </si>
  <si>
    <t>2021-11-12T04:08:34.000Z</t>
  </si>
  <si>
    <t>Wicrypt</t>
  </si>
  <si>
    <t>WNT</t>
  </si>
  <si>
    <t>wicrypt</t>
  </si>
  <si>
    <t>2021-09-05T20:30:27.000Z</t>
  </si>
  <si>
    <t>Soldex</t>
  </si>
  <si>
    <t>SOLX</t>
  </si>
  <si>
    <t>soldex</t>
  </si>
  <si>
    <t>2021-12-07T10:14:28.000Z</t>
  </si>
  <si>
    <t>Footballcoin (XFC)</t>
  </si>
  <si>
    <t>MEL</t>
  </si>
  <si>
    <t>melalie</t>
  </si>
  <si>
    <t>Ooki Protocol</t>
  </si>
  <si>
    <t>OOKI</t>
  </si>
  <si>
    <t>ooki-protocol</t>
  </si>
  <si>
    <t>2021-12-23T19:59:20.000Z</t>
  </si>
  <si>
    <t>OpenDAO</t>
  </si>
  <si>
    <t>opendao</t>
  </si>
  <si>
    <t>2021-12-24T11:16:54.000Z</t>
  </si>
  <si>
    <t>Prism</t>
  </si>
  <si>
    <t>PRISM</t>
  </si>
  <si>
    <t>prism</t>
  </si>
  <si>
    <t>2021-12-23T01:58:10.000Z</t>
  </si>
  <si>
    <t>terrausd-wormhole</t>
  </si>
  <si>
    <t>2021-12-06T04:20:34.000Z</t>
  </si>
  <si>
    <t>AURORA</t>
  </si>
  <si>
    <t>aurora-near</t>
  </si>
  <si>
    <t>2021-11-19T03:03:36.000Z</t>
  </si>
  <si>
    <t>Shiba Inu</t>
  </si>
  <si>
    <t>Theta Network</t>
  </si>
  <si>
    <t>theta-network</t>
  </si>
  <si>
    <t>Decimated</t>
  </si>
  <si>
    <t>DIO</t>
  </si>
  <si>
    <t>decimated</t>
  </si>
  <si>
    <t>2019-05-03T00:00:00.000Z</t>
  </si>
  <si>
    <t>NFTrade</t>
  </si>
  <si>
    <t>NFTD</t>
  </si>
  <si>
    <t>nftrade</t>
  </si>
  <si>
    <t>2021-09-24T13:53:46.000Z</t>
  </si>
  <si>
    <t>Kromatika</t>
  </si>
  <si>
    <t>KROM</t>
  </si>
  <si>
    <t>kromatika</t>
  </si>
  <si>
    <t>2021-11-18T03:46:05.000Z</t>
  </si>
  <si>
    <t>NFT Worlds</t>
  </si>
  <si>
    <t>WRLD</t>
  </si>
  <si>
    <t>nft-worlds</t>
  </si>
  <si>
    <t>2021-12-30T09:55:36.000Z</t>
  </si>
  <si>
    <t>2021-07-12T00:00:00.000Z</t>
  </si>
  <si>
    <t>GST</t>
  </si>
  <si>
    <t>2021-12-22T01:37:42.000Z</t>
  </si>
  <si>
    <t>Injective</t>
  </si>
  <si>
    <t>Gunstar Metaverse</t>
  </si>
  <si>
    <t>gunstar-metaverse</t>
  </si>
  <si>
    <t>2021-11-25T10:39:46.000Z</t>
  </si>
  <si>
    <t>XY Finance</t>
  </si>
  <si>
    <t>XY</t>
  </si>
  <si>
    <t>xy-finance</t>
  </si>
  <si>
    <t>2021-12-14T01:36:56.000Z</t>
  </si>
  <si>
    <t>Cheems</t>
  </si>
  <si>
    <t>CHEEMS</t>
  </si>
  <si>
    <t>cheems</t>
  </si>
  <si>
    <t>Etherland</t>
  </si>
  <si>
    <t>SpookySwap</t>
  </si>
  <si>
    <t>Luna Rush</t>
  </si>
  <si>
    <t>LUS</t>
  </si>
  <si>
    <t>luna-rush</t>
  </si>
  <si>
    <t>2021-12-17T06:31:48.000Z</t>
  </si>
  <si>
    <t>COGI</t>
  </si>
  <si>
    <t>9d-nft</t>
  </si>
  <si>
    <t>2021-10-23T23:55:57.000Z</t>
  </si>
  <si>
    <t>Somnium Space Cubes</t>
  </si>
  <si>
    <t>CUBE</t>
  </si>
  <si>
    <t>somnium-space-cubes</t>
  </si>
  <si>
    <t>2020-03-18T00:00:00.000Z</t>
  </si>
  <si>
    <t>Handy</t>
  </si>
  <si>
    <t>HANDY</t>
  </si>
  <si>
    <t>handy</t>
  </si>
  <si>
    <t>bnb</t>
  </si>
  <si>
    <t>Unbound</t>
  </si>
  <si>
    <t>UNB</t>
  </si>
  <si>
    <t>unbound</t>
  </si>
  <si>
    <t>EarthFund</t>
  </si>
  <si>
    <t>1EARTH</t>
  </si>
  <si>
    <t>earthfund</t>
  </si>
  <si>
    <t>2021-11-17T09:28:15.000Z</t>
  </si>
  <si>
    <t>bittorrent-new</t>
  </si>
  <si>
    <t>Moonbeam</t>
  </si>
  <si>
    <t>GLMR</t>
  </si>
  <si>
    <t>moonbeam</t>
  </si>
  <si>
    <t>2022-01-11T12:55:50.000Z</t>
  </si>
  <si>
    <t>Chia</t>
  </si>
  <si>
    <t>avinoc</t>
  </si>
  <si>
    <t>RAI Finance</t>
  </si>
  <si>
    <t>SOFI</t>
  </si>
  <si>
    <t>rai-finance-sofi</t>
  </si>
  <si>
    <t>Goldfinch</t>
  </si>
  <si>
    <t>goldfinch-protocol</t>
  </si>
  <si>
    <t>2021-11-05T12:19:13.000Z</t>
  </si>
  <si>
    <t>PornRocket</t>
  </si>
  <si>
    <t>PORNROCKET</t>
  </si>
  <si>
    <t>pornrocket</t>
  </si>
  <si>
    <t>2021-05-31T00:00:00.000Z</t>
  </si>
  <si>
    <t>kicktoken</t>
  </si>
  <si>
    <t>Forest Knight</t>
  </si>
  <si>
    <t>KNIGHT</t>
  </si>
  <si>
    <t>forest-knight</t>
  </si>
  <si>
    <t>AirNFTs</t>
  </si>
  <si>
    <t>AIRT</t>
  </si>
  <si>
    <t>airnfts</t>
  </si>
  <si>
    <t>DEFIT</t>
  </si>
  <si>
    <t>digital-fitness</t>
  </si>
  <si>
    <t>LooksRare</t>
  </si>
  <si>
    <t>LOOKS</t>
  </si>
  <si>
    <t>looksrare</t>
  </si>
  <si>
    <t>2022-01-10T10:44:52.000Z</t>
  </si>
  <si>
    <t>Gari Network</t>
  </si>
  <si>
    <t>GARI</t>
  </si>
  <si>
    <t>gari</t>
  </si>
  <si>
    <t>2021-10-21T09:32:59.000Z</t>
  </si>
  <si>
    <t>Astar</t>
  </si>
  <si>
    <t>ASTR</t>
  </si>
  <si>
    <t>astar</t>
  </si>
  <si>
    <t>2021-10-19T09:53:03.000Z</t>
  </si>
  <si>
    <t>Platypus Finance</t>
  </si>
  <si>
    <t>PTP</t>
  </si>
  <si>
    <t>platypus-finance</t>
  </si>
  <si>
    <t>2021-12-19T01:55:35.000Z</t>
  </si>
  <si>
    <t>GMX</t>
  </si>
  <si>
    <t>gmx</t>
  </si>
  <si>
    <t>2021-09-13T12:11:50.000Z</t>
  </si>
  <si>
    <t>OVR</t>
  </si>
  <si>
    <t>ovr</t>
  </si>
  <si>
    <t>CENNZnet</t>
  </si>
  <si>
    <t>League of Kingdoms Arena</t>
  </si>
  <si>
    <t>LOKA</t>
  </si>
  <si>
    <t>league-of-kingdoms</t>
  </si>
  <si>
    <t>2022-01-11T15:44:13.000Z</t>
  </si>
  <si>
    <t>shiryo-inu</t>
  </si>
  <si>
    <t>2021-11-02T03:34:29.000Z</t>
  </si>
  <si>
    <t>Genopets</t>
  </si>
  <si>
    <t>genopets</t>
  </si>
  <si>
    <t>2021-11-18T07:46:00.000Z</t>
  </si>
  <si>
    <t>HAPI Protocol</t>
  </si>
  <si>
    <t>BlockWallet</t>
  </si>
  <si>
    <t>Islander</t>
  </si>
  <si>
    <t>ISA</t>
  </si>
  <si>
    <t>islander</t>
  </si>
  <si>
    <t>2021-12-29T10:34:52.000Z</t>
  </si>
  <si>
    <t>Silva Token</t>
  </si>
  <si>
    <t>SILVA</t>
  </si>
  <si>
    <t>silva-token</t>
  </si>
  <si>
    <t>2021-11-01T01:22:38.000Z</t>
  </si>
  <si>
    <t>BULL</t>
  </si>
  <si>
    <t>Adappter Token</t>
  </si>
  <si>
    <t>ADP</t>
  </si>
  <si>
    <t>adappter-token</t>
  </si>
  <si>
    <t>GXT</t>
  </si>
  <si>
    <t>Brokoli Network</t>
  </si>
  <si>
    <t>BRKL</t>
  </si>
  <si>
    <t>brokoli-network</t>
  </si>
  <si>
    <t>OneArt</t>
  </si>
  <si>
    <t>Acala Token</t>
  </si>
  <si>
    <t>acala</t>
  </si>
  <si>
    <t>Cryptex Finance</t>
  </si>
  <si>
    <t>CTX</t>
  </si>
  <si>
    <t>cryptex-finance</t>
  </si>
  <si>
    <t>Tulip Protocol</t>
  </si>
  <si>
    <t>PointPay</t>
  </si>
  <si>
    <t>PXP</t>
  </si>
  <si>
    <t>pointpay</t>
  </si>
  <si>
    <t>Arcona</t>
  </si>
  <si>
    <t>ARCONA</t>
  </si>
  <si>
    <t>arcona</t>
  </si>
  <si>
    <t>SpaceFalcon</t>
  </si>
  <si>
    <t>FCON</t>
  </si>
  <si>
    <t>spacefalcon</t>
  </si>
  <si>
    <t>2021-11-21T14:34:22.000Z</t>
  </si>
  <si>
    <t>okt</t>
  </si>
  <si>
    <t>HOPR</t>
  </si>
  <si>
    <t>hopr</t>
  </si>
  <si>
    <t>Impossible Finance Launchpad</t>
  </si>
  <si>
    <t>Botto</t>
  </si>
  <si>
    <t>BOTTO</t>
  </si>
  <si>
    <t>botto</t>
  </si>
  <si>
    <t>2021-11-11T09:51:21.000Z</t>
  </si>
  <si>
    <t>Cook Finance</t>
  </si>
  <si>
    <t>Timechain Swap Token</t>
  </si>
  <si>
    <t>TCS</t>
  </si>
  <si>
    <t>timechain-swap-token</t>
  </si>
  <si>
    <t>2021-10-07T14:02:17.000Z</t>
  </si>
  <si>
    <t>FREED</t>
  </si>
  <si>
    <t>MELX</t>
  </si>
  <si>
    <t>Scholarship Coin</t>
  </si>
  <si>
    <t>SCHO</t>
  </si>
  <si>
    <t>scholarship-coin</t>
  </si>
  <si>
    <t>Nakamoto Games</t>
  </si>
  <si>
    <t>NAKA</t>
  </si>
  <si>
    <t>nakamoto-games</t>
  </si>
  <si>
    <t>2021-10-14T18:35:34.000Z</t>
  </si>
  <si>
    <t>Mytheria</t>
  </si>
  <si>
    <t>MYRA</t>
  </si>
  <si>
    <t>mytheria</t>
  </si>
  <si>
    <t>2021-10-28T21:48:43.000Z</t>
  </si>
  <si>
    <t>Cronos</t>
  </si>
  <si>
    <t>cronos</t>
  </si>
  <si>
    <t>sxp</t>
  </si>
  <si>
    <t>Sperax</t>
  </si>
  <si>
    <t>SPA</t>
  </si>
  <si>
    <t>sperax</t>
  </si>
  <si>
    <t>XCAD Network</t>
  </si>
  <si>
    <t>XCAD</t>
  </si>
  <si>
    <t>xcad-network</t>
  </si>
  <si>
    <t>Alpine F1 Team Fan Token</t>
  </si>
  <si>
    <t>ALPINE</t>
  </si>
  <si>
    <t>alpine-f1-team-fan-token</t>
  </si>
  <si>
    <t>2022-02-21T12:02:04.000Z</t>
  </si>
  <si>
    <t>StaFi</t>
  </si>
  <si>
    <t>Shiryo</t>
  </si>
  <si>
    <t>Stronghold Token</t>
  </si>
  <si>
    <t>SHX</t>
  </si>
  <si>
    <t>stronghold-token</t>
  </si>
  <si>
    <t>RSS3</t>
  </si>
  <si>
    <t>rss3</t>
  </si>
  <si>
    <t>2022-02-07T10:03:56.000Z</t>
  </si>
  <si>
    <t>NFTY</t>
  </si>
  <si>
    <t>nfty-network</t>
  </si>
  <si>
    <t>2021-10-08T09:22:35.000Z</t>
  </si>
  <si>
    <t>Sinverse</t>
  </si>
  <si>
    <t>Heroes Chained</t>
  </si>
  <si>
    <t>HEC</t>
  </si>
  <si>
    <t>heroes-chained</t>
  </si>
  <si>
    <t>2022-01-19T06:34:02.000Z</t>
  </si>
  <si>
    <t>SENATE</t>
  </si>
  <si>
    <t>2021-12-15T15:15:04.000Z</t>
  </si>
  <si>
    <t>Threshold</t>
  </si>
  <si>
    <t>T</t>
  </si>
  <si>
    <t>threshold</t>
  </si>
  <si>
    <t>2022-01-31T08:26:28.000Z</t>
  </si>
  <si>
    <t>Everdome</t>
  </si>
  <si>
    <t>DOME</t>
  </si>
  <si>
    <t>everdome</t>
  </si>
  <si>
    <t>2021-12-23T16:34:38.000Z</t>
  </si>
  <si>
    <t>colawork</t>
  </si>
  <si>
    <t>2021-10-08T09:55:36.000Z</t>
  </si>
  <si>
    <t>ThetaDrop</t>
  </si>
  <si>
    <t>TDROP</t>
  </si>
  <si>
    <t>thetadrop</t>
  </si>
  <si>
    <t>2022-02-03T02:41:15.000Z</t>
  </si>
  <si>
    <t>Songbird</t>
  </si>
  <si>
    <t>SGB</t>
  </si>
  <si>
    <t>songbird</t>
  </si>
  <si>
    <t>2021-09-28T17:30:45.000Z</t>
  </si>
  <si>
    <t>SATS</t>
  </si>
  <si>
    <t>Kunci Coin</t>
  </si>
  <si>
    <t>KUNCI</t>
  </si>
  <si>
    <t>kunci-coin</t>
  </si>
  <si>
    <t>2022-02-21T05:21:21.000Z</t>
  </si>
  <si>
    <t>NvirWorld</t>
  </si>
  <si>
    <t>NVIR</t>
  </si>
  <si>
    <t>nvirworld</t>
  </si>
  <si>
    <t>2021-12-10T09:32:08.000Z</t>
  </si>
  <si>
    <t>Katana Inu</t>
  </si>
  <si>
    <t>KATA</t>
  </si>
  <si>
    <t>katana-inu</t>
  </si>
  <si>
    <t>2021-11-25T02:45:24.000Z</t>
  </si>
  <si>
    <t>2021-12-23T03:57:49.000Z</t>
  </si>
  <si>
    <t>Bitgert</t>
  </si>
  <si>
    <t>BRISE</t>
  </si>
  <si>
    <t>bitrise-token</t>
  </si>
  <si>
    <t>XCarnival</t>
  </si>
  <si>
    <t>XCV</t>
  </si>
  <si>
    <t>xcarnival</t>
  </si>
  <si>
    <t>2021-10-21T00:00:00.000Z</t>
  </si>
  <si>
    <t>holoride</t>
  </si>
  <si>
    <t>2022-01-07T14:43:12.000Z</t>
  </si>
  <si>
    <t>Elemon</t>
  </si>
  <si>
    <t>ELMON</t>
  </si>
  <si>
    <t>elemon</t>
  </si>
  <si>
    <t>2021-09-06T09:21:51.000Z</t>
  </si>
  <si>
    <t>ThunderCore</t>
  </si>
  <si>
    <t>alethea-artificial-liquid-intelligence-token</t>
  </si>
  <si>
    <t>2022-01-05T09:29:06.000Z</t>
  </si>
  <si>
    <t>Idavoll DAO</t>
  </si>
  <si>
    <t>Integritee Network</t>
  </si>
  <si>
    <t>TEER</t>
  </si>
  <si>
    <t>integritee-network</t>
  </si>
  <si>
    <t>2021-10-26T15:04:11.000Z</t>
  </si>
  <si>
    <t>Autobahn Network</t>
  </si>
  <si>
    <t>Tiger King Coin</t>
  </si>
  <si>
    <t>sugarbounce</t>
  </si>
  <si>
    <t>2021-10-25T06:07:50.000Z</t>
  </si>
  <si>
    <t>GQ</t>
  </si>
  <si>
    <t>outer-ring-mmo-gq</t>
  </si>
  <si>
    <t>2021-12-15T02:13:21.000Z</t>
  </si>
  <si>
    <t>Orbler</t>
  </si>
  <si>
    <t>ORBR</t>
  </si>
  <si>
    <t>orbler</t>
  </si>
  <si>
    <t>2022-03-01T07:28:22.000Z</t>
  </si>
  <si>
    <t>green-metaverse-token</t>
  </si>
  <si>
    <t>2022-03-09T12:47:15.000Z</t>
  </si>
  <si>
    <t>Inverse Finance</t>
  </si>
  <si>
    <t>INV</t>
  </si>
  <si>
    <t>inverse-finance</t>
  </si>
  <si>
    <t>StrikeX</t>
  </si>
  <si>
    <t>STRX</t>
  </si>
  <si>
    <t>strikecoin</t>
  </si>
  <si>
    <t>BBS Network</t>
  </si>
  <si>
    <t>bbs-network</t>
  </si>
  <si>
    <t>2022-02-18T06:38:32.000Z</t>
  </si>
  <si>
    <t>Galeon</t>
  </si>
  <si>
    <t>GALEON</t>
  </si>
  <si>
    <t>galeon</t>
  </si>
  <si>
    <t>2022-03-09T08:08:43.000Z</t>
  </si>
  <si>
    <t>FWC</t>
  </si>
  <si>
    <t>qatar-2022-token</t>
  </si>
  <si>
    <t>2022-03-10T07:19:55.000Z</t>
  </si>
  <si>
    <t>NanoByte Token</t>
  </si>
  <si>
    <t>nanobyte-token</t>
  </si>
  <si>
    <t>2022-02-15T07:45:17.000Z</t>
  </si>
  <si>
    <t>SSG</t>
  </si>
  <si>
    <t>SQUID</t>
  </si>
  <si>
    <t>HI</t>
  </si>
  <si>
    <t>hi-dollar</t>
  </si>
  <si>
    <t>Terran Coin</t>
  </si>
  <si>
    <t>TRR</t>
  </si>
  <si>
    <t>terran-coin</t>
  </si>
  <si>
    <t>Kujira</t>
  </si>
  <si>
    <t>KUJI</t>
  </si>
  <si>
    <t>kujira</t>
  </si>
  <si>
    <t>2021-11-29T01:53:10.000Z</t>
  </si>
  <si>
    <t>2010-07-13T00:00:00.000Z</t>
  </si>
  <si>
    <t>Tether USDt</t>
  </si>
  <si>
    <t>Sui</t>
  </si>
  <si>
    <t>SUI</t>
  </si>
  <si>
    <t>sui</t>
  </si>
  <si>
    <t>2022-07-12T08:03:11.000Z</t>
  </si>
  <si>
    <t>Pepe</t>
  </si>
  <si>
    <t>PEPE</t>
  </si>
  <si>
    <t>pepe</t>
  </si>
  <si>
    <t>2023-04-17T06:18:08.000Z</t>
  </si>
  <si>
    <t>Aptos</t>
  </si>
  <si>
    <t>APT</t>
  </si>
  <si>
    <t>aptos</t>
  </si>
  <si>
    <t>2022-10-19T01:50:25.000Z</t>
  </si>
  <si>
    <t>Bittensor</t>
  </si>
  <si>
    <t>TAO</t>
  </si>
  <si>
    <t>bittensor</t>
  </si>
  <si>
    <t>2023-03-06T05:20:00.000Z</t>
  </si>
  <si>
    <t>POL (ex-MATIC)</t>
  </si>
  <si>
    <t>POL</t>
  </si>
  <si>
    <t>polygon-ecosystem-token</t>
  </si>
  <si>
    <t>2023-10-30T14:43:57.000Z</t>
  </si>
  <si>
    <t>Artificial Superintelligence Alliance</t>
  </si>
  <si>
    <t>artificial-superintelligence-alliance</t>
  </si>
  <si>
    <t>Render</t>
  </si>
  <si>
    <t>RENDER</t>
  </si>
  <si>
    <t>render</t>
  </si>
  <si>
    <t>Kaspa</t>
  </si>
  <si>
    <t>KAS</t>
  </si>
  <si>
    <t>kaspa</t>
  </si>
  <si>
    <t>2022-06-01T00:03:58.000Z</t>
  </si>
  <si>
    <t>Arbitrum</t>
  </si>
  <si>
    <t>arbitrum</t>
  </si>
  <si>
    <t>2023-03-23T12:50:11.000Z</t>
  </si>
  <si>
    <t>Celestia</t>
  </si>
  <si>
    <t>TIA</t>
  </si>
  <si>
    <t>celestia</t>
  </si>
  <si>
    <t>2023-10-31T16:51:41.000Z</t>
  </si>
  <si>
    <t>MANTRA</t>
  </si>
  <si>
    <t>mantra</t>
  </si>
  <si>
    <t>Bonk</t>
  </si>
  <si>
    <t>BONK</t>
  </si>
  <si>
    <t>bonk1</t>
  </si>
  <si>
    <t>2022-12-30T06:58:50.000Z</t>
  </si>
  <si>
    <t>Immutable</t>
  </si>
  <si>
    <t>dogwifhat</t>
  </si>
  <si>
    <t>WIF</t>
  </si>
  <si>
    <t>2023-12-19T09:08:50.000Z</t>
  </si>
  <si>
    <t>Optimism</t>
  </si>
  <si>
    <t>OP</t>
  </si>
  <si>
    <t>optimism-ethereum</t>
  </si>
  <si>
    <t>2022-05-31T16:19:46.000Z</t>
  </si>
  <si>
    <t>Mantle</t>
  </si>
  <si>
    <t>mantle</t>
  </si>
  <si>
    <t>2023-07-17T11:00:31.000Z</t>
  </si>
  <si>
    <t>injective</t>
  </si>
  <si>
    <t>Sei</t>
  </si>
  <si>
    <t>SEI</t>
  </si>
  <si>
    <t>sei</t>
  </si>
  <si>
    <t>2023-08-14T07:35:00.000Z</t>
  </si>
  <si>
    <t>Worldcoin</t>
  </si>
  <si>
    <t>WLD</t>
  </si>
  <si>
    <t>worldcoin-org</t>
  </si>
  <si>
    <t>2021-10-28T15:31:43.000Z</t>
  </si>
  <si>
    <t>Ethena</t>
  </si>
  <si>
    <t>ENA</t>
  </si>
  <si>
    <t>ethena</t>
  </si>
  <si>
    <t>2024-03-29T04:42:08.000Z</t>
  </si>
  <si>
    <t>First Digital USD</t>
  </si>
  <si>
    <t>FDUSD</t>
  </si>
  <si>
    <t>first-digital-usd</t>
  </si>
  <si>
    <t>2023-07-26T04:26:40.000Z</t>
  </si>
  <si>
    <t>Brett (Based)</t>
  </si>
  <si>
    <t>BRETT</t>
  </si>
  <si>
    <t>based-brett</t>
  </si>
  <si>
    <t>2024-03-11T07:58:23.000Z</t>
  </si>
  <si>
    <t>Pyth Network</t>
  </si>
  <si>
    <t>PYTH</t>
  </si>
  <si>
    <t>pyth-network</t>
  </si>
  <si>
    <t>2023-11-20T09:42:13.000Z</t>
  </si>
  <si>
    <t>Ondo</t>
  </si>
  <si>
    <t>ONDO</t>
  </si>
  <si>
    <t>ondo-finance</t>
  </si>
  <si>
    <t>2024-01-18T12:06:25.000Z</t>
  </si>
  <si>
    <t>Lido DAO</t>
  </si>
  <si>
    <t>jupiter-ag</t>
  </si>
  <si>
    <t>2024-01-31T08:38:13.000Z</t>
  </si>
  <si>
    <t>Core</t>
  </si>
  <si>
    <t>core-dao</t>
  </si>
  <si>
    <t>2023-02-08T12:26:11.000Z</t>
  </si>
  <si>
    <t>Flare</t>
  </si>
  <si>
    <t>FLR</t>
  </si>
  <si>
    <t>flare</t>
  </si>
  <si>
    <t>Starknet</t>
  </si>
  <si>
    <t>starknet-token</t>
  </si>
  <si>
    <t>2024-02-20T12:19:19.000Z</t>
  </si>
  <si>
    <t>BitTorrent [New]</t>
  </si>
  <si>
    <t>onbeam</t>
  </si>
  <si>
    <t>Popcat (SOL)</t>
  </si>
  <si>
    <t>POPCAT</t>
  </si>
  <si>
    <t>popcat-sol</t>
  </si>
  <si>
    <t>2023-12-20T18:16:41.000Z</t>
  </si>
  <si>
    <t>Kaia</t>
  </si>
  <si>
    <t>KAIA</t>
  </si>
  <si>
    <t>kaia</t>
  </si>
  <si>
    <t>2024-10-29T05:17:50.000Z</t>
  </si>
  <si>
    <t>Peanut the Squirrel</t>
  </si>
  <si>
    <t>PNUT</t>
  </si>
  <si>
    <t>peanut-the-squirrel</t>
  </si>
  <si>
    <t>2024-11-04T08:19:12.000Z</t>
  </si>
  <si>
    <t>MultiversX</t>
  </si>
  <si>
    <t>multiversx-egld</t>
  </si>
  <si>
    <t>dYdX (Native)</t>
  </si>
  <si>
    <t>dydx-chain</t>
  </si>
  <si>
    <t>ApeCoin</t>
  </si>
  <si>
    <t>APE</t>
  </si>
  <si>
    <t>apecoin-ape</t>
  </si>
  <si>
    <t>2022-03-17T12:26:36.000Z</t>
  </si>
  <si>
    <t>Aerodrome Finance</t>
  </si>
  <si>
    <t>AERO</t>
  </si>
  <si>
    <t>aerodrome-finance</t>
  </si>
  <si>
    <t>2024-02-02T07:15:19.000Z</t>
  </si>
  <si>
    <t>Mog Coin</t>
  </si>
  <si>
    <t>MOG</t>
  </si>
  <si>
    <t>mog-coin</t>
  </si>
  <si>
    <t>2023-07-21T19:17:41.000Z</t>
  </si>
  <si>
    <t>Notcoin</t>
  </si>
  <si>
    <t>NOT</t>
  </si>
  <si>
    <t>notcoin</t>
  </si>
  <si>
    <t>2024-05-09T15:38:45.000Z</t>
  </si>
  <si>
    <t>Wormhole</t>
  </si>
  <si>
    <t>W</t>
  </si>
  <si>
    <t>wormhole</t>
  </si>
  <si>
    <t>2024-03-29T04:25:44.000Z</t>
  </si>
  <si>
    <t>ORDI</t>
  </si>
  <si>
    <t>ordi</t>
  </si>
  <si>
    <t>2023-05-08T05:51:24.000Z</t>
  </si>
  <si>
    <t>synthetix</t>
  </si>
  <si>
    <t>xdc-network</t>
  </si>
  <si>
    <t>Axelar</t>
  </si>
  <si>
    <t>AXL</t>
  </si>
  <si>
    <t>axelar</t>
  </si>
  <si>
    <t>2022-02-02T02:48:14.000Z</t>
  </si>
  <si>
    <t>cat in a dogs world</t>
  </si>
  <si>
    <t>MEW</t>
  </si>
  <si>
    <t>mew</t>
  </si>
  <si>
    <t>2024-03-26T06:41:06.000Z</t>
  </si>
  <si>
    <t>Goatseus Maximus</t>
  </si>
  <si>
    <t>GOAT</t>
  </si>
  <si>
    <t>goatseus-maximus</t>
  </si>
  <si>
    <t>2024-10-14T10:15:47.000Z</t>
  </si>
  <si>
    <t>Ronin</t>
  </si>
  <si>
    <t>ronin</t>
  </si>
  <si>
    <t>2021-11-08T17:57:40.000Z</t>
  </si>
  <si>
    <t>Neiro (First Neiro On Ethereum)</t>
  </si>
  <si>
    <t>NEIRO</t>
  </si>
  <si>
    <t>first-neiro-on-ethereum</t>
  </si>
  <si>
    <t>2024-08-01T17:05:30.000Z</t>
  </si>
  <si>
    <t>USDD</t>
  </si>
  <si>
    <t>usdd</t>
  </si>
  <si>
    <t>2022-05-02T08:07:12.000Z</t>
  </si>
  <si>
    <t>EigenLayer</t>
  </si>
  <si>
    <t>EIGEN</t>
  </si>
  <si>
    <t>eigenlayer</t>
  </si>
  <si>
    <t>2024-07-04T15:49:12.000Z</t>
  </si>
  <si>
    <t>Blur</t>
  </si>
  <si>
    <t>BLUR</t>
  </si>
  <si>
    <t>blur-token</t>
  </si>
  <si>
    <t>2023-02-13T15:07:24.000Z</t>
  </si>
  <si>
    <t>Oasis</t>
  </si>
  <si>
    <t>Terra Classic</t>
  </si>
  <si>
    <t>LUNC</t>
  </si>
  <si>
    <t>SuperVerse</t>
  </si>
  <si>
    <t>superverse</t>
  </si>
  <si>
    <t>ZKsync</t>
  </si>
  <si>
    <t>ZK</t>
  </si>
  <si>
    <t>zksync</t>
  </si>
  <si>
    <t>2024-06-17T07:48:48.000Z</t>
  </si>
  <si>
    <t>XAUt</t>
  </si>
  <si>
    <t>BOOK OF MEME</t>
  </si>
  <si>
    <t>BOME</t>
  </si>
  <si>
    <t>book-of-meme</t>
  </si>
  <si>
    <t>2024-03-14T11:43:10.000Z</t>
  </si>
  <si>
    <t>Act I : The AI Prophecy</t>
  </si>
  <si>
    <t>act-i-the-ai-prophecy</t>
  </si>
  <si>
    <t>2024-10-22T14:22:27.000Z</t>
  </si>
  <si>
    <t>safe1</t>
  </si>
  <si>
    <t>2022-08-26T09:17:14.000Z</t>
  </si>
  <si>
    <t>Arkham</t>
  </si>
  <si>
    <t>ARKM</t>
  </si>
  <si>
    <t>arkham</t>
  </si>
  <si>
    <t>2023-07-18T09:32:13.000Z</t>
  </si>
  <si>
    <t>PayPal USD</t>
  </si>
  <si>
    <t>PYUSD</t>
  </si>
  <si>
    <t>paypal-usd</t>
  </si>
  <si>
    <t>2023-08-07T21:50:32.000Z</t>
  </si>
  <si>
    <t>LayerZero</t>
  </si>
  <si>
    <t>ZRO</t>
  </si>
  <si>
    <t>layerzero</t>
  </si>
  <si>
    <t>2024-06-20T05:52:25.000Z</t>
  </si>
  <si>
    <t>ether.fi</t>
  </si>
  <si>
    <t>ETHFI</t>
  </si>
  <si>
    <t>ether-fi-ethfi</t>
  </si>
  <si>
    <t>2024-03-13T06:06:39.000Z</t>
  </si>
  <si>
    <t>Dymension</t>
  </si>
  <si>
    <t>DYM</t>
  </si>
  <si>
    <t>dymension</t>
  </si>
  <si>
    <t>2024-02-06T10:00:00.000Z</t>
  </si>
  <si>
    <t>Turbo</t>
  </si>
  <si>
    <t>TURBO</t>
  </si>
  <si>
    <t>turbo</t>
  </si>
  <si>
    <t>2023-05-04T05:24:19.000Z</t>
  </si>
  <si>
    <t>Memecoin</t>
  </si>
  <si>
    <t>meme</t>
  </si>
  <si>
    <t>2023-11-03T08:03:36.000Z</t>
  </si>
  <si>
    <t>0x Protocol</t>
  </si>
  <si>
    <t>Jito</t>
  </si>
  <si>
    <t>JTO</t>
  </si>
  <si>
    <t>jito</t>
  </si>
  <si>
    <t>2023-12-07T16:04:41.000Z</t>
  </si>
  <si>
    <t>EthereumPoW</t>
  </si>
  <si>
    <t>ETHW</t>
  </si>
  <si>
    <t>ethereum-pow</t>
  </si>
  <si>
    <t>2022-08-08T05:19:50.000Z</t>
  </si>
  <si>
    <t>SPACE ID</t>
  </si>
  <si>
    <t>space-id</t>
  </si>
  <si>
    <t>2022-09-16T05:55:56.000Z</t>
  </si>
  <si>
    <t>Manta Network</t>
  </si>
  <si>
    <t>MANTA</t>
  </si>
  <si>
    <t>manta-network</t>
  </si>
  <si>
    <t>2024-01-18T10:00:24.000Z</t>
  </si>
  <si>
    <t>SKALE</t>
  </si>
  <si>
    <t>Echelon Prime</t>
  </si>
  <si>
    <t>PRIME</t>
  </si>
  <si>
    <t>echelon-prime</t>
  </si>
  <si>
    <t>2023-03-01T16:41:56.000Z</t>
  </si>
  <si>
    <t>ZetaChain</t>
  </si>
  <si>
    <t>ZETA</t>
  </si>
  <si>
    <t>zetachain</t>
  </si>
  <si>
    <t>2022-08-05T02:45:23.000Z</t>
  </si>
  <si>
    <t>Aevo</t>
  </si>
  <si>
    <t>AEVO</t>
  </si>
  <si>
    <t>aevo</t>
  </si>
  <si>
    <t>2024-03-07T06:26:50.000Z</t>
  </si>
  <si>
    <t>terra-luna-v2</t>
  </si>
  <si>
    <t>2022-05-26T12:47:26.000Z</t>
  </si>
  <si>
    <t>DOGS</t>
  </si>
  <si>
    <t>dogs</t>
  </si>
  <si>
    <t>2024-08-26T12:00:00.000Z</t>
  </si>
  <si>
    <t>io.net</t>
  </si>
  <si>
    <t>IO</t>
  </si>
  <si>
    <t>io-net</t>
  </si>
  <si>
    <t>2024-06-06T04:47:03.000Z</t>
  </si>
  <si>
    <t>Metis</t>
  </si>
  <si>
    <t>Aethir</t>
  </si>
  <si>
    <t>ATH</t>
  </si>
  <si>
    <t>aethir</t>
  </si>
  <si>
    <t>2024-06-12T13:27:01.000Z</t>
  </si>
  <si>
    <t>dYdX (ethDYDX)</t>
  </si>
  <si>
    <t>ETHDYDX</t>
  </si>
  <si>
    <t>dydx-ethdydx</t>
  </si>
  <si>
    <t>Ethena USDe</t>
  </si>
  <si>
    <t>USDe</t>
  </si>
  <si>
    <t>ethena-usde</t>
  </si>
  <si>
    <t>2024-02-20T11:05:01.000Z</t>
  </si>
  <si>
    <t>Virtuals Protocol</t>
  </si>
  <si>
    <t>VIRTUAL</t>
  </si>
  <si>
    <t>virtual-protocol</t>
  </si>
  <si>
    <t>2024-02-15T07:33:29.000Z</t>
  </si>
  <si>
    <t>Zeebu</t>
  </si>
  <si>
    <t>ZBU</t>
  </si>
  <si>
    <t>zeebu</t>
  </si>
  <si>
    <t>2023-08-09T17:44:17.000Z</t>
  </si>
  <si>
    <t>Fellaz</t>
  </si>
  <si>
    <t>FLZ</t>
  </si>
  <si>
    <t>fellaz</t>
  </si>
  <si>
    <t>2022-06-27T17:12:31.000Z</t>
  </si>
  <si>
    <t>Fasttoken</t>
  </si>
  <si>
    <t>FTN</t>
  </si>
  <si>
    <t>fasttoken</t>
  </si>
  <si>
    <t>2022-11-09T14:57:06.000Z</t>
  </si>
  <si>
    <t>Grass</t>
  </si>
  <si>
    <t>GRASS</t>
  </si>
  <si>
    <t>grass</t>
  </si>
  <si>
    <t>2024-09-07T03:42:25.000Z</t>
  </si>
  <si>
    <t>Dog (Bitcoin)</t>
  </si>
  <si>
    <t>DOG</t>
  </si>
  <si>
    <t>dog-go-to-the-moon-rune</t>
  </si>
  <si>
    <t>2024-04-26T04:38:28.000Z</t>
  </si>
  <si>
    <t>SPX6900</t>
  </si>
  <si>
    <t>SPX</t>
  </si>
  <si>
    <t>spx6900</t>
  </si>
  <si>
    <t>2023-09-20T17:36:23.000Z</t>
  </si>
  <si>
    <t>Qubic</t>
  </si>
  <si>
    <t>QUBIC</t>
  </si>
  <si>
    <t>qubic</t>
  </si>
  <si>
    <t>2024-01-25T10:29:06.000Z</t>
  </si>
  <si>
    <t>Beldex</t>
  </si>
  <si>
    <t>BDX</t>
  </si>
  <si>
    <t>beldex</t>
  </si>
  <si>
    <t>2019-06-07T00:00:00.000Z</t>
  </si>
  <si>
    <t>Cheelee</t>
  </si>
  <si>
    <t>CHEEL</t>
  </si>
  <si>
    <t>cheelee</t>
  </si>
  <si>
    <t>2023-02-13T15:17:51.000Z</t>
  </si>
  <si>
    <t>Just a chill guy</t>
  </si>
  <si>
    <t>CHILLGUY</t>
  </si>
  <si>
    <t>just-a-chill-guy</t>
  </si>
  <si>
    <t>2024-11-20T20:41:25.000Z</t>
  </si>
  <si>
    <t>PepeCoin</t>
  </si>
  <si>
    <t>PEPECOIN</t>
  </si>
  <si>
    <t>pepecoin</t>
  </si>
  <si>
    <t>2023-05-01T08:13:44.000Z</t>
  </si>
  <si>
    <t>Meta Games Coin</t>
  </si>
  <si>
    <t>meta-games-coin</t>
  </si>
  <si>
    <t>2024-03-13T15:24:21.000Z</t>
  </si>
  <si>
    <t>Snek</t>
  </si>
  <si>
    <t>SNEK</t>
  </si>
  <si>
    <t>snek</t>
  </si>
  <si>
    <t>2023-05-14T20:05:46.000Z</t>
  </si>
  <si>
    <t>GIGA</t>
  </si>
  <si>
    <t>gigachad-meme</t>
  </si>
  <si>
    <t>2024-03-21T16:22:17.000Z</t>
  </si>
  <si>
    <t>Ondo US Dollar Yield</t>
  </si>
  <si>
    <t>USDY</t>
  </si>
  <si>
    <t>ondo-us-dollar-yield</t>
  </si>
  <si>
    <t>2024-02-01T09:43:04.000Z</t>
  </si>
  <si>
    <t>Aleo</t>
  </si>
  <si>
    <t>ALEO</t>
  </si>
  <si>
    <t>aleo</t>
  </si>
  <si>
    <t>2024-07-15T10:02:24.000Z</t>
  </si>
  <si>
    <t>Destra Network</t>
  </si>
  <si>
    <t>DSYNC</t>
  </si>
  <si>
    <t>destra-network</t>
  </si>
  <si>
    <t>2024-03-15T07:59:16.000Z</t>
  </si>
  <si>
    <t>Chintai</t>
  </si>
  <si>
    <t>CHEX</t>
  </si>
  <si>
    <t>chex-token</t>
  </si>
  <si>
    <t>2021-02-20T00:00:00.000Z</t>
  </si>
  <si>
    <t>Drift</t>
  </si>
  <si>
    <t>DRIFT</t>
  </si>
  <si>
    <t>drift</t>
  </si>
  <si>
    <t>2024-05-16T07:44:32.000Z</t>
  </si>
  <si>
    <t>Zerebro</t>
  </si>
  <si>
    <t>ZEREBRO</t>
  </si>
  <si>
    <t>zerebro</t>
  </si>
  <si>
    <t>2024-11-19T16:27:39.000Z</t>
  </si>
  <si>
    <t>Moo Deng (moodengsol.com)</t>
  </si>
  <si>
    <t>MOODENG</t>
  </si>
  <si>
    <t>moo-deng-solana</t>
  </si>
  <si>
    <t>2024-09-21T02:09:39.000Z</t>
  </si>
  <si>
    <t>Polymesh</t>
  </si>
  <si>
    <t>POLYX</t>
  </si>
  <si>
    <t>polymesh</t>
  </si>
  <si>
    <t>2022-05-30T12:38:57.000Z</t>
  </si>
  <si>
    <t>Altlayer</t>
  </si>
  <si>
    <t>altlayer</t>
  </si>
  <si>
    <t>2024-01-17T12:59:16.000Z</t>
  </si>
  <si>
    <t>ai16z</t>
  </si>
  <si>
    <t>AI16Z</t>
  </si>
  <si>
    <t>2024-11-17T23:08:14.000Z</t>
  </si>
  <si>
    <t>MX Token</t>
  </si>
  <si>
    <t>Ponke</t>
  </si>
  <si>
    <t>PONKE</t>
  </si>
  <si>
    <t>ponke</t>
  </si>
  <si>
    <t>2024-01-23T14:25:13.000Z</t>
  </si>
  <si>
    <t>BORG</t>
  </si>
  <si>
    <t>Apu Apustaja</t>
  </si>
  <si>
    <t>APU</t>
  </si>
  <si>
    <t>apu-apustaja</t>
  </si>
  <si>
    <t>2024-03-20T12:03:45.000Z</t>
  </si>
  <si>
    <t>G</t>
  </si>
  <si>
    <t>gravity-token</t>
  </si>
  <si>
    <t>2024-07-05T03:29:52.000Z</t>
  </si>
  <si>
    <t>Radix</t>
  </si>
  <si>
    <t>XRD</t>
  </si>
  <si>
    <t>radix-protocol</t>
  </si>
  <si>
    <t>2021-09-17T15:12:05.000Z</t>
  </si>
  <si>
    <t>Xai</t>
  </si>
  <si>
    <t>XAI</t>
  </si>
  <si>
    <t>xai-games</t>
  </si>
  <si>
    <t>2024-01-03T10:03:02.000Z</t>
  </si>
  <si>
    <t>Non-Playable Coin</t>
  </si>
  <si>
    <t>NPC</t>
  </si>
  <si>
    <t>non-playable-coin</t>
  </si>
  <si>
    <t>2023-08-31T13:35:42.000Z</t>
  </si>
  <si>
    <t>HarryPotterObamaSonic10Inu (ERC-20)</t>
  </si>
  <si>
    <t>BITCOIN</t>
  </si>
  <si>
    <t>harrypotterobamasonic10inu-eth</t>
  </si>
  <si>
    <t>2023-05-11T23:05:12.000Z</t>
  </si>
  <si>
    <t>Simon's Cat</t>
  </si>
  <si>
    <t>simonscat</t>
  </si>
  <si>
    <t>2024-08-19T02:07:41.000Z</t>
  </si>
  <si>
    <t>Blast</t>
  </si>
  <si>
    <t>2024-06-26T14:06:36.000Z</t>
  </si>
  <si>
    <t>Pixels</t>
  </si>
  <si>
    <t>pixels</t>
  </si>
  <si>
    <t>2024-02-19T09:43:44.000Z</t>
  </si>
  <si>
    <t>0x0.ai</t>
  </si>
  <si>
    <t>0x0</t>
  </si>
  <si>
    <t>0x0-ai-ai-smart-contract</t>
  </si>
  <si>
    <t>2023-01-31T10:00:24.000Z</t>
  </si>
  <si>
    <t>Rollbit Coin</t>
  </si>
  <si>
    <t>RLB</t>
  </si>
  <si>
    <t>rollbit-coin</t>
  </si>
  <si>
    <t>2021-11-29T06:53:35.000Z</t>
  </si>
  <si>
    <t>Delysium</t>
  </si>
  <si>
    <t>delysium</t>
  </si>
  <si>
    <t>2023-04-11T12:43:21.000Z</t>
  </si>
  <si>
    <t>Fartcoin</t>
  </si>
  <si>
    <t>FARTCOIN</t>
  </si>
  <si>
    <t>fartcoin</t>
  </si>
  <si>
    <t>2024-10-23T17:42:55.000Z</t>
  </si>
  <si>
    <t>Metaplex</t>
  </si>
  <si>
    <t>MPLX</t>
  </si>
  <si>
    <t>metaplex</t>
  </si>
  <si>
    <t>2022-09-20T05:27:00.000Z</t>
  </si>
  <si>
    <t>Degen</t>
  </si>
  <si>
    <t>DEGEN</t>
  </si>
  <si>
    <t>degen-base</t>
  </si>
  <si>
    <t>2024-03-25T10:09:44.000Z</t>
  </si>
  <si>
    <t>Department Of Government Efficiency (dogegov.com)</t>
  </si>
  <si>
    <t>department-of-government-efficiency-token</t>
  </si>
  <si>
    <t>2024-08-21T13:37:59.000Z</t>
  </si>
  <si>
    <t>Solar</t>
  </si>
  <si>
    <t>Hamster Kombat</t>
  </si>
  <si>
    <t>HMSTR</t>
  </si>
  <si>
    <t>hamster-kombat</t>
  </si>
  <si>
    <t>2024-07-15T10:14:24.000Z</t>
  </si>
  <si>
    <t>Mythos</t>
  </si>
  <si>
    <t>MYTH</t>
  </si>
  <si>
    <t>mythos</t>
  </si>
  <si>
    <t>2022-10-10T05:37:02.000Z</t>
  </si>
  <si>
    <t>Saga</t>
  </si>
  <si>
    <t>SAGA</t>
  </si>
  <si>
    <t>saga</t>
  </si>
  <si>
    <t>2024-04-04T06:12:54.000Z</t>
  </si>
  <si>
    <t>Avail</t>
  </si>
  <si>
    <t>AVAIL</t>
  </si>
  <si>
    <t>avail</t>
  </si>
  <si>
    <t>2024-07-24T08:27:09.000Z</t>
  </si>
  <si>
    <t>ZIGChain</t>
  </si>
  <si>
    <t>Spectral</t>
  </si>
  <si>
    <t>SPEC</t>
  </si>
  <si>
    <t>spectral</t>
  </si>
  <si>
    <t>2024-09-03T04:13:48.000Z</t>
  </si>
  <si>
    <t>Cetus Protocol</t>
  </si>
  <si>
    <t>CETUS</t>
  </si>
  <si>
    <t>cetus-protocol</t>
  </si>
  <si>
    <t>2023-05-09T13:55:38.000Z</t>
  </si>
  <si>
    <t>Banana Gun</t>
  </si>
  <si>
    <t>banana-gun</t>
  </si>
  <si>
    <t>2023-09-20T12:34:29.000Z</t>
  </si>
  <si>
    <t>Vanar Chain</t>
  </si>
  <si>
    <t>VANRY</t>
  </si>
  <si>
    <t>vanar</t>
  </si>
  <si>
    <t>binaryx-new</t>
  </si>
  <si>
    <t>PAAL AI</t>
  </si>
  <si>
    <t>PAAL</t>
  </si>
  <si>
    <t>paal-ai</t>
  </si>
  <si>
    <t>2023-06-23T07:23:59.000Z</t>
  </si>
  <si>
    <t>Open Campus</t>
  </si>
  <si>
    <t>open-campus</t>
  </si>
  <si>
    <t>2023-04-21T08:06:26.000Z</t>
  </si>
  <si>
    <t>ANDY (ETH)</t>
  </si>
  <si>
    <t>ANDY</t>
  </si>
  <si>
    <t>boysclubandy</t>
  </si>
  <si>
    <t>2024-03-15T05:18:29.000Z</t>
  </si>
  <si>
    <t>Sun [New]</t>
  </si>
  <si>
    <t>Big Time</t>
  </si>
  <si>
    <t>BIGTIME</t>
  </si>
  <si>
    <t>big-time</t>
  </si>
  <si>
    <t>2023-10-11T04:56:06.000Z</t>
  </si>
  <si>
    <t>THENA</t>
  </si>
  <si>
    <t>thena</t>
  </si>
  <si>
    <t>2023-01-28T21:22:17.000Z</t>
  </si>
  <si>
    <t>World Mobile Token</t>
  </si>
  <si>
    <t>WMTX</t>
  </si>
  <si>
    <t>world-mobile-token</t>
  </si>
  <si>
    <t>2021-11-02T08:55:10.000Z</t>
  </si>
  <si>
    <t>Edelcoin</t>
  </si>
  <si>
    <t>EDLC</t>
  </si>
  <si>
    <t>edelcoin</t>
  </si>
  <si>
    <t>2023-10-27T08:59:30.000Z</t>
  </si>
  <si>
    <t>BasedAI</t>
  </si>
  <si>
    <t>BASEDAI</t>
  </si>
  <si>
    <t>basedai</t>
  </si>
  <si>
    <t>2024-04-12T06:46:15.000Z</t>
  </si>
  <si>
    <t>Hivemapper</t>
  </si>
  <si>
    <t>HONEY</t>
  </si>
  <si>
    <t>hivemapper</t>
  </si>
  <si>
    <t>2022-12-03T13:01:09.000Z</t>
  </si>
  <si>
    <t>Merlin Chain</t>
  </si>
  <si>
    <t>MERL</t>
  </si>
  <si>
    <t>merlin-chain</t>
  </si>
  <si>
    <t>2024-04-17T02:01:42.000Z</t>
  </si>
  <si>
    <t>BounceBit</t>
  </si>
  <si>
    <t>BB</t>
  </si>
  <si>
    <t>bouncebit</t>
  </si>
  <si>
    <t>2024-05-13T10:01:10.000Z</t>
  </si>
  <si>
    <t>UPCX</t>
  </si>
  <si>
    <t>UPC</t>
  </si>
  <si>
    <t>upcx</t>
  </si>
  <si>
    <t>2023-12-11T04:27:33.000Z</t>
  </si>
  <si>
    <t>Sleepless AI</t>
  </si>
  <si>
    <t>sleepless-ai</t>
  </si>
  <si>
    <t>2023-12-26T12:37:44.000Z</t>
  </si>
  <si>
    <t>Metars Genesis</t>
  </si>
  <si>
    <t>MRS</t>
  </si>
  <si>
    <t>metars-genesis</t>
  </si>
  <si>
    <t>2022-08-01T04:52:13.000Z</t>
  </si>
  <si>
    <t>Orca</t>
  </si>
  <si>
    <t>ORCA</t>
  </si>
  <si>
    <t>orca</t>
  </si>
  <si>
    <t>iq</t>
  </si>
  <si>
    <t>Osaka Protocol</t>
  </si>
  <si>
    <t>OSAK</t>
  </si>
  <si>
    <t>osaka-protocol</t>
  </si>
  <si>
    <t>2023-07-10T12:38:15.000Z</t>
  </si>
  <si>
    <t>Ultima</t>
  </si>
  <si>
    <t>ULTIMA</t>
  </si>
  <si>
    <t>ultima</t>
  </si>
  <si>
    <t>2023-10-26T20:59:30.000Z</t>
  </si>
  <si>
    <t>neutron-ntrn</t>
  </si>
  <si>
    <t>2023-06-13T09:53:47.000Z</t>
  </si>
  <si>
    <t>Solana Name Service</t>
  </si>
  <si>
    <t>solana-name-service</t>
  </si>
  <si>
    <t>Taiko</t>
  </si>
  <si>
    <t>TAIKO</t>
  </si>
  <si>
    <t>taiko</t>
  </si>
  <si>
    <t>2024-06-04T04:40:45.000Z</t>
  </si>
  <si>
    <t>Aleph Zero</t>
  </si>
  <si>
    <t>AZERO</t>
  </si>
  <si>
    <t>aleph-zero</t>
  </si>
  <si>
    <t>2021-09-20T16:55:23.000Z</t>
  </si>
  <si>
    <t>Solidus Ai Tech</t>
  </si>
  <si>
    <t>AITECH</t>
  </si>
  <si>
    <t>solidus-ai-tech</t>
  </si>
  <si>
    <t>2022-03-24T17:28:30.000Z</t>
  </si>
  <si>
    <t>sudeng</t>
  </si>
  <si>
    <t>HIPPO</t>
  </si>
  <si>
    <t>2024-10-01T17:13:31.000Z</t>
  </si>
  <si>
    <t>TARS AI</t>
  </si>
  <si>
    <t>TAI</t>
  </si>
  <si>
    <t>tars-protocol</t>
  </si>
  <si>
    <t>2022-06-15T10:23:43.000Z</t>
  </si>
  <si>
    <t>Autonolas</t>
  </si>
  <si>
    <t>OLAS</t>
  </si>
  <si>
    <t>autonolas</t>
  </si>
  <si>
    <t>2023-11-20T07:59:53.000Z</t>
  </si>
  <si>
    <t>Nosana</t>
  </si>
  <si>
    <t>NOS</t>
  </si>
  <si>
    <t>nosana</t>
  </si>
  <si>
    <t>2021-12-29T12:29:11.000Z</t>
  </si>
  <si>
    <t>ANyONe Protocol</t>
  </si>
  <si>
    <t>ANYONE</t>
  </si>
  <si>
    <t>anyone-protocol</t>
  </si>
  <si>
    <t>2024-06-28T09:19:32.000Z</t>
  </si>
  <si>
    <t>Scroll</t>
  </si>
  <si>
    <t>scroll</t>
  </si>
  <si>
    <t>2024-07-04T07:08:51.000Z</t>
  </si>
  <si>
    <t>Treasure</t>
  </si>
  <si>
    <t>Portal</t>
  </si>
  <si>
    <t>PORTAL</t>
  </si>
  <si>
    <t>portal-gaming</t>
  </si>
  <si>
    <t>2024-02-21T08:01:46.000Z</t>
  </si>
  <si>
    <t>Coq Inu</t>
  </si>
  <si>
    <t>COQ</t>
  </si>
  <si>
    <t>coq-inu</t>
  </si>
  <si>
    <t>2023-12-11T16:53:53.000Z</t>
  </si>
  <si>
    <t>Elixir deUSD</t>
  </si>
  <si>
    <t>DEUSD</t>
  </si>
  <si>
    <t>elixir-deusd</t>
  </si>
  <si>
    <t>2024-05-02T08:51:49.000Z</t>
  </si>
  <si>
    <t>SUNDOG</t>
  </si>
  <si>
    <t>sundog</t>
  </si>
  <si>
    <t>2024-08-17T02:02:00.000Z</t>
  </si>
  <si>
    <t>Vulcan Forged (PYR)</t>
  </si>
  <si>
    <t>Catizen</t>
  </si>
  <si>
    <t>CATI</t>
  </si>
  <si>
    <t>catizen</t>
  </si>
  <si>
    <t>2024-09-13T11:21:56.000Z</t>
  </si>
  <si>
    <t>Alephium</t>
  </si>
  <si>
    <t>ALPH</t>
  </si>
  <si>
    <t>alephium</t>
  </si>
  <si>
    <t>2021-11-20T03:22:53.000Z</t>
  </si>
  <si>
    <t>ChainGPT</t>
  </si>
  <si>
    <t>CGPT</t>
  </si>
  <si>
    <t>chaingpt</t>
  </si>
  <si>
    <t>2023-04-10T12:12:43.000Z</t>
  </si>
  <si>
    <t>TerraClassicUSD</t>
  </si>
  <si>
    <t>USTC</t>
  </si>
  <si>
    <t>Usual</t>
  </si>
  <si>
    <t>USUAL</t>
  </si>
  <si>
    <t>usual</t>
  </si>
  <si>
    <t>2024-11-14T12:01:40.000Z</t>
  </si>
  <si>
    <t>CARV</t>
  </si>
  <si>
    <t>carv</t>
  </si>
  <si>
    <t>2024-10-09T06:46:03.000Z</t>
  </si>
  <si>
    <t>Stratis [New]</t>
  </si>
  <si>
    <t>stratis-new</t>
  </si>
  <si>
    <t>USDB</t>
  </si>
  <si>
    <t>usdb</t>
  </si>
  <si>
    <t>2024-03-01T04:58:52.000Z</t>
  </si>
  <si>
    <t>Artificial Liquid Intelligence</t>
  </si>
  <si>
    <t>Oraichain</t>
  </si>
  <si>
    <t>Cyber</t>
  </si>
  <si>
    <t>CYBER</t>
  </si>
  <si>
    <t>cyberconnect</t>
  </si>
  <si>
    <t>2023-08-15T11:49:15.000Z</t>
  </si>
  <si>
    <t>Zentry</t>
  </si>
  <si>
    <t>ZENT</t>
  </si>
  <si>
    <t>zentry</t>
  </si>
  <si>
    <t>DeepBook Protocol</t>
  </si>
  <si>
    <t>DEEP</t>
  </si>
  <si>
    <t>deepbook-protocol</t>
  </si>
  <si>
    <t>2024-10-10T05:43:32.000Z</t>
  </si>
  <si>
    <t>NetMind Token</t>
  </si>
  <si>
    <t>NMT</t>
  </si>
  <si>
    <t>netmind-token</t>
  </si>
  <si>
    <t>2024-02-19T12:11:26.000Z</t>
  </si>
  <si>
    <t>LUCE</t>
  </si>
  <si>
    <t>luce</t>
  </si>
  <si>
    <t>2024-10-29T12:10:36.000Z</t>
  </si>
  <si>
    <t>Node AI</t>
  </si>
  <si>
    <t>GPU</t>
  </si>
  <si>
    <t>node-ai</t>
  </si>
  <si>
    <t>Lumia</t>
  </si>
  <si>
    <t>LUMIA</t>
  </si>
  <si>
    <t>lumia</t>
  </si>
  <si>
    <t>2024-10-17T03:48:13.000Z</t>
  </si>
  <si>
    <t>Mr Mint</t>
  </si>
  <si>
    <t>mr-mint</t>
  </si>
  <si>
    <t>2024-08-28T05:04:06.000Z</t>
  </si>
  <si>
    <t>IAGON</t>
  </si>
  <si>
    <t>IAG</t>
  </si>
  <si>
    <t>iagon</t>
  </si>
  <si>
    <t>X Empire</t>
  </si>
  <si>
    <t>X</t>
  </si>
  <si>
    <t>x-empire</t>
  </si>
  <si>
    <t>2024-10-24T12:02:59.000Z</t>
  </si>
  <si>
    <t>Comedian</t>
  </si>
  <si>
    <t>comedian</t>
  </si>
  <si>
    <t>2024-11-11T07:48:59.000Z</t>
  </si>
  <si>
    <t>SLERF</t>
  </si>
  <si>
    <t>slerf</t>
  </si>
  <si>
    <t>2024-03-18T09:28:39.000Z</t>
  </si>
  <si>
    <t>Oasys</t>
  </si>
  <si>
    <t>oasys</t>
  </si>
  <si>
    <t>2022-10-18T06:35:35.000Z</t>
  </si>
  <si>
    <t>htx-token</t>
  </si>
  <si>
    <t>Hooked Protocol</t>
  </si>
  <si>
    <t>HOOK</t>
  </si>
  <si>
    <t>hooked-protocol</t>
  </si>
  <si>
    <t>2022-12-01T14:40:31.000Z</t>
  </si>
  <si>
    <t>michi (SOL)</t>
  </si>
  <si>
    <t>$MICHI</t>
  </si>
  <si>
    <t>michi</t>
  </si>
  <si>
    <t>2024-04-26T07:32:25.000Z</t>
  </si>
  <si>
    <t>Rootstock Infrastructure Framework</t>
  </si>
  <si>
    <t>Cheems (cheems.pet)</t>
  </si>
  <si>
    <t>cheems-pet</t>
  </si>
  <si>
    <t>2024-10-03T03:58:19.000Z</t>
  </si>
  <si>
    <t>HashAI</t>
  </si>
  <si>
    <t>HASHAI</t>
  </si>
  <si>
    <t>hashai</t>
  </si>
  <si>
    <t>2024-04-04T05:58:04.000Z</t>
  </si>
  <si>
    <t>Phoenix</t>
  </si>
  <si>
    <t>Mumu the Bull (SOL)</t>
  </si>
  <si>
    <t>MUMU</t>
  </si>
  <si>
    <t>mumu-ing</t>
  </si>
  <si>
    <t>2024-04-01T12:34:23.000Z</t>
  </si>
  <si>
    <t>Ozone Chain</t>
  </si>
  <si>
    <t>OZO</t>
  </si>
  <si>
    <t>ozone-chain</t>
  </si>
  <si>
    <t>2023-09-25T04:04:14.000Z</t>
  </si>
  <si>
    <t>H2O DAO</t>
  </si>
  <si>
    <t>H2O</t>
  </si>
  <si>
    <t>h2o-dao</t>
  </si>
  <si>
    <t>2022-03-26T13:48:58.000Z</t>
  </si>
  <si>
    <t>Shentu</t>
  </si>
  <si>
    <t>shentu</t>
  </si>
  <si>
    <t>RETARDIO</t>
  </si>
  <si>
    <t>retardio</t>
  </si>
  <si>
    <t>2024-06-20T11:11:46.000Z</t>
  </si>
  <si>
    <t>Maverick Protocol</t>
  </si>
  <si>
    <t>MAV</t>
  </si>
  <si>
    <t>maverick-protocol</t>
  </si>
  <si>
    <t>2022-02-10T08:23:09.000Z</t>
  </si>
  <si>
    <t>Fusionist</t>
  </si>
  <si>
    <t>fusionist</t>
  </si>
  <si>
    <t>2023-12-11T13:06:52.000Z</t>
  </si>
  <si>
    <t>Dusk</t>
  </si>
  <si>
    <t>dusk</t>
  </si>
  <si>
    <t>NeuralAI</t>
  </si>
  <si>
    <t>NEURAL</t>
  </si>
  <si>
    <t>neuralai</t>
  </si>
  <si>
    <t>2024-04-11T06:22:00.000Z</t>
  </si>
  <si>
    <t>Moca Network</t>
  </si>
  <si>
    <t>MOCA</t>
  </si>
  <si>
    <t>mocaverse</t>
  </si>
  <si>
    <t>2024-07-04T07:14:36.000Z</t>
  </si>
  <si>
    <t>Omni Network</t>
  </si>
  <si>
    <t>omni-network</t>
  </si>
  <si>
    <t>2024-04-12T12:32:28.000Z</t>
  </si>
  <si>
    <t>Prom</t>
  </si>
  <si>
    <t>prom</t>
  </si>
  <si>
    <t>Metal DAO</t>
  </si>
  <si>
    <t>Hashflow</t>
  </si>
  <si>
    <t>HFT</t>
  </si>
  <si>
    <t>hashflow</t>
  </si>
  <si>
    <t>2022-10-31T07:02:20.000Z</t>
  </si>
  <si>
    <t>CoW Protocol</t>
  </si>
  <si>
    <t>COW</t>
  </si>
  <si>
    <t>cow-protocol</t>
  </si>
  <si>
    <t>2022-04-01T08:42:05.000Z</t>
  </si>
  <si>
    <t>Luckycoin</t>
  </si>
  <si>
    <t>LKY</t>
  </si>
  <si>
    <t>luckycoin</t>
  </si>
  <si>
    <t>SmarDex</t>
  </si>
  <si>
    <t>SDEX</t>
  </si>
  <si>
    <t>smardex</t>
  </si>
  <si>
    <t>2023-04-03T19:49:26.000Z</t>
  </si>
  <si>
    <t>Bounce Token</t>
  </si>
  <si>
    <t>Wojak</t>
  </si>
  <si>
    <t>WOJAK</t>
  </si>
  <si>
    <t>wojak</t>
  </si>
  <si>
    <t>2023-04-18T06:44:21.000Z</t>
  </si>
  <si>
    <t>UXLINK</t>
  </si>
  <si>
    <t>uxlink</t>
  </si>
  <si>
    <t>2024-07-17T06:14:06.000Z</t>
  </si>
  <si>
    <t>STP</t>
  </si>
  <si>
    <t>Landwolf 0x67</t>
  </si>
  <si>
    <t>WOLF</t>
  </si>
  <si>
    <t>landwolf-coin</t>
  </si>
  <si>
    <t>2024-04-24T12:24:56.000Z</t>
  </si>
  <si>
    <t>Unizen</t>
  </si>
  <si>
    <t>ZCX</t>
  </si>
  <si>
    <t>unizen</t>
  </si>
  <si>
    <t>Satoshi Airline</t>
  </si>
  <si>
    <t>satoshi-airline</t>
  </si>
  <si>
    <t>2024-08-26T05:34:53.000Z</t>
  </si>
  <si>
    <t>Myro</t>
  </si>
  <si>
    <t>MYRO</t>
  </si>
  <si>
    <t>myro</t>
  </si>
  <si>
    <t>2023-11-11T16:58:11.000Z</t>
  </si>
  <si>
    <t>Velodrome Finance</t>
  </si>
  <si>
    <t>velodrome-finance</t>
  </si>
  <si>
    <t>2022-06-02T20:23:25.000Z</t>
  </si>
  <si>
    <t>Paycoin</t>
  </si>
  <si>
    <t>PCI</t>
  </si>
  <si>
    <t>payprotocol</t>
  </si>
  <si>
    <t>2020-03-05T00:00:00.000Z</t>
  </si>
  <si>
    <t>BILLION•DOLLAR•CAT</t>
  </si>
  <si>
    <t>BDC</t>
  </si>
  <si>
    <t>billion-dollar-cat</t>
  </si>
  <si>
    <t>2024-06-19T04:29:07.000Z</t>
  </si>
  <si>
    <t>NFPrompt</t>
  </si>
  <si>
    <t>NFP</t>
  </si>
  <si>
    <t>nfprompt</t>
  </si>
  <si>
    <t>2023-12-27T10:19:02.000Z</t>
  </si>
  <si>
    <t>Altura</t>
  </si>
  <si>
    <t>ALU</t>
  </si>
  <si>
    <t>altura</t>
  </si>
  <si>
    <t>Wen</t>
  </si>
  <si>
    <t>WEN</t>
  </si>
  <si>
    <t>wen</t>
  </si>
  <si>
    <t>2024-01-25T16:42:02.000Z</t>
  </si>
  <si>
    <t>Bitcoin Wizards</t>
  </si>
  <si>
    <t>WZRD</t>
  </si>
  <si>
    <t>bitcoin-wizards</t>
  </si>
  <si>
    <t>2024-04-10T02:43:27.000Z</t>
  </si>
  <si>
    <t>Coreum</t>
  </si>
  <si>
    <t>COREUM</t>
  </si>
  <si>
    <t>coreum</t>
  </si>
  <si>
    <t>2021-12-23T06:20:21.000Z</t>
  </si>
  <si>
    <t>Stella</t>
  </si>
  <si>
    <t>PaLM AI</t>
  </si>
  <si>
    <t>PALM</t>
  </si>
  <si>
    <t>palm-ai</t>
  </si>
  <si>
    <t>2023-12-01T12:22:15.000Z</t>
  </si>
  <si>
    <t>HIFI</t>
  </si>
  <si>
    <t>hifi-finance</t>
  </si>
  <si>
    <t>Polyhedra Network</t>
  </si>
  <si>
    <t>ZKJ</t>
  </si>
  <si>
    <t>polyhedra-network</t>
  </si>
  <si>
    <t>2024-03-19T09:05:12.000Z</t>
  </si>
  <si>
    <t>GameBuild</t>
  </si>
  <si>
    <t>gamebuild</t>
  </si>
  <si>
    <t>2024-05-14T13:14:18.000Z</t>
  </si>
  <si>
    <t>Islamic Coin</t>
  </si>
  <si>
    <t>ISLM</t>
  </si>
  <si>
    <t>islamic-coin</t>
  </si>
  <si>
    <t>2023-10-12T04:42:53.000Z</t>
  </si>
  <si>
    <t>Lista DAO</t>
  </si>
  <si>
    <t>LISTA</t>
  </si>
  <si>
    <t>lista-dao</t>
  </si>
  <si>
    <t>2022-08-23T12:33:20.000Z</t>
  </si>
  <si>
    <t>Humans.ai</t>
  </si>
  <si>
    <t>HEART</t>
  </si>
  <si>
    <t>humans-ai</t>
  </si>
  <si>
    <t>2021-12-04T20:07:07.000Z</t>
  </si>
  <si>
    <t>Radiant Capital</t>
  </si>
  <si>
    <t>RDNT</t>
  </si>
  <si>
    <t>radiant-capital</t>
  </si>
  <si>
    <t>2022-07-21T06:25:00.000Z</t>
  </si>
  <si>
    <t>Verum Coin</t>
  </si>
  <si>
    <t>VERUM</t>
  </si>
  <si>
    <t>verum-coin</t>
  </si>
  <si>
    <t>2024-04-25T07:51:24.000Z</t>
  </si>
  <si>
    <t>bobo-coin</t>
  </si>
  <si>
    <t>2023-05-14T23:20:45.000Z</t>
  </si>
  <si>
    <t>Renzo</t>
  </si>
  <si>
    <t>REZ</t>
  </si>
  <si>
    <t>renzo</t>
  </si>
  <si>
    <t>2024-04-23T11:11:39.000Z</t>
  </si>
  <si>
    <t>Clash of Lilliput</t>
  </si>
  <si>
    <t>COL</t>
  </si>
  <si>
    <t>clash-of-lilliput</t>
  </si>
  <si>
    <t>2022-06-20T04:02:04.000Z</t>
  </si>
  <si>
    <t>AI Companions</t>
  </si>
  <si>
    <t>AIC</t>
  </si>
  <si>
    <t>ai-companions</t>
  </si>
  <si>
    <t>2024-09-09T15:50:28.000Z</t>
  </si>
  <si>
    <t>Rifampicin</t>
  </si>
  <si>
    <t>rifampicin</t>
  </si>
  <si>
    <t>2024-11-20T04:16:52.000Z</t>
  </si>
  <si>
    <t>Luna by Virtuals</t>
  </si>
  <si>
    <t>luna-by-virtuals</t>
  </si>
  <si>
    <t>2024-10-21T06:40:11.000Z</t>
  </si>
  <si>
    <t>EURC</t>
  </si>
  <si>
    <t>euro-coin</t>
  </si>
  <si>
    <t>2022-06-16T19:13:48.000Z</t>
  </si>
  <si>
    <t>BUBCAT</t>
  </si>
  <si>
    <t>BUB</t>
  </si>
  <si>
    <t>bubcat</t>
  </si>
  <si>
    <t>2024-10-07T06:55:39.000Z</t>
  </si>
  <si>
    <t>Mode</t>
  </si>
  <si>
    <t>MODE</t>
  </si>
  <si>
    <t>mode</t>
  </si>
  <si>
    <t>2024-05-07T07:52:50.000Z</t>
  </si>
  <si>
    <t>ecomi-new</t>
  </si>
  <si>
    <t>2022-03-25T10:29:22.000Z</t>
  </si>
  <si>
    <t>Mr Miggles</t>
  </si>
  <si>
    <t>MIGGLES</t>
  </si>
  <si>
    <t>mr-miggles</t>
  </si>
  <si>
    <t>2024-07-18T13:00:51.000Z</t>
  </si>
  <si>
    <t>OX Coin</t>
  </si>
  <si>
    <t>OX</t>
  </si>
  <si>
    <t>ox-coin</t>
  </si>
  <si>
    <t>2024-02-26T05:06:30.000Z</t>
  </si>
  <si>
    <t>Myria</t>
  </si>
  <si>
    <t>MYRIA</t>
  </si>
  <si>
    <t>myria</t>
  </si>
  <si>
    <t>2022-10-19T09:21:55.000Z</t>
  </si>
  <si>
    <t>Heroes of Mavia</t>
  </si>
  <si>
    <t>MAVIA</t>
  </si>
  <si>
    <t>heroes-of-mavia</t>
  </si>
  <si>
    <t>2024-02-06T12:20:20.000Z</t>
  </si>
  <si>
    <t>MANEKI</t>
  </si>
  <si>
    <t>maneki-coin</t>
  </si>
  <si>
    <t>2024-04-25T07:28:11.000Z</t>
  </si>
  <si>
    <t>ShibaBitcoin</t>
  </si>
  <si>
    <t>SHIBTC</t>
  </si>
  <si>
    <t>shibabitcoin</t>
  </si>
  <si>
    <t>2024-04-26T11:08:10.000Z</t>
  </si>
  <si>
    <t>ApeX Protocol</t>
  </si>
  <si>
    <t>APEX</t>
  </si>
  <si>
    <t>apex-token</t>
  </si>
  <si>
    <t>2022-04-28T06:22:21.000Z</t>
  </si>
  <si>
    <t>Tensor</t>
  </si>
  <si>
    <t>TNSR</t>
  </si>
  <si>
    <t>tensor</t>
  </si>
  <si>
    <t>2024-04-08T11:24:28.000Z</t>
  </si>
  <si>
    <t>LeverFi</t>
  </si>
  <si>
    <t>LEVER</t>
  </si>
  <si>
    <t>lever</t>
  </si>
  <si>
    <t>2022-07-04T21:03:02.000Z</t>
  </si>
  <si>
    <t>Toshi</t>
  </si>
  <si>
    <t>TOSHI</t>
  </si>
  <si>
    <t>toshithecat</t>
  </si>
  <si>
    <t>2023-08-04T09:39:48.000Z</t>
  </si>
  <si>
    <t>Gains Network</t>
  </si>
  <si>
    <t>GNS</t>
  </si>
  <si>
    <t>gains-network</t>
  </si>
  <si>
    <t>2021-11-01T10:00:04.000Z</t>
  </si>
  <si>
    <t>NYM</t>
  </si>
  <si>
    <t>nym</t>
  </si>
  <si>
    <t>2022-01-24T08:30:07.000Z</t>
  </si>
  <si>
    <t>AI Analysis Token</t>
  </si>
  <si>
    <t>AIAT</t>
  </si>
  <si>
    <t>ai-analysis-token</t>
  </si>
  <si>
    <t>2024-01-18T07:54:17.000Z</t>
  </si>
  <si>
    <t>Pocket Network</t>
  </si>
  <si>
    <t>POKT</t>
  </si>
  <si>
    <t>pocket-network</t>
  </si>
  <si>
    <t>2021-09-12T10:19:10.000Z</t>
  </si>
  <si>
    <t>MetaMAFIA</t>
  </si>
  <si>
    <t>MAF</t>
  </si>
  <si>
    <t>metamafia</t>
  </si>
  <si>
    <t>2023-04-13T11:51:20.000Z</t>
  </si>
  <si>
    <t>Covalent X Token</t>
  </si>
  <si>
    <t>covalent-x</t>
  </si>
  <si>
    <t>Stargate Finance</t>
  </si>
  <si>
    <t>STG</t>
  </si>
  <si>
    <t>stargate-finance</t>
  </si>
  <si>
    <t>2022-03-18T04:06:21.000Z</t>
  </si>
  <si>
    <t>Hippocrat</t>
  </si>
  <si>
    <t>HPO</t>
  </si>
  <si>
    <t>hippocrat</t>
  </si>
  <si>
    <t>Zebec Network</t>
  </si>
  <si>
    <t>ZBCN</t>
  </si>
  <si>
    <t>zebec-network</t>
  </si>
  <si>
    <t>2024-04-15T04:07:21.000Z</t>
  </si>
  <si>
    <t>MARBLEX</t>
  </si>
  <si>
    <t>MBX</t>
  </si>
  <si>
    <t>marblex</t>
  </si>
  <si>
    <t>2022-03-17T04:12:25.000Z</t>
  </si>
  <si>
    <t>Radworks</t>
  </si>
  <si>
    <t>radworks</t>
  </si>
  <si>
    <t>MESSIER</t>
  </si>
  <si>
    <t>M87</t>
  </si>
  <si>
    <t>messier</t>
  </si>
  <si>
    <t>2022-06-11T16:42:39.000Z</t>
  </si>
  <si>
    <t>Milady Meme Coin</t>
  </si>
  <si>
    <t>LADYS</t>
  </si>
  <si>
    <t>milady-meme-coin</t>
  </si>
  <si>
    <t>2023-05-08T02:42:20.000Z</t>
  </si>
  <si>
    <t>ArchLoot</t>
  </si>
  <si>
    <t>AL</t>
  </si>
  <si>
    <t>archloot</t>
  </si>
  <si>
    <t>2022-11-23T09:10:55.000Z</t>
  </si>
  <si>
    <t>WHY</t>
  </si>
  <si>
    <t>why</t>
  </si>
  <si>
    <t>2024-04-24T05:44:18.000Z</t>
  </si>
  <si>
    <t>Crown by Third Time Games</t>
  </si>
  <si>
    <t>CROWN</t>
  </si>
  <si>
    <t>crown-by-third-time-games</t>
  </si>
  <si>
    <t>2023-05-23T03:07:25.000Z</t>
  </si>
  <si>
    <t>ResearchCoin</t>
  </si>
  <si>
    <t>RSC</t>
  </si>
  <si>
    <t>researchcoin</t>
  </si>
  <si>
    <t>2023-06-19T07:17:43.000Z</t>
  </si>
  <si>
    <t>Bazaars</t>
  </si>
  <si>
    <t>BZR</t>
  </si>
  <si>
    <t>bazaars</t>
  </si>
  <si>
    <t>2023-04-19T13:22:57.000Z</t>
  </si>
  <si>
    <t>XPLA</t>
  </si>
  <si>
    <t>xpla</t>
  </si>
  <si>
    <t>2022-10-24T06:03:39.000Z</t>
  </si>
  <si>
    <t>KARRAT</t>
  </si>
  <si>
    <t>karrat</t>
  </si>
  <si>
    <t>2024-04-22T16:08:53.000Z</t>
  </si>
  <si>
    <t>Neiro Ethereum</t>
  </si>
  <si>
    <t>neiro-eth</t>
  </si>
  <si>
    <t>2024-07-29T10:41:21.000Z</t>
  </si>
  <si>
    <t>Zero1 Labs</t>
  </si>
  <si>
    <t>DEAI</t>
  </si>
  <si>
    <t>zero1-labs</t>
  </si>
  <si>
    <t>2024-03-11T04:04:07.000Z</t>
  </si>
  <si>
    <t>genesysgo-shadow</t>
  </si>
  <si>
    <t>2022-01-05T07:07:33.000Z</t>
  </si>
  <si>
    <t>Bifrost</t>
  </si>
  <si>
    <t>First Convicted Raccon Fred</t>
  </si>
  <si>
    <t>FRED</t>
  </si>
  <si>
    <t>first-convicted-raccon-fred</t>
  </si>
  <si>
    <t>2024-11-15T09:14:10.000Z</t>
  </si>
  <si>
    <t>Entangle</t>
  </si>
  <si>
    <t>NGL</t>
  </si>
  <si>
    <t>entangle</t>
  </si>
  <si>
    <t>2024-03-13T23:56:44.000Z</t>
  </si>
  <si>
    <t>Dione Protocol</t>
  </si>
  <si>
    <t>DIONE</t>
  </si>
  <si>
    <t>dione-protocol</t>
  </si>
  <si>
    <t>2022-08-19T09:58:46.000Z</t>
  </si>
  <si>
    <t>Venom</t>
  </si>
  <si>
    <t>VENOM</t>
  </si>
  <si>
    <t>venom</t>
  </si>
  <si>
    <t>2022-10-04T05:33:38.000Z</t>
  </si>
  <si>
    <t>Helium Mobile</t>
  </si>
  <si>
    <t>MOBILE</t>
  </si>
  <si>
    <t>helium-mobile</t>
  </si>
  <si>
    <t>2023-04-21T03:13:40.000Z</t>
  </si>
  <si>
    <t>Tectum</t>
  </si>
  <si>
    <t>TET</t>
  </si>
  <si>
    <t>tectum</t>
  </si>
  <si>
    <t>2022-09-27T12:42:35.000Z</t>
  </si>
  <si>
    <t>Dasha</t>
  </si>
  <si>
    <t>VVAIFU</t>
  </si>
  <si>
    <t>dasha</t>
  </si>
  <si>
    <t>2024-11-17T22:52:06.000Z</t>
  </si>
  <si>
    <t>Bertram The Pomeranian</t>
  </si>
  <si>
    <t>BERT</t>
  </si>
  <si>
    <t>bertram-the-pomeranian</t>
  </si>
  <si>
    <t>2024-11-08T16:42:54.000Z</t>
  </si>
  <si>
    <t>MAGA (magamemecoin.com)</t>
  </si>
  <si>
    <t>TRUMP</t>
  </si>
  <si>
    <t>maga</t>
  </si>
  <si>
    <t>2023-08-18T10:42:43.000Z</t>
  </si>
  <si>
    <t>Bellscoin</t>
  </si>
  <si>
    <t>BELLS</t>
  </si>
  <si>
    <t>bellscoin</t>
  </si>
  <si>
    <t>2024-09-02T07:44:44.000Z</t>
  </si>
  <si>
    <t>SLND</t>
  </si>
  <si>
    <t>solend</t>
  </si>
  <si>
    <t>2021-10-29T04:19:47.000Z</t>
  </si>
  <si>
    <t>MOO DENG (moodeng.vip)</t>
  </si>
  <si>
    <t>moo-deng-token</t>
  </si>
  <si>
    <t>2024-09-19T14:29:00.000Z</t>
  </si>
  <si>
    <t>REI Network</t>
  </si>
  <si>
    <t>REI</t>
  </si>
  <si>
    <t>rei-network</t>
  </si>
  <si>
    <t>2022-04-27T14:07:00.000Z</t>
  </si>
  <si>
    <t>Metacraft</t>
  </si>
  <si>
    <t>metacraft</t>
  </si>
  <si>
    <t>2022-01-06T10:02:19.000Z</t>
  </si>
  <si>
    <t>Gearbox Protocol</t>
  </si>
  <si>
    <t>gearbox-protocol</t>
  </si>
  <si>
    <t>2021-12-22T03:22:05.000Z</t>
  </si>
  <si>
    <t>Staika</t>
  </si>
  <si>
    <t>STIK</t>
  </si>
  <si>
    <t>staika</t>
  </si>
  <si>
    <t>2023-03-15T10:03:10.000Z</t>
  </si>
  <si>
    <t>Access Protocol</t>
  </si>
  <si>
    <t>ACS</t>
  </si>
  <si>
    <t>access-protocol</t>
  </si>
  <si>
    <t>2023-02-15T17:14:44.000Z</t>
  </si>
  <si>
    <t>Matr1x Fire</t>
  </si>
  <si>
    <t>matr1x-fire</t>
  </si>
  <si>
    <t>2024-02-02T09:15:31.000Z</t>
  </si>
  <si>
    <t>Hoppy</t>
  </si>
  <si>
    <t>HOPPY</t>
  </si>
  <si>
    <t>hoppy-coin</t>
  </si>
  <si>
    <t>2024-04-23T14:16:46.000Z</t>
  </si>
  <si>
    <t>TokenFi</t>
  </si>
  <si>
    <t>TOKEN</t>
  </si>
  <si>
    <t>tokenfi</t>
  </si>
  <si>
    <t>2023-10-27T09:01:44.000Z</t>
  </si>
  <si>
    <t>insurance</t>
  </si>
  <si>
    <t>INSURANCE</t>
  </si>
  <si>
    <t>2024-10-22T04:11:08.000Z</t>
  </si>
  <si>
    <t>ArbDoge AI</t>
  </si>
  <si>
    <t>AIDOGE</t>
  </si>
  <si>
    <t>arbdoge-ai</t>
  </si>
  <si>
    <t>2023-04-17T06:07:36.000Z</t>
  </si>
  <si>
    <t>Forta</t>
  </si>
  <si>
    <t>FORT</t>
  </si>
  <si>
    <t>forta</t>
  </si>
  <si>
    <t>2022-06-15T16:55:55.000Z</t>
  </si>
  <si>
    <t>Onyxcoin</t>
  </si>
  <si>
    <t>onyxcoin</t>
  </si>
  <si>
    <t>2022-03-09T16:10:43.000Z</t>
  </si>
  <si>
    <t>LYX</t>
  </si>
  <si>
    <t>lukso-network</t>
  </si>
  <si>
    <t>LimeWire</t>
  </si>
  <si>
    <t>LMWR</t>
  </si>
  <si>
    <t>limewire</t>
  </si>
  <si>
    <t>2023-04-17T05:39:22.000Z</t>
  </si>
  <si>
    <t>Dimitra</t>
  </si>
  <si>
    <t>DMTR</t>
  </si>
  <si>
    <t>dimitra</t>
  </si>
  <si>
    <t>2021-09-21T22:52:25.000Z</t>
  </si>
  <si>
    <t>DIMO</t>
  </si>
  <si>
    <t>dimo</t>
  </si>
  <si>
    <t>2022-12-01T10:19:22.000Z</t>
  </si>
  <si>
    <t>McDull</t>
  </si>
  <si>
    <t>MCDULL</t>
  </si>
  <si>
    <t>mcdull</t>
  </si>
  <si>
    <t>2024-08-28T12:26:11.000Z</t>
  </si>
  <si>
    <t>ALEX Lab</t>
  </si>
  <si>
    <t>ALEX</t>
  </si>
  <si>
    <t>alex-lab</t>
  </si>
  <si>
    <t>2022-10-05T18:46:29.000Z</t>
  </si>
  <si>
    <t>Swell Network</t>
  </si>
  <si>
    <t>SWELL</t>
  </si>
  <si>
    <t>swell-network</t>
  </si>
  <si>
    <t>2024-07-15T10:12:16.000Z</t>
  </si>
  <si>
    <t>Euler</t>
  </si>
  <si>
    <t>EUL</t>
  </si>
  <si>
    <t>euler-finance</t>
  </si>
  <si>
    <t>2021-11-10T15:58:41.000Z</t>
  </si>
  <si>
    <t>SIGMA</t>
  </si>
  <si>
    <t>sigma-sol</t>
  </si>
  <si>
    <t>2024-07-31T15:14:46.000Z</t>
  </si>
  <si>
    <t>Parcl</t>
  </si>
  <si>
    <t>PRCL</t>
  </si>
  <si>
    <t>parcl</t>
  </si>
  <si>
    <t>2024-04-16T13:00:27.000Z</t>
  </si>
  <si>
    <t>Anchored Coins AEUR</t>
  </si>
  <si>
    <t>AEUR</t>
  </si>
  <si>
    <t>anchored-coins-aeur</t>
  </si>
  <si>
    <t>2023-12-05T11:27:21.000Z</t>
  </si>
  <si>
    <t>dora-factory-new</t>
  </si>
  <si>
    <t>Stride</t>
  </si>
  <si>
    <t>STRD</t>
  </si>
  <si>
    <t>stride</t>
  </si>
  <si>
    <t>2022-09-12T04:53:06.000Z</t>
  </si>
  <si>
    <t>The Root Network</t>
  </si>
  <si>
    <t>ROOT</t>
  </si>
  <si>
    <t>the-root-network</t>
  </si>
  <si>
    <t>2023-11-21T04:58:56.000Z</t>
  </si>
  <si>
    <t>Vector Smart Gas</t>
  </si>
  <si>
    <t>VSG</t>
  </si>
  <si>
    <t>vitalik-smart-gas</t>
  </si>
  <si>
    <t>2024-02-09T04:41:41.000Z</t>
  </si>
  <si>
    <t>A3S Protocol</t>
  </si>
  <si>
    <t>AA</t>
  </si>
  <si>
    <t>a3s-protocol</t>
  </si>
  <si>
    <t>2023-05-17T15:43:33.000Z</t>
  </si>
  <si>
    <t>Puffer</t>
  </si>
  <si>
    <t>PUFFER</t>
  </si>
  <si>
    <t>puffer</t>
  </si>
  <si>
    <t>2024-08-05T03:39:24.000Z</t>
  </si>
  <si>
    <t>Assemble AI</t>
  </si>
  <si>
    <t>ChainSwap</t>
  </si>
  <si>
    <t>CSWAP</t>
  </si>
  <si>
    <t>chain-swap</t>
  </si>
  <si>
    <t>2024-03-12T07:28:03.000Z</t>
  </si>
  <si>
    <t>ARC</t>
  </si>
  <si>
    <t>arc</t>
  </si>
  <si>
    <t>2021-10-23T21:13:38.000Z</t>
  </si>
  <si>
    <t>Sweat Economy</t>
  </si>
  <si>
    <t>SWEAT</t>
  </si>
  <si>
    <t>sweat-economy</t>
  </si>
  <si>
    <t>2022-09-13T08:15:37.000Z</t>
  </si>
  <si>
    <t>Across Protocol</t>
  </si>
  <si>
    <t>ACX</t>
  </si>
  <si>
    <t>across-protocol</t>
  </si>
  <si>
    <t>2022-11-09T23:45:27.000Z</t>
  </si>
  <si>
    <t>Artrade</t>
  </si>
  <si>
    <t>ATR</t>
  </si>
  <si>
    <t>artrade</t>
  </si>
  <si>
    <t>2022-03-28T09:25:46.000Z</t>
  </si>
  <si>
    <t>sidus</t>
  </si>
  <si>
    <t>Gems</t>
  </si>
  <si>
    <t>GEMS</t>
  </si>
  <si>
    <t>gems-vip</t>
  </si>
  <si>
    <t>2024-06-11T07:17:48.000Z</t>
  </si>
  <si>
    <t>SaucerSwap</t>
  </si>
  <si>
    <t>SAUCE</t>
  </si>
  <si>
    <t>saucerswap</t>
  </si>
  <si>
    <t>2022-09-22T07:50:46.000Z</t>
  </si>
  <si>
    <t>Minswap</t>
  </si>
  <si>
    <t>MIN</t>
  </si>
  <si>
    <t>minswap</t>
  </si>
  <si>
    <t>2021-10-15T14:39:28.000Z</t>
  </si>
  <si>
    <t>OORT</t>
  </si>
  <si>
    <t>oortech</t>
  </si>
  <si>
    <t>2024-02-07T15:02:04.000Z</t>
  </si>
  <si>
    <t>Memes AI</t>
  </si>
  <si>
    <t>MemesAI</t>
  </si>
  <si>
    <t>memesai</t>
  </si>
  <si>
    <t>2024-10-24T12:02:11.000Z</t>
  </si>
  <si>
    <t>OctaSpace</t>
  </si>
  <si>
    <t>OCTA</t>
  </si>
  <si>
    <t>octaspace</t>
  </si>
  <si>
    <t>2023-04-05T08:18:03.000Z</t>
  </si>
  <si>
    <t>Hunt Town</t>
  </si>
  <si>
    <t>thundercore</t>
  </si>
  <si>
    <t>MAPO</t>
  </si>
  <si>
    <t>Vita Inu</t>
  </si>
  <si>
    <t>VINU</t>
  </si>
  <si>
    <t>vita-inu</t>
  </si>
  <si>
    <t>2021-11-29T06:48:56.000Z</t>
  </si>
  <si>
    <t>GameFi.org</t>
  </si>
  <si>
    <t>Open Loot</t>
  </si>
  <si>
    <t>OL</t>
  </si>
  <si>
    <t>open-loot</t>
  </si>
  <si>
    <t>2024-11-18T08:15:27.000Z</t>
  </si>
  <si>
    <t>ORIGYN</t>
  </si>
  <si>
    <t>OGY</t>
  </si>
  <si>
    <t>origyn-foundation</t>
  </si>
  <si>
    <t>2022-02-08T16:41:06.000Z</t>
  </si>
  <si>
    <t>ViciCoin</t>
  </si>
  <si>
    <t>VCNT</t>
  </si>
  <si>
    <t>vicicoin</t>
  </si>
  <si>
    <t>2023-12-11T04:50:06.000Z</t>
  </si>
  <si>
    <t>PeiPei (ETH)</t>
  </si>
  <si>
    <t>PEIPEI</t>
  </si>
  <si>
    <t>peipei-coin</t>
  </si>
  <si>
    <t>2024-06-05T11:23:04.000Z</t>
  </si>
  <si>
    <t>PepeFork</t>
  </si>
  <si>
    <t>PORK</t>
  </si>
  <si>
    <t>pepefork</t>
  </si>
  <si>
    <t>2024-01-30T07:41:17.000Z</t>
  </si>
  <si>
    <t>Gelato</t>
  </si>
  <si>
    <t>gelato</t>
  </si>
  <si>
    <t>Grok</t>
  </si>
  <si>
    <t>GROK</t>
  </si>
  <si>
    <t>grok-erc</t>
  </si>
  <si>
    <t>2023-11-13T05:49:32.000Z</t>
  </si>
  <si>
    <t>Green Satoshi Token (SOL)</t>
  </si>
  <si>
    <t>green-satoshi-token</t>
  </si>
  <si>
    <t>Self Chain</t>
  </si>
  <si>
    <t>SLF</t>
  </si>
  <si>
    <t>self-chain</t>
  </si>
  <si>
    <t>2024-08-30T07:47:08.000Z</t>
  </si>
  <si>
    <t>Ice Open Network</t>
  </si>
  <si>
    <t>ice-decentralized-future</t>
  </si>
  <si>
    <t>2024-01-23T08:54:09.000Z</t>
  </si>
  <si>
    <t>Evan</t>
  </si>
  <si>
    <t>EVAN</t>
  </si>
  <si>
    <t>evanthehobo-com</t>
  </si>
  <si>
    <t>2024-11-22T08:27:26.000Z</t>
  </si>
  <si>
    <t>Lift Dollar</t>
  </si>
  <si>
    <t>USDL</t>
  </si>
  <si>
    <t>lift-dollar</t>
  </si>
  <si>
    <t>2024-07-30T09:51:03.000Z</t>
  </si>
  <si>
    <t>Shoggoth (shoggoth.monster)</t>
  </si>
  <si>
    <t>SHOGGOTH</t>
  </si>
  <si>
    <t>shoggoth-monster</t>
  </si>
  <si>
    <t>2024-10-23T16:46:53.000Z</t>
  </si>
  <si>
    <t>Mother Iggy</t>
  </si>
  <si>
    <t>MOTHER</t>
  </si>
  <si>
    <t>mother-iggy</t>
  </si>
  <si>
    <t>2024-05-29T09:13:15.000Z</t>
  </si>
  <si>
    <t>Ultiverse</t>
  </si>
  <si>
    <t>ULTI</t>
  </si>
  <si>
    <t>ultiverse</t>
  </si>
  <si>
    <t>2024-06-03T15:53:14.000Z</t>
  </si>
  <si>
    <t>Propbase</t>
  </si>
  <si>
    <t>propbase</t>
  </si>
  <si>
    <t>2023-11-13T02:19:04.000Z</t>
  </si>
  <si>
    <t>GEODNET</t>
  </si>
  <si>
    <t>GEOD</t>
  </si>
  <si>
    <t>geodnet</t>
  </si>
  <si>
    <t>2022-07-12T13:42:17.000Z</t>
  </si>
  <si>
    <t>Propchain</t>
  </si>
  <si>
    <t>PROPC</t>
  </si>
  <si>
    <t>propchain</t>
  </si>
  <si>
    <t>2023-05-19T05:03:47.000Z</t>
  </si>
  <si>
    <t>Linear Finance</t>
  </si>
  <si>
    <t>Hasbulla's Cat</t>
  </si>
  <si>
    <t>BARSIK</t>
  </si>
  <si>
    <t>hasbullas-cat</t>
  </si>
  <si>
    <t>2024-11-17T02:11:56.000Z</t>
  </si>
  <si>
    <t>Nexera</t>
  </si>
  <si>
    <t>NXRA</t>
  </si>
  <si>
    <t>allianceblock-nexera</t>
  </si>
  <si>
    <t>2023-03-08T08:04:07.000Z</t>
  </si>
  <si>
    <t>Alkimi</t>
  </si>
  <si>
    <t>alkimi</t>
  </si>
  <si>
    <t>Viction</t>
  </si>
  <si>
    <t>VIC</t>
  </si>
  <si>
    <t>viction</t>
  </si>
  <si>
    <t>Eurite</t>
  </si>
  <si>
    <t>EURI</t>
  </si>
  <si>
    <t>eurite</t>
  </si>
  <si>
    <t>2024-08-26T07:13:12.000Z</t>
  </si>
  <si>
    <t>Houdini Swap</t>
  </si>
  <si>
    <t>lock-token</t>
  </si>
  <si>
    <t>2023-02-04T22:41:32.000Z</t>
  </si>
  <si>
    <t>Tokemak</t>
  </si>
  <si>
    <t>TOKE</t>
  </si>
  <si>
    <t>tokemak</t>
  </si>
  <si>
    <t>Connex</t>
  </si>
  <si>
    <t>connex</t>
  </si>
  <si>
    <t>2023-11-03T17:12:11.000Z</t>
  </si>
  <si>
    <t>LinqAI</t>
  </si>
  <si>
    <t>LNQ</t>
  </si>
  <si>
    <t>linqai</t>
  </si>
  <si>
    <t>2024-03-28T11:54:00.000Z</t>
  </si>
  <si>
    <t>VAIOT</t>
  </si>
  <si>
    <t>vaiot</t>
  </si>
  <si>
    <t>RabBitcoin</t>
  </si>
  <si>
    <t>rockyrabbit</t>
  </si>
  <si>
    <t>2024-09-23T11:17:06.000Z</t>
  </si>
  <si>
    <t>Bitget Wallet Token</t>
  </si>
  <si>
    <t>BWB</t>
  </si>
  <si>
    <t>bitget-wallet-token</t>
  </si>
  <si>
    <t>2024-05-29T07:20:08.000Z</t>
  </si>
  <si>
    <t>Fractal Bitcoin</t>
  </si>
  <si>
    <t>fractal-bitcoin</t>
  </si>
  <si>
    <t>2024-09-12T02:06:20.000Z</t>
  </si>
  <si>
    <t>GT Protocol</t>
  </si>
  <si>
    <t>GTAI</t>
  </si>
  <si>
    <t>gt-protocol</t>
  </si>
  <si>
    <t>2024-01-26T03:14:01.000Z</t>
  </si>
  <si>
    <t>Stader</t>
  </si>
  <si>
    <t>SD</t>
  </si>
  <si>
    <t>stader</t>
  </si>
  <si>
    <t>2021-10-11T19:37:29.000Z</t>
  </si>
  <si>
    <t>Tron Bull</t>
  </si>
  <si>
    <t>tron-bull</t>
  </si>
  <si>
    <t>2024-08-27T01:42:17.000Z</t>
  </si>
  <si>
    <t>Daddy Tate</t>
  </si>
  <si>
    <t>DADDY</t>
  </si>
  <si>
    <t>daddy-tate</t>
  </si>
  <si>
    <t>2024-06-14T06:33:59.000Z</t>
  </si>
  <si>
    <t>Graphlinq Chain</t>
  </si>
  <si>
    <t>NAVI Protocol</t>
  </si>
  <si>
    <t>NAVX</t>
  </si>
  <si>
    <t>navi-protocol</t>
  </si>
  <si>
    <t>2024-02-07T12:30:15.000Z</t>
  </si>
  <si>
    <t>Kishu Inu</t>
  </si>
  <si>
    <t>KISHU</t>
  </si>
  <si>
    <t>kishu-inu</t>
  </si>
  <si>
    <t>Gold DAO</t>
  </si>
  <si>
    <t>GLDGOV</t>
  </si>
  <si>
    <t>gold-dao</t>
  </si>
  <si>
    <t>2024-05-20T10:53:15.000Z</t>
  </si>
  <si>
    <t>Billy</t>
  </si>
  <si>
    <t>BILLY</t>
  </si>
  <si>
    <t>billy</t>
  </si>
  <si>
    <t>2024-06-20T06:10:19.000Z</t>
  </si>
  <si>
    <t>XPR Network</t>
  </si>
  <si>
    <t>SquidGrow</t>
  </si>
  <si>
    <t>SQGROW</t>
  </si>
  <si>
    <t>squid-grow</t>
  </si>
  <si>
    <t>2022-07-26T12:49:42.000Z</t>
  </si>
  <si>
    <t>OmniFlix Network</t>
  </si>
  <si>
    <t>FLIX</t>
  </si>
  <si>
    <t>omniflix-network</t>
  </si>
  <si>
    <t>2023-04-27T10:35:34.000Z</t>
  </si>
  <si>
    <t>Quickswap [New]</t>
  </si>
  <si>
    <t>quickswap-new</t>
  </si>
  <si>
    <t>2022-05-05T05:41:26.000Z</t>
  </si>
  <si>
    <t>QuickSwap [Old]</t>
  </si>
  <si>
    <t>Tribal Finance</t>
  </si>
  <si>
    <t>TRIBL</t>
  </si>
  <si>
    <t>tribal-token</t>
  </si>
  <si>
    <t>2022-03-23T13:33:29.000Z</t>
  </si>
  <si>
    <t>Pikaboss</t>
  </si>
  <si>
    <t>PIKA</t>
  </si>
  <si>
    <t>pikachu</t>
  </si>
  <si>
    <t>2023-06-01T01:48:26.000Z</t>
  </si>
  <si>
    <t>Masa</t>
  </si>
  <si>
    <t>MASA</t>
  </si>
  <si>
    <t>masa-network</t>
  </si>
  <si>
    <t>2024-02-27T03:00:05.000Z</t>
  </si>
  <si>
    <t>Urolithin A</t>
  </si>
  <si>
    <t>urolithin-a</t>
  </si>
  <si>
    <t>2024-11-20T04:20:56.000Z</t>
  </si>
  <si>
    <t>Games for a Living</t>
  </si>
  <si>
    <t>GFAL</t>
  </si>
  <si>
    <t>games-for-a-living</t>
  </si>
  <si>
    <t>2023-02-04T23:52:41.000Z</t>
  </si>
  <si>
    <t>Pixer Eternity</t>
  </si>
  <si>
    <t>PXT</t>
  </si>
  <si>
    <t>pixer-eternity</t>
  </si>
  <si>
    <t>2023-04-10T15:04:22.000Z</t>
  </si>
  <si>
    <t>EURt</t>
  </si>
  <si>
    <t>xMoney</t>
  </si>
  <si>
    <t>combo-network</t>
  </si>
  <si>
    <t>Persistence One</t>
  </si>
  <si>
    <t>Concordium</t>
  </si>
  <si>
    <t>CCD</t>
  </si>
  <si>
    <t>concordium</t>
  </si>
  <si>
    <t>2022-02-10T07:51:08.000Z</t>
  </si>
  <si>
    <t>GmeStop</t>
  </si>
  <si>
    <t>GME</t>
  </si>
  <si>
    <t>gme</t>
  </si>
  <si>
    <t>2024-01-31T11:47:19.000Z</t>
  </si>
  <si>
    <t>Hege</t>
  </si>
  <si>
    <t>HEGE</t>
  </si>
  <si>
    <t>hege</t>
  </si>
  <si>
    <t>2024-05-02T13:06:35.000Z</t>
  </si>
  <si>
    <t>VIDT DAO</t>
  </si>
  <si>
    <t>vidt-dao</t>
  </si>
  <si>
    <t>Dynex</t>
  </si>
  <si>
    <t>DNX</t>
  </si>
  <si>
    <t>dynex</t>
  </si>
  <si>
    <t>2022-12-03T14:51:44.000Z</t>
  </si>
  <si>
    <t>Fluence</t>
  </si>
  <si>
    <t>FLT</t>
  </si>
  <si>
    <t>fluence-network</t>
  </si>
  <si>
    <t>2024-03-25T10:21:12.000Z</t>
  </si>
  <si>
    <t>Pirate Nation</t>
  </si>
  <si>
    <t>pirate-nation</t>
  </si>
  <si>
    <t>2024-06-09T07:31:27.000Z</t>
  </si>
  <si>
    <t>Cornucopias</t>
  </si>
  <si>
    <t>COPI</t>
  </si>
  <si>
    <t>cornucopias</t>
  </si>
  <si>
    <t>2021-12-03T23:51:08.000Z</t>
  </si>
  <si>
    <t>Orderly Network</t>
  </si>
  <si>
    <t>ORDER</t>
  </si>
  <si>
    <t>orderly-network</t>
  </si>
  <si>
    <t>2024-08-26T10:35:00.000Z</t>
  </si>
  <si>
    <t>zKML</t>
  </si>
  <si>
    <t>ZKML</t>
  </si>
  <si>
    <t>zkml</t>
  </si>
  <si>
    <t>2024-02-19T08:02:45.000Z</t>
  </si>
  <si>
    <t>crow with knife</t>
  </si>
  <si>
    <t>CAW</t>
  </si>
  <si>
    <t>crow-with-knife</t>
  </si>
  <si>
    <t>2024-04-04T16:24:14.000Z</t>
  </si>
  <si>
    <t>ava</t>
  </si>
  <si>
    <t>SPECTRE AI</t>
  </si>
  <si>
    <t>SPECTRE</t>
  </si>
  <si>
    <t>spectre-ai</t>
  </si>
  <si>
    <t>2023-11-19T16:33:31.000Z</t>
  </si>
  <si>
    <t>ROGin AI</t>
  </si>
  <si>
    <t>ROG</t>
  </si>
  <si>
    <t>rogin-ai</t>
  </si>
  <si>
    <t>2022-06-07T11:16:11.000Z</t>
  </si>
  <si>
    <t>OpenGPU</t>
  </si>
  <si>
    <t>oGPU</t>
  </si>
  <si>
    <t>open-gpu</t>
  </si>
  <si>
    <t>2024-04-18T10:50:54.000Z</t>
  </si>
  <si>
    <t>Tenset</t>
  </si>
  <si>
    <t>10SET</t>
  </si>
  <si>
    <t>tenset</t>
  </si>
  <si>
    <t>Matr1x</t>
  </si>
  <si>
    <t>matr1x</t>
  </si>
  <si>
    <t>2024-08-02T05:10:43.000Z</t>
  </si>
  <si>
    <t>Blendr Network</t>
  </si>
  <si>
    <t>BLENDR</t>
  </si>
  <si>
    <t>blendr-network</t>
  </si>
  <si>
    <t>2024-03-06T03:35:43.000Z</t>
  </si>
  <si>
    <t>cheqd</t>
  </si>
  <si>
    <t>CHEQ</t>
  </si>
  <si>
    <t>2021-10-02T08:42:01.000Z</t>
  </si>
  <si>
    <t>Foxsy AI</t>
  </si>
  <si>
    <t>FOXSY</t>
  </si>
  <si>
    <t>foxsy-ai</t>
  </si>
  <si>
    <t>2024-05-15T07:38:02.000Z</t>
  </si>
  <si>
    <t>PDA</t>
  </si>
  <si>
    <t>Doge Killer</t>
  </si>
  <si>
    <t>LEASH</t>
  </si>
  <si>
    <t>doge-killer</t>
  </si>
  <si>
    <t>LORDS</t>
  </si>
  <si>
    <t>lords</t>
  </si>
  <si>
    <t>2022-01-18T11:15:08.000Z</t>
  </si>
  <si>
    <t>Vertex Protocol</t>
  </si>
  <si>
    <t>VRTX</t>
  </si>
  <si>
    <t>vertex-protocol</t>
  </si>
  <si>
    <t>2022-10-24T05:59:35.000Z</t>
  </si>
  <si>
    <t>Devve</t>
  </si>
  <si>
    <t>DEVVE</t>
  </si>
  <si>
    <t>devve</t>
  </si>
  <si>
    <t>2024-02-20T01:53:02.000Z</t>
  </si>
  <si>
    <t>HyperGPT</t>
  </si>
  <si>
    <t>HGPT</t>
  </si>
  <si>
    <t>hypergpt</t>
  </si>
  <si>
    <t>2023-05-19T09:21:16.000Z</t>
  </si>
  <si>
    <t>MCOIN</t>
  </si>
  <si>
    <t>mcoin1</t>
  </si>
  <si>
    <t>2022-12-21T15:27:05.000Z</t>
  </si>
  <si>
    <t>AIT Protocol</t>
  </si>
  <si>
    <t>ait-protocol</t>
  </si>
  <si>
    <t>2023-12-29T11:56:44.000Z</t>
  </si>
  <si>
    <t>Brickken</t>
  </si>
  <si>
    <t>BKN</t>
  </si>
  <si>
    <t>brickken</t>
  </si>
  <si>
    <t>2022-09-14T16:47:22.000Z</t>
  </si>
  <si>
    <t>HyperCycle</t>
  </si>
  <si>
    <t>HYPC</t>
  </si>
  <si>
    <t>hypercycle</t>
  </si>
  <si>
    <t>2023-05-08T18:26:48.000Z</t>
  </si>
  <si>
    <t>Clore.ai</t>
  </si>
  <si>
    <t>CLORE</t>
  </si>
  <si>
    <t>clore-ai</t>
  </si>
  <si>
    <t>2023-05-31T10:43:56.000Z</t>
  </si>
  <si>
    <t>Dolan Duck</t>
  </si>
  <si>
    <t>DOLAN</t>
  </si>
  <si>
    <t>dolan-duck</t>
  </si>
  <si>
    <t>2024-10-14T14:55:24.000Z</t>
  </si>
  <si>
    <t>BurgerCities</t>
  </si>
  <si>
    <t>burger-cities</t>
  </si>
  <si>
    <t>Multibit</t>
  </si>
  <si>
    <t>MUBI</t>
  </si>
  <si>
    <t>multibit</t>
  </si>
  <si>
    <t>2023-11-14T14:18:51.000Z</t>
  </si>
  <si>
    <t>Moon Tropica</t>
  </si>
  <si>
    <t>CAH</t>
  </si>
  <si>
    <t>moon-tropica</t>
  </si>
  <si>
    <t>2023-05-26T12:00:35.000Z</t>
  </si>
  <si>
    <t>AdEx</t>
  </si>
  <si>
    <t>DexCheck AI</t>
  </si>
  <si>
    <t>DCK</t>
  </si>
  <si>
    <t>dexcheck</t>
  </si>
  <si>
    <t>2022-05-06T13:33:50.000Z</t>
  </si>
  <si>
    <t>WAGMI Games</t>
  </si>
  <si>
    <t>WAGMIGAMES</t>
  </si>
  <si>
    <t>wagmi-game-2</t>
  </si>
  <si>
    <t>2022-06-07T16:23:51.000Z</t>
  </si>
  <si>
    <t>Global Dollar</t>
  </si>
  <si>
    <t>USDG</t>
  </si>
  <si>
    <t>global-dollar-usdg</t>
  </si>
  <si>
    <t>2024-11-05T04:54:47.000Z</t>
  </si>
  <si>
    <t>Shrapnel</t>
  </si>
  <si>
    <t>SHRAP</t>
  </si>
  <si>
    <t>shrapnel-com</t>
  </si>
  <si>
    <t>2023-11-08T11:09:47.000Z</t>
  </si>
  <si>
    <t>BIM</t>
  </si>
  <si>
    <t>bim</t>
  </si>
  <si>
    <t>2023-07-13T11:26:21.000Z</t>
  </si>
  <si>
    <t>Reserve Dollar</t>
  </si>
  <si>
    <t>Skibidi Toilet</t>
  </si>
  <si>
    <t>SKBDI</t>
  </si>
  <si>
    <t>skibidi-toilet-memecoin</t>
  </si>
  <si>
    <t>2024-07-25T21:05:24.000Z</t>
  </si>
  <si>
    <t>zkLink</t>
  </si>
  <si>
    <t>ZKL</t>
  </si>
  <si>
    <t>zklink</t>
  </si>
  <si>
    <t>2021-10-23T11:19:26.000Z</t>
  </si>
  <si>
    <t>KiboShib</t>
  </si>
  <si>
    <t>KIBSHI</t>
  </si>
  <si>
    <t>kiboshib</t>
  </si>
  <si>
    <t>2023-03-07T12:53:07.000Z</t>
  </si>
  <si>
    <t>Commune AI</t>
  </si>
  <si>
    <t>COMAI</t>
  </si>
  <si>
    <t>commune-ai</t>
  </si>
  <si>
    <t>2024-02-23T06:18:59.000Z</t>
  </si>
  <si>
    <t>FractonX</t>
  </si>
  <si>
    <t>FT</t>
  </si>
  <si>
    <t>fracton-protocol</t>
  </si>
  <si>
    <t>2022-08-10T03:02:10.000Z</t>
  </si>
  <si>
    <t>FEED EVERY GORILLA</t>
  </si>
  <si>
    <t>FEG</t>
  </si>
  <si>
    <t>feed-every-gorilla</t>
  </si>
  <si>
    <t>2024-07-03T08:17:41.000Z</t>
  </si>
  <si>
    <t>NEOPIN</t>
  </si>
  <si>
    <t>NPT</t>
  </si>
  <si>
    <t>neopin</t>
  </si>
  <si>
    <t>2022-03-21T11:45:05.000Z</t>
  </si>
  <si>
    <t>DACXI</t>
  </si>
  <si>
    <t>dacxi</t>
  </si>
  <si>
    <t>Guild of Guardians</t>
  </si>
  <si>
    <t>GOG</t>
  </si>
  <si>
    <t>guild-of-guardians</t>
  </si>
  <si>
    <t>2021-12-22T02:56:03.000Z</t>
  </si>
  <si>
    <t>Thala</t>
  </si>
  <si>
    <t>THL</t>
  </si>
  <si>
    <t>thala</t>
  </si>
  <si>
    <t>2023-04-06T15:05:15.000Z</t>
  </si>
  <si>
    <t>BFG Token</t>
  </si>
  <si>
    <t>BFG</t>
  </si>
  <si>
    <t>betfury</t>
  </si>
  <si>
    <t>mad-token</t>
  </si>
  <si>
    <t>2024-07-04T07:58:42.000Z</t>
  </si>
  <si>
    <t>Ancient8</t>
  </si>
  <si>
    <t>A8</t>
  </si>
  <si>
    <t>ancient8</t>
  </si>
  <si>
    <t>2022-03-11T06:45:06.000Z</t>
  </si>
  <si>
    <t>AirDAO</t>
  </si>
  <si>
    <t>airdao</t>
  </si>
  <si>
    <t>Electronic USD</t>
  </si>
  <si>
    <t>eUSD</t>
  </si>
  <si>
    <t>electronic-usd</t>
  </si>
  <si>
    <t>2022-12-09T08:32:38.000Z</t>
  </si>
  <si>
    <t>Philtoken</t>
  </si>
  <si>
    <t>PHIL</t>
  </si>
  <si>
    <t>philtoken</t>
  </si>
  <si>
    <t>2024-09-05T05:24:44.000Z</t>
  </si>
  <si>
    <t>Law Blocks (AI)</t>
  </si>
  <si>
    <t>LBT</t>
  </si>
  <si>
    <t>law-blocks</t>
  </si>
  <si>
    <t>2022-07-12T13:21:06.000Z</t>
  </si>
  <si>
    <t>Scallop</t>
  </si>
  <si>
    <t>SCA</t>
  </si>
  <si>
    <t>scallop-protocol</t>
  </si>
  <si>
    <t>2024-03-08T10:22:15.000Z</t>
  </si>
  <si>
    <t>Beefy</t>
  </si>
  <si>
    <t>THE BALKAN DWARF</t>
  </si>
  <si>
    <t>KEKEC</t>
  </si>
  <si>
    <t>the-balkan-dwarf</t>
  </si>
  <si>
    <t>2024-02-07T09:32:33.000Z</t>
  </si>
  <si>
    <t>Shuffle</t>
  </si>
  <si>
    <t>SHFL</t>
  </si>
  <si>
    <t>shuffle</t>
  </si>
  <si>
    <t>2024-03-19T11:06:35.000Z</t>
  </si>
  <si>
    <t>Synternet</t>
  </si>
  <si>
    <t>SYNT</t>
  </si>
  <si>
    <t>2024-07-04T12:57:25.000Z</t>
  </si>
  <si>
    <t>Atlas Navi</t>
  </si>
  <si>
    <t>atlas-navi</t>
  </si>
  <si>
    <t>2022-12-06T10:29:10.000Z</t>
  </si>
  <si>
    <t>pSTAKE Finance</t>
  </si>
  <si>
    <t>PSTAKE</t>
  </si>
  <si>
    <t>pstake-finance</t>
  </si>
  <si>
    <t>2021-12-13T21:16:22.000Z</t>
  </si>
  <si>
    <t>DecideAI</t>
  </si>
  <si>
    <t>DCD</t>
  </si>
  <si>
    <t>decideai</t>
  </si>
  <si>
    <t>2024-01-25T10:35:51.000Z</t>
  </si>
  <si>
    <t>Partisia Blockchain</t>
  </si>
  <si>
    <t>MPC</t>
  </si>
  <si>
    <t>partisia-blockchain</t>
  </si>
  <si>
    <t>2022-01-10T07:49:39.000Z</t>
  </si>
  <si>
    <t>Oho</t>
  </si>
  <si>
    <t>OHO</t>
  </si>
  <si>
    <t>oho</t>
  </si>
  <si>
    <t>2022-10-18T06:18:38.000Z</t>
  </si>
  <si>
    <t>Koala AI</t>
  </si>
  <si>
    <t>KOKO</t>
  </si>
  <si>
    <t>koala-ai</t>
  </si>
  <si>
    <t>2024-03-25T05:26:09.000Z</t>
  </si>
  <si>
    <t>Nine Chronicles</t>
  </si>
  <si>
    <t>MON</t>
  </si>
  <si>
    <t>mon</t>
  </si>
  <si>
    <t>2024-05-27T08:12:04.000Z</t>
  </si>
  <si>
    <t>ZTX</t>
  </si>
  <si>
    <t>ztx</t>
  </si>
  <si>
    <t>2023-10-17T06:26:47.000Z</t>
  </si>
  <si>
    <t>NuNet</t>
  </si>
  <si>
    <t>NTX</t>
  </si>
  <si>
    <t>nunet</t>
  </si>
  <si>
    <t>2021-10-25T21:40:50.000Z</t>
  </si>
  <si>
    <t>Koinos</t>
  </si>
  <si>
    <t>KOIN</t>
  </si>
  <si>
    <t>koinos</t>
  </si>
  <si>
    <t>GFT</t>
  </si>
  <si>
    <t>nubcat</t>
  </si>
  <si>
    <t>NUB</t>
  </si>
  <si>
    <t>2024-04-10T02:49:28.000Z</t>
  </si>
  <si>
    <t>Hosky Token</t>
  </si>
  <si>
    <t>HOSKY</t>
  </si>
  <si>
    <t>hosky-token</t>
  </si>
  <si>
    <t>2022-01-03T05:06:41.000Z</t>
  </si>
  <si>
    <t>Neon EVM</t>
  </si>
  <si>
    <t>neon</t>
  </si>
  <si>
    <t>2023-07-18T03:44:03.000Z</t>
  </si>
  <si>
    <t>Blockasset</t>
  </si>
  <si>
    <t>blockasset</t>
  </si>
  <si>
    <t>2021-12-15T06:05:40.000Z</t>
  </si>
  <si>
    <t>Volt Inu</t>
  </si>
  <si>
    <t>volt-inu-v2</t>
  </si>
  <si>
    <t>2021-12-21T19:32:33.000Z</t>
  </si>
  <si>
    <t>SpaceN</t>
  </si>
  <si>
    <t>SN</t>
  </si>
  <si>
    <t>spacen</t>
  </si>
  <si>
    <t>2022-10-03T06:33:29.000Z</t>
  </si>
  <si>
    <t>RocketX exchange</t>
  </si>
  <si>
    <t>BOB (ETH)</t>
  </si>
  <si>
    <t>bob1</t>
  </si>
  <si>
    <t>2023-04-21T01:33:58.000Z</t>
  </si>
  <si>
    <t>MAGA (maga-hat.vip)</t>
  </si>
  <si>
    <t>MAGA</t>
  </si>
  <si>
    <t>maga-ethereum</t>
  </si>
  <si>
    <t>2024-05-17T14:17:28.000Z</t>
  </si>
  <si>
    <t>Tectonic</t>
  </si>
  <si>
    <t>TONIC</t>
  </si>
  <si>
    <t>tectonic</t>
  </si>
  <si>
    <t>2021-12-23T15:12:56.000Z</t>
  </si>
  <si>
    <t>StorX Network</t>
  </si>
  <si>
    <t>SRX</t>
  </si>
  <si>
    <t>storx-network</t>
  </si>
  <si>
    <t>Amaterasu Omikami</t>
  </si>
  <si>
    <t>OMIKAMI</t>
  </si>
  <si>
    <t>amaterasu-omikami</t>
  </si>
  <si>
    <t>2023-09-20T17:56:59.000Z</t>
  </si>
  <si>
    <t>Helium IOT</t>
  </si>
  <si>
    <t>IOT</t>
  </si>
  <si>
    <t>helium-iot</t>
  </si>
  <si>
    <t>2023-04-24T06:47:38.000Z</t>
  </si>
  <si>
    <t>KYVE Network</t>
  </si>
  <si>
    <t>KYVE</t>
  </si>
  <si>
    <t>kyve-network</t>
  </si>
  <si>
    <t>2023-08-07T16:15:36.000Z</t>
  </si>
  <si>
    <t>LumiWave</t>
  </si>
  <si>
    <t>LWA</t>
  </si>
  <si>
    <t>lumiwave</t>
  </si>
  <si>
    <t>DMAIL Network</t>
  </si>
  <si>
    <t>DMAIL</t>
  </si>
  <si>
    <t>dmail-network</t>
  </si>
  <si>
    <t>2024-01-30T09:30:18.000Z</t>
  </si>
  <si>
    <t>Pandora</t>
  </si>
  <si>
    <t>PANDORA</t>
  </si>
  <si>
    <t>pandora-coin</t>
  </si>
  <si>
    <t>2024-02-05T17:13:36.000Z</t>
  </si>
  <si>
    <t>Gaimin</t>
  </si>
  <si>
    <t>GMRX</t>
  </si>
  <si>
    <t>gaimin</t>
  </si>
  <si>
    <t>2024-03-26T04:01:53.000Z</t>
  </si>
  <si>
    <t>Klever Coin</t>
  </si>
  <si>
    <t>bitsCrunch</t>
  </si>
  <si>
    <t>BCUT</t>
  </si>
  <si>
    <t>bitscrunch</t>
  </si>
  <si>
    <t>2024-02-20T13:08:06.000Z</t>
  </si>
  <si>
    <t>GOGGLES</t>
  </si>
  <si>
    <t>GOGLZ</t>
  </si>
  <si>
    <t>goggles</t>
  </si>
  <si>
    <t>2024-10-14T09:21:24.000Z</t>
  </si>
  <si>
    <t>Free Palestine</t>
  </si>
  <si>
    <t>YAFA</t>
  </si>
  <si>
    <t>free-palestine</t>
  </si>
  <si>
    <t>2024-08-02T11:06:34.000Z</t>
  </si>
  <si>
    <t>markkacy</t>
  </si>
  <si>
    <t>KACY</t>
  </si>
  <si>
    <t>2024-11-23T13:48:34.000Z</t>
  </si>
  <si>
    <t>Kaon</t>
  </si>
  <si>
    <t>TRVL (Dtravel)</t>
  </si>
  <si>
    <t>TRVL</t>
  </si>
  <si>
    <t>trvl</t>
  </si>
  <si>
    <t>2021-11-11T08:14:53.000Z</t>
  </si>
  <si>
    <t>LOBO•THE•WOLF•PUP</t>
  </si>
  <si>
    <t>LOBO</t>
  </si>
  <si>
    <t>lobo-the-wolf-pup</t>
  </si>
  <si>
    <t>2024-05-03T05:34:07.000Z</t>
  </si>
  <si>
    <t>$DRF</t>
  </si>
  <si>
    <t>Basenji</t>
  </si>
  <si>
    <t>BENJI</t>
  </si>
  <si>
    <t>basenjibase</t>
  </si>
  <si>
    <t>2024-03-29T04:50:27.000Z</t>
  </si>
  <si>
    <t>Troll</t>
  </si>
  <si>
    <t>troll-new</t>
  </si>
  <si>
    <t>2024-02-22T12:11:12.000Z</t>
  </si>
  <si>
    <t>Aura Finance</t>
  </si>
  <si>
    <t>aura-finance</t>
  </si>
  <si>
    <t>2022-08-23T10:42:44.000Z</t>
  </si>
  <si>
    <t>Brainlet</t>
  </si>
  <si>
    <t>BRAINLET</t>
  </si>
  <si>
    <t>brainlet</t>
  </si>
  <si>
    <t>2024-07-27T21:56:48.000Z</t>
  </si>
  <si>
    <t>Defigram</t>
  </si>
  <si>
    <t>DFG</t>
  </si>
  <si>
    <t>defigram</t>
  </si>
  <si>
    <t>2022-04-18T06:23:42.000Z</t>
  </si>
  <si>
    <t>Doge Eat Doge</t>
  </si>
  <si>
    <t>OMNOM</t>
  </si>
  <si>
    <t>doge-eat-doge</t>
  </si>
  <si>
    <t>2022-08-18T15:55:02.000Z</t>
  </si>
  <si>
    <t>Numerico</t>
  </si>
  <si>
    <t>Jesus Coin</t>
  </si>
  <si>
    <t>JESUS</t>
  </si>
  <si>
    <t>jesus-toys</t>
  </si>
  <si>
    <t>2023-04-27T04:57:51.000Z</t>
  </si>
  <si>
    <t>NATIX Network</t>
  </si>
  <si>
    <t>NATIX</t>
  </si>
  <si>
    <t>natix-network</t>
  </si>
  <si>
    <t>2024-05-22T03:05:34.000Z</t>
  </si>
  <si>
    <t>Statter Network</t>
  </si>
  <si>
    <t>statter-network</t>
  </si>
  <si>
    <t>2023-06-15T10:03:33.000Z</t>
  </si>
  <si>
    <t>Shrub</t>
  </si>
  <si>
    <t>SHRUB</t>
  </si>
  <si>
    <t>shrub</t>
  </si>
  <si>
    <t>2024-06-25T10:41:16.000Z</t>
  </si>
  <si>
    <t>Colony</t>
  </si>
  <si>
    <t>CLY</t>
  </si>
  <si>
    <t>colony</t>
  </si>
  <si>
    <t>2021-10-15T11:31:37.000Z</t>
  </si>
  <si>
    <t>Rake Coin</t>
  </si>
  <si>
    <t>RAKE</t>
  </si>
  <si>
    <t>rake-coin</t>
  </si>
  <si>
    <t>2024-01-03T06:54:17.000Z</t>
  </si>
  <si>
    <t>Kendu Inu</t>
  </si>
  <si>
    <t>KENDU</t>
  </si>
  <si>
    <t>kendu-inu</t>
  </si>
  <si>
    <t>2024-05-08T16:37:26.000Z</t>
  </si>
  <si>
    <t>NikolAI</t>
  </si>
  <si>
    <t>NIKO</t>
  </si>
  <si>
    <t>nikolai</t>
  </si>
  <si>
    <t>2024-11-12T07:47:02.000Z</t>
  </si>
  <si>
    <t>Vara Network</t>
  </si>
  <si>
    <t>VARA</t>
  </si>
  <si>
    <t>vara-network</t>
  </si>
  <si>
    <t>2023-09-21T17:22:55.000Z</t>
  </si>
  <si>
    <t>Smog</t>
  </si>
  <si>
    <t>SMOG</t>
  </si>
  <si>
    <t>smog</t>
  </si>
  <si>
    <t>2024-02-09T08:38:24.000Z</t>
  </si>
  <si>
    <t>Creo Engine</t>
  </si>
  <si>
    <t>CREO</t>
  </si>
  <si>
    <t>creo-engine</t>
  </si>
  <si>
    <t>2022-01-07T16:05:23.000Z</t>
  </si>
  <si>
    <t>Blockchain Foundation for Innovation &amp; Collaboration</t>
  </si>
  <si>
    <t>BFIC</t>
  </si>
  <si>
    <t>best-fintech-investment-coin</t>
  </si>
  <si>
    <t>2022-03-11T08:43:14.000Z</t>
  </si>
  <si>
    <t>Diamond Launch</t>
  </si>
  <si>
    <t>diamond-launch</t>
  </si>
  <si>
    <t>2022-09-16T10:01:46.000Z</t>
  </si>
  <si>
    <t>XCHNG</t>
  </si>
  <si>
    <t>Openfabric AI</t>
  </si>
  <si>
    <t>OFN</t>
  </si>
  <si>
    <t>openfabric-ai</t>
  </si>
  <si>
    <t>2023-10-24T15:16:54.000Z</t>
  </si>
  <si>
    <t>Galxe</t>
  </si>
  <si>
    <t>galxe</t>
  </si>
  <si>
    <t>2021-09-14T09:51:51.000Z</t>
  </si>
  <si>
    <t>Non-Playable Coin Solana</t>
  </si>
  <si>
    <t>NPCS</t>
  </si>
  <si>
    <t>non-playable-coin-solana</t>
  </si>
  <si>
    <t>2024-07-25T17:01:35.000Z</t>
  </si>
  <si>
    <t>swapbased-base</t>
  </si>
  <si>
    <t>2023-08-08T14:18:20.000Z</t>
  </si>
  <si>
    <t>Laqira Protocol</t>
  </si>
  <si>
    <t>LQR</t>
  </si>
  <si>
    <t>laqira-protocol</t>
  </si>
  <si>
    <t>2021-11-13T18:57:40.000Z</t>
  </si>
  <si>
    <t>SelfieDogCoin</t>
  </si>
  <si>
    <t>SELFIE</t>
  </si>
  <si>
    <t>selfiedogcoin</t>
  </si>
  <si>
    <t>2024-06-03T14:28:34.000Z</t>
  </si>
  <si>
    <t>Shido [New]</t>
  </si>
  <si>
    <t>SHIDO</t>
  </si>
  <si>
    <t>shido-new</t>
  </si>
  <si>
    <t>2022-04-14T06:47:44.000Z</t>
  </si>
  <si>
    <t>DeFi Kingdoms</t>
  </si>
  <si>
    <t>JEWEL</t>
  </si>
  <si>
    <t>defi-kingdoms</t>
  </si>
  <si>
    <t>2021-10-05T03:06:11.000Z</t>
  </si>
  <si>
    <t>Castello Coin</t>
  </si>
  <si>
    <t>CAST</t>
  </si>
  <si>
    <t>castello-coin</t>
  </si>
  <si>
    <t>2022-04-22T05:15:40.000Z</t>
  </si>
  <si>
    <t>Hatom</t>
  </si>
  <si>
    <t>HTM</t>
  </si>
  <si>
    <t>hatom</t>
  </si>
  <si>
    <t>2023-07-26T05:52:30.000Z</t>
  </si>
  <si>
    <t>Moonchain</t>
  </si>
  <si>
    <t>WiFi Map</t>
  </si>
  <si>
    <t>WIFI</t>
  </si>
  <si>
    <t>wifi-map</t>
  </si>
  <si>
    <t>2023-03-28T23:18:53.000Z</t>
  </si>
  <si>
    <t>STUFF.io</t>
  </si>
  <si>
    <t>STUFF</t>
  </si>
  <si>
    <t>book-io</t>
  </si>
  <si>
    <t>2023-11-08T03:51:05.000Z</t>
  </si>
  <si>
    <t>nomnom</t>
  </si>
  <si>
    <t>NOMNOM</t>
  </si>
  <si>
    <t>2024-08-08T14:35:21.000Z</t>
  </si>
  <si>
    <t>Verified USD</t>
  </si>
  <si>
    <t>USDV</t>
  </si>
  <si>
    <t>verified-usd</t>
  </si>
  <si>
    <t>2023-11-17T11:56:26.000Z</t>
  </si>
  <si>
    <t>r/CryptoCurrency Moons</t>
  </si>
  <si>
    <t>moon</t>
  </si>
  <si>
    <t>Pepe 2.0</t>
  </si>
  <si>
    <t>PEPE2.0</t>
  </si>
  <si>
    <t>pepe-2-0</t>
  </si>
  <si>
    <t>2023-06-28T04:14:21.000Z</t>
  </si>
  <si>
    <t>Nexa</t>
  </si>
  <si>
    <t>NEXA</t>
  </si>
  <si>
    <t>nexa</t>
  </si>
  <si>
    <t>2023-02-02T06:22:09.000Z</t>
  </si>
  <si>
    <t>Gui Inu</t>
  </si>
  <si>
    <t>GUI</t>
  </si>
  <si>
    <t>gui-inu</t>
  </si>
  <si>
    <t>2023-12-26T23:38:57.000Z</t>
  </si>
  <si>
    <t>MSTR2100</t>
  </si>
  <si>
    <t>MSTR</t>
  </si>
  <si>
    <t>mstr2100</t>
  </si>
  <si>
    <t>2024-10-08T07:11:21.000Z</t>
  </si>
  <si>
    <t>Creta World</t>
  </si>
  <si>
    <t>CRETA</t>
  </si>
  <si>
    <t>creta-world</t>
  </si>
  <si>
    <t>2023-01-31T08:38:00.000Z</t>
  </si>
  <si>
    <t>Metacade</t>
  </si>
  <si>
    <t>MCADE</t>
  </si>
  <si>
    <t>metacade</t>
  </si>
  <si>
    <t>2023-04-07T15:29:04.000Z</t>
  </si>
  <si>
    <t>TOPGOAL</t>
  </si>
  <si>
    <t>GOAL</t>
  </si>
  <si>
    <t>topgoal</t>
  </si>
  <si>
    <t>KLAYswap Protocol</t>
  </si>
  <si>
    <t>KSP</t>
  </si>
  <si>
    <t>klayswap-protocol</t>
  </si>
  <si>
    <t>Suku</t>
  </si>
  <si>
    <t>MiraclePlay</t>
  </si>
  <si>
    <t>MPT</t>
  </si>
  <si>
    <t>miracle-play</t>
  </si>
  <si>
    <t>2023-11-03T09:18:19.000Z</t>
  </si>
  <si>
    <t>Welshcorgicoin</t>
  </si>
  <si>
    <t>WELSH</t>
  </si>
  <si>
    <t>welshcorgicoin</t>
  </si>
  <si>
    <t>2024-01-18T05:58:08.000Z</t>
  </si>
  <si>
    <t>WeBuy</t>
  </si>
  <si>
    <t>WE</t>
  </si>
  <si>
    <t>webuy</t>
  </si>
  <si>
    <t>2022-06-04T17:26:40.000Z</t>
  </si>
  <si>
    <t>BlueMove</t>
  </si>
  <si>
    <t>MOVE</t>
  </si>
  <si>
    <t>bluemove</t>
  </si>
  <si>
    <t>2023-02-14T03:21:38.000Z</t>
  </si>
  <si>
    <t>Veno Finance</t>
  </si>
  <si>
    <t>VNO</t>
  </si>
  <si>
    <t>veno-finance-vno</t>
  </si>
  <si>
    <t>2023-01-20T11:18:48.000Z</t>
  </si>
  <si>
    <t>UNS TOKEN</t>
  </si>
  <si>
    <t>UNS</t>
  </si>
  <si>
    <t>uns-token</t>
  </si>
  <si>
    <t>2023-03-31T05:24:19.000Z</t>
  </si>
  <si>
    <t>UNKJD</t>
  </si>
  <si>
    <t>MBS</t>
  </si>
  <si>
    <t>unkjd</t>
  </si>
  <si>
    <t>2021-12-22T01:48:42.000Z</t>
  </si>
  <si>
    <t>Data Ownership Protocol</t>
  </si>
  <si>
    <t>data-ownership-protocol</t>
  </si>
  <si>
    <t>2024-05-27T07:08:31.000Z</t>
  </si>
  <si>
    <t>Ginnan The Cat</t>
  </si>
  <si>
    <t>GINNAN</t>
  </si>
  <si>
    <t>ginnan-the-cat</t>
  </si>
  <si>
    <t>2024-08-02T04:03:50.000Z</t>
  </si>
  <si>
    <t>Peng</t>
  </si>
  <si>
    <t>PENG</t>
  </si>
  <si>
    <t>peng-sol</t>
  </si>
  <si>
    <t>2024-03-12T08:30:30.000Z</t>
  </si>
  <si>
    <t>Soil</t>
  </si>
  <si>
    <t>SOIL</t>
  </si>
  <si>
    <t>soil</t>
  </si>
  <si>
    <t>2023-10-11T10:31:32.000Z</t>
  </si>
  <si>
    <t>Alvara Protocol</t>
  </si>
  <si>
    <t>ALVA</t>
  </si>
  <si>
    <t>alvara-protocol</t>
  </si>
  <si>
    <t>2024-03-07T09:12:57.000Z</t>
  </si>
  <si>
    <t>Kasta</t>
  </si>
  <si>
    <t>KASTA</t>
  </si>
  <si>
    <t>kasta</t>
  </si>
  <si>
    <t>2021-12-27T05:08:35.000Z</t>
  </si>
  <si>
    <t>Lumerin</t>
  </si>
  <si>
    <t>LMR</t>
  </si>
  <si>
    <t>lumerin</t>
  </si>
  <si>
    <t>2022-03-28T05:43:33.000Z</t>
  </si>
  <si>
    <t>hehe</t>
  </si>
  <si>
    <t>HEHE</t>
  </si>
  <si>
    <t>hehe-sol</t>
  </si>
  <si>
    <t>2024-07-25T05:12:24.000Z</t>
  </si>
  <si>
    <t>CatCoin</t>
  </si>
  <si>
    <t>catcoin</t>
  </si>
  <si>
    <t>2022-04-29T03:36:14.000Z</t>
  </si>
  <si>
    <t>Indigo Protocol</t>
  </si>
  <si>
    <t>INDY</t>
  </si>
  <si>
    <t>indigo-protocol</t>
  </si>
  <si>
    <t>2022-11-23T19:40:34.000Z</t>
  </si>
  <si>
    <t>Seedworld</t>
  </si>
  <si>
    <t>SWORLD</t>
  </si>
  <si>
    <t>seedworld</t>
  </si>
  <si>
    <t>2024-10-23T10:24:19.000Z</t>
  </si>
  <si>
    <t>Burnedfi</t>
  </si>
  <si>
    <t>burnedfi-app</t>
  </si>
  <si>
    <t>2024-04-08T08:16:21.000Z</t>
  </si>
  <si>
    <t>Silly Dragon</t>
  </si>
  <si>
    <t>SILLY</t>
  </si>
  <si>
    <t>silly-dragon</t>
  </si>
  <si>
    <t>2023-12-21T03:30:14.000Z</t>
  </si>
  <si>
    <t>SolCex</t>
  </si>
  <si>
    <t>SOLCEX</t>
  </si>
  <si>
    <t>solcex</t>
  </si>
  <si>
    <t>2024-04-18T10:40:13.000Z</t>
  </si>
  <si>
    <t>SelfKey</t>
  </si>
  <si>
    <t>Pomerium</t>
  </si>
  <si>
    <t>PMG</t>
  </si>
  <si>
    <t>pomerium-ecosystem-token</t>
  </si>
  <si>
    <t>2023-03-22T15:26:58.000Z</t>
  </si>
  <si>
    <t>Blocksquare Token</t>
  </si>
  <si>
    <t>BST</t>
  </si>
  <si>
    <t>blocksquare-token</t>
  </si>
  <si>
    <t>ALTAVA</t>
  </si>
  <si>
    <t>TAVA</t>
  </si>
  <si>
    <t>altava</t>
  </si>
  <si>
    <t>2022-04-26T15:39:39.000Z</t>
  </si>
  <si>
    <t>Dogechain</t>
  </si>
  <si>
    <t>DC</t>
  </si>
  <si>
    <t>dogechain</t>
  </si>
  <si>
    <t>2022-08-16T15:08:33.000Z</t>
  </si>
  <si>
    <t>GameGPT</t>
  </si>
  <si>
    <t>DUEL</t>
  </si>
  <si>
    <t>duel</t>
  </si>
  <si>
    <t>2023-12-29T01:09:12.000Z</t>
  </si>
  <si>
    <t>FONSmartChain</t>
  </si>
  <si>
    <t>FON</t>
  </si>
  <si>
    <t>fonsmartchain</t>
  </si>
  <si>
    <t>2022-11-08T15:57:27.000Z</t>
  </si>
  <si>
    <t>trac (Ordinals)</t>
  </si>
  <si>
    <t>trac</t>
  </si>
  <si>
    <t>2023-05-20T07:15:35.000Z</t>
  </si>
  <si>
    <t>Decubate</t>
  </si>
  <si>
    <t>DCB</t>
  </si>
  <si>
    <t>decubate</t>
  </si>
  <si>
    <t>Æternity</t>
  </si>
  <si>
    <t>Nutcoin</t>
  </si>
  <si>
    <t>NUT</t>
  </si>
  <si>
    <t>nutcoin-org</t>
  </si>
  <si>
    <t>2023-11-15T05:42:12.000Z</t>
  </si>
  <si>
    <t>Pitbull</t>
  </si>
  <si>
    <t>PIT</t>
  </si>
  <si>
    <t>pitbull</t>
  </si>
  <si>
    <t>Pino</t>
  </si>
  <si>
    <t>PINO</t>
  </si>
  <si>
    <t>pino</t>
  </si>
  <si>
    <t>2024-10-28T02:46:17.000Z</t>
  </si>
  <si>
    <t>PUPS (Ordinals) [Old]</t>
  </si>
  <si>
    <t>PUPS</t>
  </si>
  <si>
    <t>pups-ordinals</t>
  </si>
  <si>
    <t>2024-04-09T08:40:49.000Z</t>
  </si>
  <si>
    <t>HELLO Labs</t>
  </si>
  <si>
    <t>HELLO</t>
  </si>
  <si>
    <t>hello-labs</t>
  </si>
  <si>
    <t>2022-10-20T13:00:42.000Z</t>
  </si>
  <si>
    <t>OpenChat</t>
  </si>
  <si>
    <t>openchat</t>
  </si>
  <si>
    <t>2024-02-06T13:57:47.000Z</t>
  </si>
  <si>
    <t>CateCoin</t>
  </si>
  <si>
    <t>catecoin</t>
  </si>
  <si>
    <t>UNCX Network</t>
  </si>
  <si>
    <t>BobaCat</t>
  </si>
  <si>
    <t>PSPS</t>
  </si>
  <si>
    <t>bobacat</t>
  </si>
  <si>
    <t>2023-09-20T17:54:39.000Z</t>
  </si>
  <si>
    <t>breederdao</t>
  </si>
  <si>
    <t>2022-04-22T10:27:28.000Z</t>
  </si>
  <si>
    <t>Credefi</t>
  </si>
  <si>
    <t>CREDI</t>
  </si>
  <si>
    <t>credefi</t>
  </si>
  <si>
    <t>2021-10-26T08:23:56.000Z</t>
  </si>
  <si>
    <t>Kimbo</t>
  </si>
  <si>
    <t>KIMBO</t>
  </si>
  <si>
    <t>kimbo</t>
  </si>
  <si>
    <t>2023-12-25T04:51:45.000Z</t>
  </si>
  <si>
    <t>Nodle</t>
  </si>
  <si>
    <t>NODL</t>
  </si>
  <si>
    <t>nodleiot</t>
  </si>
  <si>
    <t>QnA3.AI</t>
  </si>
  <si>
    <t>GPT</t>
  </si>
  <si>
    <t>qna3ai</t>
  </si>
  <si>
    <t>2024-02-28T13:19:07.000Z</t>
  </si>
  <si>
    <t>Lemonrocks</t>
  </si>
  <si>
    <t>LEMON</t>
  </si>
  <si>
    <t>lemonrocks</t>
  </si>
  <si>
    <t>2024-09-23T14:28:19.000Z</t>
  </si>
  <si>
    <t>uni-sui</t>
  </si>
  <si>
    <t>2024-10-14T08:04:20.000Z</t>
  </si>
  <si>
    <t>FU Coin</t>
  </si>
  <si>
    <t>FU</t>
  </si>
  <si>
    <t>fu-coin</t>
  </si>
  <si>
    <t>2024-09-20T12:35:00.000Z</t>
  </si>
  <si>
    <t>SuperWalk</t>
  </si>
  <si>
    <t>GRND</t>
  </si>
  <si>
    <t>superwalk</t>
  </si>
  <si>
    <t>2022-09-05T09:10:34.000Z</t>
  </si>
  <si>
    <t>Polaris Share</t>
  </si>
  <si>
    <t>POLA</t>
  </si>
  <si>
    <t>polaris-share</t>
  </si>
  <si>
    <t>Kwenta</t>
  </si>
  <si>
    <t>KWENTA</t>
  </si>
  <si>
    <t>kwenta</t>
  </si>
  <si>
    <t>2022-09-23T09:10:21.000Z</t>
  </si>
  <si>
    <t>Sabai Protocol</t>
  </si>
  <si>
    <t>SABAI</t>
  </si>
  <si>
    <t>sabai-ecoverse</t>
  </si>
  <si>
    <t>2023-07-24T10:16:15.000Z</t>
  </si>
  <si>
    <t>Carbon browser</t>
  </si>
  <si>
    <t>CSIX</t>
  </si>
  <si>
    <t>carbon-browser</t>
  </si>
  <si>
    <t>2023-02-18T02:47:15.000Z</t>
  </si>
  <si>
    <t>Open Custody Protocol</t>
  </si>
  <si>
    <t>TG Casino</t>
  </si>
  <si>
    <t>tg-casino</t>
  </si>
  <si>
    <t>2024-01-03T04:06:42.000Z</t>
  </si>
  <si>
    <t>Ref Finance</t>
  </si>
  <si>
    <t>REF</t>
  </si>
  <si>
    <t>ref-finance</t>
  </si>
  <si>
    <t>2021-09-10T18:57:53.000Z</t>
  </si>
  <si>
    <t>OctonetAI</t>
  </si>
  <si>
    <t>octonetai</t>
  </si>
  <si>
    <t>2024-11-19T07:07:24.000Z</t>
  </si>
  <si>
    <t>XELIS</t>
  </si>
  <si>
    <t>XEL</t>
  </si>
  <si>
    <t>xelis</t>
  </si>
  <si>
    <t>2024-08-14T12:41:12.000Z</t>
  </si>
  <si>
    <t>catwifhat</t>
  </si>
  <si>
    <t>CWIF</t>
  </si>
  <si>
    <t>catwifhatsolana</t>
  </si>
  <si>
    <t>Ben the Dog</t>
  </si>
  <si>
    <t>BENDOG</t>
  </si>
  <si>
    <t>ben-the-dog</t>
  </si>
  <si>
    <t>2024-02-28T11:57:14.000Z</t>
  </si>
  <si>
    <t>Boop</t>
  </si>
  <si>
    <t>BOOP</t>
  </si>
  <si>
    <t>boop-the-coin</t>
  </si>
  <si>
    <t>2024-04-11T05:22:29.000Z</t>
  </si>
  <si>
    <t>zkRace</t>
  </si>
  <si>
    <t>ZERC</t>
  </si>
  <si>
    <t>Synesis One</t>
  </si>
  <si>
    <t>SNS</t>
  </si>
  <si>
    <t>synesis-one</t>
  </si>
  <si>
    <t>2022-01-13T07:03:12.000Z</t>
  </si>
  <si>
    <t>AstraAI</t>
  </si>
  <si>
    <t>ASTRA</t>
  </si>
  <si>
    <t>astraai</t>
  </si>
  <si>
    <t>2024-03-01T04:11:13.000Z</t>
  </si>
  <si>
    <t>Farcana</t>
  </si>
  <si>
    <t>FAR</t>
  </si>
  <si>
    <t>farcana</t>
  </si>
  <si>
    <t>2022-10-21T06:43:12.000Z</t>
  </si>
  <si>
    <t>Decimal</t>
  </si>
  <si>
    <t>DEL</t>
  </si>
  <si>
    <t>decimal</t>
  </si>
  <si>
    <t>2021-10-06T16:48:29.000Z</t>
  </si>
  <si>
    <t>Comtech Gold</t>
  </si>
  <si>
    <t>CGO</t>
  </si>
  <si>
    <t>comtech-gold</t>
  </si>
  <si>
    <t>2022-05-23T15:26:29.000Z</t>
  </si>
  <si>
    <t>Speedy</t>
  </si>
  <si>
    <t>SPEEDY</t>
  </si>
  <si>
    <t>speedy-the-turtle</t>
  </si>
  <si>
    <t>2024-10-16T13:18:06.000Z</t>
  </si>
  <si>
    <t>GAM3S.GG</t>
  </si>
  <si>
    <t>G3</t>
  </si>
  <si>
    <t>gam3s-gg</t>
  </si>
  <si>
    <t>2024-03-01T06:28:15.000Z</t>
  </si>
  <si>
    <t>Neurai</t>
  </si>
  <si>
    <t>XNA</t>
  </si>
  <si>
    <t>neurai</t>
  </si>
  <si>
    <t>2023-06-27T19:16:51.000Z</t>
  </si>
  <si>
    <t>Shark Cat</t>
  </si>
  <si>
    <t>shark-cat</t>
  </si>
  <si>
    <t>2024-04-02T07:00:23.000Z</t>
  </si>
  <si>
    <t>Apeiron</t>
  </si>
  <si>
    <t>APRS</t>
  </si>
  <si>
    <t>apeiron</t>
  </si>
  <si>
    <t>2024-03-26T12:28:29.000Z</t>
  </si>
  <si>
    <t>TBULL</t>
  </si>
  <si>
    <t>tron-bull-tbull</t>
  </si>
  <si>
    <t>2024-09-09T04:49:58.000Z</t>
  </si>
  <si>
    <t>Nya</t>
  </si>
  <si>
    <t>NYA</t>
  </si>
  <si>
    <t>nya</t>
  </si>
  <si>
    <t>RabbitX</t>
  </si>
  <si>
    <t>RBX</t>
  </si>
  <si>
    <t>rabbitx</t>
  </si>
  <si>
    <t>2023-04-28T06:47:03.000Z</t>
  </si>
  <si>
    <t>ParagonsDAO</t>
  </si>
  <si>
    <t>PDT</t>
  </si>
  <si>
    <t>paragonsdao</t>
  </si>
  <si>
    <t>2022-02-01T20:23:14.000Z</t>
  </si>
  <si>
    <t>Dejitaru Tsuka</t>
  </si>
  <si>
    <t>TSUKA</t>
  </si>
  <si>
    <t>dejitaru-tsuka</t>
  </si>
  <si>
    <t>2022-06-28T05:46:26.000Z</t>
  </si>
  <si>
    <t>RealGOAT</t>
  </si>
  <si>
    <t>RGOAT</t>
  </si>
  <si>
    <t>real-goat</t>
  </si>
  <si>
    <t>2024-06-19T08:48:44.000Z</t>
  </si>
  <si>
    <t>Byte</t>
  </si>
  <si>
    <t>BYTE</t>
  </si>
  <si>
    <t>byte</t>
  </si>
  <si>
    <t>2023-12-11T08:23:42.000Z</t>
  </si>
  <si>
    <t>Coinweb</t>
  </si>
  <si>
    <t>CWEB</t>
  </si>
  <si>
    <t>coinweb</t>
  </si>
  <si>
    <t>2021-12-30T11:12:59.000Z</t>
  </si>
  <si>
    <t>Radiant</t>
  </si>
  <si>
    <t>RXD</t>
  </si>
  <si>
    <t>radiant</t>
  </si>
  <si>
    <t>2022-12-05T03:09:04.000Z</t>
  </si>
  <si>
    <t>BADMAD ROBOTS</t>
  </si>
  <si>
    <t>METAL</t>
  </si>
  <si>
    <t>drunk-robots</t>
  </si>
  <si>
    <t>2022-01-24T07:24:22.000Z</t>
  </si>
  <si>
    <t>LeisureMeta</t>
  </si>
  <si>
    <t>LM</t>
  </si>
  <si>
    <t>leisuremeta</t>
  </si>
  <si>
    <t>2022-05-26T09:56:21.000Z</t>
  </si>
  <si>
    <t>Fulcrom Finance</t>
  </si>
  <si>
    <t>FUL</t>
  </si>
  <si>
    <t>fulcrom-finance</t>
  </si>
  <si>
    <t>2023-04-03T12:16:48.000Z</t>
  </si>
  <si>
    <t>PIKACHU INU</t>
  </si>
  <si>
    <t>PIKACHU</t>
  </si>
  <si>
    <t>tokenpikachuinu</t>
  </si>
  <si>
    <t>2023-12-07T06:27:45.000Z</t>
  </si>
  <si>
    <t>Klaus</t>
  </si>
  <si>
    <t>KLAUS</t>
  </si>
  <si>
    <t>klaus</t>
  </si>
  <si>
    <t>2024-10-11T08:21:20.000Z</t>
  </si>
  <si>
    <t>Real Smurf Cat</t>
  </si>
  <si>
    <t>SMURFCAT</t>
  </si>
  <si>
    <t>real-smurf-cat-eth</t>
  </si>
  <si>
    <t>2023-09-19T09:55:34.000Z</t>
  </si>
  <si>
    <t>Chihuahua</t>
  </si>
  <si>
    <t>HUAHUA</t>
  </si>
  <si>
    <t>chihuahua-wtf</t>
  </si>
  <si>
    <t>2022-01-12T18:39:29.000Z</t>
  </si>
  <si>
    <t>Undeads Games</t>
  </si>
  <si>
    <t>UDS</t>
  </si>
  <si>
    <t>undeads-games</t>
  </si>
  <si>
    <t>2024-05-01T13:47:04.000Z</t>
  </si>
  <si>
    <t>Orange</t>
  </si>
  <si>
    <t>ORNJ</t>
  </si>
  <si>
    <t>orange-crypto</t>
  </si>
  <si>
    <t>2024-02-06T05:53:25.000Z</t>
  </si>
  <si>
    <t>BlackFort Exchange Network</t>
  </si>
  <si>
    <t>BXN</t>
  </si>
  <si>
    <t>blackfort-exchange-network</t>
  </si>
  <si>
    <t>2024-04-01T21:18:18.000Z</t>
  </si>
  <si>
    <t>XDB CHAIN</t>
  </si>
  <si>
    <t>xdbchain</t>
  </si>
  <si>
    <t>DUKO</t>
  </si>
  <si>
    <t>duko</t>
  </si>
  <si>
    <t>2024-02-21T19:59:18.000Z</t>
  </si>
  <si>
    <t>Ta-da</t>
  </si>
  <si>
    <t>TADA</t>
  </si>
  <si>
    <t>ta-da</t>
  </si>
  <si>
    <t>2024-02-19T09:52:52.000Z</t>
  </si>
  <si>
    <t>Origin DeFi Governance</t>
  </si>
  <si>
    <t>OGV</t>
  </si>
  <si>
    <t>origin-dollar-governance</t>
  </si>
  <si>
    <t>2022-07-12T08:23:27.000Z</t>
  </si>
  <si>
    <t>FACT0RN</t>
  </si>
  <si>
    <t>FACT</t>
  </si>
  <si>
    <t>fact0rn</t>
  </si>
  <si>
    <t>2023-08-17T08:04:25.000Z</t>
  </si>
  <si>
    <t>Cult DAO</t>
  </si>
  <si>
    <t>CULT</t>
  </si>
  <si>
    <t>cult-dao</t>
  </si>
  <si>
    <t>2022-01-31T02:46:54.000Z</t>
  </si>
  <si>
    <t>AGX</t>
  </si>
  <si>
    <t>aigentx</t>
  </si>
  <si>
    <t>2023-12-18T06:10:25.000Z</t>
  </si>
  <si>
    <t>Bad Idea AI</t>
  </si>
  <si>
    <t>BAD</t>
  </si>
  <si>
    <t>bad-idea-ai</t>
  </si>
  <si>
    <t>2023-05-21T04:41:05.000Z</t>
  </si>
  <si>
    <t>Optimus AI</t>
  </si>
  <si>
    <t>OPTI</t>
  </si>
  <si>
    <t>optimus-ai</t>
  </si>
  <si>
    <t>2023-03-07T09:33:21.000Z</t>
  </si>
  <si>
    <t>SAD HAMSTER</t>
  </si>
  <si>
    <t>HAMMY</t>
  </si>
  <si>
    <t>sad-hamster</t>
  </si>
  <si>
    <t>2024-05-16T10:22:35.000Z</t>
  </si>
  <si>
    <t>Jen-Hsun Huang</t>
  </si>
  <si>
    <t>JHH</t>
  </si>
  <si>
    <t>jen-hsun-huang</t>
  </si>
  <si>
    <t>2024-08-06T06:01:44.000Z</t>
  </si>
  <si>
    <t>Artyfact</t>
  </si>
  <si>
    <t>ARTY</t>
  </si>
  <si>
    <t>artyfact</t>
  </si>
  <si>
    <t>2023-03-03T10:44:47.000Z</t>
  </si>
  <si>
    <t>Bitboard</t>
  </si>
  <si>
    <t>bitboardtop</t>
  </si>
  <si>
    <t>2024-09-23T12:52:53.000Z</t>
  </si>
  <si>
    <t>PIBBLE</t>
  </si>
  <si>
    <t>PIB</t>
  </si>
  <si>
    <t>pibble</t>
  </si>
  <si>
    <t>2019-02-28T00:00:00.000Z</t>
  </si>
  <si>
    <t>RyuJin</t>
  </si>
  <si>
    <t>RYU</t>
  </si>
  <si>
    <t>ryujin</t>
  </si>
  <si>
    <t>2024-06-04T06:18:45.000Z</t>
  </si>
  <si>
    <t>BLOCKLORDS</t>
  </si>
  <si>
    <t>LRDS</t>
  </si>
  <si>
    <t>blocklords</t>
  </si>
  <si>
    <t>2024-07-24T12:54:41.000Z</t>
  </si>
  <si>
    <t>Solama</t>
  </si>
  <si>
    <t>SOLAMA</t>
  </si>
  <si>
    <t>solama</t>
  </si>
  <si>
    <t>2024-01-12T10:05:51.000Z</t>
  </si>
  <si>
    <t>VNX Swiss Franc</t>
  </si>
  <si>
    <t>VCHF</t>
  </si>
  <si>
    <t>vnx-swiss-franc</t>
  </si>
  <si>
    <t>2023-03-28T12:53:31.000Z</t>
  </si>
  <si>
    <t>Solchat</t>
  </si>
  <si>
    <t>solchat</t>
  </si>
  <si>
    <t>2024-02-21T06:59:39.000Z</t>
  </si>
  <si>
    <t>Mochi (New)</t>
  </si>
  <si>
    <t>MOCHI</t>
  </si>
  <si>
    <t>mochi-the-catcoin-new</t>
  </si>
  <si>
    <t>2023-08-08T09:22:34.000Z</t>
  </si>
  <si>
    <t>Carnomaly</t>
  </si>
  <si>
    <t>CARR</t>
  </si>
  <si>
    <t>carnomaly-new</t>
  </si>
  <si>
    <t>ETHEREUM IS GOOD</t>
  </si>
  <si>
    <t>EBULL</t>
  </si>
  <si>
    <t>ethereum-is-good</t>
  </si>
  <si>
    <t>2024-08-22T12:43:06.000Z</t>
  </si>
  <si>
    <t>LandWolf (SOL)</t>
  </si>
  <si>
    <t>landwolf-sol</t>
  </si>
  <si>
    <t>2024-06-17T02:21:40.000Z</t>
  </si>
  <si>
    <t>Baby Neiro BNB</t>
  </si>
  <si>
    <t>BABYNEIRO</t>
  </si>
  <si>
    <t>baby-neiro-bnb</t>
  </si>
  <si>
    <t>2024-10-18T06:17:19.000Z</t>
  </si>
  <si>
    <t>UniBot</t>
  </si>
  <si>
    <t>UNIBOT</t>
  </si>
  <si>
    <t>unibot-eth</t>
  </si>
  <si>
    <t>2023-06-16T05:43:09.000Z</t>
  </si>
  <si>
    <t>Ambire Wallet</t>
  </si>
  <si>
    <t>WALLET</t>
  </si>
  <si>
    <t>ambire-wallet</t>
  </si>
  <si>
    <t>2022-01-29T15:50:16.000Z</t>
  </si>
  <si>
    <t>MUX Protocol</t>
  </si>
  <si>
    <t>SwissCheese</t>
  </si>
  <si>
    <t>SWCH</t>
  </si>
  <si>
    <t>swisscheese</t>
  </si>
  <si>
    <t>2023-08-10T07:21:43.000Z</t>
  </si>
  <si>
    <t>Tottenham Hotspur Fan Token</t>
  </si>
  <si>
    <t>SPURS</t>
  </si>
  <si>
    <t>tottenham-hotspur-fan-token</t>
  </si>
  <si>
    <t>2023-10-26T09:55:31.000Z</t>
  </si>
  <si>
    <t>KlimaDAO</t>
  </si>
  <si>
    <t>KLIMA</t>
  </si>
  <si>
    <t>klimadao</t>
  </si>
  <si>
    <t>2021-10-19T05:33:56.000Z</t>
  </si>
  <si>
    <t>Step App</t>
  </si>
  <si>
    <t>FITFI</t>
  </si>
  <si>
    <t>step-app</t>
  </si>
  <si>
    <t>2022-04-26T07:24:11.000Z</t>
  </si>
  <si>
    <t>KOMPETE</t>
  </si>
  <si>
    <t>kompete</t>
  </si>
  <si>
    <t>2022-03-14T12:43:58.000Z</t>
  </si>
  <si>
    <t>Nibiru Chain</t>
  </si>
  <si>
    <t>NIBI</t>
  </si>
  <si>
    <t>nibiru-chain</t>
  </si>
  <si>
    <t>2024-03-12T08:57:13.000Z</t>
  </si>
  <si>
    <t>QORPO WORLD</t>
  </si>
  <si>
    <t>QORPO</t>
  </si>
  <si>
    <t>qorpo</t>
  </si>
  <si>
    <t>2022-02-24T08:10:29.000Z</t>
  </si>
  <si>
    <t>synternet</t>
  </si>
  <si>
    <t>Gleec Coin</t>
  </si>
  <si>
    <t>Numogram</t>
  </si>
  <si>
    <t>GNON</t>
  </si>
  <si>
    <t>numogram</t>
  </si>
  <si>
    <t>2024-10-23T04:01:04.000Z</t>
  </si>
  <si>
    <t>Octokn</t>
  </si>
  <si>
    <t>OTK</t>
  </si>
  <si>
    <t>octo-gaming</t>
  </si>
  <si>
    <t>2023-04-13T09:59:16.000Z</t>
  </si>
  <si>
    <t>Zypto</t>
  </si>
  <si>
    <t>ZYPTO</t>
  </si>
  <si>
    <t>zypto</t>
  </si>
  <si>
    <t>2024-03-13T05:19:19.000Z</t>
  </si>
  <si>
    <t>Choise.ai</t>
  </si>
  <si>
    <t>CHO</t>
  </si>
  <si>
    <t>choise</t>
  </si>
  <si>
    <t>2022-03-24T03:42:42.000Z</t>
  </si>
  <si>
    <t>Mintlayer</t>
  </si>
  <si>
    <t>ML</t>
  </si>
  <si>
    <t>mintlayer</t>
  </si>
  <si>
    <t>2021-11-22T12:15:44.000Z</t>
  </si>
  <si>
    <t>Quidax Token</t>
  </si>
  <si>
    <t>QDX</t>
  </si>
  <si>
    <t>quidax</t>
  </si>
  <si>
    <t>Ctomorrow Platform</t>
  </si>
  <si>
    <t>CTP</t>
  </si>
  <si>
    <t>ctomorrow-platform</t>
  </si>
  <si>
    <t>2021-12-30T06:02:23.000Z</t>
  </si>
  <si>
    <t>Nyan Heroes</t>
  </si>
  <si>
    <t>NYAN</t>
  </si>
  <si>
    <t>nyan-heroes</t>
  </si>
  <si>
    <t>2021-10-25T06:26:34.000Z</t>
  </si>
  <si>
    <t>BytomDAO</t>
  </si>
  <si>
    <t>SaitaChain Coin</t>
  </si>
  <si>
    <t>saitama-inu-new</t>
  </si>
  <si>
    <t>Izumi Finance</t>
  </si>
  <si>
    <t>IZI</t>
  </si>
  <si>
    <t>izumi-finance</t>
  </si>
  <si>
    <t>2021-12-21T01:43:27.000Z</t>
  </si>
  <si>
    <t>PAW</t>
  </si>
  <si>
    <t>pawswap</t>
  </si>
  <si>
    <t>2023-02-05T17:44:34.000Z</t>
  </si>
  <si>
    <t>DeFinder Capital</t>
  </si>
  <si>
    <t>DFC</t>
  </si>
  <si>
    <t>definder-capital</t>
  </si>
  <si>
    <t>2023-12-13T19:53:33.000Z</t>
  </si>
  <si>
    <t>Lil Bub</t>
  </si>
  <si>
    <t>goodjobbub</t>
  </si>
  <si>
    <t>2024-07-12T14:00:21.000Z</t>
  </si>
  <si>
    <t>ZeroLend</t>
  </si>
  <si>
    <t>ZERO</t>
  </si>
  <si>
    <t>zerolend</t>
  </si>
  <si>
    <t>2024-05-06T04:06:51.000Z</t>
  </si>
  <si>
    <t>FNCY</t>
  </si>
  <si>
    <t>fncy</t>
  </si>
  <si>
    <t>2022-12-02T04:41:53.000Z</t>
  </si>
  <si>
    <t>Elixir Games</t>
  </si>
  <si>
    <t>ELIX</t>
  </si>
  <si>
    <t>elixir-games</t>
  </si>
  <si>
    <t>2024-05-30T10:12:28.000Z</t>
  </si>
  <si>
    <t>EverValue Coin</t>
  </si>
  <si>
    <t>evervalue-coin</t>
  </si>
  <si>
    <t>2024-10-11T08:08:18.000Z</t>
  </si>
  <si>
    <t>Intentx</t>
  </si>
  <si>
    <t>INTX</t>
  </si>
  <si>
    <t>intentx</t>
  </si>
  <si>
    <t>2024-06-10T00:42:06.000Z</t>
  </si>
  <si>
    <t>ISKRA Token</t>
  </si>
  <si>
    <t>iskra</t>
  </si>
  <si>
    <t>2022-09-22T10:29:08.000Z</t>
  </si>
  <si>
    <t>Zukiverse</t>
  </si>
  <si>
    <t>Symbiosis</t>
  </si>
  <si>
    <t>SIS</t>
  </si>
  <si>
    <t>symbiosis-finance</t>
  </si>
  <si>
    <t>2021-11-24T03:06:29.000Z</t>
  </si>
  <si>
    <t>POOLX</t>
  </si>
  <si>
    <t>Lovely Finance [New]</t>
  </si>
  <si>
    <t>LOVELY</t>
  </si>
  <si>
    <t>lovely-inu-new</t>
  </si>
  <si>
    <t>2021-10-06T01:12:03.000Z</t>
  </si>
  <si>
    <t>Hemule</t>
  </si>
  <si>
    <t>HEMULE</t>
  </si>
  <si>
    <t>hemule</t>
  </si>
  <si>
    <t>2023-12-21T03:10:43.000Z</t>
  </si>
  <si>
    <t>Smart Layer Network</t>
  </si>
  <si>
    <t>SLN</t>
  </si>
  <si>
    <t>smart-layer-network</t>
  </si>
  <si>
    <t>2024-02-21T09:02:02.000Z</t>
  </si>
  <si>
    <t>Gamium</t>
  </si>
  <si>
    <t>GMM</t>
  </si>
  <si>
    <t>gamium</t>
  </si>
  <si>
    <t>2021-11-11T03:50:30.000Z</t>
  </si>
  <si>
    <t>PLAYA3ULL GAMES</t>
  </si>
  <si>
    <t>3ULL</t>
  </si>
  <si>
    <t>playa3ull</t>
  </si>
  <si>
    <t>2023-06-09T10:51:36.000Z</t>
  </si>
  <si>
    <t>Azuro Protocol</t>
  </si>
  <si>
    <t>AZUR</t>
  </si>
  <si>
    <t>azuro-protocol</t>
  </si>
  <si>
    <t>2024-06-20T10:49:46.000Z</t>
  </si>
  <si>
    <t>ROA CORE</t>
  </si>
  <si>
    <t>ROA</t>
  </si>
  <si>
    <t>roa-core</t>
  </si>
  <si>
    <t>2023-03-07T10:21:55.000Z</t>
  </si>
  <si>
    <t>Alltoscan</t>
  </si>
  <si>
    <t>ATS</t>
  </si>
  <si>
    <t>alltoscan</t>
  </si>
  <si>
    <t>2024-04-17T08:46:54.000Z</t>
  </si>
  <si>
    <t>Coupon Assets</t>
  </si>
  <si>
    <t>CA</t>
  </si>
  <si>
    <t>coupon-assets</t>
  </si>
  <si>
    <t>2023-11-07T08:27:44.000Z</t>
  </si>
  <si>
    <t>SyncGPT</t>
  </si>
  <si>
    <t>sync-gpt</t>
  </si>
  <si>
    <t>2024-09-24T12:18:57.000Z</t>
  </si>
  <si>
    <t>Slothana</t>
  </si>
  <si>
    <t>SLOTH</t>
  </si>
  <si>
    <t>slothana</t>
  </si>
  <si>
    <t>2024-05-09T14:28:34.000Z</t>
  </si>
  <si>
    <t>imgnAI</t>
  </si>
  <si>
    <t>IMGNAI</t>
  </si>
  <si>
    <t>image-generation-ai</t>
  </si>
  <si>
    <t>2023-02-13T08:23:43.000Z</t>
  </si>
  <si>
    <t>AIPAD</t>
  </si>
  <si>
    <t>aipad</t>
  </si>
  <si>
    <t>2023-03-01T03:12:00.000Z</t>
  </si>
  <si>
    <t>MongCoin</t>
  </si>
  <si>
    <t>$MONG</t>
  </si>
  <si>
    <t>mongcoin</t>
  </si>
  <si>
    <t>2023-04-28T06:50:35.000Z</t>
  </si>
  <si>
    <t>EML Protocol</t>
  </si>
  <si>
    <t>EML</t>
  </si>
  <si>
    <t>eml-protocol</t>
  </si>
  <si>
    <t>2023-06-20T10:29:51.000Z</t>
  </si>
  <si>
    <t>POOH</t>
  </si>
  <si>
    <t>pooh</t>
  </si>
  <si>
    <t>2023-05-01T18:19:53.000Z</t>
  </si>
  <si>
    <t>Mystiko Network</t>
  </si>
  <si>
    <t>XZK</t>
  </si>
  <si>
    <t>mystiko-network</t>
  </si>
  <si>
    <t>2024-04-12T09:18:41.000Z</t>
  </si>
  <si>
    <t>fanC</t>
  </si>
  <si>
    <t>FANC</t>
  </si>
  <si>
    <t>fanc</t>
  </si>
  <si>
    <t>2022-01-18T15:42:40.000Z</t>
  </si>
  <si>
    <t>Powsche</t>
  </si>
  <si>
    <t>POWSCHE</t>
  </si>
  <si>
    <t>powsche</t>
  </si>
  <si>
    <t>2024-04-15T09:16:55.000Z</t>
  </si>
  <si>
    <t>Rejuve.AI</t>
  </si>
  <si>
    <t>RJV</t>
  </si>
  <si>
    <t>rejuve-ai</t>
  </si>
  <si>
    <t>2023-03-06T04:01:48.000Z</t>
  </si>
  <si>
    <t>Crypto Asset Governance Alliance</t>
  </si>
  <si>
    <t>CAGA</t>
  </si>
  <si>
    <t>crypto-asset-governance-alliance</t>
  </si>
  <si>
    <t>2023-11-13T09:15:53.000Z</t>
  </si>
  <si>
    <t>Akita Inu</t>
  </si>
  <si>
    <t>AKITA</t>
  </si>
  <si>
    <t>akita-inu</t>
  </si>
  <si>
    <t>MEVerse</t>
  </si>
  <si>
    <t>MEV</t>
  </si>
  <si>
    <t>meverse</t>
  </si>
  <si>
    <t>2022-03-25T06:08:42.000Z</t>
  </si>
  <si>
    <t>BEERCOIN</t>
  </si>
  <si>
    <t>beercoin</t>
  </si>
  <si>
    <t>2024-05-21T11:16:51.000Z</t>
  </si>
  <si>
    <t>Shina Inu</t>
  </si>
  <si>
    <t>shina-inu</t>
  </si>
  <si>
    <t>2022-04-25T03:16:31.000Z</t>
  </si>
  <si>
    <t>Bitcoin Virtual Machine</t>
  </si>
  <si>
    <t>BVM</t>
  </si>
  <si>
    <t>bvm</t>
  </si>
  <si>
    <t>2024-03-12T21:10:52.000Z</t>
  </si>
  <si>
    <t>GameSwift</t>
  </si>
  <si>
    <t>GSWIFT</t>
  </si>
  <si>
    <t>gameswift</t>
  </si>
  <si>
    <t>2023-07-05T05:33:51.000Z</t>
  </si>
  <si>
    <t>Plearn</t>
  </si>
  <si>
    <t>plearn</t>
  </si>
  <si>
    <t>2024-05-09T12:22:29.000Z</t>
  </si>
  <si>
    <t>Fuse</t>
  </si>
  <si>
    <t>STFX</t>
  </si>
  <si>
    <t>stfx</t>
  </si>
  <si>
    <t>2023-01-24T05:21:37.000Z</t>
  </si>
  <si>
    <t>ZKFair</t>
  </si>
  <si>
    <t>ZKF</t>
  </si>
  <si>
    <t>zkfair</t>
  </si>
  <si>
    <t>2024-01-03T09:42:51.000Z</t>
  </si>
  <si>
    <t>IMPT</t>
  </si>
  <si>
    <t>impt</t>
  </si>
  <si>
    <t>2022-12-15T14:48:21.000Z</t>
  </si>
  <si>
    <t>Chickencoin</t>
  </si>
  <si>
    <t>CHKN</t>
  </si>
  <si>
    <t>chickencoin</t>
  </si>
  <si>
    <t>2024-03-20T10:22:33.000Z</t>
  </si>
  <si>
    <t>XRADERS</t>
  </si>
  <si>
    <t>XR</t>
  </si>
  <si>
    <t>xraders</t>
  </si>
  <si>
    <t>2024-07-09T11:42:10.000Z</t>
  </si>
  <si>
    <t>UX Chain</t>
  </si>
  <si>
    <t>UX</t>
  </si>
  <si>
    <t>ux</t>
  </si>
  <si>
    <t>zkSwap Finance</t>
  </si>
  <si>
    <t>ZF</t>
  </si>
  <si>
    <t>zkswap-finance</t>
  </si>
  <si>
    <t>2023-09-20T17:42:26.000Z</t>
  </si>
  <si>
    <t>Common Wealth</t>
  </si>
  <si>
    <t>WLTH</t>
  </si>
  <si>
    <t>common-wealth</t>
  </si>
  <si>
    <t>2024-05-27T01:48:44.000Z</t>
  </si>
  <si>
    <t>Warped Games</t>
  </si>
  <si>
    <t>WARPED</t>
  </si>
  <si>
    <t>warped-games</t>
  </si>
  <si>
    <t>2023-12-06T09:23:51.000Z</t>
  </si>
  <si>
    <t>UBXS Token</t>
  </si>
  <si>
    <t>UBXS</t>
  </si>
  <si>
    <t>ubxs</t>
  </si>
  <si>
    <t>2022-01-13T12:08:55.000Z</t>
  </si>
  <si>
    <t>Three Protocol Token</t>
  </si>
  <si>
    <t>THREE</t>
  </si>
  <si>
    <t>three-protocol-token</t>
  </si>
  <si>
    <t>2024-05-01T12:21:29.000Z</t>
  </si>
  <si>
    <t>Habibi</t>
  </si>
  <si>
    <t>HABIBI</t>
  </si>
  <si>
    <t>habibi-cat</t>
  </si>
  <si>
    <t>2024-05-10T08:59:25.000Z</t>
  </si>
  <si>
    <t>XRP Healthcare</t>
  </si>
  <si>
    <t>XRPH</t>
  </si>
  <si>
    <t>xrp-healthcare</t>
  </si>
  <si>
    <t>2023-01-31T17:50:56.000Z</t>
  </si>
  <si>
    <t>Push Protocol</t>
  </si>
  <si>
    <t>IVPAY</t>
  </si>
  <si>
    <t>ivendpay</t>
  </si>
  <si>
    <t>2024-03-19T05:01:47.000Z</t>
  </si>
  <si>
    <t>Custodiy</t>
  </si>
  <si>
    <t>CTY</t>
  </si>
  <si>
    <t>custodiy</t>
  </si>
  <si>
    <t>2022-08-05T17:07:21.000Z</t>
  </si>
  <si>
    <t>Upland (SPARKLET)</t>
  </si>
  <si>
    <t>SPARKLET</t>
  </si>
  <si>
    <t>upland-sparklet</t>
  </si>
  <si>
    <t>2024-07-23T08:25:24.000Z</t>
  </si>
  <si>
    <t>VoluMint</t>
  </si>
  <si>
    <t>VMINT</t>
  </si>
  <si>
    <t>volumint</t>
  </si>
  <si>
    <t>2024-01-06T17:57:11.000Z</t>
  </si>
  <si>
    <t>Cryptify AI</t>
  </si>
  <si>
    <t>CRAI</t>
  </si>
  <si>
    <t>cryptify-ai</t>
  </si>
  <si>
    <t>2024-10-02T11:01:04.000Z</t>
  </si>
  <si>
    <t>Medieval Empires</t>
  </si>
  <si>
    <t>MEE</t>
  </si>
  <si>
    <t>medieval-empires</t>
  </si>
  <si>
    <t>2022-10-03T06:32:35.000Z</t>
  </si>
  <si>
    <t>HUND</t>
  </si>
  <si>
    <t>hund-meme-coin</t>
  </si>
  <si>
    <t>2024-03-20T12:00:29.000Z</t>
  </si>
  <si>
    <t>TypeAI</t>
  </si>
  <si>
    <t>typeai</t>
  </si>
  <si>
    <t>2024-01-22T05:48:02.000Z</t>
  </si>
  <si>
    <t>COOKIE</t>
  </si>
  <si>
    <t>cookie</t>
  </si>
  <si>
    <t>2024-06-14T09:37:53.000Z</t>
  </si>
  <si>
    <t>Cipher</t>
  </si>
  <si>
    <t>CPR</t>
  </si>
  <si>
    <t>cipher-v2</t>
  </si>
  <si>
    <t>Asterix Labs</t>
  </si>
  <si>
    <t>ASTX</t>
  </si>
  <si>
    <t>asterix-labs</t>
  </si>
  <si>
    <t>2024-02-13T08:31:56.000Z</t>
  </si>
  <si>
    <t>Bitcicoin</t>
  </si>
  <si>
    <t>BITCI</t>
  </si>
  <si>
    <t>bitcicoin</t>
  </si>
  <si>
    <t>2021-01-29T00:00:00.000Z</t>
  </si>
  <si>
    <t>Baby Bonk</t>
  </si>
  <si>
    <t>BABYBONK</t>
  </si>
  <si>
    <t>baby-bonk-coin</t>
  </si>
  <si>
    <t>2023-12-22T04:04:53.000Z</t>
  </si>
  <si>
    <t>Inspect</t>
  </si>
  <si>
    <t>INSP</t>
  </si>
  <si>
    <t>inspect</t>
  </si>
  <si>
    <t>2023-12-06T15:15:40.000Z</t>
  </si>
  <si>
    <t>Hydranet</t>
  </si>
  <si>
    <t>HDN</t>
  </si>
  <si>
    <t>hydranet</t>
  </si>
  <si>
    <t>2022-04-21T17:17:29.000Z</t>
  </si>
  <si>
    <t>LABEL AI</t>
  </si>
  <si>
    <t>LBL</t>
  </si>
  <si>
    <t>label-foundation</t>
  </si>
  <si>
    <t>2021-10-22T02:41:44.000Z</t>
  </si>
  <si>
    <t>Azit</t>
  </si>
  <si>
    <t>AZIT</t>
  </si>
  <si>
    <t>azit</t>
  </si>
  <si>
    <t>2022-03-08T05:40:02.000Z</t>
  </si>
  <si>
    <t>Script Network</t>
  </si>
  <si>
    <t>SCPT</t>
  </si>
  <si>
    <t>script-network</t>
  </si>
  <si>
    <t>2021-10-11T19:33:22.000Z</t>
  </si>
  <si>
    <t>Netvrk</t>
  </si>
  <si>
    <t>NETVR</t>
  </si>
  <si>
    <t>netvrk</t>
  </si>
  <si>
    <t>PUCCA</t>
  </si>
  <si>
    <t>pucca</t>
  </si>
  <si>
    <t>2024-08-23T09:48:30.000Z</t>
  </si>
  <si>
    <t>Ctrl Wallet</t>
  </si>
  <si>
    <t>CTRL</t>
  </si>
  <si>
    <t>xdefi-wallet</t>
  </si>
  <si>
    <t>2021-11-18T14:28:22.000Z</t>
  </si>
  <si>
    <t>senate</t>
  </si>
  <si>
    <t>Pikamoon</t>
  </si>
  <si>
    <t>pikamoon-pika</t>
  </si>
  <si>
    <t>2024-03-30T15:17:51.000Z</t>
  </si>
  <si>
    <t>unmarshal</t>
  </si>
  <si>
    <t>RBW</t>
  </si>
  <si>
    <t>rainbowtoken</t>
  </si>
  <si>
    <t>2022-03-16T19:38:48.000Z</t>
  </si>
  <si>
    <t>Cat Own Kimono</t>
  </si>
  <si>
    <t>COK</t>
  </si>
  <si>
    <t>cat-own-kimono</t>
  </si>
  <si>
    <t>2024-06-12T07:32:05.000Z</t>
  </si>
  <si>
    <t>Waffles Davincij15's Cat</t>
  </si>
  <si>
    <t>$WAFFLES</t>
  </si>
  <si>
    <t>waffles-davincij15s-cat</t>
  </si>
  <si>
    <t>2024-05-27T02:25:41.000Z</t>
  </si>
  <si>
    <t>Bepro</t>
  </si>
  <si>
    <t>5ire</t>
  </si>
  <si>
    <t>5IRE</t>
  </si>
  <si>
    <t>2023-12-05T13:00:00.000Z</t>
  </si>
  <si>
    <t>Kinic</t>
  </si>
  <si>
    <t>KINIC</t>
  </si>
  <si>
    <t>kinic</t>
  </si>
  <si>
    <t>2024-07-04T14:32:24.000Z</t>
  </si>
  <si>
    <t>UpOnly</t>
  </si>
  <si>
    <t>UPO</t>
  </si>
  <si>
    <t>uponly</t>
  </si>
  <si>
    <t>2021-12-20T20:33:18.000Z</t>
  </si>
  <si>
    <t>Puffy</t>
  </si>
  <si>
    <t>PUFFY</t>
  </si>
  <si>
    <t>puffy</t>
  </si>
  <si>
    <t>2024-09-06T06:11:07.000Z</t>
  </si>
  <si>
    <t>8-Bit Coin</t>
  </si>
  <si>
    <t>mario-coin</t>
  </si>
  <si>
    <t>2024-07-05T07:47:30.000Z</t>
  </si>
  <si>
    <t>Gracy</t>
  </si>
  <si>
    <t>GRACY</t>
  </si>
  <si>
    <t>MagicCraft</t>
  </si>
  <si>
    <t>MCRT</t>
  </si>
  <si>
    <t>magiccraft</t>
  </si>
  <si>
    <t>2021-12-07T06:40:50.000Z</t>
  </si>
  <si>
    <t>Ferro</t>
  </si>
  <si>
    <t>FER</t>
  </si>
  <si>
    <t>ferro</t>
  </si>
  <si>
    <t>2022-06-22T15:31:24.000Z</t>
  </si>
  <si>
    <t>Geojam Token</t>
  </si>
  <si>
    <t>JAM</t>
  </si>
  <si>
    <t>geojam-token</t>
  </si>
  <si>
    <t>2022-02-04T05:12:04.000Z</t>
  </si>
  <si>
    <t>Magic Square</t>
  </si>
  <si>
    <t>SQR</t>
  </si>
  <si>
    <t>magic-square</t>
  </si>
  <si>
    <t>2022-01-05T10:35:41.000Z</t>
  </si>
  <si>
    <t>Bubblefong</t>
  </si>
  <si>
    <t>BBF</t>
  </si>
  <si>
    <t>bubblefong</t>
  </si>
  <si>
    <t>2022-03-28T09:47:03.000Z</t>
  </si>
  <si>
    <t>Suiswap</t>
  </si>
  <si>
    <t>SSWP</t>
  </si>
  <si>
    <t>suiswap</t>
  </si>
  <si>
    <t>2023-06-13T13:05:17.000Z</t>
  </si>
  <si>
    <t>r/FortNiteBR Bricks</t>
  </si>
  <si>
    <t>BRICK</t>
  </si>
  <si>
    <t>bricks</t>
  </si>
  <si>
    <t>2023-07-18T09:26:55.000Z</t>
  </si>
  <si>
    <t>Areon Network</t>
  </si>
  <si>
    <t>AREA</t>
  </si>
  <si>
    <t>areon-network</t>
  </si>
  <si>
    <t>2023-01-18T02:11:27.000Z</t>
  </si>
  <si>
    <t>Plugin Decentralized Oracle</t>
  </si>
  <si>
    <t>PLI</t>
  </si>
  <si>
    <t>plugin</t>
  </si>
  <si>
    <t>2021-11-09T15:42:40.000Z</t>
  </si>
  <si>
    <t>SHIRYO</t>
  </si>
  <si>
    <t>Neiro (neiro.lol)</t>
  </si>
  <si>
    <t>neiro-sol-2</t>
  </si>
  <si>
    <t>2024-07-29T12:52:31.000Z</t>
  </si>
  <si>
    <t>Russell</t>
  </si>
  <si>
    <t>RUSSELL</t>
  </si>
  <si>
    <t>russell</t>
  </si>
  <si>
    <t>2024-11-05T18:17:30.000Z</t>
  </si>
  <si>
    <t>My Lovely Planet</t>
  </si>
  <si>
    <t>MLC</t>
  </si>
  <si>
    <t>my-lovely-planet</t>
  </si>
  <si>
    <t>2024-06-28T08:14:46.000Z</t>
  </si>
  <si>
    <t>beoble</t>
  </si>
  <si>
    <t>BBL</t>
  </si>
  <si>
    <t>2024-02-28T10:54:36.000Z</t>
  </si>
  <si>
    <t>Minati Coin</t>
  </si>
  <si>
    <t>MNTC</t>
  </si>
  <si>
    <t>minati-coin</t>
  </si>
  <si>
    <t>2023-05-23T09:33:34.000Z</t>
  </si>
  <si>
    <t>KIRA</t>
  </si>
  <si>
    <t>Trog</t>
  </si>
  <si>
    <t>TROG</t>
  </si>
  <si>
    <t>trog</t>
  </si>
  <si>
    <t>2024-06-01T10:59:33.000Z</t>
  </si>
  <si>
    <t>ELON Coin</t>
  </si>
  <si>
    <t>elon0x69420</t>
  </si>
  <si>
    <t>2024-04-29T12:35:44.000Z</t>
  </si>
  <si>
    <t>PussFi</t>
  </si>
  <si>
    <t>PUSS</t>
  </si>
  <si>
    <t>pussfi</t>
  </si>
  <si>
    <t>2024-09-25T14:58:26.000Z</t>
  </si>
  <si>
    <t>The First Youtube Cat</t>
  </si>
  <si>
    <t>PAJAMAS</t>
  </si>
  <si>
    <t>the-first-youtube-cat</t>
  </si>
  <si>
    <t>2024-03-14T08:28:45.000Z</t>
  </si>
  <si>
    <t>Fractal Network</t>
  </si>
  <si>
    <t>FRA</t>
  </si>
  <si>
    <t>findora</t>
  </si>
  <si>
    <t>nash</t>
  </si>
  <si>
    <t>milestoneBased</t>
  </si>
  <si>
    <t>MILE</t>
  </si>
  <si>
    <t>milestonebased</t>
  </si>
  <si>
    <t>2022-03-30T09:47:59.000Z</t>
  </si>
  <si>
    <t>MNEE</t>
  </si>
  <si>
    <t>mnee</t>
  </si>
  <si>
    <t>2024-08-29T07:10:06.000Z</t>
  </si>
  <si>
    <t>Q Protocol</t>
  </si>
  <si>
    <t>QGOV</t>
  </si>
  <si>
    <t>q-protocol</t>
  </si>
  <si>
    <t>2024-07-23T13:08:30.000Z</t>
  </si>
  <si>
    <t>Reboot</t>
  </si>
  <si>
    <t>GG</t>
  </si>
  <si>
    <t>reboot</t>
  </si>
  <si>
    <t>2023-12-28T09:43:44.000Z</t>
  </si>
  <si>
    <t>Baby BNB</t>
  </si>
  <si>
    <t>BABYBNB</t>
  </si>
  <si>
    <t>baby-bnb</t>
  </si>
  <si>
    <t>2024-09-29T01:27:52.000Z</t>
  </si>
  <si>
    <t>Bitrock</t>
  </si>
  <si>
    <t>BROCK</t>
  </si>
  <si>
    <t>bitrock</t>
  </si>
  <si>
    <t>2023-07-17T12:36:35.000Z</t>
  </si>
  <si>
    <t>Rain Coin</t>
  </si>
  <si>
    <t>RAIN</t>
  </si>
  <si>
    <t>rain-coin</t>
  </si>
  <si>
    <t>2024-02-09T04:39:54.000Z</t>
  </si>
  <si>
    <t>STAT</t>
  </si>
  <si>
    <t>stat</t>
  </si>
  <si>
    <t>2022-07-27T14:53:36.000Z</t>
  </si>
  <si>
    <t>Bag.win</t>
  </si>
  <si>
    <t>bag-coin</t>
  </si>
  <si>
    <t>2024-02-21T10:00:23.000Z</t>
  </si>
  <si>
    <t>Mars</t>
  </si>
  <si>
    <t>MARS</t>
  </si>
  <si>
    <t>mars-io</t>
  </si>
  <si>
    <t>2024-09-25T13:25:35.000Z</t>
  </si>
  <si>
    <t>KAI KEN</t>
  </si>
  <si>
    <t>kai-ken</t>
  </si>
  <si>
    <t>2024-06-26T10:13:13.000Z</t>
  </si>
  <si>
    <t>Toad</t>
  </si>
  <si>
    <t>$TOAD</t>
  </si>
  <si>
    <t>toad</t>
  </si>
  <si>
    <t>2024-06-04T05:51:31.000Z</t>
  </si>
  <si>
    <t>Eesee</t>
  </si>
  <si>
    <t>ESE</t>
  </si>
  <si>
    <t>eesee</t>
  </si>
  <si>
    <t>2024-02-20T01:06:23.000Z</t>
  </si>
  <si>
    <t>BRN Metaverse</t>
  </si>
  <si>
    <t>BRN</t>
  </si>
  <si>
    <t>brn-metaverse</t>
  </si>
  <si>
    <t>2022-04-14T06:46:36.000Z</t>
  </si>
  <si>
    <t>DappRadar</t>
  </si>
  <si>
    <t>RADAR</t>
  </si>
  <si>
    <t>dappradar</t>
  </si>
  <si>
    <t>2021-11-25T18:40:38.000Z</t>
  </si>
  <si>
    <t>Minted</t>
  </si>
  <si>
    <t>MTD</t>
  </si>
  <si>
    <t>minted</t>
  </si>
  <si>
    <t>2022-08-17T07:35:41.000Z</t>
  </si>
  <si>
    <t>Ledger AI</t>
  </si>
  <si>
    <t>LEDGER</t>
  </si>
  <si>
    <t>ledger-ai</t>
  </si>
  <si>
    <t>2024-07-15T06:00:49.000Z</t>
  </si>
  <si>
    <t>Bubble</t>
  </si>
  <si>
    <t>BUBBLE</t>
  </si>
  <si>
    <t>bubble-imaginaryones</t>
  </si>
  <si>
    <t>2024-05-17T08:44:16.000Z</t>
  </si>
  <si>
    <t>UnityMeta</t>
  </si>
  <si>
    <t>UMT</t>
  </si>
  <si>
    <t>unitymeta</t>
  </si>
  <si>
    <t>2023-02-02T06:00:37.000Z</t>
  </si>
  <si>
    <t>RepubliK</t>
  </si>
  <si>
    <t>RPK</t>
  </si>
  <si>
    <t>republik</t>
  </si>
  <si>
    <t>2023-11-13T10:09:11.000Z</t>
  </si>
  <si>
    <t>BOSagora</t>
  </si>
  <si>
    <t>Crash</t>
  </si>
  <si>
    <t>CRASH</t>
  </si>
  <si>
    <t>crash-on-base</t>
  </si>
  <si>
    <t>2024-06-27T10:08:47.000Z</t>
  </si>
  <si>
    <t>Joystream</t>
  </si>
  <si>
    <t>JOY</t>
  </si>
  <si>
    <t>joystream</t>
  </si>
  <si>
    <t>pkt</t>
  </si>
  <si>
    <t>2021-05-01T00:00:00.000Z</t>
  </si>
  <si>
    <t>Sharpe AI</t>
  </si>
  <si>
    <t>SAI</t>
  </si>
  <si>
    <t>sharpe-ai</t>
  </si>
  <si>
    <t>2024-08-27T06:18:58.000Z</t>
  </si>
  <si>
    <t>SAITAMA INU</t>
  </si>
  <si>
    <t>saitama-eth</t>
  </si>
  <si>
    <t>2024-07-22T03:29:32.000Z</t>
  </si>
  <si>
    <t>Witch Token</t>
  </si>
  <si>
    <t>WITCH</t>
  </si>
  <si>
    <t>witch-token</t>
  </si>
  <si>
    <t>Rangers Protocol Gas</t>
  </si>
  <si>
    <t>Pintu Token</t>
  </si>
  <si>
    <t>PTU</t>
  </si>
  <si>
    <t>pintu-token</t>
  </si>
  <si>
    <t>2021-11-09T14:27:20.000Z</t>
  </si>
  <si>
    <t>Pip</t>
  </si>
  <si>
    <t>PIP</t>
  </si>
  <si>
    <t>pip</t>
  </si>
  <si>
    <t>2022-01-07T09:29:32.000Z</t>
  </si>
  <si>
    <t>WATCoin</t>
  </si>
  <si>
    <t>WAT</t>
  </si>
  <si>
    <t>watcoin</t>
  </si>
  <si>
    <t>2024-09-23T15:21:25.000Z</t>
  </si>
  <si>
    <t>Orbofi AI</t>
  </si>
  <si>
    <t>OBI</t>
  </si>
  <si>
    <t>orbofi-ai</t>
  </si>
  <si>
    <t>2023-05-30T09:36:03.000Z</t>
  </si>
  <si>
    <t>LogX Network</t>
  </si>
  <si>
    <t>LOGX</t>
  </si>
  <si>
    <t>logx</t>
  </si>
  <si>
    <t>2024-09-24T12:33:58.000Z</t>
  </si>
  <si>
    <t>Aviator</t>
  </si>
  <si>
    <t>AVI</t>
  </si>
  <si>
    <t>aviator</t>
  </si>
  <si>
    <t>2023-07-20T13:15:51.000Z</t>
  </si>
  <si>
    <t>Dark Frontiers</t>
  </si>
  <si>
    <t>DARK</t>
  </si>
  <si>
    <t>dark-frontiers</t>
  </si>
  <si>
    <t>2021-10-08T01:30:36.000Z</t>
  </si>
  <si>
    <t>Verse</t>
  </si>
  <si>
    <t>VERSE</t>
  </si>
  <si>
    <t>verse-token</t>
  </si>
  <si>
    <t>2022-12-09T08:19:17.000Z</t>
  </si>
  <si>
    <t>MAHA.xyz</t>
  </si>
  <si>
    <t>School Hack Coin</t>
  </si>
  <si>
    <t>SHC</t>
  </si>
  <si>
    <t>school-hack-coin</t>
  </si>
  <si>
    <t>2024-05-21T03:42:29.000Z</t>
  </si>
  <si>
    <t>TON Cat</t>
  </si>
  <si>
    <t>ton-cat</t>
  </si>
  <si>
    <t>2024-09-23T22:02:10.000Z</t>
  </si>
  <si>
    <t>Winnerz</t>
  </si>
  <si>
    <t>WNZ</t>
  </si>
  <si>
    <t>winnerz</t>
  </si>
  <si>
    <t>2023-05-23T09:39:39.000Z</t>
  </si>
  <si>
    <t>LETSTOP</t>
  </si>
  <si>
    <t>STOP</t>
  </si>
  <si>
    <t>letstop</t>
  </si>
  <si>
    <t>2024-11-18T08:04:17.000Z</t>
  </si>
  <si>
    <t>SUMI</t>
  </si>
  <si>
    <t>sumi</t>
  </si>
  <si>
    <t>2024-11-04T05:40:04.000Z</t>
  </si>
  <si>
    <t>Storm Trade</t>
  </si>
  <si>
    <t>storm-trade</t>
  </si>
  <si>
    <t>2024-10-17T06:40:31.000Z</t>
  </si>
  <si>
    <t>Junkcoin</t>
  </si>
  <si>
    <t>JKC</t>
  </si>
  <si>
    <t>junkcoin</t>
  </si>
  <si>
    <t>Penpie</t>
  </si>
  <si>
    <t>PNP</t>
  </si>
  <si>
    <t>penpie</t>
  </si>
  <si>
    <t>2023-06-21T07:33:15.000Z</t>
  </si>
  <si>
    <t>WeFi</t>
  </si>
  <si>
    <t>WEFI</t>
  </si>
  <si>
    <t>wefi</t>
  </si>
  <si>
    <t>2023-05-22T09:05:40.000Z</t>
  </si>
  <si>
    <t>Humanode</t>
  </si>
  <si>
    <t>HMND</t>
  </si>
  <si>
    <t>humanode</t>
  </si>
  <si>
    <t>2023-03-30T15:02:38.000Z</t>
  </si>
  <si>
    <t>VIXCO</t>
  </si>
  <si>
    <t>VIX</t>
  </si>
  <si>
    <t>vixco</t>
  </si>
  <si>
    <t>2021-10-26T10:16:37.000Z</t>
  </si>
  <si>
    <t>Celo Euro</t>
  </si>
  <si>
    <t>CEUR</t>
  </si>
  <si>
    <t>celo-euro</t>
  </si>
  <si>
    <t>MetaTrace</t>
  </si>
  <si>
    <t>metatrace</t>
  </si>
  <si>
    <t>2023-09-08T05:38:49.000Z</t>
  </si>
  <si>
    <t>JetTon Games</t>
  </si>
  <si>
    <t>JETTON</t>
  </si>
  <si>
    <t>jetton</t>
  </si>
  <si>
    <t>2023-08-25T05:00:01.000Z</t>
  </si>
  <si>
    <t>GALAXIA</t>
  </si>
  <si>
    <t>GXA</t>
  </si>
  <si>
    <t>galaxia</t>
  </si>
  <si>
    <t>2022-07-20T09:52:31.000Z</t>
  </si>
  <si>
    <t>CPUcoin</t>
  </si>
  <si>
    <t>cpucoin</t>
  </si>
  <si>
    <t>Wisdomise AI</t>
  </si>
  <si>
    <t>WSDM</t>
  </si>
  <si>
    <t>wisdomise</t>
  </si>
  <si>
    <t>2024-03-25T11:48:07.000Z</t>
  </si>
  <si>
    <t>HAMI</t>
  </si>
  <si>
    <t>hami</t>
  </si>
  <si>
    <t>2024-04-11T12:01:43.000Z</t>
  </si>
  <si>
    <t>MarsDAO</t>
  </si>
  <si>
    <t>MDAO</t>
  </si>
  <si>
    <t>marsdao</t>
  </si>
  <si>
    <t>2022-03-17T13:31:47.000Z</t>
  </si>
  <si>
    <t>Bostrom</t>
  </si>
  <si>
    <t>BOOT</t>
  </si>
  <si>
    <t>bostrom</t>
  </si>
  <si>
    <t>2022-03-28T03:35:58.000Z</t>
  </si>
  <si>
    <t>ritestream</t>
  </si>
  <si>
    <t>RITE</t>
  </si>
  <si>
    <t>2022-02-24T10:20:47.000Z</t>
  </si>
  <si>
    <t>Okratech Token</t>
  </si>
  <si>
    <t>ORT</t>
  </si>
  <si>
    <t>okratech-token</t>
  </si>
  <si>
    <t>2021-12-20T04:55:50.000Z</t>
  </si>
  <si>
    <t>GensoKishi Metaverse</t>
  </si>
  <si>
    <t>MV</t>
  </si>
  <si>
    <t>gensokishis-metaverse</t>
  </si>
  <si>
    <t>2022-01-28T06:19:42.000Z</t>
  </si>
  <si>
    <t>Parex</t>
  </si>
  <si>
    <t>parex</t>
  </si>
  <si>
    <t>2022-02-15T07:02:39.000Z</t>
  </si>
  <si>
    <t>Alphakek AI</t>
  </si>
  <si>
    <t>AIKEK</t>
  </si>
  <si>
    <t>alphakek-ai</t>
  </si>
  <si>
    <t>2024-02-23T09:02:40.000Z</t>
  </si>
  <si>
    <t>LandX Finance</t>
  </si>
  <si>
    <t>LNDX</t>
  </si>
  <si>
    <t>landx-finance</t>
  </si>
  <si>
    <t>2024-02-13T04:48:34.000Z</t>
  </si>
  <si>
    <t>PlayZap</t>
  </si>
  <si>
    <t>PZP</t>
  </si>
  <si>
    <t>playzap</t>
  </si>
  <si>
    <t>2022-11-04T16:46:56.000Z</t>
  </si>
  <si>
    <t>DOGAMÍ</t>
  </si>
  <si>
    <t>DOGA</t>
  </si>
  <si>
    <t>dogami</t>
  </si>
  <si>
    <t>2021-11-17T16:30:19.000Z</t>
  </si>
  <si>
    <t>PureFi Protocol</t>
  </si>
  <si>
    <t>UFI</t>
  </si>
  <si>
    <t>purefi-protocol</t>
  </si>
  <si>
    <t>Omax Coin</t>
  </si>
  <si>
    <t>OMAX</t>
  </si>
  <si>
    <t>omax-token</t>
  </si>
  <si>
    <t>2021-11-05T05:32:20.000Z</t>
  </si>
  <si>
    <t>Super Trump Coin</t>
  </si>
  <si>
    <t>STRUMP</t>
  </si>
  <si>
    <t>super-trump-io</t>
  </si>
  <si>
    <t>2024-02-27T11:50:01.000Z</t>
  </si>
  <si>
    <t>Pesto the Baby King Penguin</t>
  </si>
  <si>
    <t>PESTO</t>
  </si>
  <si>
    <t>pesto-the-baby-king-penguin</t>
  </si>
  <si>
    <t>2024-09-27T08:22:34.000Z</t>
  </si>
  <si>
    <t>3DPass</t>
  </si>
  <si>
    <t>P3D</t>
  </si>
  <si>
    <t>3dpass</t>
  </si>
  <si>
    <t>2024-01-03T18:55:53.000Z</t>
  </si>
  <si>
    <t>rocky</t>
  </si>
  <si>
    <t>ROCKY</t>
  </si>
  <si>
    <t>rockytherock</t>
  </si>
  <si>
    <t>2024-07-12T14:19:22.000Z</t>
  </si>
  <si>
    <t>Dagknight Dog</t>
  </si>
  <si>
    <t>DOGK</t>
  </si>
  <si>
    <t>dagknight-dog</t>
  </si>
  <si>
    <t>2024-10-16T06:21:49.000Z</t>
  </si>
  <si>
    <t>Neighbourhoods</t>
  </si>
  <si>
    <t>NHT</t>
  </si>
  <si>
    <t>neighbourhoods</t>
  </si>
  <si>
    <t>2021-12-28T10:31:08.000Z</t>
  </si>
  <si>
    <t>ShibaDoge</t>
  </si>
  <si>
    <t>SHIBDOGE</t>
  </si>
  <si>
    <t>shibadoge</t>
  </si>
  <si>
    <t>2021-12-27T08:29:27.000Z</t>
  </si>
  <si>
    <t>donotfomoew</t>
  </si>
  <si>
    <t>MOEW</t>
  </si>
  <si>
    <t>2024-05-28T11:52:31.000Z</t>
  </si>
  <si>
    <t>WeSendit</t>
  </si>
  <si>
    <t>WSI</t>
  </si>
  <si>
    <t>wesendit</t>
  </si>
  <si>
    <t>2022-07-02T16:21:19.000Z</t>
  </si>
  <si>
    <t>Wrapped Dog</t>
  </si>
  <si>
    <t>WDOG</t>
  </si>
  <si>
    <t>wrapped-dog</t>
  </si>
  <si>
    <t>2024-08-10T10:22:33.000Z</t>
  </si>
  <si>
    <t>RWA</t>
  </si>
  <si>
    <t>Solcasino Token</t>
  </si>
  <si>
    <t>solcasino-token</t>
  </si>
  <si>
    <t>2023-05-09T05:14:07.000Z</t>
  </si>
  <si>
    <t>APED</t>
  </si>
  <si>
    <t>aped</t>
  </si>
  <si>
    <t>2023-04-19T07:50:56.000Z</t>
  </si>
  <si>
    <t>Mancium</t>
  </si>
  <si>
    <t>MANC</t>
  </si>
  <si>
    <t>mancium</t>
  </si>
  <si>
    <t>2022-04-20T02:50:04.000Z</t>
  </si>
  <si>
    <t>Perion</t>
  </si>
  <si>
    <t>PERC</t>
  </si>
  <si>
    <t>perion</t>
  </si>
  <si>
    <t>2022-02-03T23:09:37.000Z</t>
  </si>
  <si>
    <t>BizAuto</t>
  </si>
  <si>
    <t>BIZA</t>
  </si>
  <si>
    <t>bizauto</t>
  </si>
  <si>
    <t>2022-10-17T12:03:23.000Z</t>
  </si>
  <si>
    <t>Suzuverse</t>
  </si>
  <si>
    <t>suzuverse</t>
  </si>
  <si>
    <t>2023-04-21T10:12:12.000Z</t>
  </si>
  <si>
    <t>Ducky</t>
  </si>
  <si>
    <t>DUCKY</t>
  </si>
  <si>
    <t>ducky</t>
  </si>
  <si>
    <t>2024-11-08T08:29:44.000Z</t>
  </si>
  <si>
    <t>Smilek to the Bank</t>
  </si>
  <si>
    <t>SMILEK</t>
  </si>
  <si>
    <t>bscbet-online</t>
  </si>
  <si>
    <t>VNX Euro</t>
  </si>
  <si>
    <t>VEUR</t>
  </si>
  <si>
    <t>vnx-euro</t>
  </si>
  <si>
    <t>2023-04-04T13:30:25.000Z</t>
  </si>
  <si>
    <t>Red Kite</t>
  </si>
  <si>
    <t>DHB</t>
  </si>
  <si>
    <t>AssetMantle</t>
  </si>
  <si>
    <t>MNTL</t>
  </si>
  <si>
    <t>assetmantle</t>
  </si>
  <si>
    <t>2022-04-21T17:04:57.000Z</t>
  </si>
  <si>
    <t>Onomy Protocol</t>
  </si>
  <si>
    <t>NOM</t>
  </si>
  <si>
    <t>onomy-protocol</t>
  </si>
  <si>
    <t>analoS</t>
  </si>
  <si>
    <t>ANALOS</t>
  </si>
  <si>
    <t>analos</t>
  </si>
  <si>
    <t>2023-12-22T04:34:24.000Z</t>
  </si>
  <si>
    <t>Wat</t>
  </si>
  <si>
    <t>wat</t>
  </si>
  <si>
    <t>2024-06-19T13:54:33.000Z</t>
  </si>
  <si>
    <t>3space Art</t>
  </si>
  <si>
    <t>PACE</t>
  </si>
  <si>
    <t>3space-art</t>
  </si>
  <si>
    <t>2022-03-07T02:50:16.000Z</t>
  </si>
  <si>
    <t>LightLink</t>
  </si>
  <si>
    <t>LL</t>
  </si>
  <si>
    <t>lightlink</t>
  </si>
  <si>
    <t>2023-01-10T09:54:53.000Z</t>
  </si>
  <si>
    <t>Carbon Protocol</t>
  </si>
  <si>
    <t>Vulcan Forged (LAVA)</t>
  </si>
  <si>
    <t>LAVA</t>
  </si>
  <si>
    <t>vulcan-forged-lava</t>
  </si>
  <si>
    <t>2021-11-03T09:52:13.000Z</t>
  </si>
  <si>
    <t>Hana</t>
  </si>
  <si>
    <t>HANA</t>
  </si>
  <si>
    <t>hana</t>
  </si>
  <si>
    <t>2024-09-28T04:03:56.000Z</t>
  </si>
  <si>
    <t>Inflation Hedging Coin</t>
  </si>
  <si>
    <t>IHC</t>
  </si>
  <si>
    <t>inflation-hedging-coin</t>
  </si>
  <si>
    <t>2021-11-11T18:06:18.000Z</t>
  </si>
  <si>
    <t>SUNCAT</t>
  </si>
  <si>
    <t>suncat</t>
  </si>
  <si>
    <t>2024-08-27T09:36:19.000Z</t>
  </si>
  <si>
    <t>Prisma mkUSD</t>
  </si>
  <si>
    <t>MKUSD</t>
  </si>
  <si>
    <t>prisma-mkusd</t>
  </si>
  <si>
    <t>2023-09-20T17:40:27.000Z</t>
  </si>
  <si>
    <t>CatDog</t>
  </si>
  <si>
    <t>CATDOG</t>
  </si>
  <si>
    <t>catdog-io</t>
  </si>
  <si>
    <t>2024-08-12T19:10:15.000Z</t>
  </si>
  <si>
    <t>Catboy</t>
  </si>
  <si>
    <t>CATBOY</t>
  </si>
  <si>
    <t>cat-boy</t>
  </si>
  <si>
    <t>2023-12-08T07:39:30.000Z</t>
  </si>
  <si>
    <t>Konnect</t>
  </si>
  <si>
    <t>KCT</t>
  </si>
  <si>
    <t>konnect</t>
  </si>
  <si>
    <t>2022-05-26T07:31:02.000Z</t>
  </si>
  <si>
    <t>DeBox</t>
  </si>
  <si>
    <t>debox</t>
  </si>
  <si>
    <t>2024-09-23T15:07:23.000Z</t>
  </si>
  <si>
    <t>Shiba Predator</t>
  </si>
  <si>
    <t>QOM</t>
  </si>
  <si>
    <t>shiba-predator</t>
  </si>
  <si>
    <t>2022-03-18T01:52:31.000Z</t>
  </si>
  <si>
    <t>CATAMOTO</t>
  </si>
  <si>
    <t>CATA</t>
  </si>
  <si>
    <t>catamoto-cat</t>
  </si>
  <si>
    <t>2024-04-22T04:35:51.000Z</t>
  </si>
  <si>
    <t>BloodLoop</t>
  </si>
  <si>
    <t>BLS</t>
  </si>
  <si>
    <t>bloodloop</t>
  </si>
  <si>
    <t>2024-06-05T10:35:17.000Z</t>
  </si>
  <si>
    <t>End Federal Reserve</t>
  </si>
  <si>
    <t>EFR</t>
  </si>
  <si>
    <t>end-federal-reserve</t>
  </si>
  <si>
    <t>2024-11-20T18:23:54.000Z</t>
  </si>
  <si>
    <t>Djed</t>
  </si>
  <si>
    <t>DJED</t>
  </si>
  <si>
    <t>djed</t>
  </si>
  <si>
    <t>2022-08-31T06:27:26.000Z</t>
  </si>
  <si>
    <t>Battle World</t>
  </si>
  <si>
    <t>BWO</t>
  </si>
  <si>
    <t>battle-world</t>
  </si>
  <si>
    <t>2022-05-31T06:30:32.000Z</t>
  </si>
  <si>
    <t>VGX Token</t>
  </si>
  <si>
    <t>vgx-token</t>
  </si>
  <si>
    <t>Dypius [New]</t>
  </si>
  <si>
    <t>defi-yield-protocol-v2</t>
  </si>
  <si>
    <t>Autism On Sol</t>
  </si>
  <si>
    <t>AUTISM</t>
  </si>
  <si>
    <t>autismcoinsol</t>
  </si>
  <si>
    <t>2024-10-17T19:42:10.000Z</t>
  </si>
  <si>
    <t>Draggy</t>
  </si>
  <si>
    <t>DRAGGY</t>
  </si>
  <si>
    <t>draggy</t>
  </si>
  <si>
    <t>2024-06-25T11:36:51.000Z</t>
  </si>
  <si>
    <t>MILLI</t>
  </si>
  <si>
    <t>milli</t>
  </si>
  <si>
    <t>2024-03-11T14:05:20.000Z</t>
  </si>
  <si>
    <t>MBD Financials</t>
  </si>
  <si>
    <t>MBD</t>
  </si>
  <si>
    <t>mbd-financials</t>
  </si>
  <si>
    <t>2022-05-19T03:21:25.000Z</t>
  </si>
  <si>
    <t>littlemanyu</t>
  </si>
  <si>
    <t>MANYU</t>
  </si>
  <si>
    <t>2024-10-03T09:11:44.000Z</t>
  </si>
  <si>
    <t>Abelian</t>
  </si>
  <si>
    <t>ABEL</t>
  </si>
  <si>
    <t>abelian</t>
  </si>
  <si>
    <t>2023-12-05T08:09:08.000Z</t>
  </si>
  <si>
    <t>MOTH</t>
  </si>
  <si>
    <t>moth</t>
  </si>
  <si>
    <t>2024-07-24T09:00:32.000Z</t>
  </si>
  <si>
    <t>Dynachain</t>
  </si>
  <si>
    <t>dynachain</t>
  </si>
  <si>
    <t>2024-09-29T17:24:24.000Z</t>
  </si>
  <si>
    <t>NuriTopia</t>
  </si>
  <si>
    <t>NBLU</t>
  </si>
  <si>
    <t>nuritopia</t>
  </si>
  <si>
    <t>2023-05-31T03:23:12.000Z</t>
  </si>
  <si>
    <t>Napoli Fan Token</t>
  </si>
  <si>
    <t>NAP</t>
  </si>
  <si>
    <t>napoli-fan-token</t>
  </si>
  <si>
    <t>2021-11-24T17:25:40.000Z</t>
  </si>
  <si>
    <t>Toro Inoue</t>
  </si>
  <si>
    <t>TORO</t>
  </si>
  <si>
    <t>toro-inoue</t>
  </si>
  <si>
    <t>2024-10-28T13:18:19.000Z</t>
  </si>
  <si>
    <t>planettoken</t>
  </si>
  <si>
    <t>2023-06-02T06:49:38.000Z</t>
  </si>
  <si>
    <t>Everyworld</t>
  </si>
  <si>
    <t>EVERY</t>
  </si>
  <si>
    <t>everyworld</t>
  </si>
  <si>
    <t>2024-04-03T13:07:54.000Z</t>
  </si>
  <si>
    <t>AIRDROP2049</t>
  </si>
  <si>
    <t>airdrop2049</t>
  </si>
  <si>
    <t>2024-10-08T02:36:15.000Z</t>
  </si>
  <si>
    <t>Public Masterpiece Token</t>
  </si>
  <si>
    <t>PMT</t>
  </si>
  <si>
    <t>public-masterpiece-token</t>
  </si>
  <si>
    <t>2024-07-15T09:37:52.000Z</t>
  </si>
  <si>
    <t>ZKBase</t>
  </si>
  <si>
    <t>ZKB</t>
  </si>
  <si>
    <t>zkbase</t>
  </si>
  <si>
    <t>Acid Toad</t>
  </si>
  <si>
    <t>TOAD</t>
  </si>
  <si>
    <t>acid-toad</t>
  </si>
  <si>
    <t>2024-11-08T16:45:37.000Z</t>
  </si>
  <si>
    <t>POCHITA</t>
  </si>
  <si>
    <t>pochita-biz</t>
  </si>
  <si>
    <t>2024-10-04T09:21:54.000Z</t>
  </si>
  <si>
    <t>DeFrogs</t>
  </si>
  <si>
    <t>DEFROGS</t>
  </si>
  <si>
    <t>defrogs</t>
  </si>
  <si>
    <t>2024-02-07T12:49:33.000Z</t>
  </si>
  <si>
    <t>Pollux Coin</t>
  </si>
  <si>
    <t>POX</t>
  </si>
  <si>
    <t>pollux-coin</t>
  </si>
  <si>
    <t>RIBBIT</t>
  </si>
  <si>
    <t>polycaps</t>
  </si>
  <si>
    <t>Astrafer</t>
  </si>
  <si>
    <t>ASTRAFER</t>
  </si>
  <si>
    <t>astrafer</t>
  </si>
  <si>
    <t>2022-07-06T02:24:18.000Z</t>
  </si>
  <si>
    <t>USD Coin (Wormhole)</t>
  </si>
  <si>
    <t>USDC(WormHole)</t>
  </si>
  <si>
    <t>usd-coin-wormhole-from-ethereum</t>
  </si>
  <si>
    <t>2022-06-17T06:30:24.000Z</t>
  </si>
  <si>
    <t>Effect AI</t>
  </si>
  <si>
    <t>dAppstore</t>
  </si>
  <si>
    <t>DAPPX</t>
  </si>
  <si>
    <t>dappstore</t>
  </si>
  <si>
    <t>MetFi</t>
  </si>
  <si>
    <t>METFI</t>
  </si>
  <si>
    <t>metfi2</t>
  </si>
  <si>
    <t>2022-07-01T04:53:40.000Z</t>
  </si>
  <si>
    <t>Morpheus Infrastructure Node</t>
  </si>
  <si>
    <t>MIND</t>
  </si>
  <si>
    <t>morpheus-labs-v2</t>
  </si>
  <si>
    <t>Klaydice</t>
  </si>
  <si>
    <t>DICE</t>
  </si>
  <si>
    <t>klaydice</t>
  </si>
  <si>
    <t>2022-08-03T04:08:38.000Z</t>
  </si>
  <si>
    <t>Lets Fuckin Go</t>
  </si>
  <si>
    <t>LFGO</t>
  </si>
  <si>
    <t>lets-fuckin-go</t>
  </si>
  <si>
    <t>2024-05-30T08:07:00.000Z</t>
  </si>
  <si>
    <t>TORSY</t>
  </si>
  <si>
    <t>torsy</t>
  </si>
  <si>
    <t>2024-07-18T12:49:46.000Z</t>
  </si>
  <si>
    <t>BLOCX.</t>
  </si>
  <si>
    <t>BLOCX</t>
  </si>
  <si>
    <t>blocxtech</t>
  </si>
  <si>
    <t>2023-10-10T05:38:24.000Z</t>
  </si>
  <si>
    <t>Lynex</t>
  </si>
  <si>
    <t>LYNX</t>
  </si>
  <si>
    <t>lynex</t>
  </si>
  <si>
    <t>2024-02-26T03:06:28.000Z</t>
  </si>
  <si>
    <t>EPX</t>
  </si>
  <si>
    <t>ellipsis-epx</t>
  </si>
  <si>
    <t>2022-05-04T05:09:40.000Z</t>
  </si>
  <si>
    <t>NDC</t>
  </si>
  <si>
    <t>magic-gpt-game</t>
  </si>
  <si>
    <t>2024-09-18T09:24:14.000Z</t>
  </si>
  <si>
    <t>VinuChain</t>
  </si>
  <si>
    <t>VC</t>
  </si>
  <si>
    <t>vinuchain</t>
  </si>
  <si>
    <t>2023-12-04T10:33:19.000Z</t>
  </si>
  <si>
    <t>Cross The Ages</t>
  </si>
  <si>
    <t>CTA</t>
  </si>
  <si>
    <t>cross-the-ages</t>
  </si>
  <si>
    <t>2024-05-10T08:38:13.000Z</t>
  </si>
  <si>
    <t>KLEVA Protocol</t>
  </si>
  <si>
    <t>KLEVA</t>
  </si>
  <si>
    <t>kleva-protocol</t>
  </si>
  <si>
    <t>2022-07-25T15:56:35.000Z</t>
  </si>
  <si>
    <t>Povel Durev</t>
  </si>
  <si>
    <t>DUREV</t>
  </si>
  <si>
    <t>povel-durev</t>
  </si>
  <si>
    <t>2024-05-03T08:27:10.000Z</t>
  </si>
  <si>
    <t>el gato</t>
  </si>
  <si>
    <t>ELGATO</t>
  </si>
  <si>
    <t>el-gato</t>
  </si>
  <si>
    <t>2024-03-14T08:20:13.000Z</t>
  </si>
  <si>
    <t>Levana Protocol</t>
  </si>
  <si>
    <t>LVN</t>
  </si>
  <si>
    <t>levana-protocol</t>
  </si>
  <si>
    <t>2023-12-19T13:25:55.000Z</t>
  </si>
  <si>
    <t>Dust Protocol</t>
  </si>
  <si>
    <t>DUST</t>
  </si>
  <si>
    <t>dust-protocol</t>
  </si>
  <si>
    <t>2022-03-14T13:00:32.000Z</t>
  </si>
  <si>
    <t>Ertha</t>
  </si>
  <si>
    <t>ERTHA</t>
  </si>
  <si>
    <t>ertha</t>
  </si>
  <si>
    <t>2021-10-04T13:11:40.000Z</t>
  </si>
  <si>
    <t>Chirpley</t>
  </si>
  <si>
    <t>CHRP</t>
  </si>
  <si>
    <t>chirpley</t>
  </si>
  <si>
    <t>2022-09-06T10:54:08.000Z</t>
  </si>
  <si>
    <t>Honk</t>
  </si>
  <si>
    <t>HONK</t>
  </si>
  <si>
    <t>honk</t>
  </si>
  <si>
    <t>2024-01-23T14:34:06.000Z</t>
  </si>
  <si>
    <t>Groyper</t>
  </si>
  <si>
    <t>GROYPER</t>
  </si>
  <si>
    <t>groyper</t>
  </si>
  <si>
    <t>2024-05-27T09:21:15.000Z</t>
  </si>
  <si>
    <t>Meta Monopoly</t>
  </si>
  <si>
    <t>MONOPOLY</t>
  </si>
  <si>
    <t>meta-monopoly</t>
  </si>
  <si>
    <t>2023-10-03T05:05:52.000Z</t>
  </si>
  <si>
    <t>TOP AI Network</t>
  </si>
  <si>
    <t>BeFi Labs</t>
  </si>
  <si>
    <t>BEFI</t>
  </si>
  <si>
    <t>befi-labs</t>
  </si>
  <si>
    <t>2024-03-25T04:46:07.000Z</t>
  </si>
  <si>
    <t>BlackCardCoin</t>
  </si>
  <si>
    <t>BCCOIN</t>
  </si>
  <si>
    <t>blackcardcoin</t>
  </si>
  <si>
    <t>2024-04-11T10:13:05.000Z</t>
  </si>
  <si>
    <t>Unfettered Ecosystem</t>
  </si>
  <si>
    <t>SOULS</t>
  </si>
  <si>
    <t>the-unfettered</t>
  </si>
  <si>
    <t>2023-05-23T12:10:48.000Z</t>
  </si>
  <si>
    <t>YOM</t>
  </si>
  <si>
    <t>your-open-metaverse</t>
  </si>
  <si>
    <t>2023-02-19T07:46:16.000Z</t>
  </si>
  <si>
    <t>ArkiTech</t>
  </si>
  <si>
    <t>ARKI</t>
  </si>
  <si>
    <t>arkitech</t>
  </si>
  <si>
    <t>2023-03-21T23:41:28.000Z</t>
  </si>
  <si>
    <t>Credbull</t>
  </si>
  <si>
    <t>CBL</t>
  </si>
  <si>
    <t>credbull</t>
  </si>
  <si>
    <t>2024-11-08T07:03:20.000Z</t>
  </si>
  <si>
    <t>REV3AL</t>
  </si>
  <si>
    <t>REV3L</t>
  </si>
  <si>
    <t>rev3al</t>
  </si>
  <si>
    <t>2022-06-10T09:38:22.000Z</t>
  </si>
  <si>
    <t>BlockGames</t>
  </si>
  <si>
    <t>blockgames</t>
  </si>
  <si>
    <t>2024-04-11T11:56:46.000Z</t>
  </si>
  <si>
    <t>Prometheum Prodigy</t>
  </si>
  <si>
    <t>PMPY</t>
  </si>
  <si>
    <t>prometheum-prodigy</t>
  </si>
  <si>
    <t>2023-10-29T15:40:43.000Z</t>
  </si>
  <si>
    <t>Tamadoge</t>
  </si>
  <si>
    <t>TAMA</t>
  </si>
  <si>
    <t>tamadoge</t>
  </si>
  <si>
    <t>2022-09-27T18:02:56.000Z</t>
  </si>
  <si>
    <t>MILKBAG</t>
  </si>
  <si>
    <t>milkbag</t>
  </si>
  <si>
    <t>2024-07-22T07:02:40.000Z</t>
  </si>
  <si>
    <t>Gains</t>
  </si>
  <si>
    <t>GAINS</t>
  </si>
  <si>
    <t>gains-associates</t>
  </si>
  <si>
    <t>Gondola</t>
  </si>
  <si>
    <t>GONDOLA</t>
  </si>
  <si>
    <t>gondola</t>
  </si>
  <si>
    <t>2024-07-09T07:06:59.000Z</t>
  </si>
  <si>
    <t>Cogito Finance</t>
  </si>
  <si>
    <t>CGV</t>
  </si>
  <si>
    <t>cogito-protocol</t>
  </si>
  <si>
    <t>2023-05-26T06:41:25.000Z</t>
  </si>
  <si>
    <t>City Tycoon Games</t>
  </si>
  <si>
    <t>CTG</t>
  </si>
  <si>
    <t>city-tycoon-games</t>
  </si>
  <si>
    <t>2022-11-04T15:22:51.000Z</t>
  </si>
  <si>
    <t>Aether Games</t>
  </si>
  <si>
    <t>AEG</t>
  </si>
  <si>
    <t>aethergames</t>
  </si>
  <si>
    <t>2022-01-25T01:56:33.000Z</t>
  </si>
  <si>
    <t>Wall Street Memes</t>
  </si>
  <si>
    <t>WSM</t>
  </si>
  <si>
    <t>wall-street-memes</t>
  </si>
  <si>
    <t>2023-09-26T13:54:45.000Z</t>
  </si>
  <si>
    <t>Slop</t>
  </si>
  <si>
    <t>SLOP</t>
  </si>
  <si>
    <t>slop</t>
  </si>
  <si>
    <t>2024-10-23T17:24:26.000Z</t>
  </si>
  <si>
    <t>OpenLeverage</t>
  </si>
  <si>
    <t>openleverage</t>
  </si>
  <si>
    <t>2022-06-22T16:05:53.000Z</t>
  </si>
  <si>
    <t>KARASOU</t>
  </si>
  <si>
    <t>INTELLIQUE</t>
  </si>
  <si>
    <t>karasou</t>
  </si>
  <si>
    <t>2024-04-16T08:30:43.000Z</t>
  </si>
  <si>
    <t>Invest Zone</t>
  </si>
  <si>
    <t>IVfun</t>
  </si>
  <si>
    <t>invest-zone</t>
  </si>
  <si>
    <t>2024-08-22T15:01:04.000Z</t>
  </si>
  <si>
    <t>Moby</t>
  </si>
  <si>
    <t>MOBY</t>
  </si>
  <si>
    <t>Thetan World</t>
  </si>
  <si>
    <t>Pepoclown</t>
  </si>
  <si>
    <t>pepoclown</t>
  </si>
  <si>
    <t>2024-06-11T19:57:02.000Z</t>
  </si>
  <si>
    <t>Rebel Bots</t>
  </si>
  <si>
    <t>RBLS</t>
  </si>
  <si>
    <t>rebel-bots</t>
  </si>
  <si>
    <t>2022-02-24T10:22:46.000Z</t>
  </si>
  <si>
    <t>Morra</t>
  </si>
  <si>
    <t>MORRA</t>
  </si>
  <si>
    <t>morra</t>
  </si>
  <si>
    <t>2023-11-28T00:29:10.000Z</t>
  </si>
  <si>
    <t>Amulet</t>
  </si>
  <si>
    <t>AMU</t>
  </si>
  <si>
    <t>amulet</t>
  </si>
  <si>
    <t>2024-01-26T09:46:57.000Z</t>
  </si>
  <si>
    <t>COINBAR PAY</t>
  </si>
  <si>
    <t>CBPAY</t>
  </si>
  <si>
    <t>coinbar-pay</t>
  </si>
  <si>
    <t>2024-09-11T18:46:53.000Z</t>
  </si>
  <si>
    <t>Sallar</t>
  </si>
  <si>
    <t>sallar</t>
  </si>
  <si>
    <t>2024-11-14T08:38:08.000Z</t>
  </si>
  <si>
    <t>ETHAX</t>
  </si>
  <si>
    <t>ethax</t>
  </si>
  <si>
    <t>2022-05-11T11:49:40.000Z</t>
  </si>
  <si>
    <t>GemHUB</t>
  </si>
  <si>
    <t>GHUB</t>
  </si>
  <si>
    <t>gemhub</t>
  </si>
  <si>
    <t>2022-04-22T06:33:01.000Z</t>
  </si>
  <si>
    <t>MetaBeat</t>
  </si>
  <si>
    <t>BEAT</t>
  </si>
  <si>
    <t>metabeat</t>
  </si>
  <si>
    <t>2022-07-18T06:35:26.000Z</t>
  </si>
  <si>
    <t>JMPT Rewards</t>
  </si>
  <si>
    <t>JMPT</t>
  </si>
  <si>
    <t>jumptoken</t>
  </si>
  <si>
    <t>2022-01-15T10:09:12.000Z</t>
  </si>
  <si>
    <t>XODEX</t>
  </si>
  <si>
    <t>xodex</t>
  </si>
  <si>
    <t>2022-05-04T09:44:32.000Z</t>
  </si>
  <si>
    <t>Yawn's World</t>
  </si>
  <si>
    <t>YAWN</t>
  </si>
  <si>
    <t>yawns-world</t>
  </si>
  <si>
    <t>2024-09-13T09:35:41.000Z</t>
  </si>
  <si>
    <t>Forj (Bondly)</t>
  </si>
  <si>
    <t>MUNCAT</t>
  </si>
  <si>
    <t>muncat</t>
  </si>
  <si>
    <t>2024-08-28T05:37:02.000Z</t>
  </si>
  <si>
    <t>monkey shit inu</t>
  </si>
  <si>
    <t>MSI</t>
  </si>
  <si>
    <t>monkey-shit-inu</t>
  </si>
  <si>
    <t>2024-07-05T08:16:41.000Z</t>
  </si>
  <si>
    <t>DinoLFG</t>
  </si>
  <si>
    <t>dinolfg</t>
  </si>
  <si>
    <t>2022-11-16T09:46:44.000Z</t>
  </si>
  <si>
    <t>shopx-token</t>
  </si>
  <si>
    <t>Andy on SOL</t>
  </si>
  <si>
    <t>andy-on-sol</t>
  </si>
  <si>
    <t>2024-03-12T17:21:17.000Z</t>
  </si>
  <si>
    <t>Coinye West</t>
  </si>
  <si>
    <t>COINYE</t>
  </si>
  <si>
    <t>coinye-west</t>
  </si>
  <si>
    <t>2024-03-26T11:50:33.000Z</t>
  </si>
  <si>
    <t>FireStarter</t>
  </si>
  <si>
    <t>FLAME</t>
  </si>
  <si>
    <t>firestarter</t>
  </si>
  <si>
    <t>2021-10-13T06:44:46.000Z</t>
  </si>
  <si>
    <t>Ÿ</t>
  </si>
  <si>
    <t>YAI</t>
  </si>
  <si>
    <t>yoracle-ai</t>
  </si>
  <si>
    <t>2024-04-01T11:59:30.000Z</t>
  </si>
  <si>
    <t>Cypherium</t>
  </si>
  <si>
    <t>CPH</t>
  </si>
  <si>
    <t>cypherium</t>
  </si>
  <si>
    <t>2021-11-11T08:57:37.000Z</t>
  </si>
  <si>
    <t>DOJO Protocol</t>
  </si>
  <si>
    <t>DOAI</t>
  </si>
  <si>
    <t>dojo-protocol</t>
  </si>
  <si>
    <t>2024-07-26T05:05:27.000Z</t>
  </si>
  <si>
    <t>Dingocoin</t>
  </si>
  <si>
    <t>dingocoin</t>
  </si>
  <si>
    <t>2021-12-17T04:37:18.000Z</t>
  </si>
  <si>
    <t>Gamestarter</t>
  </si>
  <si>
    <t>gamestarter</t>
  </si>
  <si>
    <t>Saakuru Protocol</t>
  </si>
  <si>
    <t>SKR</t>
  </si>
  <si>
    <t>saakuru-protocol</t>
  </si>
  <si>
    <t>2024-05-30T14:21:36.000Z</t>
  </si>
  <si>
    <t>Itheum</t>
  </si>
  <si>
    <t>ITHEUM</t>
  </si>
  <si>
    <t>itheum</t>
  </si>
  <si>
    <t>2022-04-30T16:14:46.000Z</t>
  </si>
  <si>
    <t>xHashtag AI</t>
  </si>
  <si>
    <t>ARTFI</t>
  </si>
  <si>
    <t>artfi</t>
  </si>
  <si>
    <t>2024-06-19T04:51:34.000Z</t>
  </si>
  <si>
    <t>Uno Re</t>
  </si>
  <si>
    <t>UNO</t>
  </si>
  <si>
    <t>unore</t>
  </si>
  <si>
    <t>Edge Matrix Chain</t>
  </si>
  <si>
    <t>edge-matrix-computing</t>
  </si>
  <si>
    <t>2024-02-05T08:20:08.000Z</t>
  </si>
  <si>
    <t>Walken</t>
  </si>
  <si>
    <t>WLKN</t>
  </si>
  <si>
    <t>walken</t>
  </si>
  <si>
    <t>2022-03-14T07:59:43.000Z</t>
  </si>
  <si>
    <t>Success Kid</t>
  </si>
  <si>
    <t>SKID</t>
  </si>
  <si>
    <t>success-kid-sol</t>
  </si>
  <si>
    <t>2024-03-20T13:27:49.000Z</t>
  </si>
  <si>
    <t>Shezmu</t>
  </si>
  <si>
    <t>SHEZMU</t>
  </si>
  <si>
    <t>shezmu</t>
  </si>
  <si>
    <t>2023-09-20T17:55:44.000Z</t>
  </si>
  <si>
    <t>MetalCore</t>
  </si>
  <si>
    <t>MCG</t>
  </si>
  <si>
    <t>metalcore</t>
  </si>
  <si>
    <t>2024-05-10T04:04:38.000Z</t>
  </si>
  <si>
    <t>BEFE</t>
  </si>
  <si>
    <t>befe</t>
  </si>
  <si>
    <t>2023-11-20T05:07:58.000Z</t>
  </si>
  <si>
    <t>Multichain</t>
  </si>
  <si>
    <t>MULTI</t>
  </si>
  <si>
    <t>multichain</t>
  </si>
  <si>
    <t>2022-01-10T04:41:46.000Z</t>
  </si>
  <si>
    <t>ABDS Token</t>
  </si>
  <si>
    <t>ABDS</t>
  </si>
  <si>
    <t>abds-token</t>
  </si>
  <si>
    <t>2024-09-25T06:00:15.000Z</t>
  </si>
  <si>
    <t>Meme Ai</t>
  </si>
  <si>
    <t>MEMEAI</t>
  </si>
  <si>
    <t>meme-ai-token</t>
  </si>
  <si>
    <t>2024-01-12T15:36:45.000Z</t>
  </si>
  <si>
    <t>Cosplay Token</t>
  </si>
  <si>
    <t>cosplay-token</t>
  </si>
  <si>
    <t>2022-04-19T15:40:25.000Z</t>
  </si>
  <si>
    <t>Phavercoin</t>
  </si>
  <si>
    <t>SOCIAL</t>
  </si>
  <si>
    <t>phaver</t>
  </si>
  <si>
    <t>2024-09-24T06:42:26.000Z</t>
  </si>
  <si>
    <t>Blockchain Brawlers</t>
  </si>
  <si>
    <t>BRWL</t>
  </si>
  <si>
    <t>blockchain-brawlers</t>
  </si>
  <si>
    <t>2022-03-30T14:06:07.000Z</t>
  </si>
  <si>
    <t>Insane Labz</t>
  </si>
  <si>
    <t>LABZ</t>
  </si>
  <si>
    <t>insane-labz</t>
  </si>
  <si>
    <t>2024-05-07T08:01:53.000Z</t>
  </si>
  <si>
    <t>Gecko Inu</t>
  </si>
  <si>
    <t>gecko-inu</t>
  </si>
  <si>
    <t>2023-12-29T01:37:51.000Z</t>
  </si>
  <si>
    <t>Cate</t>
  </si>
  <si>
    <t>cate</t>
  </si>
  <si>
    <t>2024-09-10T14:18:52.000Z</t>
  </si>
  <si>
    <t>LUCA</t>
  </si>
  <si>
    <t>luca</t>
  </si>
  <si>
    <t>2021-12-07T10:06:58.000Z</t>
  </si>
  <si>
    <t>CheckDot</t>
  </si>
  <si>
    <t>checkdot</t>
  </si>
  <si>
    <t>2021-11-15T05:18:48.000Z</t>
  </si>
  <si>
    <t>Reality Metaverse</t>
  </si>
  <si>
    <t>RMV</t>
  </si>
  <si>
    <t>reality-metaverse</t>
  </si>
  <si>
    <t>2023-04-12T09:29:32.000Z</t>
  </si>
  <si>
    <t>Efforce</t>
  </si>
  <si>
    <t>Mozaic</t>
  </si>
  <si>
    <t>MOZ</t>
  </si>
  <si>
    <t>mozaic</t>
  </si>
  <si>
    <t>2023-05-01T10:52:10.000Z</t>
  </si>
  <si>
    <t>Neutrino Index</t>
  </si>
  <si>
    <t>XTN</t>
  </si>
  <si>
    <t>Canxium</t>
  </si>
  <si>
    <t>CAU</t>
  </si>
  <si>
    <t>canxium</t>
  </si>
  <si>
    <t>2024-02-01T12:58:07.000Z</t>
  </si>
  <si>
    <t>myDID</t>
  </si>
  <si>
    <t>SYL</t>
  </si>
  <si>
    <t>xsl-labs</t>
  </si>
  <si>
    <t>MongolNFT Coin</t>
  </si>
  <si>
    <t>MNFT</t>
  </si>
  <si>
    <t>mongolnft-coin</t>
  </si>
  <si>
    <t>2022-01-21T10:22:08.000Z</t>
  </si>
  <si>
    <t>Blink Galaxy</t>
  </si>
  <si>
    <t>Lollybomb Meme Coin</t>
  </si>
  <si>
    <t>lollybomb-meme-coin</t>
  </si>
  <si>
    <t>2024-06-13T05:07:51.000Z</t>
  </si>
  <si>
    <t>Wecan Group</t>
  </si>
  <si>
    <t>WECAN</t>
  </si>
  <si>
    <t>wecan-group</t>
  </si>
  <si>
    <t>2023-12-21T13:12:01.000Z</t>
  </si>
  <si>
    <t>Pullix</t>
  </si>
  <si>
    <t>pullix</t>
  </si>
  <si>
    <t>2024-03-21T07:36:20.000Z</t>
  </si>
  <si>
    <t>Unio Coin</t>
  </si>
  <si>
    <t>UNIO</t>
  </si>
  <si>
    <t>unio-coin</t>
  </si>
  <si>
    <t>2024-09-29T16:58:10.000Z</t>
  </si>
  <si>
    <t>SolarX</t>
  </si>
  <si>
    <t>SXCH</t>
  </si>
  <si>
    <t>solarx-ai</t>
  </si>
  <si>
    <t>2024-05-15T15:38:33.000Z</t>
  </si>
  <si>
    <t>Panda Swap</t>
  </si>
  <si>
    <t>PANDA</t>
  </si>
  <si>
    <t>pandaswapsol</t>
  </si>
  <si>
    <t>2024-03-20T07:15:57.000Z</t>
  </si>
  <si>
    <t>Angola</t>
  </si>
  <si>
    <t>AGLA</t>
  </si>
  <si>
    <t>angola</t>
  </si>
  <si>
    <t>2022-10-03T02:04:58.000Z</t>
  </si>
  <si>
    <t>Biometric Financial</t>
  </si>
  <si>
    <t>BIOFI</t>
  </si>
  <si>
    <t>biometric-financial</t>
  </si>
  <si>
    <t>2022-05-03T04:01:40.000Z</t>
  </si>
  <si>
    <t>PLYR L1</t>
  </si>
  <si>
    <t>PLYR</t>
  </si>
  <si>
    <t>plyr-l1</t>
  </si>
  <si>
    <t>2024-11-01T08:13:11.000Z</t>
  </si>
  <si>
    <t>My Crypto Heroes</t>
  </si>
  <si>
    <t>MCHC</t>
  </si>
  <si>
    <t>my-crypto-heroes</t>
  </si>
  <si>
    <t>Sakai Vault</t>
  </si>
  <si>
    <t>SAKAI</t>
  </si>
  <si>
    <t>sakai-vault</t>
  </si>
  <si>
    <t>2023-02-20T11:09:53.000Z</t>
  </si>
  <si>
    <t>Wombat Web 3 Gaming Platform</t>
  </si>
  <si>
    <t>WOMBAT</t>
  </si>
  <si>
    <t>wombat-web-3-gaming-platform</t>
  </si>
  <si>
    <t>2022-07-14T16:47:08.000Z</t>
  </si>
  <si>
    <t>Renewable Energy</t>
  </si>
  <si>
    <t>ret</t>
  </si>
  <si>
    <t>2022-05-07T11:33:25.000Z</t>
  </si>
  <si>
    <t>Gorilla</t>
  </si>
  <si>
    <t>GORILLA</t>
  </si>
  <si>
    <t>gorilla-token</t>
  </si>
  <si>
    <t>2023-11-13T02:34:14.000Z</t>
  </si>
  <si>
    <t>Coconut Chicken</t>
  </si>
  <si>
    <t>CCC</t>
  </si>
  <si>
    <t>coconut-chicken</t>
  </si>
  <si>
    <t>2024-01-17T07:08:34.000Z</t>
  </si>
  <si>
    <t>Hourglass</t>
  </si>
  <si>
    <t>WAIT</t>
  </si>
  <si>
    <t>hourglass</t>
  </si>
  <si>
    <t>2022-09-29T05:26:08.000Z</t>
  </si>
  <si>
    <t>WeWay</t>
  </si>
  <si>
    <t>WWY</t>
  </si>
  <si>
    <t>weway</t>
  </si>
  <si>
    <t>2022-01-10T01:51:42.000Z</t>
  </si>
  <si>
    <t>Sheboshis</t>
  </si>
  <si>
    <t>SHEB</t>
  </si>
  <si>
    <t>sheb</t>
  </si>
  <si>
    <t>2024-02-27T13:03:52.000Z</t>
  </si>
  <si>
    <t>BendDAO</t>
  </si>
  <si>
    <t>BEND</t>
  </si>
  <si>
    <t>bend-dao</t>
  </si>
  <si>
    <t>2022-03-29T15:38:30.000Z</t>
  </si>
  <si>
    <t>Experimental Finance</t>
  </si>
  <si>
    <t>EXFI</t>
  </si>
  <si>
    <t>flare-finance</t>
  </si>
  <si>
    <t>2022-01-06T06:14:32.000Z</t>
  </si>
  <si>
    <t>Matt Furie</t>
  </si>
  <si>
    <t>MATT</t>
  </si>
  <si>
    <t>matt-furie-token</t>
  </si>
  <si>
    <t>2024-07-11T08:17:02.000Z</t>
  </si>
  <si>
    <t>tomi</t>
  </si>
  <si>
    <t>TOMI</t>
  </si>
  <si>
    <t>tominet</t>
  </si>
  <si>
    <t>2023-01-16T11:16:01.000Z</t>
  </si>
  <si>
    <t>HarryPotterObamaPacMan8Inu</t>
  </si>
  <si>
    <t>harrypotterobamapacman8inu</t>
  </si>
  <si>
    <t>2023-08-11T16:17:34.000Z</t>
  </si>
  <si>
    <t>Green Shiba Inu [New]</t>
  </si>
  <si>
    <t>GINUX</t>
  </si>
  <si>
    <t>green-shiba-inu-new</t>
  </si>
  <si>
    <t>MAGA AGAIN</t>
  </si>
  <si>
    <t>MAGAA</t>
  </si>
  <si>
    <t>maga-again</t>
  </si>
  <si>
    <t>2024-06-07T07:02:39.000Z</t>
  </si>
  <si>
    <t>WAM</t>
  </si>
  <si>
    <t>wam-app</t>
  </si>
  <si>
    <t>2021-12-20T21:07:01.000Z</t>
  </si>
  <si>
    <t>Forward Protocol</t>
  </si>
  <si>
    <t>FORWARD</t>
  </si>
  <si>
    <t>forward-protocol</t>
  </si>
  <si>
    <t>2024-02-06T13:13:52.000Z</t>
  </si>
  <si>
    <t>Moutai</t>
  </si>
  <si>
    <t>MOUTAI</t>
  </si>
  <si>
    <t>moutai</t>
  </si>
  <si>
    <t>2024-04-12T08:03:13.000Z</t>
  </si>
  <si>
    <t>EGO</t>
  </si>
  <si>
    <t>ego-paysenger</t>
  </si>
  <si>
    <t>2022-08-22T11:30:51.000Z</t>
  </si>
  <si>
    <t>OneFinity</t>
  </si>
  <si>
    <t>onedex</t>
  </si>
  <si>
    <t>2023-07-26T00:42:53.000Z</t>
  </si>
  <si>
    <t>Veritise</t>
  </si>
  <si>
    <t>VTS</t>
  </si>
  <si>
    <t>veritise</t>
  </si>
  <si>
    <t>2022-09-23T09:09:20.000Z</t>
  </si>
  <si>
    <t>MindAI</t>
  </si>
  <si>
    <t>MDAI</t>
  </si>
  <si>
    <t>mindai</t>
  </si>
  <si>
    <t>2024-03-21T13:13:40.000Z</t>
  </si>
  <si>
    <t>Arcana Network</t>
  </si>
  <si>
    <t>XAR</t>
  </si>
  <si>
    <t>arcana</t>
  </si>
  <si>
    <t>2022-01-28T06:18:08.000Z</t>
  </si>
  <si>
    <t>BIDZ Coin</t>
  </si>
  <si>
    <t>BIDZ</t>
  </si>
  <si>
    <t>bidz-coin</t>
  </si>
  <si>
    <t>2023-04-19T07:49:09.000Z</t>
  </si>
  <si>
    <t>Veloce</t>
  </si>
  <si>
    <t>VEXT</t>
  </si>
  <si>
    <t>veloce-vext</t>
  </si>
  <si>
    <t>2023-09-04T10:04:03.000Z</t>
  </si>
  <si>
    <t>VisionGame</t>
  </si>
  <si>
    <t>VISION</t>
  </si>
  <si>
    <t>vision-game</t>
  </si>
  <si>
    <t>2022-02-24T03:45:43.000Z</t>
  </si>
  <si>
    <t>HAVAH</t>
  </si>
  <si>
    <t>HVH</t>
  </si>
  <si>
    <t>havah</t>
  </si>
  <si>
    <t>2023-02-23T04:38:35.000Z</t>
  </si>
  <si>
    <t>WELL3</t>
  </si>
  <si>
    <t>$WELL</t>
  </si>
  <si>
    <t>well3</t>
  </si>
  <si>
    <t>2024-07-14T08:45:50.000Z</t>
  </si>
  <si>
    <t>Burn</t>
  </si>
  <si>
    <t>burn</t>
  </si>
  <si>
    <t>2022-04-25T11:44:24.000Z</t>
  </si>
  <si>
    <t>Green Satoshi Token (BSC)</t>
  </si>
  <si>
    <t>green-satoshi-token-bsc</t>
  </si>
  <si>
    <t>neversol</t>
  </si>
  <si>
    <t>NEVER</t>
  </si>
  <si>
    <t>2024-02-06T15:12:24.000Z</t>
  </si>
  <si>
    <t>GoldenRat</t>
  </si>
  <si>
    <t>RATS</t>
  </si>
  <si>
    <t>goldenrat</t>
  </si>
  <si>
    <t>2024-10-28T04:21:52.000Z</t>
  </si>
  <si>
    <t>DeFi</t>
  </si>
  <si>
    <t>DEFI</t>
  </si>
  <si>
    <t>de-fi</t>
  </si>
  <si>
    <t>2024-01-31T10:01:58.000Z</t>
  </si>
  <si>
    <t>OrbCity</t>
  </si>
  <si>
    <t>orbcity</t>
  </si>
  <si>
    <t>2022-03-15T20:06:15.000Z</t>
  </si>
  <si>
    <t>Roost Coin</t>
  </si>
  <si>
    <t>ROOST</t>
  </si>
  <si>
    <t>roost-coin</t>
  </si>
  <si>
    <t>2024-04-05T05:40:46.000Z</t>
  </si>
  <si>
    <t>Metastrike</t>
  </si>
  <si>
    <t>MTS</t>
  </si>
  <si>
    <t>metastrike</t>
  </si>
  <si>
    <t>2021-12-14T07:44:33.000Z</t>
  </si>
  <si>
    <t>Doug The Duck</t>
  </si>
  <si>
    <t>DOUG</t>
  </si>
  <si>
    <t>doug-the-duck</t>
  </si>
  <si>
    <t>2024-06-06T17:28:02.000Z</t>
  </si>
  <si>
    <t>Pussy Financial</t>
  </si>
  <si>
    <t>PUSSY</t>
  </si>
  <si>
    <t>pussy-financial</t>
  </si>
  <si>
    <t>Giant Mammoth</t>
  </si>
  <si>
    <t>GMMT</t>
  </si>
  <si>
    <t>giant-mammoth</t>
  </si>
  <si>
    <t>2023-01-27T12:28:22.000Z</t>
  </si>
  <si>
    <t>Blocto Token</t>
  </si>
  <si>
    <t>blocto</t>
  </si>
  <si>
    <t>2021-09-28T09:26:27.000Z</t>
  </si>
  <si>
    <t>Affyn</t>
  </si>
  <si>
    <t>FYN</t>
  </si>
  <si>
    <t>affyn</t>
  </si>
  <si>
    <t>2022-01-10T08:05:26.000Z</t>
  </si>
  <si>
    <t>MARS4</t>
  </si>
  <si>
    <t>mars4</t>
  </si>
  <si>
    <t>2021-10-01T07:13:14.000Z</t>
  </si>
  <si>
    <t>Trump Derangement Syndrome (tearsforTDS)</t>
  </si>
  <si>
    <t>TDS</t>
  </si>
  <si>
    <t>trump-derangement-syndrome</t>
  </si>
  <si>
    <t>2024-11-11T02:30:41.000Z</t>
  </si>
  <si>
    <t>BSCS</t>
  </si>
  <si>
    <t>bscs</t>
  </si>
  <si>
    <t>Neurahub</t>
  </si>
  <si>
    <t>NEURA</t>
  </si>
  <si>
    <t>neurahub</t>
  </si>
  <si>
    <t>2024-03-29T04:53:18.000Z</t>
  </si>
  <si>
    <t>Carrieverse</t>
  </si>
  <si>
    <t>CVTX</t>
  </si>
  <si>
    <t>carrieverse</t>
  </si>
  <si>
    <t>2023-01-31T08:55:13.000Z</t>
  </si>
  <si>
    <t>BOZO</t>
  </si>
  <si>
    <t>bozo</t>
  </si>
  <si>
    <t>2024-01-10T02:41:07.000Z</t>
  </si>
  <si>
    <t>Boss Token</t>
  </si>
  <si>
    <t>BOSS</t>
  </si>
  <si>
    <t>boss-token</t>
  </si>
  <si>
    <t>2021-09-29T14:01:21.000Z</t>
  </si>
  <si>
    <t>Paxe</t>
  </si>
  <si>
    <t>PAXE</t>
  </si>
  <si>
    <t>paxe</t>
  </si>
  <si>
    <t>2024-07-29T17:32:05.000Z</t>
  </si>
  <si>
    <t>Ethernity CLOUD</t>
  </si>
  <si>
    <t>ECLD</t>
  </si>
  <si>
    <t>ethernity-cloud</t>
  </si>
  <si>
    <t>2021-09-10T21:45:58.000Z</t>
  </si>
  <si>
    <t>Moss Carbon Credit</t>
  </si>
  <si>
    <t>MCO2</t>
  </si>
  <si>
    <t>moss-carbon-credit</t>
  </si>
  <si>
    <t>Cantina Royale</t>
  </si>
  <si>
    <t>CRT</t>
  </si>
  <si>
    <t>cantina-royale</t>
  </si>
  <si>
    <t>2022-08-07T15:48:03.000Z</t>
  </si>
  <si>
    <t>HeFi</t>
  </si>
  <si>
    <t>HEFI</t>
  </si>
  <si>
    <t>hefi</t>
  </si>
  <si>
    <t>2023-12-19T12:27:42.000Z</t>
  </si>
  <si>
    <t>UNICE</t>
  </si>
  <si>
    <t>unice</t>
  </si>
  <si>
    <t>2024-02-08T06:45:12.000Z</t>
  </si>
  <si>
    <t>VENKO</t>
  </si>
  <si>
    <t>$VENKO</t>
  </si>
  <si>
    <t>venko</t>
  </si>
  <si>
    <t>2024-08-27T12:59:49.000Z</t>
  </si>
  <si>
    <t>Katchu Coin</t>
  </si>
  <si>
    <t>KATCHU</t>
  </si>
  <si>
    <t>katchu-coin</t>
  </si>
  <si>
    <t>2024-05-10T07:36:50.000Z</t>
  </si>
  <si>
    <t>Long</t>
  </si>
  <si>
    <t>LONG</t>
  </si>
  <si>
    <t>long-fun</t>
  </si>
  <si>
    <t>2024-04-29T08:37:45.000Z</t>
  </si>
  <si>
    <t>Aimedis (new)</t>
  </si>
  <si>
    <t>AIMX</t>
  </si>
  <si>
    <t>aimedis-new</t>
  </si>
  <si>
    <t>2023-02-28T05:29:24.000Z</t>
  </si>
  <si>
    <t>Living the Dream</t>
  </si>
  <si>
    <t>LTD</t>
  </si>
  <si>
    <t>living-the-dream</t>
  </si>
  <si>
    <t>2024-08-21T05:32:58.000Z</t>
  </si>
  <si>
    <t>KittenWifHat</t>
  </si>
  <si>
    <t>KITTENWIF</t>
  </si>
  <si>
    <t>kittenwifhat</t>
  </si>
  <si>
    <t>2024-04-15T03:51:28.000Z</t>
  </si>
  <si>
    <t>Sekuya Multiverse</t>
  </si>
  <si>
    <t>SKYA</t>
  </si>
  <si>
    <t>sekuya-multiverse</t>
  </si>
  <si>
    <t>2024-05-21T08:13:43.000Z</t>
  </si>
  <si>
    <t>Syncus</t>
  </si>
  <si>
    <t>syncus</t>
  </si>
  <si>
    <t>2023-12-22T03:58:17.000Z</t>
  </si>
  <si>
    <t>K9 Finance</t>
  </si>
  <si>
    <t>KNINE</t>
  </si>
  <si>
    <t>k9-finance</t>
  </si>
  <si>
    <t>2024-03-06T06:23:01.000Z</t>
  </si>
  <si>
    <t>Standard</t>
  </si>
  <si>
    <t>Skillful AI</t>
  </si>
  <si>
    <t>SKAI</t>
  </si>
  <si>
    <t>skillful-ai</t>
  </si>
  <si>
    <t>2024-06-10T06:39:16.000Z</t>
  </si>
  <si>
    <t>MetaDOS</t>
  </si>
  <si>
    <t>SECOND</t>
  </si>
  <si>
    <t>metados</t>
  </si>
  <si>
    <t>2024-04-12T08:32:22.000Z</t>
  </si>
  <si>
    <t>Subsocial</t>
  </si>
  <si>
    <t>subsocial</t>
  </si>
  <si>
    <t>Zapicorn</t>
  </si>
  <si>
    <t>ZAPI</t>
  </si>
  <si>
    <t>zapicorn</t>
  </si>
  <si>
    <t>2024-10-18T05:43:58.000Z</t>
  </si>
  <si>
    <t>Portuma</t>
  </si>
  <si>
    <t>portuma</t>
  </si>
  <si>
    <t>2021-12-14T02:22:53.000Z</t>
  </si>
  <si>
    <t>Calamari Network</t>
  </si>
  <si>
    <t>KMA</t>
  </si>
  <si>
    <t>calamari-network</t>
  </si>
  <si>
    <t>2021-11-29T12:11:37.000Z</t>
  </si>
  <si>
    <t>XELS</t>
  </si>
  <si>
    <t>xels</t>
  </si>
  <si>
    <t>2022-01-06T17:44:29.000Z</t>
  </si>
  <si>
    <t>Interlay</t>
  </si>
  <si>
    <t>INTR</t>
  </si>
  <si>
    <t>interlay-intr</t>
  </si>
  <si>
    <t>2022-05-30T12:52:35.000Z</t>
  </si>
  <si>
    <t>Love Power Market</t>
  </si>
  <si>
    <t>LPM</t>
  </si>
  <si>
    <t>lovepowercoin</t>
  </si>
  <si>
    <t>2024-04-05T09:49:05.000Z</t>
  </si>
  <si>
    <t>StreamCoin</t>
  </si>
  <si>
    <t>STRM</t>
  </si>
  <si>
    <t>stream-coin</t>
  </si>
  <si>
    <t>2022-01-19T08:09:40.000Z</t>
  </si>
  <si>
    <t>Spike</t>
  </si>
  <si>
    <t>SPIKE</t>
  </si>
  <si>
    <t>spike-furie</t>
  </si>
  <si>
    <t>2024-06-18T07:38:20.000Z</t>
  </si>
  <si>
    <t>SpaceCatch</t>
  </si>
  <si>
    <t>CATCH</t>
  </si>
  <si>
    <t>spacecatch</t>
  </si>
  <si>
    <t>2023-02-27T03:48:21.000Z</t>
  </si>
  <si>
    <t>Icon.X World</t>
  </si>
  <si>
    <t>ICNX</t>
  </si>
  <si>
    <t>icon-x-world</t>
  </si>
  <si>
    <t>2024-03-01T05:48:04.000Z</t>
  </si>
  <si>
    <t>Fofar (fofar.meme)</t>
  </si>
  <si>
    <t>FOFAR</t>
  </si>
  <si>
    <t>fofar-tron</t>
  </si>
  <si>
    <t>2024-08-19T06:51:44.000Z</t>
  </si>
  <si>
    <t>Grove Coin</t>
  </si>
  <si>
    <t>GRV</t>
  </si>
  <si>
    <t>grove3</t>
  </si>
  <si>
    <t>2023-01-11T17:31:53.000Z</t>
  </si>
  <si>
    <t>Bridge Oracle</t>
  </si>
  <si>
    <t>BRG</t>
  </si>
  <si>
    <t>bridge-oracle</t>
  </si>
  <si>
    <t>Eggdog</t>
  </si>
  <si>
    <t>eggdog</t>
  </si>
  <si>
    <t>2023-12-22T04:02:06.000Z</t>
  </si>
  <si>
    <t>DOGMI</t>
  </si>
  <si>
    <t>dogmi</t>
  </si>
  <si>
    <t>2024-01-12T00:45:37.000Z</t>
  </si>
  <si>
    <t>KISSAN</t>
  </si>
  <si>
    <t>KSN</t>
  </si>
  <si>
    <t>kissan</t>
  </si>
  <si>
    <t>2022-07-20T23:17:50.000Z</t>
  </si>
  <si>
    <t>CatSolHat</t>
  </si>
  <si>
    <t>SOLCAT</t>
  </si>
  <si>
    <t>catsolhat</t>
  </si>
  <si>
    <t>2024-05-31T10:24:36.000Z</t>
  </si>
  <si>
    <t>Gemach</t>
  </si>
  <si>
    <t>GMAC</t>
  </si>
  <si>
    <t>gemach</t>
  </si>
  <si>
    <t>2023-06-26T05:12:22.000Z</t>
  </si>
  <si>
    <t>Hudi</t>
  </si>
  <si>
    <t>HUDI</t>
  </si>
  <si>
    <t>hudi</t>
  </si>
  <si>
    <t>2021-09-20T18:45:05.000Z</t>
  </si>
  <si>
    <t>ROND</t>
  </si>
  <si>
    <t>rond</t>
  </si>
  <si>
    <t>2022-10-03T02:07:53.000Z</t>
  </si>
  <si>
    <t>UNIX</t>
  </si>
  <si>
    <t>unix-gaming</t>
  </si>
  <si>
    <t>2021-11-22T01:16:01.000Z</t>
  </si>
  <si>
    <t>NeurochainAI</t>
  </si>
  <si>
    <t>NCN</t>
  </si>
  <si>
    <t>neurochainai</t>
  </si>
  <si>
    <t>2024-08-09T06:43:53.000Z</t>
  </si>
  <si>
    <t>BHO Network</t>
  </si>
  <si>
    <t>Atsuko Sato</t>
  </si>
  <si>
    <t>SATO</t>
  </si>
  <si>
    <t>atsuko-sato</t>
  </si>
  <si>
    <t>2024-08-15T08:36:24.000Z</t>
  </si>
  <si>
    <t>Sperax USD</t>
  </si>
  <si>
    <t>USDs</t>
  </si>
  <si>
    <t>sperax-usd</t>
  </si>
  <si>
    <t>2022-01-14T04:28:57.000Z</t>
  </si>
  <si>
    <t>Neurashi</t>
  </si>
  <si>
    <t>NEI</t>
  </si>
  <si>
    <t>neurashi</t>
  </si>
  <si>
    <t>2023-11-17T05:44:56.000Z</t>
  </si>
  <si>
    <t>Soyjak</t>
  </si>
  <si>
    <t>SOY</t>
  </si>
  <si>
    <t>soyjak</t>
  </si>
  <si>
    <t>2024-07-23T12:49:35.000Z</t>
  </si>
  <si>
    <t>etho-protocol</t>
  </si>
  <si>
    <t>Dechat</t>
  </si>
  <si>
    <t>DECHAT</t>
  </si>
  <si>
    <t>dechat</t>
  </si>
  <si>
    <t>2024-02-29T04:36:42.000Z</t>
  </si>
  <si>
    <t>LootBot</t>
  </si>
  <si>
    <t>lootbot</t>
  </si>
  <si>
    <t>2023-07-17T12:27:55.000Z</t>
  </si>
  <si>
    <t>Meta Apes</t>
  </si>
  <si>
    <t>PEEL</t>
  </si>
  <si>
    <t>meta-apes-peel</t>
  </si>
  <si>
    <t>2022-07-17T19:30:37.000Z</t>
  </si>
  <si>
    <t>What's Updog</t>
  </si>
  <si>
    <t>UPDOG</t>
  </si>
  <si>
    <t>whats-updog</t>
  </si>
  <si>
    <t>2024-03-06T11:15:59.000Z</t>
  </si>
  <si>
    <t>Bomb Crypto (BNB)</t>
  </si>
  <si>
    <t>Flavia Is Online</t>
  </si>
  <si>
    <t>FLAVIA</t>
  </si>
  <si>
    <t>flavia-is-online</t>
  </si>
  <si>
    <t>2024-10-24T01:09:57.000Z</t>
  </si>
  <si>
    <t>Edu3Labs</t>
  </si>
  <si>
    <t>NFE</t>
  </si>
  <si>
    <t>edu3labs</t>
  </si>
  <si>
    <t>2024-03-15T15:10:59.000Z</t>
  </si>
  <si>
    <t>MAGA VP</t>
  </si>
  <si>
    <t>maga-vp</t>
  </si>
  <si>
    <t>2024-02-20T01:50:59.000Z</t>
  </si>
  <si>
    <t>VNX Gold</t>
  </si>
  <si>
    <t>VNXAU</t>
  </si>
  <si>
    <t>vnx-gold</t>
  </si>
  <si>
    <t>2022-11-01T05:09:43.000Z</t>
  </si>
  <si>
    <t>XRPayNet</t>
  </si>
  <si>
    <t>XRPAYNET</t>
  </si>
  <si>
    <t>xrpaynet</t>
  </si>
  <si>
    <t>2022-04-03T18:54:36.000Z</t>
  </si>
  <si>
    <t>Wombat Exchange</t>
  </si>
  <si>
    <t>wombat-exchange</t>
  </si>
  <si>
    <t>2022-04-19T16:48:44.000Z</t>
  </si>
  <si>
    <t>Launchblock.com</t>
  </si>
  <si>
    <t>launchblock</t>
  </si>
  <si>
    <t>2021-12-10T04:14:42.000Z</t>
  </si>
  <si>
    <t>HAWKTUAH</t>
  </si>
  <si>
    <t>hawk-tuah</t>
  </si>
  <si>
    <t>2024-06-20T13:31:09.000Z</t>
  </si>
  <si>
    <t>Weebs</t>
  </si>
  <si>
    <t>WEEBS</t>
  </si>
  <si>
    <t>weebs</t>
  </si>
  <si>
    <t>2024-08-27T07:07:44.000Z</t>
  </si>
  <si>
    <t>ApeBond</t>
  </si>
  <si>
    <t>ABOND</t>
  </si>
  <si>
    <t>apebond</t>
  </si>
  <si>
    <t>2024-01-24T06:24:38.000Z</t>
  </si>
  <si>
    <t>PixelRealm</t>
  </si>
  <si>
    <t>Onigiri</t>
  </si>
  <si>
    <t>ONI</t>
  </si>
  <si>
    <t>onigiri</t>
  </si>
  <si>
    <t>2024-08-02T11:10:58.000Z</t>
  </si>
  <si>
    <t>StoryFire</t>
  </si>
  <si>
    <t>BLAZE</t>
  </si>
  <si>
    <t>storyfire</t>
  </si>
  <si>
    <t>2024-03-28T12:14:46.000Z</t>
  </si>
  <si>
    <t>GoldenCat</t>
  </si>
  <si>
    <t>CATS</t>
  </si>
  <si>
    <t>goldencat</t>
  </si>
  <si>
    <t>2024-10-25T09:48:34.000Z</t>
  </si>
  <si>
    <t>MangoMan Intelligent</t>
  </si>
  <si>
    <t>MMIT</t>
  </si>
  <si>
    <t>mangoman-intelligent</t>
  </si>
  <si>
    <t>2022-08-03T14:36:43.000Z</t>
  </si>
  <si>
    <t>Cryowar</t>
  </si>
  <si>
    <t>CWAR</t>
  </si>
  <si>
    <t>cryowar</t>
  </si>
  <si>
    <t>2021-10-14T08:48:55.000Z</t>
  </si>
  <si>
    <t>TiFi Token</t>
  </si>
  <si>
    <t>TIFI</t>
  </si>
  <si>
    <t>tifi-token</t>
  </si>
  <si>
    <t>2022-04-11T18:22:49.000Z</t>
  </si>
  <si>
    <t>ROD.AI</t>
  </si>
  <si>
    <t>RODAI</t>
  </si>
  <si>
    <t>rod-ai</t>
  </si>
  <si>
    <t>2024-02-06T15:51:54.000Z</t>
  </si>
  <si>
    <t>Uranus (SOL)</t>
  </si>
  <si>
    <t>ANUS</t>
  </si>
  <si>
    <t>uranus-sol</t>
  </si>
  <si>
    <t>2024-01-31T06:09:45.000Z</t>
  </si>
  <si>
    <t>Baby Neiro Token</t>
  </si>
  <si>
    <t>baby-neiro-token</t>
  </si>
  <si>
    <t>2024-08-08T05:27:49.000Z</t>
  </si>
  <si>
    <t>Decentrawood</t>
  </si>
  <si>
    <t>DEOD</t>
  </si>
  <si>
    <t>decentrawood</t>
  </si>
  <si>
    <t>2023-03-06T14:07:41.000Z</t>
  </si>
  <si>
    <t>LandRocker</t>
  </si>
  <si>
    <t>LRT</t>
  </si>
  <si>
    <t>landrocker</t>
  </si>
  <si>
    <t>2024-05-27T09:09:56.000Z</t>
  </si>
  <si>
    <t>Dreams Quest</t>
  </si>
  <si>
    <t>DREAMS</t>
  </si>
  <si>
    <t>dreams-quest</t>
  </si>
  <si>
    <t>2021-09-09T01:39:30.000Z</t>
  </si>
  <si>
    <t>LoungeM</t>
  </si>
  <si>
    <t>LZM</t>
  </si>
  <si>
    <t>milk-alliance-lzm</t>
  </si>
  <si>
    <t>Planet Mojo</t>
  </si>
  <si>
    <t>planet-mojo</t>
  </si>
  <si>
    <t>2024-04-10T03:52:52.000Z</t>
  </si>
  <si>
    <t>Mr Mayonnaise the Cat</t>
  </si>
  <si>
    <t>MAYO</t>
  </si>
  <si>
    <t>mr-mayonnaise-the-cat</t>
  </si>
  <si>
    <t>2024-11-14T09:37:01.000Z</t>
  </si>
  <si>
    <t>MeowCat</t>
  </si>
  <si>
    <t>MEOW</t>
  </si>
  <si>
    <t>meowcat-xyz</t>
  </si>
  <si>
    <t>2024-05-20T09:46:05.000Z</t>
  </si>
  <si>
    <t>Department Of Government Efficiency (DOGE)</t>
  </si>
  <si>
    <t>department-of-government-efficiency</t>
  </si>
  <si>
    <t>2024-08-20T11:02:56.000Z</t>
  </si>
  <si>
    <t>wall-street-games-new</t>
  </si>
  <si>
    <t>Noggles</t>
  </si>
  <si>
    <t>NOGS</t>
  </si>
  <si>
    <t>noggles</t>
  </si>
  <si>
    <t>2024-04-26T05:37:13.000Z</t>
  </si>
  <si>
    <t>TAIKAI</t>
  </si>
  <si>
    <t>TKAI</t>
  </si>
  <si>
    <t>taikai</t>
  </si>
  <si>
    <t>2024-06-06T17:23:32.000Z</t>
  </si>
  <si>
    <t>Quantum Network</t>
  </si>
  <si>
    <t>QSWAP</t>
  </si>
  <si>
    <t>quantum-network</t>
  </si>
  <si>
    <t>2024-06-26T06:59:34.000Z</t>
  </si>
  <si>
    <t>Plastiks</t>
  </si>
  <si>
    <t>PLASTIK</t>
  </si>
  <si>
    <t>plastiks</t>
  </si>
  <si>
    <t>2021-12-04T15:07:02.000Z</t>
  </si>
  <si>
    <t>Squirrel Swap</t>
  </si>
  <si>
    <t>SQRL</t>
  </si>
  <si>
    <t>squirrel-swap</t>
  </si>
  <si>
    <t>2024-11-18T13:16:46.000Z</t>
  </si>
  <si>
    <t>ROCO FINANCE</t>
  </si>
  <si>
    <t>roco-finance</t>
  </si>
  <si>
    <t>2021-10-12T09:37:16.000Z</t>
  </si>
  <si>
    <t>OXBT (Ordinals)</t>
  </si>
  <si>
    <t>OXBT</t>
  </si>
  <si>
    <t>oxbt</t>
  </si>
  <si>
    <t>2023-05-28T05:17:48.000Z</t>
  </si>
  <si>
    <t>EVRYNET</t>
  </si>
  <si>
    <t>EVRY</t>
  </si>
  <si>
    <t>evrynet</t>
  </si>
  <si>
    <t>2021-08-28T12:34:59.000Z</t>
  </si>
  <si>
    <t>Thrupenny</t>
  </si>
  <si>
    <t>TPY</t>
  </si>
  <si>
    <t>thrupenny</t>
  </si>
  <si>
    <t>2022-08-09T11:41:43.000Z</t>
  </si>
  <si>
    <t>Game of Memes</t>
  </si>
  <si>
    <t>GOME</t>
  </si>
  <si>
    <t>game-of-memes</t>
  </si>
  <si>
    <t>2024-05-15T07:42:42.000Z</t>
  </si>
  <si>
    <t>Niza Global</t>
  </si>
  <si>
    <t>NIZA</t>
  </si>
  <si>
    <t>niza-global</t>
  </si>
  <si>
    <t>2023-10-14T18:47:57.000Z</t>
  </si>
  <si>
    <t>KEK</t>
  </si>
  <si>
    <t>KEKE</t>
  </si>
  <si>
    <t>kek</t>
  </si>
  <si>
    <t>2023-05-06T11:28:15.000Z</t>
  </si>
  <si>
    <t>CEREAL</t>
  </si>
  <si>
    <t>CEP</t>
  </si>
  <si>
    <t>cereal</t>
  </si>
  <si>
    <t>BILL THE BEAR</t>
  </si>
  <si>
    <t>BILL</t>
  </si>
  <si>
    <t>bill-the-bear</t>
  </si>
  <si>
    <t>2024-07-19T11:16:53.000Z</t>
  </si>
  <si>
    <t>Rug World Assets</t>
  </si>
  <si>
    <t>rug-world-assets</t>
  </si>
  <si>
    <t>2024-04-16T19:49:44.000Z</t>
  </si>
  <si>
    <t>AME Chain</t>
  </si>
  <si>
    <t>Element</t>
  </si>
  <si>
    <t>ELMT</t>
  </si>
  <si>
    <t>element</t>
  </si>
  <si>
    <t>2023-11-08T04:25:27.000Z</t>
  </si>
  <si>
    <t>SELF Crypto</t>
  </si>
  <si>
    <t>SELF</t>
  </si>
  <si>
    <t>self-crypto</t>
  </si>
  <si>
    <t>2023-06-01T06:12:13.000Z</t>
  </si>
  <si>
    <t>CropBytes</t>
  </si>
  <si>
    <t>CBX</t>
  </si>
  <si>
    <t>cropbytes</t>
  </si>
  <si>
    <t>2021-10-27T07:19:19.000Z</t>
  </si>
  <si>
    <t>REKT</t>
  </si>
  <si>
    <t>$REKT</t>
  </si>
  <si>
    <t>rektcoin-new</t>
  </si>
  <si>
    <t>2023-10-19T14:00:30.000Z</t>
  </si>
  <si>
    <t>BitCone</t>
  </si>
  <si>
    <t>CONE</t>
  </si>
  <si>
    <t>bitcone</t>
  </si>
  <si>
    <t>2023-05-31T01:48:12.000Z</t>
  </si>
  <si>
    <t>Skeb Coin</t>
  </si>
  <si>
    <t>SKEB</t>
  </si>
  <si>
    <t>skeb-coin</t>
  </si>
  <si>
    <t>2022-09-05T08:00:49.000Z</t>
  </si>
  <si>
    <t>Light</t>
  </si>
  <si>
    <t>Arcade</t>
  </si>
  <si>
    <t>arcade-2-earn</t>
  </si>
  <si>
    <t>2024-04-03T15:29:35.000Z</t>
  </si>
  <si>
    <t>Izzy</t>
  </si>
  <si>
    <t>IZZY</t>
  </si>
  <si>
    <t>izzy</t>
  </si>
  <si>
    <t>2024-10-03T12:07:47.000Z</t>
  </si>
  <si>
    <t>AurusX</t>
  </si>
  <si>
    <t>AX</t>
  </si>
  <si>
    <t>aurusx</t>
  </si>
  <si>
    <t>Satoshi Island</t>
  </si>
  <si>
    <t>satoshi-island</t>
  </si>
  <si>
    <t>2022-08-22T13:32:57.000Z</t>
  </si>
  <si>
    <t>Meme Alliance</t>
  </si>
  <si>
    <t>MMA</t>
  </si>
  <si>
    <t>meme-alliance</t>
  </si>
  <si>
    <t>2023-12-15T12:35:35.000Z</t>
  </si>
  <si>
    <t>Pleasure Coin</t>
  </si>
  <si>
    <t>NSFW</t>
  </si>
  <si>
    <t>pleasure-coin</t>
  </si>
  <si>
    <t>Juice Finance</t>
  </si>
  <si>
    <t>JUICE</t>
  </si>
  <si>
    <t>juice-finance</t>
  </si>
  <si>
    <t>2024-03-27T08:05:16.000Z</t>
  </si>
  <si>
    <t>Fruits</t>
  </si>
  <si>
    <t>FRTS</t>
  </si>
  <si>
    <t>fruits-eco</t>
  </si>
  <si>
    <t>2021-09-24T10:50:39.000Z</t>
  </si>
  <si>
    <t>Kaizen Finance</t>
  </si>
  <si>
    <t>KZEN</t>
  </si>
  <si>
    <t>kaizen-finance</t>
  </si>
  <si>
    <t>2022-04-21T07:19:34.000Z</t>
  </si>
  <si>
    <t>Vestate</t>
  </si>
  <si>
    <t>vestate</t>
  </si>
  <si>
    <t>2024-02-29T05:11:31.000Z</t>
  </si>
  <si>
    <t>Brazil National Football Team Fan Token</t>
  </si>
  <si>
    <t>brazil-national-football-team-fan-token</t>
  </si>
  <si>
    <t>2021-09-07T10:39:11.000Z</t>
  </si>
  <si>
    <t>LitLab Games</t>
  </si>
  <si>
    <t>LITT</t>
  </si>
  <si>
    <t>litlab-games</t>
  </si>
  <si>
    <t>2023-05-15T03:44:37.000Z</t>
  </si>
  <si>
    <t>Eldarune</t>
  </si>
  <si>
    <t>ELDA</t>
  </si>
  <si>
    <t>eldarune</t>
  </si>
  <si>
    <t>2022-10-31T18:43:48.000Z</t>
  </si>
  <si>
    <t>OneRare Foodverse</t>
  </si>
  <si>
    <t>ORARE</t>
  </si>
  <si>
    <t>onerare</t>
  </si>
  <si>
    <t>Bware</t>
  </si>
  <si>
    <t>INFRA</t>
  </si>
  <si>
    <t>bware-labs</t>
  </si>
  <si>
    <t>Kripto koin</t>
  </si>
  <si>
    <t>KRIPTO</t>
  </si>
  <si>
    <t>kripto-koin</t>
  </si>
  <si>
    <t>2022-06-27T16:15:25.000Z</t>
  </si>
  <si>
    <t>Rook</t>
  </si>
  <si>
    <t>catgirl</t>
  </si>
  <si>
    <t>CATGIRL</t>
  </si>
  <si>
    <t>Zeitgeist</t>
  </si>
  <si>
    <t>ZTG</t>
  </si>
  <si>
    <t>zeitgeist</t>
  </si>
  <si>
    <t>2021-11-01T07:07:09.000Z</t>
  </si>
  <si>
    <t>Baby</t>
  </si>
  <si>
    <t>baby-sol</t>
  </si>
  <si>
    <t>2024-03-06T06:54:23.000Z</t>
  </si>
  <si>
    <t>Sportbet.one Token</t>
  </si>
  <si>
    <t>SBET</t>
  </si>
  <si>
    <t>sbet</t>
  </si>
  <si>
    <t>Carlo</t>
  </si>
  <si>
    <t>CARLO</t>
  </si>
  <si>
    <t>carlo</t>
  </si>
  <si>
    <t>2024-05-02T12:04:37.000Z</t>
  </si>
  <si>
    <t>Spain National Fan Token</t>
  </si>
  <si>
    <t>SNFT</t>
  </si>
  <si>
    <t>spain-national-fan-token</t>
  </si>
  <si>
    <t>2021-10-06T16:26:43.000Z</t>
  </si>
  <si>
    <t>SOUNI</t>
  </si>
  <si>
    <t>SON</t>
  </si>
  <si>
    <t>sovi-universe</t>
  </si>
  <si>
    <t>2021-11-29T18:40:42.000Z</t>
  </si>
  <si>
    <t>Tune.FM</t>
  </si>
  <si>
    <t>tune-fm</t>
  </si>
  <si>
    <t>2021-08-26T16:25:17.000Z</t>
  </si>
  <si>
    <t>PUTinCoin</t>
  </si>
  <si>
    <t>HanChain</t>
  </si>
  <si>
    <t>HAN</t>
  </si>
  <si>
    <t>hanchain</t>
  </si>
  <si>
    <t>2023-01-05T05:35:44.000Z</t>
  </si>
  <si>
    <t>Yield App</t>
  </si>
  <si>
    <t>Titan Trading Platform</t>
  </si>
  <si>
    <t>TES</t>
  </si>
  <si>
    <t>titan-trading-platform</t>
  </si>
  <si>
    <t>2024-03-22T06:09:10.000Z</t>
  </si>
  <si>
    <t>PEANUT</t>
  </si>
  <si>
    <t>peanut-ethereum</t>
  </si>
  <si>
    <t>2024-11-03T09:55:15.000Z</t>
  </si>
  <si>
    <t>PUMLx</t>
  </si>
  <si>
    <t>PUMLX</t>
  </si>
  <si>
    <t>pumlx</t>
  </si>
  <si>
    <t>2022-09-04T06:52:28.000Z</t>
  </si>
  <si>
    <t>The Libertarian Dog</t>
  </si>
  <si>
    <t>LIBERTA</t>
  </si>
  <si>
    <t>the-libertarian-dog</t>
  </si>
  <si>
    <t>2024-06-14T01:44:12.000Z</t>
  </si>
  <si>
    <t>Exverse</t>
  </si>
  <si>
    <t>EXVG</t>
  </si>
  <si>
    <t>exverse</t>
  </si>
  <si>
    <t>2024-04-25T16:19:19.000Z</t>
  </si>
  <si>
    <t>All In</t>
  </si>
  <si>
    <t>ALLIN</t>
  </si>
  <si>
    <t>all-in</t>
  </si>
  <si>
    <t>2022-12-08T14:44:20.000Z</t>
  </si>
  <si>
    <t>HotKeySwap</t>
  </si>
  <si>
    <t>HOTKEY</t>
  </si>
  <si>
    <t>hotkeyswap</t>
  </si>
  <si>
    <t>2024-03-11T09:16:09.000Z</t>
  </si>
  <si>
    <t>Scotty Beam</t>
  </si>
  <si>
    <t>SCOTTY</t>
  </si>
  <si>
    <t>scottybeam</t>
  </si>
  <si>
    <t>2021-11-05T08:59:18.000Z</t>
  </si>
  <si>
    <t>Dexsport</t>
  </si>
  <si>
    <t>DESU</t>
  </si>
  <si>
    <t>dexsport</t>
  </si>
  <si>
    <t>2021-10-17T17:38:33.000Z</t>
  </si>
  <si>
    <t>Football World Community</t>
  </si>
  <si>
    <t>Lyra</t>
  </si>
  <si>
    <t>lyra-finance</t>
  </si>
  <si>
    <t>2021-12-01T07:30:40.000Z</t>
  </si>
  <si>
    <t>Ziktalk</t>
  </si>
  <si>
    <t>ZIK</t>
  </si>
  <si>
    <t>ziktalk</t>
  </si>
  <si>
    <t>Neutrino System Base Token</t>
  </si>
  <si>
    <t>Bitcoin Bam</t>
  </si>
  <si>
    <t>BTCBAM</t>
  </si>
  <si>
    <t>bitcoin-bam</t>
  </si>
  <si>
    <t>Woonkly</t>
  </si>
  <si>
    <t>WOOP</t>
  </si>
  <si>
    <t>woonkly-power</t>
  </si>
  <si>
    <t>ELMO</t>
  </si>
  <si>
    <t>elmoerc</t>
  </si>
  <si>
    <t>2023-05-05T16:34:10.000Z</t>
  </si>
  <si>
    <t>MoonBag</t>
  </si>
  <si>
    <t>$MBAG</t>
  </si>
  <si>
    <t>moonbag</t>
  </si>
  <si>
    <t>2024-05-14T01:48:19.000Z</t>
  </si>
  <si>
    <t>BeamSwap</t>
  </si>
  <si>
    <t>GLINT</t>
  </si>
  <si>
    <t>beamswap</t>
  </si>
  <si>
    <t>2022-01-09T17:08:09.000Z</t>
  </si>
  <si>
    <t>Captain Tsubasa</t>
  </si>
  <si>
    <t>TSUGT</t>
  </si>
  <si>
    <t>captain-tsubasa</t>
  </si>
  <si>
    <t>2023-09-20T17:53:49.000Z</t>
  </si>
  <si>
    <t>Rainmaker Games</t>
  </si>
  <si>
    <t>rainmaker-games</t>
  </si>
  <si>
    <t>2021-12-21T11:33:39.000Z</t>
  </si>
  <si>
    <t>Olyverse</t>
  </si>
  <si>
    <t>Protocol Monsters</t>
  </si>
  <si>
    <t>Milady Wif Hat</t>
  </si>
  <si>
    <t>LADYF</t>
  </si>
  <si>
    <t>milady-wif-hat</t>
  </si>
  <si>
    <t>2024-03-22T09:31:59.000Z</t>
  </si>
  <si>
    <t>Bitune</t>
  </si>
  <si>
    <t>TUNE</t>
  </si>
  <si>
    <t>Aki Network</t>
  </si>
  <si>
    <t>AKI</t>
  </si>
  <si>
    <t>aki-network</t>
  </si>
  <si>
    <t>2023-12-22T09:23:08.000Z</t>
  </si>
  <si>
    <t>EVA Intelligence</t>
  </si>
  <si>
    <t>EVAI</t>
  </si>
  <si>
    <t>eva-intelligence</t>
  </si>
  <si>
    <t>2024-10-16T09:38:19.000Z</t>
  </si>
  <si>
    <t>Metaverse Face</t>
  </si>
  <si>
    <t>MEFA</t>
  </si>
  <si>
    <t>metaverse-face</t>
  </si>
  <si>
    <t>2021-12-10T04:37:18.000Z</t>
  </si>
  <si>
    <t>Palette</t>
  </si>
  <si>
    <t>PLT</t>
  </si>
  <si>
    <t>palette</t>
  </si>
  <si>
    <t>2024-02-29T06:55:54.000Z</t>
  </si>
  <si>
    <t>DOGWIFHOOD</t>
  </si>
  <si>
    <t>dogwifhood</t>
  </si>
  <si>
    <t>2024-03-26T05:42:40.000Z</t>
  </si>
  <si>
    <t>twurtle the turtle</t>
  </si>
  <si>
    <t>TWURTLE</t>
  </si>
  <si>
    <t>twurtle-the-turtle</t>
  </si>
  <si>
    <t>2024-10-11T08:24:58.000Z</t>
  </si>
  <si>
    <t>ZELIX</t>
  </si>
  <si>
    <t>zelix</t>
  </si>
  <si>
    <t>Castle of Blackwater</t>
  </si>
  <si>
    <t>COBE</t>
  </si>
  <si>
    <t>castle-of-blackwater</t>
  </si>
  <si>
    <t>2024-03-20T10:51:37.000Z</t>
  </si>
  <si>
    <t>Baby Trump (BSC)</t>
  </si>
  <si>
    <t>BABYTRUMP</t>
  </si>
  <si>
    <t>baby-trump-bnb</t>
  </si>
  <si>
    <t>2024-02-26T10:09:53.000Z</t>
  </si>
  <si>
    <t>QUINT</t>
  </si>
  <si>
    <t>quint</t>
  </si>
  <si>
    <t>2022-04-22T05:38:53.000Z</t>
  </si>
  <si>
    <t>Epiko</t>
  </si>
  <si>
    <t>EPIKO</t>
  </si>
  <si>
    <t>the-epiko</t>
  </si>
  <si>
    <t>2023-09-12T06:03:24.000Z</t>
  </si>
  <si>
    <t>The Dons</t>
  </si>
  <si>
    <t>DONS</t>
  </si>
  <si>
    <t>the-dons</t>
  </si>
  <si>
    <t>2023-05-12T14:07:08.000Z</t>
  </si>
  <si>
    <t>Omchain</t>
  </si>
  <si>
    <t>omchain</t>
  </si>
  <si>
    <t>NFT Art Finance</t>
  </si>
  <si>
    <t>NFTART</t>
  </si>
  <si>
    <t>nft-art-finance</t>
  </si>
  <si>
    <t>Moonft</t>
  </si>
  <si>
    <t>moonft</t>
  </si>
  <si>
    <t>2024-01-16T05:32:26.000Z</t>
  </si>
  <si>
    <t>IguVerse</t>
  </si>
  <si>
    <t>IGU</t>
  </si>
  <si>
    <t>iguverse</t>
  </si>
  <si>
    <t>2022-05-29T00:16:13.000Z</t>
  </si>
  <si>
    <t>Drawshop Kingdom Reverse</t>
  </si>
  <si>
    <t>drawshop-kingdom-reverse</t>
  </si>
  <si>
    <t>2022-04-08T09:21:45.000Z</t>
  </si>
  <si>
    <t>Fringe Finance</t>
  </si>
  <si>
    <t>FRIN</t>
  </si>
  <si>
    <t>fringe-finance</t>
  </si>
  <si>
    <t>2022-01-18T23:17:19.000Z</t>
  </si>
  <si>
    <t>WaifuAI</t>
  </si>
  <si>
    <t>WFAI</t>
  </si>
  <si>
    <t>waifuai</t>
  </si>
  <si>
    <t>2023-05-29T14:48:00.000Z</t>
  </si>
  <si>
    <t>Caitlyn Jenner (ETH)</t>
  </si>
  <si>
    <t>JENNER</t>
  </si>
  <si>
    <t>caitlyn-jenner-eth</t>
  </si>
  <si>
    <t>2024-06-13T05:34:37.000Z</t>
  </si>
  <si>
    <t>Legends of Elysium</t>
  </si>
  <si>
    <t>LOE</t>
  </si>
  <si>
    <t>legends-of-elysium</t>
  </si>
  <si>
    <t>2022-08-29T16:08:24.000Z</t>
  </si>
  <si>
    <t>RIZON</t>
  </si>
  <si>
    <t>ATOLO</t>
  </si>
  <si>
    <t>rizon-blockchain</t>
  </si>
  <si>
    <t>2021-11-30T11:16:53.000Z</t>
  </si>
  <si>
    <t>ISLAMICOIN</t>
  </si>
  <si>
    <t>ISLAMI</t>
  </si>
  <si>
    <t>islamicoin</t>
  </si>
  <si>
    <t>2022-03-30T15:33:43.000Z</t>
  </si>
  <si>
    <t>Exactly Protocol</t>
  </si>
  <si>
    <t>EXA</t>
  </si>
  <si>
    <t>exactly-protocol</t>
  </si>
  <si>
    <t>2023-08-03T05:34:36.000Z</t>
  </si>
  <si>
    <t>LiteDoge</t>
  </si>
  <si>
    <t>LDOGE</t>
  </si>
  <si>
    <t>litedoge</t>
  </si>
  <si>
    <t>2015-03-19T00:00:00.000Z</t>
  </si>
  <si>
    <t>tiger-king-coin</t>
  </si>
  <si>
    <t>Wall Street Games (old)</t>
  </si>
  <si>
    <t>FreedomCoin</t>
  </si>
  <si>
    <t>freedomcoin-freed</t>
  </si>
  <si>
    <t>Suilama</t>
  </si>
  <si>
    <t>SUILAMA</t>
  </si>
  <si>
    <t>suilama</t>
  </si>
  <si>
    <t>2024-10-15T07:18:10.000Z</t>
  </si>
  <si>
    <t>Papi</t>
  </si>
  <si>
    <t>PAPI</t>
  </si>
  <si>
    <t>papi</t>
  </si>
  <si>
    <t>2023-05-26T09:23:53.000Z</t>
  </si>
  <si>
    <t>Scalia Infrastructure</t>
  </si>
  <si>
    <t>SCALE</t>
  </si>
  <si>
    <t>scalia-infrastructure</t>
  </si>
  <si>
    <t>2024-03-07T09:03:07.000Z</t>
  </si>
  <si>
    <t>Shib Original Vision</t>
  </si>
  <si>
    <t>shib-original-vision</t>
  </si>
  <si>
    <t>2023-03-28T07:47:58.000Z</t>
  </si>
  <si>
    <t>xerc20-pro</t>
  </si>
  <si>
    <t>2023-07-28T07:55:30.000Z</t>
  </si>
  <si>
    <t>AgeOfGods</t>
  </si>
  <si>
    <t>ageofgods</t>
  </si>
  <si>
    <t>2021-12-30T10:00:02.000Z</t>
  </si>
  <si>
    <t>REGENT COIN</t>
  </si>
  <si>
    <t>REGENT</t>
  </si>
  <si>
    <t>regent-coin</t>
  </si>
  <si>
    <t>2022-12-06T23:41:19.000Z</t>
  </si>
  <si>
    <t>Mars Token</t>
  </si>
  <si>
    <t>MRST</t>
  </si>
  <si>
    <t>mars-token</t>
  </si>
  <si>
    <t>2021-10-18T06:09:37.000Z</t>
  </si>
  <si>
    <t>Qudefi</t>
  </si>
  <si>
    <t>qudefi</t>
  </si>
  <si>
    <t>2024-07-02T10:38:34.000Z</t>
  </si>
  <si>
    <t>Fuku-Kun</t>
  </si>
  <si>
    <t>FUKU</t>
  </si>
  <si>
    <t>fuku-kun</t>
  </si>
  <si>
    <t>2024-08-12T03:43:25.000Z</t>
  </si>
  <si>
    <t>Hyperblox</t>
  </si>
  <si>
    <t>UTYABSWAP</t>
  </si>
  <si>
    <t>UTYAB</t>
  </si>
  <si>
    <t>utya-black</t>
  </si>
  <si>
    <t>2024-05-15T13:51:17.000Z</t>
  </si>
  <si>
    <t>Avocado DAO Token</t>
  </si>
  <si>
    <t>AVG</t>
  </si>
  <si>
    <t>avocado-dao-token</t>
  </si>
  <si>
    <t>2021-12-28T06:06:47.000Z</t>
  </si>
  <si>
    <t>Aurigami</t>
  </si>
  <si>
    <t>PLY</t>
  </si>
  <si>
    <t>aurigami</t>
  </si>
  <si>
    <t>2022-04-01T08:35:56.000Z</t>
  </si>
  <si>
    <t>Gary Banking</t>
  </si>
  <si>
    <t>gary-banking</t>
  </si>
  <si>
    <t>2024-04-02T04:38:28.000Z</t>
  </si>
  <si>
    <t>Token IN</t>
  </si>
  <si>
    <t>TIN</t>
  </si>
  <si>
    <t>token-in</t>
  </si>
  <si>
    <t>2023-08-29T10:02:41.000Z</t>
  </si>
  <si>
    <t>AiMalls</t>
  </si>
  <si>
    <t>aimalls</t>
  </si>
  <si>
    <t>2023-05-24T03:19:15.000Z</t>
  </si>
  <si>
    <t>Based Shiba Inu</t>
  </si>
  <si>
    <t>BSHIB</t>
  </si>
  <si>
    <t>based-shiba-inu</t>
  </si>
  <si>
    <t>2024-03-19T05:05:42.000Z</t>
  </si>
  <si>
    <t>babytrump</t>
  </si>
  <si>
    <t>2023-08-31T06:50:00.000Z</t>
  </si>
  <si>
    <t>Galaxis</t>
  </si>
  <si>
    <t>GALAXIS</t>
  </si>
  <si>
    <t>galaxis</t>
  </si>
  <si>
    <t>2024-05-10T10:34:50.000Z</t>
  </si>
  <si>
    <t>Nordek</t>
  </si>
  <si>
    <t>NRK</t>
  </si>
  <si>
    <t>nordek</t>
  </si>
  <si>
    <t>2023-04-27T05:33:44.000Z</t>
  </si>
  <si>
    <t>Make America Based Again</t>
  </si>
  <si>
    <t>MABA</t>
  </si>
  <si>
    <t>make-america-based-again</t>
  </si>
  <si>
    <t>2024-03-29T08:51:59.000Z</t>
  </si>
  <si>
    <t>AMC</t>
  </si>
  <si>
    <t>amc</t>
  </si>
  <si>
    <t>2024-06-18T03:25:59.000Z</t>
  </si>
  <si>
    <t>cheemscto</t>
  </si>
  <si>
    <t>2024-09-24T07:29:51.000Z</t>
  </si>
  <si>
    <t>Gold</t>
  </si>
  <si>
    <t>the-gold-token</t>
  </si>
  <si>
    <t>2023-09-22T12:08:04.000Z</t>
  </si>
  <si>
    <t>Odin Protocol</t>
  </si>
  <si>
    <t>BTRIPS</t>
  </si>
  <si>
    <t>btrips</t>
  </si>
  <si>
    <t>2021-10-25T06:55:20.000Z</t>
  </si>
  <si>
    <t>Monsterra (MSTR)</t>
  </si>
  <si>
    <t>monsterra</t>
  </si>
  <si>
    <t>2022-01-06T11:07:18.000Z</t>
  </si>
  <si>
    <t>Acquire.Fi</t>
  </si>
  <si>
    <t>ACQ</t>
  </si>
  <si>
    <t>acquire-fi</t>
  </si>
  <si>
    <t>2022-05-17T09:04:52.000Z</t>
  </si>
  <si>
    <t>GamesPad</t>
  </si>
  <si>
    <t>GMPD</t>
  </si>
  <si>
    <t>gamespad</t>
  </si>
  <si>
    <t>2021-12-21T14:30:32.000Z</t>
  </si>
  <si>
    <t>Deenar Gold</t>
  </si>
  <si>
    <t>DEEN</t>
  </si>
  <si>
    <t>deenar</t>
  </si>
  <si>
    <t>2024-07-04T10:38:12.000Z</t>
  </si>
  <si>
    <t>Oggy Inu (BSC)</t>
  </si>
  <si>
    <t>OGGY</t>
  </si>
  <si>
    <t>oggy-inu</t>
  </si>
  <si>
    <t>2023-04-06T20:32:30.000Z</t>
  </si>
  <si>
    <t>Wizardia</t>
  </si>
  <si>
    <t>wizardia</t>
  </si>
  <si>
    <t>2022-03-03T06:08:06.000Z</t>
  </si>
  <si>
    <t>Earn Network</t>
  </si>
  <si>
    <t>EARN</t>
  </si>
  <si>
    <t>earn-network</t>
  </si>
  <si>
    <t>2023-12-08T06:06:20.000Z</t>
  </si>
  <si>
    <t>Janet</t>
  </si>
  <si>
    <t>JANET</t>
  </si>
  <si>
    <t>janet</t>
  </si>
  <si>
    <t>2024-10-22T11:26:26.000Z</t>
  </si>
  <si>
    <t>ShredN</t>
  </si>
  <si>
    <t>SHRED</t>
  </si>
  <si>
    <t>shredn</t>
  </si>
  <si>
    <t>2023-08-11T03:27:21.000Z</t>
  </si>
  <si>
    <t>Let that sink in</t>
  </si>
  <si>
    <t>SINK</t>
  </si>
  <si>
    <t>let-that-sink-in</t>
  </si>
  <si>
    <t>2024-11-07T11:11:52.000Z</t>
  </si>
  <si>
    <t>SELO+</t>
  </si>
  <si>
    <t>SELO</t>
  </si>
  <si>
    <t>seloplus</t>
  </si>
  <si>
    <t>2023-11-21T07:43:16.000Z</t>
  </si>
  <si>
    <t>Wonderman Nation</t>
  </si>
  <si>
    <t>WNDR</t>
  </si>
  <si>
    <t>wonderman-nation</t>
  </si>
  <si>
    <t>2022-05-06T13:05:24.000Z</t>
  </si>
  <si>
    <t>MNet Pioneer</t>
  </si>
  <si>
    <t>NEER</t>
  </si>
  <si>
    <t>bitcountry-neer</t>
  </si>
  <si>
    <t>MetaFighter</t>
  </si>
  <si>
    <t>MF</t>
  </si>
  <si>
    <t>metafighter</t>
  </si>
  <si>
    <t>2022-03-11T09:02:04.000Z</t>
  </si>
  <si>
    <t>All.Art Protocol</t>
  </si>
  <si>
    <t>AART</t>
  </si>
  <si>
    <t>all-art-protocol</t>
  </si>
  <si>
    <t>2021-12-28T10:44:58.000Z</t>
  </si>
  <si>
    <t>Karat</t>
  </si>
  <si>
    <t>karat</t>
  </si>
  <si>
    <t>2023-08-12T03:55:58.000Z</t>
  </si>
  <si>
    <t>HyperChainX</t>
  </si>
  <si>
    <t>HYPER</t>
  </si>
  <si>
    <t>hyperchainx</t>
  </si>
  <si>
    <t>2022-10-18T08:13:55.000Z</t>
  </si>
  <si>
    <t>Shackleford</t>
  </si>
  <si>
    <t>SHACK</t>
  </si>
  <si>
    <t>shackleford</t>
  </si>
  <si>
    <t>2024-01-01T01:31:23.000Z</t>
  </si>
  <si>
    <t>Tenti</t>
  </si>
  <si>
    <t>AIRTNT</t>
  </si>
  <si>
    <t>airtnt</t>
  </si>
  <si>
    <t>2022-12-04T14:10:13.000Z</t>
  </si>
  <si>
    <t>Artisse</t>
  </si>
  <si>
    <t>CATHEON</t>
  </si>
  <si>
    <t>catheon-gaming</t>
  </si>
  <si>
    <t>2022-11-01T04:04:17.000Z</t>
  </si>
  <si>
    <t>POLKER</t>
  </si>
  <si>
    <t>Crypto Unicorns</t>
  </si>
  <si>
    <t>CU</t>
  </si>
  <si>
    <t>crypto-unicorns</t>
  </si>
  <si>
    <t>2024-05-06T03:34:56.000Z</t>
  </si>
  <si>
    <t>HawkFi</t>
  </si>
  <si>
    <t>HAWK</t>
  </si>
  <si>
    <t>hawksight</t>
  </si>
  <si>
    <t>2022-04-21T13:23:08.000Z</t>
  </si>
  <si>
    <t>Sonic The Goat</t>
  </si>
  <si>
    <t>sonic-the-goat</t>
  </si>
  <si>
    <t>2024-04-15T09:23:06.000Z</t>
  </si>
  <si>
    <t>NVIDIA</t>
  </si>
  <si>
    <t>NVDA</t>
  </si>
  <si>
    <t>nvidia</t>
  </si>
  <si>
    <t>2024-11-11T16:22:22.000Z</t>
  </si>
  <si>
    <t>Magical Blocks</t>
  </si>
  <si>
    <t>MBLK</t>
  </si>
  <si>
    <t>magical-blocks</t>
  </si>
  <si>
    <t>2023-11-23T16:04:14.000Z</t>
  </si>
  <si>
    <t>VIX777</t>
  </si>
  <si>
    <t>vix777</t>
  </si>
  <si>
    <t>2024-10-14T07:32:02.000Z</t>
  </si>
  <si>
    <t>Ojamu</t>
  </si>
  <si>
    <t>OJA</t>
  </si>
  <si>
    <t>ojamu</t>
  </si>
  <si>
    <t>2021-10-15T08:18:52.000Z</t>
  </si>
  <si>
    <t>MetaQ</t>
  </si>
  <si>
    <t>METAQ</t>
  </si>
  <si>
    <t>metaq</t>
  </si>
  <si>
    <t>2022-03-26T13:51:15.000Z</t>
  </si>
  <si>
    <t>APES</t>
  </si>
  <si>
    <t>apes</t>
  </si>
  <si>
    <t>2024-08-19T17:54:49.000Z</t>
  </si>
  <si>
    <t>SofaCat</t>
  </si>
  <si>
    <t>SOFAC</t>
  </si>
  <si>
    <t>sofacat</t>
  </si>
  <si>
    <t>2024-10-08T07:54:57.000Z</t>
  </si>
  <si>
    <t>Solzilla</t>
  </si>
  <si>
    <t>SOLZILLA</t>
  </si>
  <si>
    <t>solzilla</t>
  </si>
  <si>
    <t>2023-12-28T10:15:59.000Z</t>
  </si>
  <si>
    <t>Metaverser</t>
  </si>
  <si>
    <t>MTVT</t>
  </si>
  <si>
    <t>metaverser</t>
  </si>
  <si>
    <t>2021-12-13T07:51:01.000Z</t>
  </si>
  <si>
    <t>UFOPepe</t>
  </si>
  <si>
    <t>ufopepe</t>
  </si>
  <si>
    <t>2024-08-30T04:17:34.000Z</t>
  </si>
  <si>
    <t>Hillstone Finance</t>
  </si>
  <si>
    <t>HSF</t>
  </si>
  <si>
    <t>hillstone</t>
  </si>
  <si>
    <t>2022-01-07T03:29:29.000Z</t>
  </si>
  <si>
    <t>hawktuuuah</t>
  </si>
  <si>
    <t>2024-07-04T18:43:54.000Z</t>
  </si>
  <si>
    <t>Emorya Finance</t>
  </si>
  <si>
    <t>EMR</t>
  </si>
  <si>
    <t>emorya-finance</t>
  </si>
  <si>
    <t>2023-12-11T07:44:12.000Z</t>
  </si>
  <si>
    <t>BullBear AI</t>
  </si>
  <si>
    <t>AIBB</t>
  </si>
  <si>
    <t>bullbear-ai</t>
  </si>
  <si>
    <t>2023-04-26T15:08:10.000Z</t>
  </si>
  <si>
    <t>MainnetZ</t>
  </si>
  <si>
    <t>NetZ</t>
  </si>
  <si>
    <t>mainnetz</t>
  </si>
  <si>
    <t>2023-12-22T03:26:34.000Z</t>
  </si>
  <si>
    <t>Mao</t>
  </si>
  <si>
    <t>MAO</t>
  </si>
  <si>
    <t>mao-world</t>
  </si>
  <si>
    <t>2024-11-05T14:13:14.000Z</t>
  </si>
  <si>
    <t>sunpepe</t>
  </si>
  <si>
    <t>SUNPEPE</t>
  </si>
  <si>
    <t>2024-08-19T09:50:17.000Z</t>
  </si>
  <si>
    <t>Wet Ass Pussy</t>
  </si>
  <si>
    <t>WAP</t>
  </si>
  <si>
    <t>wet-ass-pussy</t>
  </si>
  <si>
    <t>2024-10-09T13:06:13.000Z</t>
  </si>
  <si>
    <t>PearDAO</t>
  </si>
  <si>
    <t>peardao</t>
  </si>
  <si>
    <t>2022-03-13T10:01:45.000Z</t>
  </si>
  <si>
    <t>RunesBridge</t>
  </si>
  <si>
    <t>RB</t>
  </si>
  <si>
    <t>runesbridge</t>
  </si>
  <si>
    <t>2024-04-15T09:29:17.000Z</t>
  </si>
  <si>
    <t>laikaCTO</t>
  </si>
  <si>
    <t>LAIKA</t>
  </si>
  <si>
    <t>laikacto</t>
  </si>
  <si>
    <t>2024-09-26T07:00:00.000Z</t>
  </si>
  <si>
    <t>Nemesis Downfall</t>
  </si>
  <si>
    <t>ND</t>
  </si>
  <si>
    <t>nemesis-downfall</t>
  </si>
  <si>
    <t>2024-03-13T08:54:04.000Z</t>
  </si>
  <si>
    <t>KINE</t>
  </si>
  <si>
    <t>kine</t>
  </si>
  <si>
    <t>KING</t>
  </si>
  <si>
    <t>king</t>
  </si>
  <si>
    <t>2023-05-06T12:39:21.000Z</t>
  </si>
  <si>
    <t>Donkey King</t>
  </si>
  <si>
    <t>DOKY</t>
  </si>
  <si>
    <t>donkey-king</t>
  </si>
  <si>
    <t>2024-05-06T10:43:36.000Z</t>
  </si>
  <si>
    <t>MetaSoccer</t>
  </si>
  <si>
    <t>MSU</t>
  </si>
  <si>
    <t>metasoccer</t>
  </si>
  <si>
    <t>2021-11-22T15:14:41.000Z</t>
  </si>
  <si>
    <t>BabyCate</t>
  </si>
  <si>
    <t>BABYCATE</t>
  </si>
  <si>
    <t>babycate</t>
  </si>
  <si>
    <t>2024-09-23T04:22:19.000Z</t>
  </si>
  <si>
    <t>IOI Token</t>
  </si>
  <si>
    <t>IOI</t>
  </si>
  <si>
    <t>trade-race-manager</t>
  </si>
  <si>
    <t>Lunar</t>
  </si>
  <si>
    <t>LNR</t>
  </si>
  <si>
    <t>lunar-v2</t>
  </si>
  <si>
    <t>2021-11-16T06:53:31.000Z</t>
  </si>
  <si>
    <t>Hunter Token / Digital Arms</t>
  </si>
  <si>
    <t>HNTR</t>
  </si>
  <si>
    <t>hunter-token</t>
  </si>
  <si>
    <t>2022-08-11T01:59:50.000Z</t>
  </si>
  <si>
    <t>Metagalaxy Land</t>
  </si>
  <si>
    <t>MEGALAND</t>
  </si>
  <si>
    <t>metagalaxy-land</t>
  </si>
  <si>
    <t>2021-11-29T06:30:15.000Z</t>
  </si>
  <si>
    <t>YOUNES</t>
  </si>
  <si>
    <t>younes</t>
  </si>
  <si>
    <t>2024-07-29T10:48:04.000Z</t>
  </si>
  <si>
    <t>XcelPay</t>
  </si>
  <si>
    <t>XLD</t>
  </si>
  <si>
    <t>xcel-swap</t>
  </si>
  <si>
    <t>2021-09-23T03:54:15.000Z</t>
  </si>
  <si>
    <t>Cleo Tech</t>
  </si>
  <si>
    <t>CLEO</t>
  </si>
  <si>
    <t>cleo-tech</t>
  </si>
  <si>
    <t>2023-12-25T04:33:24.000Z</t>
  </si>
  <si>
    <t>Step®</t>
  </si>
  <si>
    <t>step</t>
  </si>
  <si>
    <t>2022-01-08T02:10:08.000Z</t>
  </si>
  <si>
    <t>OpenWorld</t>
  </si>
  <si>
    <t>openworld</t>
  </si>
  <si>
    <t>2021-10-25T22:24:49.000Z</t>
  </si>
  <si>
    <t>KingdomStarter</t>
  </si>
  <si>
    <t>kingdomstarter</t>
  </si>
  <si>
    <t>mcoin</t>
  </si>
  <si>
    <t>2024-09-21T13:43:00.000Z</t>
  </si>
  <si>
    <t>Little Rabbit v2</t>
  </si>
  <si>
    <t>LTRBT</t>
  </si>
  <si>
    <t>little-rabbit-v2</t>
  </si>
  <si>
    <t>Mars Battle</t>
  </si>
  <si>
    <t>SHOOT</t>
  </si>
  <si>
    <t>mars-battle</t>
  </si>
  <si>
    <t>2024-04-03T22:52:31.000Z</t>
  </si>
  <si>
    <t>Realvirm</t>
  </si>
  <si>
    <t>RVM</t>
  </si>
  <si>
    <t>realvirm</t>
  </si>
  <si>
    <t>2024-02-13T09:35:39.000Z</t>
  </si>
  <si>
    <t>Duckies, the canary network for Yellow</t>
  </si>
  <si>
    <t>DUCKIES</t>
  </si>
  <si>
    <t>duckies-the-canary-network-for-yellow</t>
  </si>
  <si>
    <t>2023-05-24T04:00:09.000Z</t>
  </si>
  <si>
    <t>JinPeng</t>
  </si>
  <si>
    <t>JIN</t>
  </si>
  <si>
    <t>jinpeng</t>
  </si>
  <si>
    <t>2024-09-17T13:11:22.000Z</t>
  </si>
  <si>
    <t>Bruh</t>
  </si>
  <si>
    <t>BRUH</t>
  </si>
  <si>
    <t>bruh-eth</t>
  </si>
  <si>
    <t>2024-08-30T13:00:48.000Z</t>
  </si>
  <si>
    <t>Nvidia Inu</t>
  </si>
  <si>
    <t>NINU</t>
  </si>
  <si>
    <t>nvidia-inu</t>
  </si>
  <si>
    <t>2024-03-05T06:19:06.000Z</t>
  </si>
  <si>
    <t>IDRX</t>
  </si>
  <si>
    <t>idrx</t>
  </si>
  <si>
    <t>2023-06-07T06:38:29.000Z</t>
  </si>
  <si>
    <t>Residual Token</t>
  </si>
  <si>
    <t>TemDAO</t>
  </si>
  <si>
    <t>TEM</t>
  </si>
  <si>
    <t>temdao</t>
  </si>
  <si>
    <t>2023-01-01T17:10:35.000Z</t>
  </si>
  <si>
    <t>Spellfire</t>
  </si>
  <si>
    <t>SPELLFIRE</t>
  </si>
  <si>
    <t>spellfire-re-master-the-magic</t>
  </si>
  <si>
    <t>2022-01-15T02:52:53.000Z</t>
  </si>
  <si>
    <t>Minu</t>
  </si>
  <si>
    <t>MINU</t>
  </si>
  <si>
    <t>minu</t>
  </si>
  <si>
    <t>2024-01-19T09:32:33.000Z</t>
  </si>
  <si>
    <t>RoboKiden</t>
  </si>
  <si>
    <t>KIDEN</t>
  </si>
  <si>
    <t>robokiden</t>
  </si>
  <si>
    <t>2024-10-09T17:39:23.000Z</t>
  </si>
  <si>
    <t>Infinity Games</t>
  </si>
  <si>
    <t>ING</t>
  </si>
  <si>
    <t>infinity-angel</t>
  </si>
  <si>
    <t>2022-10-06T13:52:40.000Z</t>
  </si>
  <si>
    <t>DTORO</t>
  </si>
  <si>
    <t>dextoro</t>
  </si>
  <si>
    <t>2024-03-06T09:47:47.000Z</t>
  </si>
  <si>
    <t>MOVEZ</t>
  </si>
  <si>
    <t>movez</t>
  </si>
  <si>
    <t>2022-06-09T17:19:07.000Z</t>
  </si>
  <si>
    <t>Goons of Balatroon</t>
  </si>
  <si>
    <t>GOB</t>
  </si>
  <si>
    <t>goons-of-balatroon</t>
  </si>
  <si>
    <t>2022-06-03T02:58:40.000Z</t>
  </si>
  <si>
    <t>Chain of Legends</t>
  </si>
  <si>
    <t>CLEG</t>
  </si>
  <si>
    <t>chain-of-legends</t>
  </si>
  <si>
    <t>2022-06-07T07:23:50.000Z</t>
  </si>
  <si>
    <t>KonnektVPN</t>
  </si>
  <si>
    <t>KPN</t>
  </si>
  <si>
    <t>konnektvpn</t>
  </si>
  <si>
    <t>2024-04-24T09:41:19.000Z</t>
  </si>
  <si>
    <t>DOGEMOB</t>
  </si>
  <si>
    <t>dogemob</t>
  </si>
  <si>
    <t>2024-04-03T15:27:39.000Z</t>
  </si>
  <si>
    <t>mobyonbase</t>
  </si>
  <si>
    <t>2024-07-17T06:04:09.000Z</t>
  </si>
  <si>
    <t>Poor Doge</t>
  </si>
  <si>
    <t>PDOGE</t>
  </si>
  <si>
    <t>poor-doge</t>
  </si>
  <si>
    <t>2024-10-18T06:13:17.000Z</t>
  </si>
  <si>
    <t>OpenBlox</t>
  </si>
  <si>
    <t>OBX</t>
  </si>
  <si>
    <t>openblox</t>
  </si>
  <si>
    <t>2022-06-20T13:11:03.000Z</t>
  </si>
  <si>
    <t>4P FOUR</t>
  </si>
  <si>
    <t>MetamonkeyAi</t>
  </si>
  <si>
    <t>MMAI</t>
  </si>
  <si>
    <t>metamonkeyai</t>
  </si>
  <si>
    <t>2022-09-07T07:21:08.000Z</t>
  </si>
  <si>
    <t>Value Liquidity</t>
  </si>
  <si>
    <t>value-defi</t>
  </si>
  <si>
    <t>DEVAI</t>
  </si>
  <si>
    <t>0XDEV</t>
  </si>
  <si>
    <t>devai</t>
  </si>
  <si>
    <t>2023-12-05T08:24:34.000Z</t>
  </si>
  <si>
    <t>FOMO BULL CLUB</t>
  </si>
  <si>
    <t>FOMO</t>
  </si>
  <si>
    <t>fomo-bull-club</t>
  </si>
  <si>
    <t>2024-04-01T09:50:22.000Z</t>
  </si>
  <si>
    <t>Kingdomverse</t>
  </si>
  <si>
    <t>kingdomverse</t>
  </si>
  <si>
    <t>2023-02-10T15:04:18.000Z</t>
  </si>
  <si>
    <t>CZ THE GOAT</t>
  </si>
  <si>
    <t>CZGOAT</t>
  </si>
  <si>
    <t>cz-the-goat</t>
  </si>
  <si>
    <t>2023-12-04T03:12:34.000Z</t>
  </si>
  <si>
    <t>NeverSurrenderOne's</t>
  </si>
  <si>
    <t>NSO</t>
  </si>
  <si>
    <t>neversurrenderones</t>
  </si>
  <si>
    <t>2024-04-05T06:29:06.000Z</t>
  </si>
  <si>
    <t>ApeSwap</t>
  </si>
  <si>
    <t>Arix</t>
  </si>
  <si>
    <t>ARIX</t>
  </si>
  <si>
    <t>arix</t>
  </si>
  <si>
    <t>2021-09-13T15:36:35.000Z</t>
  </si>
  <si>
    <t>Corite</t>
  </si>
  <si>
    <t>CO</t>
  </si>
  <si>
    <t>corite</t>
  </si>
  <si>
    <t>Polylastic</t>
  </si>
  <si>
    <t>POLX</t>
  </si>
  <si>
    <t>polylastic</t>
  </si>
  <si>
    <t>ZAIBOT</t>
  </si>
  <si>
    <t>ZAI</t>
  </si>
  <si>
    <t>zaibot</t>
  </si>
  <si>
    <t>2024-03-07T05:34:53.000Z</t>
  </si>
  <si>
    <t>Finblox</t>
  </si>
  <si>
    <t>FBX</t>
  </si>
  <si>
    <t>finblox</t>
  </si>
  <si>
    <t>2022-10-21T09:50:29.000Z</t>
  </si>
  <si>
    <t>KubeCoin</t>
  </si>
  <si>
    <t>KUBE</t>
  </si>
  <si>
    <t>kubecoin</t>
  </si>
  <si>
    <t>2021-10-08T07:18:47.000Z</t>
  </si>
  <si>
    <t>pengy</t>
  </si>
  <si>
    <t>2023-08-16T02:24:49.000Z</t>
  </si>
  <si>
    <t>ElvishMagic</t>
  </si>
  <si>
    <t>EMAGIC</t>
  </si>
  <si>
    <t>elvishmagic</t>
  </si>
  <si>
    <t>2023-12-11T07:34:44.000Z</t>
  </si>
  <si>
    <t>BLOX</t>
  </si>
  <si>
    <t>blox-pro</t>
  </si>
  <si>
    <t>2023-12-21T03:14:19.000Z</t>
  </si>
  <si>
    <t>Philosoraptor</t>
  </si>
  <si>
    <t>RAPTOR</t>
  </si>
  <si>
    <t>philosoraptor-sol</t>
  </si>
  <si>
    <t>2024-11-11T15:51:24.000Z</t>
  </si>
  <si>
    <t>Oggy Inu (ETH)</t>
  </si>
  <si>
    <t>oggy-inu-eth</t>
  </si>
  <si>
    <t>2023-10-26T06:28:42.000Z</t>
  </si>
  <si>
    <t>Damex Token</t>
  </si>
  <si>
    <t>DAMEX</t>
  </si>
  <si>
    <t>damex-token</t>
  </si>
  <si>
    <t>2022-03-25T07:56:49.000Z</t>
  </si>
  <si>
    <t>SNOOPYBABE</t>
  </si>
  <si>
    <t>SBABE</t>
  </si>
  <si>
    <t>snoopybabe</t>
  </si>
  <si>
    <t>2024-02-09T05:43:29.000Z</t>
  </si>
  <si>
    <t>Cashtree Token</t>
  </si>
  <si>
    <t>cashtree-token</t>
  </si>
  <si>
    <t>2023-09-05T12:45:03.000Z</t>
  </si>
  <si>
    <t>Hero Blaze: Three Kingdoms</t>
  </si>
  <si>
    <t>MUDOL2</t>
  </si>
  <si>
    <t>hero-blaze-three-kingdoms</t>
  </si>
  <si>
    <t>2022-07-18T04:26:11.000Z</t>
  </si>
  <si>
    <t>The QWAN</t>
  </si>
  <si>
    <t>QWAN</t>
  </si>
  <si>
    <t>the-qwan</t>
  </si>
  <si>
    <t>2023-05-31T17:40:05.000Z</t>
  </si>
  <si>
    <t>Traxx</t>
  </si>
  <si>
    <t>TRAXX</t>
  </si>
  <si>
    <t>traxx</t>
  </si>
  <si>
    <t>2022-06-08T00:59:42.000Z</t>
  </si>
  <si>
    <t>Crypto-AI-Robo.com</t>
  </si>
  <si>
    <t>CAIR</t>
  </si>
  <si>
    <t>crypto-ai-robo</t>
  </si>
  <si>
    <t>2024-07-24T04:27:15.000Z</t>
  </si>
  <si>
    <t>The HUSL</t>
  </si>
  <si>
    <t>HUSL</t>
  </si>
  <si>
    <t>the-husl</t>
  </si>
  <si>
    <t>2021-08-27T13:13:13.000Z</t>
  </si>
  <si>
    <t>PYRIN</t>
  </si>
  <si>
    <t>PYI</t>
  </si>
  <si>
    <t>pyrin</t>
  </si>
  <si>
    <t>2024-02-15T09:37:22.000Z</t>
  </si>
  <si>
    <t>DEXGame</t>
  </si>
  <si>
    <t>DXGM</t>
  </si>
  <si>
    <t>dexgame</t>
  </si>
  <si>
    <t>2021-12-04T04:08:09.000Z</t>
  </si>
  <si>
    <t>spike-on-sol</t>
  </si>
  <si>
    <t>2024-07-01T13:00:55.000Z</t>
  </si>
  <si>
    <t>Peruvian National Football Team Fan Token</t>
  </si>
  <si>
    <t>FPFT</t>
  </si>
  <si>
    <t>peruvian-national-football-team-fan-token</t>
  </si>
  <si>
    <t>2022-06-13T13:04:03.000Z</t>
  </si>
  <si>
    <t>L7</t>
  </si>
  <si>
    <t>LSD</t>
  </si>
  <si>
    <t>l7-dex</t>
  </si>
  <si>
    <t>2023-09-19T03:27:26.000Z</t>
  </si>
  <si>
    <t>Petals</t>
  </si>
  <si>
    <t>PTS</t>
  </si>
  <si>
    <t>petals</t>
  </si>
  <si>
    <t>2022-06-30T09:24:39.000Z</t>
  </si>
  <si>
    <t>GSTS</t>
  </si>
  <si>
    <t>DADDY TRUMP</t>
  </si>
  <si>
    <t>TADDY</t>
  </si>
  <si>
    <t>daddy-trump</t>
  </si>
  <si>
    <t>2024-07-26T05:02:32.000Z</t>
  </si>
  <si>
    <t>To The Sun</t>
  </si>
  <si>
    <t>SUNPUMP</t>
  </si>
  <si>
    <t>to-the-sun</t>
  </si>
  <si>
    <t>2024-09-06T06:13:16.000Z</t>
  </si>
  <si>
    <t>Dogy</t>
  </si>
  <si>
    <t>DOGY</t>
  </si>
  <si>
    <t>dogy</t>
  </si>
  <si>
    <t>2024-08-07T17:46:33.000Z</t>
  </si>
  <si>
    <t>The Moon Metaverse</t>
  </si>
  <si>
    <t>2MOON</t>
  </si>
  <si>
    <t>the-moon-metaverse</t>
  </si>
  <si>
    <t>2024-04-15T04:16:23.000Z</t>
  </si>
  <si>
    <t>Bufficorn</t>
  </si>
  <si>
    <t>BUFFI</t>
  </si>
  <si>
    <t>bufficorn</t>
  </si>
  <si>
    <t>2024-08-24T13:15:14.000Z</t>
  </si>
  <si>
    <t>tokenbot</t>
  </si>
  <si>
    <t>Salad</t>
  </si>
  <si>
    <t>SALD</t>
  </si>
  <si>
    <t>salad</t>
  </si>
  <si>
    <t>2023-07-19T09:14:13.000Z</t>
  </si>
  <si>
    <t>AdaSwap</t>
  </si>
  <si>
    <t>ASW</t>
  </si>
  <si>
    <t>adaswap</t>
  </si>
  <si>
    <t>2021-12-06T08:10:44.000Z</t>
  </si>
  <si>
    <t>Neutra Finance</t>
  </si>
  <si>
    <t>NEU</t>
  </si>
  <si>
    <t>neutra-finance</t>
  </si>
  <si>
    <t>2023-03-02T14:01:30.000Z</t>
  </si>
  <si>
    <t>TomTomCoin</t>
  </si>
  <si>
    <t>TOMS</t>
  </si>
  <si>
    <t>tomtomcoin</t>
  </si>
  <si>
    <t>2022-01-21T04:17:31.000Z</t>
  </si>
  <si>
    <t>Shoggoth AI</t>
  </si>
  <si>
    <t>shoggoth</t>
  </si>
  <si>
    <t>2024-10-23T12:44:40.000Z</t>
  </si>
  <si>
    <t>Galaxy Fight Club</t>
  </si>
  <si>
    <t>GCOIN</t>
  </si>
  <si>
    <t>galaxy-fight-club</t>
  </si>
  <si>
    <t>2021-12-09T09:48:40.000Z</t>
  </si>
  <si>
    <t>DORK LORD</t>
  </si>
  <si>
    <t>DLORD</t>
  </si>
  <si>
    <t>dork-lord-coin</t>
  </si>
  <si>
    <t>2024-04-22T12:30:56.000Z</t>
  </si>
  <si>
    <t>Catman</t>
  </si>
  <si>
    <t>CATMAN</t>
  </si>
  <si>
    <t>catman</t>
  </si>
  <si>
    <t>2024-01-19T03:47:30.000Z</t>
  </si>
  <si>
    <t>UBD Network</t>
  </si>
  <si>
    <t>UBDN</t>
  </si>
  <si>
    <t>ubd-network</t>
  </si>
  <si>
    <t>2023-12-15T00:50:33.000Z</t>
  </si>
  <si>
    <t>Linked Finance World</t>
  </si>
  <si>
    <t>Prime Numbers Labs Ecosystem</t>
  </si>
  <si>
    <t>PRNT</t>
  </si>
  <si>
    <t>prime-numbers</t>
  </si>
  <si>
    <t>2022-01-17T10:46:11.000Z</t>
  </si>
  <si>
    <t>Fractal ID</t>
  </si>
  <si>
    <t>Godcat Exploding Kittens</t>
  </si>
  <si>
    <t>GODCAT</t>
  </si>
  <si>
    <t>godcatexplodingkittens</t>
  </si>
  <si>
    <t>2024-08-08T06:06:50.000Z</t>
  </si>
  <si>
    <t>KOI</t>
  </si>
  <si>
    <t>KOAI</t>
  </si>
  <si>
    <t>koi-protocol</t>
  </si>
  <si>
    <t>2024-09-29T16:11:14.000Z</t>
  </si>
  <si>
    <t>The Coop Network</t>
  </si>
  <si>
    <t>the-coop-network</t>
  </si>
  <si>
    <t>2021-11-18T08:04:46.000Z</t>
  </si>
  <si>
    <t>Nerd AI</t>
  </si>
  <si>
    <t>NERD</t>
  </si>
  <si>
    <t>nerd-bot</t>
  </si>
  <si>
    <t>2023-12-01T08:43:02.000Z</t>
  </si>
  <si>
    <t>Acorn Protocol</t>
  </si>
  <si>
    <t>ACN</t>
  </si>
  <si>
    <t>acorn-protocol</t>
  </si>
  <si>
    <t>2023-05-22T08:56:10.000Z</t>
  </si>
  <si>
    <t>Bowled.io</t>
  </si>
  <si>
    <t>BWLD</t>
  </si>
  <si>
    <t>bowled</t>
  </si>
  <si>
    <t>2024-03-15T06:25:55.000Z</t>
  </si>
  <si>
    <t>Crypto Sports Network</t>
  </si>
  <si>
    <t>BLOOP</t>
  </si>
  <si>
    <t>BL00P</t>
  </si>
  <si>
    <t>bloop</t>
  </si>
  <si>
    <t>2024-09-14T12:13:45.000Z</t>
  </si>
  <si>
    <t>Art de Finance</t>
  </si>
  <si>
    <t>ADF</t>
  </si>
  <si>
    <t>art-de-finance</t>
  </si>
  <si>
    <t>2023-05-30T07:34:07.000Z</t>
  </si>
  <si>
    <t>MoneySwap</t>
  </si>
  <si>
    <t>MSWAP</t>
  </si>
  <si>
    <t>moneyswap</t>
  </si>
  <si>
    <t>PRivaCY Coin</t>
  </si>
  <si>
    <t>Busy DAO</t>
  </si>
  <si>
    <t>BUSY</t>
  </si>
  <si>
    <t>busy</t>
  </si>
  <si>
    <t>April</t>
  </si>
  <si>
    <t>APRIL</t>
  </si>
  <si>
    <t>april</t>
  </si>
  <si>
    <t>MEMETOON</t>
  </si>
  <si>
    <t>memetoon</t>
  </si>
  <si>
    <t>2023-09-25T04:09:13.000Z</t>
  </si>
  <si>
    <t>SugarBlock</t>
  </si>
  <si>
    <t>NFTY Token</t>
  </si>
  <si>
    <t>Billion Happiness</t>
  </si>
  <si>
    <t>Dragonball Z Tribute</t>
  </si>
  <si>
    <t>DBZ</t>
  </si>
  <si>
    <t>dragonball-z-tribute</t>
  </si>
  <si>
    <t>2024-03-14T08:06:26.000Z</t>
  </si>
  <si>
    <t>Ekta</t>
  </si>
  <si>
    <t>EKTA</t>
  </si>
  <si>
    <t>ekta</t>
  </si>
  <si>
    <t>2021-08-31T15:49:14.000Z</t>
  </si>
  <si>
    <t>Amazy</t>
  </si>
  <si>
    <t>AZY</t>
  </si>
  <si>
    <t>amazy</t>
  </si>
  <si>
    <t>2022-07-06T14:59:08.000Z</t>
  </si>
  <si>
    <t>Bitteam token</t>
  </si>
  <si>
    <t>bitteam-token</t>
  </si>
  <si>
    <t>2022-10-18T05:01:49.000Z</t>
  </si>
  <si>
    <t>EXGOLAND</t>
  </si>
  <si>
    <t>EXGO</t>
  </si>
  <si>
    <t>exgoland</t>
  </si>
  <si>
    <t>2024-02-02T03:18:01.000Z</t>
  </si>
  <si>
    <t>Solvex Network</t>
  </si>
  <si>
    <t>SOLVEX</t>
  </si>
  <si>
    <t>privapp-network</t>
  </si>
  <si>
    <t>FrontFanz</t>
  </si>
  <si>
    <t>FANX</t>
  </si>
  <si>
    <t>frontfanz-fanx</t>
  </si>
  <si>
    <t>2023-11-13T16:33:37.000Z</t>
  </si>
  <si>
    <t>Evadore</t>
  </si>
  <si>
    <t>evadore</t>
  </si>
  <si>
    <t>2023-09-21T20:46:58.000Z</t>
  </si>
  <si>
    <t>shopnext-loyalty-token</t>
  </si>
  <si>
    <t>Zyberswap</t>
  </si>
  <si>
    <t>ZYB</t>
  </si>
  <si>
    <t>zyberswap</t>
  </si>
  <si>
    <t>2023-02-06T22:19:34.000Z</t>
  </si>
  <si>
    <t>Papu Token</t>
  </si>
  <si>
    <t>PAPU</t>
  </si>
  <si>
    <t>papu-token</t>
  </si>
  <si>
    <t>2024-05-28T12:30:47.000Z</t>
  </si>
  <si>
    <t>Play Token</t>
  </si>
  <si>
    <t>xcad-network-play</t>
  </si>
  <si>
    <t>2023-04-12T03:37:40.000Z</t>
  </si>
  <si>
    <t>TROLLI CTO</t>
  </si>
  <si>
    <t>TROLLICTO</t>
  </si>
  <si>
    <t>trolli-cto</t>
  </si>
  <si>
    <t>2024-09-06T14:10:05.000Z</t>
  </si>
  <si>
    <t>Algebra</t>
  </si>
  <si>
    <t>ALGB</t>
  </si>
  <si>
    <t>algebra</t>
  </si>
  <si>
    <t>2021-10-25T23:18:37.000Z</t>
  </si>
  <si>
    <t>IntelliSecure Systems</t>
  </si>
  <si>
    <t>ISEC</t>
  </si>
  <si>
    <t>intellisecure-systems</t>
  </si>
  <si>
    <t>2024-09-02T18:07:29.000Z</t>
  </si>
  <si>
    <t>Petoshi</t>
  </si>
  <si>
    <t>PETOSHI</t>
  </si>
  <si>
    <t>petoshi</t>
  </si>
  <si>
    <t>2024-06-14T10:41:37.000Z</t>
  </si>
  <si>
    <t>Sable Finance</t>
  </si>
  <si>
    <t>SABLE</t>
  </si>
  <si>
    <t>sable-finance</t>
  </si>
  <si>
    <t>2024-09-25T19:13:02.000Z</t>
  </si>
  <si>
    <t>Flashstake</t>
  </si>
  <si>
    <t>FLASH</t>
  </si>
  <si>
    <t>flashstake</t>
  </si>
  <si>
    <t>CryptoTanks</t>
  </si>
  <si>
    <t>TANK</t>
  </si>
  <si>
    <t>cryptotanks</t>
  </si>
  <si>
    <t>2021-12-24T04:23:44.000Z</t>
  </si>
  <si>
    <t>SKYPlay</t>
  </si>
  <si>
    <t>SKP</t>
  </si>
  <si>
    <t>skyplay</t>
  </si>
  <si>
    <t>2022-09-02T08:33:57.000Z</t>
  </si>
  <si>
    <t>Spume Protocol</t>
  </si>
  <si>
    <t>SPUME</t>
  </si>
  <si>
    <t>spume</t>
  </si>
  <si>
    <t>2022-04-11T07:49:46.000Z</t>
  </si>
  <si>
    <t>Mrweb Finance (new)</t>
  </si>
  <si>
    <t>mrweb-finance-v2</t>
  </si>
  <si>
    <t>Ancient Kingdom</t>
  </si>
  <si>
    <t>DOM</t>
  </si>
  <si>
    <t>ancient-kingdom</t>
  </si>
  <si>
    <t>2021-12-27T13:33:02.000Z</t>
  </si>
  <si>
    <t>Shiba Saga</t>
  </si>
  <si>
    <t>SHIA</t>
  </si>
  <si>
    <t>shiba-saga</t>
  </si>
  <si>
    <t>2023-08-25T03:05:39.000Z</t>
  </si>
  <si>
    <t>Lokr</t>
  </si>
  <si>
    <t>IQ Protocol</t>
  </si>
  <si>
    <t>IQT</t>
  </si>
  <si>
    <t>iq-protocol</t>
  </si>
  <si>
    <t>2022-01-27T15:46:00.000Z</t>
  </si>
  <si>
    <t>DinoX</t>
  </si>
  <si>
    <t>DNXC</t>
  </si>
  <si>
    <t>dinox</t>
  </si>
  <si>
    <t>2021-07-26T00:00:00.000Z</t>
  </si>
  <si>
    <t>RED TOKEN</t>
  </si>
  <si>
    <t>red-token</t>
  </si>
  <si>
    <t>2022-09-04T09:21:01.000Z</t>
  </si>
  <si>
    <t>Era Token (Era7)</t>
  </si>
  <si>
    <t>ERA</t>
  </si>
  <si>
    <t>era-token</t>
  </si>
  <si>
    <t>2022-03-02T01:51:38.000Z</t>
  </si>
  <si>
    <t>Gamerse</t>
  </si>
  <si>
    <t>LFG</t>
  </si>
  <si>
    <t>gamerse</t>
  </si>
  <si>
    <t>Meme Cup</t>
  </si>
  <si>
    <t>MEMECUP</t>
  </si>
  <si>
    <t>meme-cup</t>
  </si>
  <si>
    <t>2024-06-21T12:39:15.000Z</t>
  </si>
  <si>
    <t>NuriFootBall</t>
  </si>
  <si>
    <t>NRFB</t>
  </si>
  <si>
    <t>nurifootball</t>
  </si>
  <si>
    <t>2022-02-03T11:32:32.000Z</t>
  </si>
  <si>
    <t>SPORT</t>
  </si>
  <si>
    <t>sport</t>
  </si>
  <si>
    <t>2022-05-31T16:14:51.000Z</t>
  </si>
  <si>
    <t>MetaShooter</t>
  </si>
  <si>
    <t>MHUNT</t>
  </si>
  <si>
    <t>metashooter</t>
  </si>
  <si>
    <t>2022-04-11T10:20:41.000Z</t>
  </si>
  <si>
    <t>Metaverse VR v2</t>
  </si>
  <si>
    <t>MEVRV2</t>
  </si>
  <si>
    <t>metaversevr</t>
  </si>
  <si>
    <t>2022-02-05T03:38:07.000Z</t>
  </si>
  <si>
    <t>SPRINT</t>
  </si>
  <si>
    <t>stepwatch</t>
  </si>
  <si>
    <t>2022-07-12T23:39:16.000Z</t>
  </si>
  <si>
    <t>DOB on Base</t>
  </si>
  <si>
    <t>DOB</t>
  </si>
  <si>
    <t>digital-files</t>
  </si>
  <si>
    <t>2023-04-07T09:27:36.000Z</t>
  </si>
  <si>
    <t>Lithosphere</t>
  </si>
  <si>
    <t>LITHO</t>
  </si>
  <si>
    <t>lithosphere</t>
  </si>
  <si>
    <t>2021-12-02T05:13:52.000Z</t>
  </si>
  <si>
    <t>JOOPS</t>
  </si>
  <si>
    <t>joops</t>
  </si>
  <si>
    <t>Kumala Herris</t>
  </si>
  <si>
    <t>MAWA</t>
  </si>
  <si>
    <t>kumala-herris</t>
  </si>
  <si>
    <t>2024-10-07T04:50:35.000Z</t>
  </si>
  <si>
    <t>Gem Exchange and Trading</t>
  </si>
  <si>
    <t>gem-exchange-and-trading</t>
  </si>
  <si>
    <t>Lucretius</t>
  </si>
  <si>
    <t>lucretius</t>
  </si>
  <si>
    <t>2022-03-10T07:38:52.000Z</t>
  </si>
  <si>
    <t>beFITTER</t>
  </si>
  <si>
    <t>FIU</t>
  </si>
  <si>
    <t>befitter</t>
  </si>
  <si>
    <t>2022-06-01T13:01:58.000Z</t>
  </si>
  <si>
    <t>Virtual Versions</t>
  </si>
  <si>
    <t>VV</t>
  </si>
  <si>
    <t>vv-token</t>
  </si>
  <si>
    <t>2023-09-12T13:23:42.000Z</t>
  </si>
  <si>
    <t>Tate Stop</t>
  </si>
  <si>
    <t>TME</t>
  </si>
  <si>
    <t>tate-stop</t>
  </si>
  <si>
    <t>2024-05-17T04:36:07.000Z</t>
  </si>
  <si>
    <t>AFEN Blockchain Network</t>
  </si>
  <si>
    <t>Operation Phoenix</t>
  </si>
  <si>
    <t>$OPHX</t>
  </si>
  <si>
    <t>operation-phoenix</t>
  </si>
  <si>
    <t>2024-02-07T09:08:14.000Z</t>
  </si>
  <si>
    <t>ADreward</t>
  </si>
  <si>
    <t>AD</t>
  </si>
  <si>
    <t>adreward</t>
  </si>
  <si>
    <t>2023-04-21T16:31:34.000Z</t>
  </si>
  <si>
    <t>Vivo</t>
  </si>
  <si>
    <t>VIVO</t>
  </si>
  <si>
    <t>vivo</t>
  </si>
  <si>
    <t>CareCoin</t>
  </si>
  <si>
    <t>carecoinwellness</t>
  </si>
  <si>
    <t>2022-11-29T16:00:28.000Z</t>
  </si>
  <si>
    <t>Swiss Cash Coin</t>
  </si>
  <si>
    <t>binary-cat</t>
  </si>
  <si>
    <t>2021-12-28T05:28:22.000Z</t>
  </si>
  <si>
    <t>YouSUI</t>
  </si>
  <si>
    <t>XUI</t>
  </si>
  <si>
    <t>yousui</t>
  </si>
  <si>
    <t>2023-07-25T08:46:46.000Z</t>
  </si>
  <si>
    <t>PIAS</t>
  </si>
  <si>
    <t>pias</t>
  </si>
  <si>
    <t>2022-11-01T04:36:48.000Z</t>
  </si>
  <si>
    <t>FBX by KXCO</t>
  </si>
  <si>
    <t>finance-blocks</t>
  </si>
  <si>
    <t>2022-03-10T05:48:59.000Z</t>
  </si>
  <si>
    <t>PREMA</t>
  </si>
  <si>
    <t>PRMX</t>
  </si>
  <si>
    <t>prema</t>
  </si>
  <si>
    <t>2022-10-03T02:06:00.000Z</t>
  </si>
  <si>
    <t>ZCore (old)</t>
  </si>
  <si>
    <t>Tether USD Bridged ZED20</t>
  </si>
  <si>
    <t>USDT.z</t>
  </si>
  <si>
    <t>tether-usd-bridged-zed20-usdt</t>
  </si>
  <si>
    <t>2024-04-15T02:16:37.000Z</t>
  </si>
  <si>
    <t>Ethereum Bridged ZED20</t>
  </si>
  <si>
    <t>ETH.z</t>
  </si>
  <si>
    <t>token-ethereum-bridged-zed20</t>
  </si>
  <si>
    <t>2024-05-02T12:59:30.000Z</t>
  </si>
  <si>
    <t>Hyperliquid</t>
  </si>
  <si>
    <t>HYPE</t>
  </si>
  <si>
    <t>hyperliquid</t>
  </si>
  <si>
    <t>2024-07-15T10:14:50.000Z</t>
  </si>
  <si>
    <t>Ape and Pepe</t>
  </si>
  <si>
    <t>APEPE</t>
  </si>
  <si>
    <t>ape-and-pepe</t>
  </si>
  <si>
    <t>2024-07-24T07:49:58.000Z</t>
  </si>
  <si>
    <t>MemeFi</t>
  </si>
  <si>
    <t>MEMEFI</t>
  </si>
  <si>
    <t>meme-fi</t>
  </si>
  <si>
    <t>2024-11-22T18:05:59.000Z</t>
  </si>
  <si>
    <t>Morpho</t>
  </si>
  <si>
    <t>MORPHO</t>
  </si>
  <si>
    <t>morpho</t>
  </si>
  <si>
    <t>2024-11-21T09:19:23.000Z</t>
  </si>
  <si>
    <t>Major</t>
  </si>
  <si>
    <t>MAJOR</t>
  </si>
  <si>
    <t>major</t>
  </si>
  <si>
    <t>2024-09-26T21:49:36.000Z</t>
  </si>
  <si>
    <t>SATS (Ordinals)</t>
  </si>
  <si>
    <t>sats-ordinals</t>
  </si>
  <si>
    <t>2023-09-29T05:13:12.000Z</t>
  </si>
  <si>
    <t>Zircuit</t>
  </si>
  <si>
    <t>ZRC</t>
  </si>
  <si>
    <t>zircuit</t>
  </si>
  <si>
    <t>2024-07-17T11:49:55.000Z</t>
  </si>
  <si>
    <t>Layer3</t>
  </si>
  <si>
    <t>L3</t>
  </si>
  <si>
    <t>layer3-xyz</t>
  </si>
  <si>
    <t>2024-07-29T22:28:51.000Z</t>
  </si>
  <si>
    <t>XT Smart Chain</t>
  </si>
  <si>
    <t>2022-01-19T16:18:30.000Z</t>
  </si>
  <si>
    <t>Rizzmas</t>
  </si>
  <si>
    <t>RIZZMAS</t>
  </si>
  <si>
    <t>rizzmas</t>
  </si>
  <si>
    <t>Eliza (ai16zeliza)</t>
  </si>
  <si>
    <t>ELIZA</t>
  </si>
  <si>
    <t>ai16zeliza</t>
  </si>
  <si>
    <t>2024-11-19T13:38:20.000Z</t>
  </si>
  <si>
    <t>Jupiter Perps LP</t>
  </si>
  <si>
    <t>JLP</t>
  </si>
  <si>
    <t>jupiter-perps-lp</t>
  </si>
  <si>
    <t>2023-12-26T23:55:42.000Z</t>
  </si>
  <si>
    <t>Bitfinity Network</t>
  </si>
  <si>
    <t>BTF</t>
  </si>
  <si>
    <t>bitfinity-network</t>
  </si>
  <si>
    <t>2024-11-20T10:36:52.000Z</t>
  </si>
  <si>
    <t>Purr</t>
  </si>
  <si>
    <t>PURR</t>
  </si>
  <si>
    <t>purr</t>
  </si>
  <si>
    <t>2024-11-30T08:18:42.000Z</t>
  </si>
  <si>
    <t>SUPRA</t>
  </si>
  <si>
    <t>supra</t>
  </si>
  <si>
    <t>2024-11-26T13:37:08.000Z</t>
  </si>
  <si>
    <t>Freysa</t>
  </si>
  <si>
    <t>FAI</t>
  </si>
  <si>
    <t>freysa-ai</t>
  </si>
  <si>
    <t>2024-11-30T06:17:26.000Z</t>
  </si>
  <si>
    <t>peaq</t>
  </si>
  <si>
    <t>PEAQ</t>
  </si>
  <si>
    <t>2021-11-16T05:26:17.000Z</t>
  </si>
  <si>
    <t>AI Agent Layer</t>
  </si>
  <si>
    <t>AIFUN</t>
  </si>
  <si>
    <t>ai-agent-layer</t>
  </si>
  <si>
    <t>2024-11-21T17:53:07.000Z</t>
  </si>
  <si>
    <t>rats (Ordinals)</t>
  </si>
  <si>
    <t>rats</t>
  </si>
  <si>
    <t>rats-ordinals</t>
  </si>
  <si>
    <t>2023-11-20T04:38:31.000Z</t>
  </si>
  <si>
    <t>Savings Dai</t>
  </si>
  <si>
    <t>SDAI</t>
  </si>
  <si>
    <t>savings-dai</t>
  </si>
  <si>
    <t>2023-11-06T05:20:24.000Z</t>
  </si>
  <si>
    <t>aixbt by Virtuals</t>
  </si>
  <si>
    <t>AIXBT</t>
  </si>
  <si>
    <t>aixbt</t>
  </si>
  <si>
    <t>2024-11-20T08:37:44.000Z</t>
  </si>
  <si>
    <t>WhiteBIT Coin</t>
  </si>
  <si>
    <t>WBT</t>
  </si>
  <si>
    <t>whitebit-token</t>
  </si>
  <si>
    <t>2022-08-11T12:30:24.000Z</t>
  </si>
  <si>
    <t>Fwog (SOL)</t>
  </si>
  <si>
    <t>FWOG</t>
  </si>
  <si>
    <t>fwog-solana</t>
  </si>
  <si>
    <t>2024-10-03T11:57:23.000Z</t>
  </si>
  <si>
    <t>HTX</t>
  </si>
  <si>
    <t>htx</t>
  </si>
  <si>
    <t>2024-01-24T14:36:45.000Z</t>
  </si>
  <si>
    <t>agora-finance</t>
  </si>
  <si>
    <t>2024-08-28T06:01:57.000Z</t>
  </si>
  <si>
    <t>wstUSDT</t>
  </si>
  <si>
    <t>WSTUSDT</t>
  </si>
  <si>
    <t>wstusdt</t>
  </si>
  <si>
    <t>2023-08-04T03:22:10.000Z</t>
  </si>
  <si>
    <t>UZX</t>
  </si>
  <si>
    <t>uzx</t>
  </si>
  <si>
    <t>2024-01-30T02:34:03.000Z</t>
  </si>
  <si>
    <t>CLANKER</t>
  </si>
  <si>
    <t>tokenbot-2</t>
  </si>
  <si>
    <t>2024-11-28T11:23:05.000Z</t>
  </si>
  <si>
    <t>Fimarkcoin</t>
  </si>
  <si>
    <t>FMC</t>
  </si>
  <si>
    <t>fimarkcoin</t>
  </si>
  <si>
    <t>2023-12-29T10:20:51.000Z</t>
  </si>
  <si>
    <t>Zeus Network</t>
  </si>
  <si>
    <t>zeus-network</t>
  </si>
  <si>
    <t>2024-04-04T13:14:34.000Z</t>
  </si>
  <si>
    <t>Arbi Pepe</t>
  </si>
  <si>
    <t>arbi-pepe</t>
  </si>
  <si>
    <t>2023-04-19T11:44:02.000Z</t>
  </si>
  <si>
    <t>Black Agnus</t>
  </si>
  <si>
    <t>FTW</t>
  </si>
  <si>
    <t>black-agnus</t>
  </si>
  <si>
    <t>2024-09-11T18:45:20.000Z</t>
  </si>
  <si>
    <t>HugeWin</t>
  </si>
  <si>
    <t>HUGE</t>
  </si>
  <si>
    <t>hugewin</t>
  </si>
  <si>
    <t>2024-03-21T07:26:18.000Z</t>
  </si>
  <si>
    <t>Neuron</t>
  </si>
  <si>
    <t>NRN</t>
  </si>
  <si>
    <t>ai-arena</t>
  </si>
  <si>
    <t>2024-08-01T13:29:06.000Z</t>
  </si>
  <si>
    <t>Sui Name Service</t>
  </si>
  <si>
    <t>NS</t>
  </si>
  <si>
    <t>sui-name-service</t>
  </si>
  <si>
    <t>2024-11-14T11:00:00.000Z</t>
  </si>
  <si>
    <t>Ski Mask Dog</t>
  </si>
  <si>
    <t>SKI</t>
  </si>
  <si>
    <t>ski-mask-dog</t>
  </si>
  <si>
    <t>2024-05-10T05:28:46.000Z</t>
  </si>
  <si>
    <t>Overnight.fi USD+ (Base)</t>
  </si>
  <si>
    <t>USD+</t>
  </si>
  <si>
    <t>overnight-fi-usd-base</t>
  </si>
  <si>
    <t>2024-10-31T01:15:32.000Z</t>
  </si>
  <si>
    <t>Happy Cat</t>
  </si>
  <si>
    <t>HAPPY</t>
  </si>
  <si>
    <t>happy-cat-on-sol</t>
  </si>
  <si>
    <t>2024-11-11T17:23:47.000Z</t>
  </si>
  <si>
    <t>Instadapp</t>
  </si>
  <si>
    <t>INST</t>
  </si>
  <si>
    <t>instadapp</t>
  </si>
  <si>
    <t>deBridge</t>
  </si>
  <si>
    <t>DBR</t>
  </si>
  <si>
    <t>debridge</t>
  </si>
  <si>
    <t>2024-10-17T14:03:31.000Z</t>
  </si>
  <si>
    <t>vndc</t>
  </si>
  <si>
    <t>2019-11-07T00:00:00.000Z</t>
  </si>
  <si>
    <t>Pixelverse</t>
  </si>
  <si>
    <t>PIXFI</t>
  </si>
  <si>
    <t>pixelverse-xyz</t>
  </si>
  <si>
    <t>2024-07-18T13:12:28.000Z</t>
  </si>
  <si>
    <t>Pizza (Ordinals)</t>
  </si>
  <si>
    <t>pizza-ordinals</t>
  </si>
  <si>
    <t>2024-07-23T03:30:25.000Z</t>
  </si>
  <si>
    <t>Cryptonex</t>
  </si>
  <si>
    <t>CNX</t>
  </si>
  <si>
    <t>cryptonex</t>
  </si>
  <si>
    <t>dna</t>
  </si>
  <si>
    <t>2024-11-18T18:37:14.000Z</t>
  </si>
  <si>
    <t>AgentLayer</t>
  </si>
  <si>
    <t>AGENT</t>
  </si>
  <si>
    <t>agentlayer</t>
  </si>
  <si>
    <t>2024-09-17T05:00:19.000Z</t>
  </si>
  <si>
    <t>USD0</t>
  </si>
  <si>
    <t>usual-usd</t>
  </si>
  <si>
    <t>2024-07-22T03:23:27.000Z</t>
  </si>
  <si>
    <t>LayerAI</t>
  </si>
  <si>
    <t>LAI</t>
  </si>
  <si>
    <t>cryptogpt</t>
  </si>
  <si>
    <t>2023-03-10T11:17:02.000Z</t>
  </si>
  <si>
    <t>Moneta Digital</t>
  </si>
  <si>
    <t>MMXN</t>
  </si>
  <si>
    <t>moneta-digital</t>
  </si>
  <si>
    <t>2022-05-07T18:13:34.000Z</t>
  </si>
  <si>
    <t>BBQCOIN</t>
  </si>
  <si>
    <t>BBQ</t>
  </si>
  <si>
    <t>bbq-coin</t>
  </si>
  <si>
    <t>2024-11-04T14:15:51.000Z</t>
  </si>
  <si>
    <t>XT Stablecoin XTUSD</t>
  </si>
  <si>
    <t>XTUSD</t>
  </si>
  <si>
    <t>xtusd</t>
  </si>
  <si>
    <t>2022-07-18T09:47:29.000Z</t>
  </si>
  <si>
    <t>HashKey Platform Token</t>
  </si>
  <si>
    <t>HSK</t>
  </si>
  <si>
    <t>hashkey-platform-token</t>
  </si>
  <si>
    <t>2024-11-08T04:32:46.000Z</t>
  </si>
  <si>
    <t>We Love Tits</t>
  </si>
  <si>
    <t>TITS</t>
  </si>
  <si>
    <t>we-love-tits</t>
  </si>
  <si>
    <t>2024-10-29T05:15:32.000Z</t>
  </si>
  <si>
    <t>Project89</t>
  </si>
  <si>
    <t>PROJECT89</t>
  </si>
  <si>
    <t>project89</t>
  </si>
  <si>
    <t>2024-11-22T03:16:55.000Z</t>
  </si>
  <si>
    <t>GOUT</t>
  </si>
  <si>
    <t>gout</t>
  </si>
  <si>
    <t>2024-11-20T10:04:52.000Z</t>
  </si>
  <si>
    <t>Bitcoin Cats</t>
  </si>
  <si>
    <t>1CAT</t>
  </si>
  <si>
    <t>bitcoin-cats</t>
  </si>
  <si>
    <t>2023-12-21T09:23:12.000Z</t>
  </si>
  <si>
    <t>PulseX</t>
  </si>
  <si>
    <t>PLSX</t>
  </si>
  <si>
    <t>pulsex</t>
  </si>
  <si>
    <t>2023-05-19T09:15:39.000Z</t>
  </si>
  <si>
    <t>Moonwell</t>
  </si>
  <si>
    <t>moonwell-artemis</t>
  </si>
  <si>
    <t>2022-06-23T15:27:27.000Z</t>
  </si>
  <si>
    <t>Ethervista</t>
  </si>
  <si>
    <t>VISTA</t>
  </si>
  <si>
    <t>ethervista</t>
  </si>
  <si>
    <t>2024-09-05T11:33:11.000Z</t>
  </si>
  <si>
    <t>P2P Solutions foundation</t>
  </si>
  <si>
    <t>P2PS</t>
  </si>
  <si>
    <t>p2p-solutions-foundation</t>
  </si>
  <si>
    <t>2021-11-04T08:27:55.000Z</t>
  </si>
  <si>
    <t>Eigenpie</t>
  </si>
  <si>
    <t>eigenpie</t>
  </si>
  <si>
    <t>2024-09-23T04:00:32.000Z</t>
  </si>
  <si>
    <t>Moo Deng (moodeng.sbs)</t>
  </si>
  <si>
    <t>moo-deng-sbs</t>
  </si>
  <si>
    <t>2024-10-25T09:50:23.000Z</t>
  </si>
  <si>
    <t>Kima Network</t>
  </si>
  <si>
    <t>KIMA</t>
  </si>
  <si>
    <t>kima-network</t>
  </si>
  <si>
    <t>2024-10-16T13:13:54.000Z</t>
  </si>
  <si>
    <t>Smoking Chicken Fish</t>
  </si>
  <si>
    <t>smoking-chicken-fish</t>
  </si>
  <si>
    <t>2024-08-09T03:53:41.000Z</t>
  </si>
  <si>
    <t>OMNIA Protocol</t>
  </si>
  <si>
    <t>OMNIA</t>
  </si>
  <si>
    <t>omnia-protocol</t>
  </si>
  <si>
    <t>2021-12-08T10:25:25.000Z</t>
  </si>
  <si>
    <t>RWA Inc.</t>
  </si>
  <si>
    <t>rwa-inc</t>
  </si>
  <si>
    <t>2024-11-25T11:56:00.000Z</t>
  </si>
  <si>
    <t>HEX (PulseChain)</t>
  </si>
  <si>
    <t>hex-pulsechain</t>
  </si>
  <si>
    <t>2024-01-03T06:14:42.000Z</t>
  </si>
  <si>
    <t>Hedera Guild Game</t>
  </si>
  <si>
    <t>HGG</t>
  </si>
  <si>
    <t>nada-protocol-token</t>
  </si>
  <si>
    <t>2022-09-02T05:39:09.000Z</t>
  </si>
  <si>
    <t>GHO</t>
  </si>
  <si>
    <t>gho</t>
  </si>
  <si>
    <t>2023-02-14T12:18:15.000Z</t>
  </si>
  <si>
    <t>Param</t>
  </si>
  <si>
    <t>PARAM</t>
  </si>
  <si>
    <t>param</t>
  </si>
  <si>
    <t>2024-05-29T08:43:53.000Z</t>
  </si>
  <si>
    <t>LOFI</t>
  </si>
  <si>
    <t>lofitheyeti</t>
  </si>
  <si>
    <t>2024-11-24T15:15:26.000Z</t>
  </si>
  <si>
    <t>MetaCene</t>
  </si>
  <si>
    <t>MAK</t>
  </si>
  <si>
    <t>metacene</t>
  </si>
  <si>
    <t>2024-09-05T13:27:07.000Z</t>
  </si>
  <si>
    <t>Finanx AI</t>
  </si>
  <si>
    <t>FNXAI</t>
  </si>
  <si>
    <t>finanx-ai</t>
  </si>
  <si>
    <t>2024-10-25T04:43:25.000Z</t>
  </si>
  <si>
    <t>Bongo Cat</t>
  </si>
  <si>
    <t>BONGO</t>
  </si>
  <si>
    <t>bongo-cat</t>
  </si>
  <si>
    <t>2024-11-22T06:16:49.000Z</t>
  </si>
  <si>
    <t>Koma Inu</t>
  </si>
  <si>
    <t>KOMA</t>
  </si>
  <si>
    <t>koma-inu</t>
  </si>
  <si>
    <t>2024-10-11T08:45:17.000Z</t>
  </si>
  <si>
    <t>Popcat (ERC)</t>
  </si>
  <si>
    <t>popcat-erc</t>
  </si>
  <si>
    <t>2024-10-16T05:41:42.000Z</t>
  </si>
  <si>
    <t>TUBES</t>
  </si>
  <si>
    <t>tubes</t>
  </si>
  <si>
    <t>2024-05-22T20:58:11.000Z</t>
  </si>
  <si>
    <t>sekoia by Virtuals</t>
  </si>
  <si>
    <t>SEKOIA</t>
  </si>
  <si>
    <t>sekoia-by-virtuals</t>
  </si>
  <si>
    <t>2024-11-20T08:51:19.000Z</t>
  </si>
  <si>
    <t>Neiro Pump</t>
  </si>
  <si>
    <t>neiro-pump</t>
  </si>
  <si>
    <t>2024-09-26T09:44:57.000Z</t>
  </si>
  <si>
    <t>Baby BitCoin</t>
  </si>
  <si>
    <t>BABYBTC</t>
  </si>
  <si>
    <t>babybtc-org</t>
  </si>
  <si>
    <t>2024-11-13T07:45:12.000Z</t>
  </si>
  <si>
    <t>Trias Token (New)</t>
  </si>
  <si>
    <t>Purple Pepe</t>
  </si>
  <si>
    <t>$PURPE</t>
  </si>
  <si>
    <t>purple-pepe</t>
  </si>
  <si>
    <t>2024-07-10T07:05:51.000Z</t>
  </si>
  <si>
    <t>SORA GROK</t>
  </si>
  <si>
    <t>sora-grok</t>
  </si>
  <si>
    <t>2024-10-16T05:43:19.000Z</t>
  </si>
  <si>
    <t>GUMMY</t>
  </si>
  <si>
    <t>gummy</t>
  </si>
  <si>
    <t>2024-04-22T04:33:26.000Z</t>
  </si>
  <si>
    <t>Eliza (elizawakesup)</t>
  </si>
  <si>
    <t>eliza-wakesup-ai</t>
  </si>
  <si>
    <t>2024-11-19T13:31:16.000Z</t>
  </si>
  <si>
    <t>Altered State Token</t>
  </si>
  <si>
    <t>ASTO</t>
  </si>
  <si>
    <t>altered-state-token</t>
  </si>
  <si>
    <t>2022-03-30T01:25:54.000Z</t>
  </si>
  <si>
    <t>TRUMP MAGA (trumpmaga.me)</t>
  </si>
  <si>
    <t>trump-maga-trumpmaga-me</t>
  </si>
  <si>
    <t>2024-08-20T06:32:16.000Z</t>
  </si>
  <si>
    <t>QuantixAI</t>
  </si>
  <si>
    <t>QAI</t>
  </si>
  <si>
    <t>quantixai</t>
  </si>
  <si>
    <t>2024-04-16T17:33:45.000Z</t>
  </si>
  <si>
    <t>TRUMP DOGS</t>
  </si>
  <si>
    <t>trump-dogs</t>
  </si>
  <si>
    <t>2024-10-18T06:15:18.000Z</t>
  </si>
  <si>
    <t>Kamino Finance</t>
  </si>
  <si>
    <t>KMNO</t>
  </si>
  <si>
    <t>kamino-finance</t>
  </si>
  <si>
    <t>2024-04-30T06:37:24.000Z</t>
  </si>
  <si>
    <t>Didi Bam Bam</t>
  </si>
  <si>
    <t>DDBAM</t>
  </si>
  <si>
    <t>didi-bam-bam</t>
  </si>
  <si>
    <t>2024-11-22T03:33:28.000Z</t>
  </si>
  <si>
    <t>BOME TRUMP</t>
  </si>
  <si>
    <t>bome-trump</t>
  </si>
  <si>
    <t>2024-09-03T14:10:58.000Z</t>
  </si>
  <si>
    <t>HarryPotterObamaSonic10Inu 2.0</t>
  </si>
  <si>
    <t>harrypotterobamasonic10inu-2</t>
  </si>
  <si>
    <t>2024-10-28T15:57:30.000Z</t>
  </si>
  <si>
    <t>Meson Network</t>
  </si>
  <si>
    <t>MSN</t>
  </si>
  <si>
    <t>meson-network</t>
  </si>
  <si>
    <t>2023-06-16T09:24:01.000Z</t>
  </si>
  <si>
    <t>PEPE MAGA</t>
  </si>
  <si>
    <t>pepemaga-me</t>
  </si>
  <si>
    <t>2024-10-18T06:20:45.000Z</t>
  </si>
  <si>
    <t>Black Phoenix</t>
  </si>
  <si>
    <t>BPX</t>
  </si>
  <si>
    <t>black-phoenix</t>
  </si>
  <si>
    <t>Bucket Protocol BUCK Stablecoin</t>
  </si>
  <si>
    <t>BUCK</t>
  </si>
  <si>
    <t>bucket-protocol-buck-stablecoin</t>
  </si>
  <si>
    <t>2024-05-14T03:15:18.000Z</t>
  </si>
  <si>
    <t>ava-sol</t>
  </si>
  <si>
    <t>2024-11-20T13:48:04.000Z</t>
  </si>
  <si>
    <t>BIAO</t>
  </si>
  <si>
    <t>biaotoken</t>
  </si>
  <si>
    <t>2024-11-28T08:07:30.000Z</t>
  </si>
  <si>
    <t>Infinitar</t>
  </si>
  <si>
    <t>IGT</t>
  </si>
  <si>
    <t>infinitar</t>
  </si>
  <si>
    <t>2024-10-28T03:11:50.000Z</t>
  </si>
  <si>
    <t>Foxy</t>
  </si>
  <si>
    <t>FOXY</t>
  </si>
  <si>
    <t>foxy</t>
  </si>
  <si>
    <t>2024-04-12T07:44:17.000Z</t>
  </si>
  <si>
    <t>Banana For Scale</t>
  </si>
  <si>
    <t>banana-for-scale</t>
  </si>
  <si>
    <t>2024-11-20T18:19:27.000Z</t>
  </si>
  <si>
    <t>TRUMP MEME (trumpmeme.net)</t>
  </si>
  <si>
    <t>trumpmeme-net</t>
  </si>
  <si>
    <t>2024-10-09T05:30:00.000Z</t>
  </si>
  <si>
    <t>Spacemesh</t>
  </si>
  <si>
    <t>SMH</t>
  </si>
  <si>
    <t>spacemesh</t>
  </si>
  <si>
    <t>2024-03-12T02:55:26.000Z</t>
  </si>
  <si>
    <t>Empyreal</t>
  </si>
  <si>
    <t>EMP</t>
  </si>
  <si>
    <t>empyreal-exchange</t>
  </si>
  <si>
    <t>2023-05-20T08:42:19.000Z</t>
  </si>
  <si>
    <t>Orbitt Token</t>
  </si>
  <si>
    <t>ORBT</t>
  </si>
  <si>
    <t>orbitt-token</t>
  </si>
  <si>
    <t>2024-04-08T04:40:16.000Z</t>
  </si>
  <si>
    <t>OBOT</t>
  </si>
  <si>
    <t>obot</t>
  </si>
  <si>
    <t>2024-11-15T03:34:43.000Z</t>
  </si>
  <si>
    <t>FIGHT TO MAGA</t>
  </si>
  <si>
    <t>FIGHT</t>
  </si>
  <si>
    <t>fight-to-maga</t>
  </si>
  <si>
    <t>2024-07-17T09:57:03.000Z</t>
  </si>
  <si>
    <t>Stonks</t>
  </si>
  <si>
    <t>STNK</t>
  </si>
  <si>
    <t>stonks</t>
  </si>
  <si>
    <t>TYBENG</t>
  </si>
  <si>
    <t>tybeng</t>
  </si>
  <si>
    <t>2024-06-06T12:26:52.000Z</t>
  </si>
  <si>
    <t>MSQUARE GLOBAL</t>
  </si>
  <si>
    <t>MSQ</t>
  </si>
  <si>
    <t>msquare-global</t>
  </si>
  <si>
    <t>2022-04-25T06:33:13.000Z</t>
  </si>
  <si>
    <t>SPX69000</t>
  </si>
  <si>
    <t>spx-net</t>
  </si>
  <si>
    <t>2024-10-25T08:42:31.000Z</t>
  </si>
  <si>
    <t>BEBE</t>
  </si>
  <si>
    <t>bebe-arbitrum</t>
  </si>
  <si>
    <t>2024-08-16T11:33:42.000Z</t>
  </si>
  <si>
    <t>RYO Coin</t>
  </si>
  <si>
    <t>ryo-coin</t>
  </si>
  <si>
    <t>2024-08-02T07:57:55.000Z</t>
  </si>
  <si>
    <t>Wibegram</t>
  </si>
  <si>
    <t>WIBE</t>
  </si>
  <si>
    <t>wibegram</t>
  </si>
  <si>
    <t>2024-10-01T16:53:51.000Z</t>
  </si>
  <si>
    <t>World of Dypians</t>
  </si>
  <si>
    <t>WOD</t>
  </si>
  <si>
    <t>world-of-dypians</t>
  </si>
  <si>
    <t>2024-10-31T13:50:58.000Z</t>
  </si>
  <si>
    <t>SUNBEANS</t>
  </si>
  <si>
    <t>BEANS</t>
  </si>
  <si>
    <t>sunbeans</t>
  </si>
  <si>
    <t>2024-10-24T06:50:48.000Z</t>
  </si>
  <si>
    <t>Luminous</t>
  </si>
  <si>
    <t>LUM</t>
  </si>
  <si>
    <t>luminous</t>
  </si>
  <si>
    <t>2024-11-17T20:03:25.000Z</t>
  </si>
  <si>
    <t>WorldBrain Coin</t>
  </si>
  <si>
    <t>WBC</t>
  </si>
  <si>
    <t>worldbrain-coin</t>
  </si>
  <si>
    <t>2024-08-08T08:42:00.000Z</t>
  </si>
  <si>
    <t>TERMINUS</t>
  </si>
  <si>
    <t>terminus-meme</t>
  </si>
  <si>
    <t>2024-10-08T05:50:48.000Z</t>
  </si>
  <si>
    <t>ZND Token</t>
  </si>
  <si>
    <t>ZND</t>
  </si>
  <si>
    <t>znd-token</t>
  </si>
  <si>
    <t>2024-10-24T02:49:18.000Z</t>
  </si>
  <si>
    <t>trumpwifhat</t>
  </si>
  <si>
    <t>trump-wif-hat</t>
  </si>
  <si>
    <t>2024-10-22T11:39:18.000Z</t>
  </si>
  <si>
    <t>RSIC•GENESIS•RUNE</t>
  </si>
  <si>
    <t>RUNECOIN</t>
  </si>
  <si>
    <t>runecoin</t>
  </si>
  <si>
    <t>2024-04-29T08:40:21.000Z</t>
  </si>
  <si>
    <t>SHIB ON SOLANA</t>
  </si>
  <si>
    <t>shib-on-solana</t>
  </si>
  <si>
    <t>2024-05-29T07:04:01.000Z</t>
  </si>
  <si>
    <t>Cats (catshouse.live)</t>
  </si>
  <si>
    <t>catshouse-live</t>
  </si>
  <si>
    <t>2024-10-07T06:34:21.000Z</t>
  </si>
  <si>
    <t>Cros</t>
  </si>
  <si>
    <t>CROS</t>
  </si>
  <si>
    <t>cros</t>
  </si>
  <si>
    <t>2024-10-28T07:21:50.000Z</t>
  </si>
  <si>
    <t>Cellula</t>
  </si>
  <si>
    <t>CELA</t>
  </si>
  <si>
    <t>cellula</t>
  </si>
  <si>
    <t>2024-11-29T11:26:05.000Z</t>
  </si>
  <si>
    <t>USD0++</t>
  </si>
  <si>
    <t>usd0-liquid-bond</t>
  </si>
  <si>
    <t>2024-11-14T13:45:03.000Z</t>
  </si>
  <si>
    <t>Cheyenne</t>
  </si>
  <si>
    <t>CHEYENNE</t>
  </si>
  <si>
    <t>cheyenne</t>
  </si>
  <si>
    <t>2024-11-15T04:42:18.000Z</t>
  </si>
  <si>
    <t>RWAX</t>
  </si>
  <si>
    <t>APP</t>
  </si>
  <si>
    <t>moonapp</t>
  </si>
  <si>
    <t>2024-01-12T13:08:21.000Z</t>
  </si>
  <si>
    <t>FlowerAI</t>
  </si>
  <si>
    <t>FLOWER</t>
  </si>
  <si>
    <t>flowerai</t>
  </si>
  <si>
    <t>2024-11-27T07:34:03.000Z</t>
  </si>
  <si>
    <t>BOME AI</t>
  </si>
  <si>
    <t>bome-ai-org</t>
  </si>
  <si>
    <t>2024-11-04T03:49:57.000Z</t>
  </si>
  <si>
    <t>Laika AI</t>
  </si>
  <si>
    <t>LKI</t>
  </si>
  <si>
    <t>laika-ai</t>
  </si>
  <si>
    <t>2024-06-18T07:58:30.000Z</t>
  </si>
  <si>
    <t>MOG CAT</t>
  </si>
  <si>
    <t>mog-cat</t>
  </si>
  <si>
    <t>2024-09-16T09:00:34.000Z</t>
  </si>
  <si>
    <t>lbk</t>
  </si>
  <si>
    <t>Book of Meme 3.0</t>
  </si>
  <si>
    <t>book-of-meme-3</t>
  </si>
  <si>
    <t>2024-10-09T05:31:05.000Z</t>
  </si>
  <si>
    <t>Keyboard Cat</t>
  </si>
  <si>
    <t>KEYCAT</t>
  </si>
  <si>
    <t>keyboard-cat</t>
  </si>
  <si>
    <t>2024-04-15T04:09:15.000Z</t>
  </si>
  <si>
    <t>Cloud</t>
  </si>
  <si>
    <t>CLOUD</t>
  </si>
  <si>
    <t>sanctum-cloud</t>
  </si>
  <si>
    <t>2024-07-19T11:45:07.000Z</t>
  </si>
  <si>
    <t>Gala Music</t>
  </si>
  <si>
    <t>MUSIC</t>
  </si>
  <si>
    <t>gala-music</t>
  </si>
  <si>
    <t>2023-12-11T12:37:51.000Z</t>
  </si>
  <si>
    <t>Doland Tremp</t>
  </si>
  <si>
    <t>TREMP</t>
  </si>
  <si>
    <t>doland-tremp</t>
  </si>
  <si>
    <t>2024-03-08T09:25:11.000Z</t>
  </si>
  <si>
    <t>DARAM AI</t>
  </si>
  <si>
    <t>DARAM</t>
  </si>
  <si>
    <t>daram-ai</t>
  </si>
  <si>
    <t>2024-11-04T09:41:45.000Z</t>
  </si>
  <si>
    <t>lisUSD</t>
  </si>
  <si>
    <t>lisusd</t>
  </si>
  <si>
    <t>2022-08-09T14:34:08.000Z</t>
  </si>
  <si>
    <t>mini</t>
  </si>
  <si>
    <t>2024-05-14T03:19:49.000Z</t>
  </si>
  <si>
    <t>Giko Cat</t>
  </si>
  <si>
    <t>GIKO</t>
  </si>
  <si>
    <t>giko-cat</t>
  </si>
  <si>
    <t>2024-05-10T07:33:01.000Z</t>
  </si>
  <si>
    <t>Port3 Network</t>
  </si>
  <si>
    <t>PORT3</t>
  </si>
  <si>
    <t>port3-network</t>
  </si>
  <si>
    <t>2024-01-15T01:19:42.000Z</t>
  </si>
  <si>
    <t>Just do buy</t>
  </si>
  <si>
    <t>DOBUY</t>
  </si>
  <si>
    <t>just-do-buy</t>
  </si>
  <si>
    <t>2024-11-29T03:38:45.000Z</t>
  </si>
  <si>
    <t>Maple Finance</t>
  </si>
  <si>
    <t>SYRUP</t>
  </si>
  <si>
    <t>maple-finance</t>
  </si>
  <si>
    <t>2024-11-06T06:16:40.000Z</t>
  </si>
  <si>
    <t>BTC Fees s/vB</t>
  </si>
  <si>
    <t>ETH Proposed (gwei)</t>
  </si>
  <si>
    <t>Frax Finance - Frax Ether</t>
  </si>
  <si>
    <t>FRXETH</t>
  </si>
  <si>
    <t>frax-finance-frax-ether</t>
  </si>
  <si>
    <t>2023-01-12T03:37:58.000Z</t>
  </si>
  <si>
    <t>Massive Protocol</t>
  </si>
  <si>
    <t>massive-protocol</t>
  </si>
  <si>
    <t>2022-04-20T11:08:41.000Z</t>
  </si>
  <si>
    <t>ParallelAI</t>
  </si>
  <si>
    <t>parallelai</t>
  </si>
  <si>
    <t>2024-10-14T05:31:55.000Z</t>
  </si>
  <si>
    <t>mETH Protocol</t>
  </si>
  <si>
    <t>meth-protocol</t>
  </si>
  <si>
    <t>2024-10-30T07:36:55.000Z</t>
  </si>
  <si>
    <t>Shieldeum</t>
  </si>
  <si>
    <t>SDM</t>
  </si>
  <si>
    <t>shieldeum</t>
  </si>
  <si>
    <t>2024-11-27T07:40:53.000Z</t>
  </si>
  <si>
    <t>Anzen Finance</t>
  </si>
  <si>
    <t>USDZ</t>
  </si>
  <si>
    <t>anzen-finance</t>
  </si>
  <si>
    <t>2024-08-21T11:41:40.000Z</t>
  </si>
  <si>
    <t>JUNGLEDOGE</t>
  </si>
  <si>
    <t>JUNGLE</t>
  </si>
  <si>
    <t>jungledoge</t>
  </si>
  <si>
    <t>2024-05-17T09:13:03.000Z</t>
  </si>
  <si>
    <t>PinLink</t>
  </si>
  <si>
    <t>pinlink</t>
  </si>
  <si>
    <t>2024-11-17T06:26:47.000Z</t>
  </si>
  <si>
    <t>GAMA Coin</t>
  </si>
  <si>
    <t>GAMA</t>
  </si>
  <si>
    <t>gama-coin</t>
  </si>
  <si>
    <t>2024-10-25T05:50:12.000Z</t>
  </si>
  <si>
    <t>Super Champs</t>
  </si>
  <si>
    <t>CHAMP</t>
  </si>
  <si>
    <t>super-champs</t>
  </si>
  <si>
    <t>TitanX</t>
  </si>
  <si>
    <t>TITANX</t>
  </si>
  <si>
    <t>titanx</t>
  </si>
  <si>
    <t>2024-01-12T10:11:06.000Z</t>
  </si>
  <si>
    <t>Thunder Brawl</t>
  </si>
  <si>
    <t>thunder-brawl</t>
  </si>
  <si>
    <t>2022-08-17T14:48:04.000Z</t>
  </si>
  <si>
    <t>KANGO</t>
  </si>
  <si>
    <t>kango</t>
  </si>
  <si>
    <t>2024-11-29T07:01:22.000Z</t>
  </si>
  <si>
    <t>Fi - Ai With Daddy Issues</t>
  </si>
  <si>
    <t>SHEGEN</t>
  </si>
  <si>
    <t>fi-ai-with-daddy-issues</t>
  </si>
  <si>
    <t>2024-11-12T04:54:41.000Z</t>
  </si>
  <si>
    <t>Satoshi AI agent by Virtuals</t>
  </si>
  <si>
    <t>SAINT</t>
  </si>
  <si>
    <t>satoshi-ai-agent-by-virtuals</t>
  </si>
  <si>
    <t>2024-11-29T10:07:58.000Z</t>
  </si>
  <si>
    <t>TurtSat</t>
  </si>
  <si>
    <t>TURT</t>
  </si>
  <si>
    <t>turtsat</t>
  </si>
  <si>
    <t>2023-12-23T04:00:05.000Z</t>
  </si>
  <si>
    <t>Bybit Staked SOL</t>
  </si>
  <si>
    <t>BBSOL</t>
  </si>
  <si>
    <t>bybit-staked-sol</t>
  </si>
  <si>
    <t>2024-11-07T06:03:44.000Z</t>
  </si>
  <si>
    <t>SCARCITY</t>
  </si>
  <si>
    <t>scarcity</t>
  </si>
  <si>
    <t>2024-10-30T07:13:19.000Z</t>
  </si>
  <si>
    <t>smiling dolphin</t>
  </si>
  <si>
    <t>MIHARU</t>
  </si>
  <si>
    <t>smiling-dolphin-solana</t>
  </si>
  <si>
    <t>2024-10-24T10:01:53.000Z</t>
  </si>
  <si>
    <t>Strawberry AI</t>
  </si>
  <si>
    <t>strawberry-ai</t>
  </si>
  <si>
    <t>2024-09-02T09:21:51.000Z</t>
  </si>
  <si>
    <t>Catana</t>
  </si>
  <si>
    <t>CATANA</t>
  </si>
  <si>
    <t>catana</t>
  </si>
  <si>
    <t>2024-10-31T15:04:48.000Z</t>
  </si>
  <si>
    <t>WhiteRock</t>
  </si>
  <si>
    <t>whiterock</t>
  </si>
  <si>
    <t>2024-11-21T12:54:14.000Z</t>
  </si>
  <si>
    <t>Brett (ETH)</t>
  </si>
  <si>
    <t>brett-coin</t>
  </si>
  <si>
    <t>2024-05-22T04:31:28.000Z</t>
  </si>
  <si>
    <t>HahaYes</t>
  </si>
  <si>
    <t>RIZO</t>
  </si>
  <si>
    <t>hahayes</t>
  </si>
  <si>
    <t>2024-08-02T21:35:16.000Z</t>
  </si>
  <si>
    <t>Elmo</t>
  </si>
  <si>
    <t>Lester</t>
  </si>
  <si>
    <t>LESTER</t>
  </si>
  <si>
    <t>lester</t>
  </si>
  <si>
    <t>2024-12-02T07:34:27.000Z</t>
  </si>
  <si>
    <t>Port Finance</t>
  </si>
  <si>
    <t>PORT</t>
  </si>
  <si>
    <t>port-finance</t>
  </si>
  <si>
    <t>Lybra Finance</t>
  </si>
  <si>
    <t>LBR</t>
  </si>
  <si>
    <t>lybra-finance</t>
  </si>
  <si>
    <t>2023-04-24T15:42:50.000Z</t>
  </si>
  <si>
    <t>Websea</t>
  </si>
  <si>
    <t>WBS</t>
  </si>
  <si>
    <t>websea</t>
  </si>
  <si>
    <t>2023-12-19T12:36:10.000Z</t>
  </si>
  <si>
    <t>bitSmiley</t>
  </si>
  <si>
    <t>SMILE</t>
  </si>
  <si>
    <t>bitsmiley</t>
  </si>
  <si>
    <t>2024-11-06T06:13:45.000Z</t>
  </si>
  <si>
    <t>UNIT0</t>
  </si>
  <si>
    <t>unit0</t>
  </si>
  <si>
    <t>2024-11-08T07:24:02.000Z</t>
  </si>
  <si>
    <t>STRATEGIC BITCOIN RESERVE</t>
  </si>
  <si>
    <t>SBR</t>
  </si>
  <si>
    <t>strategic-bitcoin-reserve</t>
  </si>
  <si>
    <t>2024-11-08T08:23:34.000Z</t>
  </si>
  <si>
    <t>Palapa</t>
  </si>
  <si>
    <t>PLPA</t>
  </si>
  <si>
    <t>palapa</t>
  </si>
  <si>
    <t>2024-11-26T05:07:05.000Z</t>
  </si>
  <si>
    <t>DOLA</t>
  </si>
  <si>
    <t>inverse-finance-dola-stablecoin</t>
  </si>
  <si>
    <t>2022-03-30T07:05:07.000Z</t>
  </si>
  <si>
    <t>Solana Swap</t>
  </si>
  <si>
    <t>solana-swap</t>
  </si>
  <si>
    <t>2024-09-23T09:54:45.000Z</t>
  </si>
  <si>
    <t>Aerobud</t>
  </si>
  <si>
    <t>AEROBUD</t>
  </si>
  <si>
    <t>aerobud</t>
  </si>
  <si>
    <t>2024-06-17T08:44:33.000Z</t>
  </si>
  <si>
    <t>pepe in a memes world</t>
  </si>
  <si>
    <t>pepe-in-a-memes-world</t>
  </si>
  <si>
    <t>2024-05-30T06:45:02.000Z</t>
  </si>
  <si>
    <t>SLEX Token</t>
  </si>
  <si>
    <t>SLEX</t>
  </si>
  <si>
    <t>slex-token</t>
  </si>
  <si>
    <t>2024-04-10T09:34:44.000Z</t>
  </si>
  <si>
    <t>Alien Base</t>
  </si>
  <si>
    <t>ALB</t>
  </si>
  <si>
    <t>alien-base</t>
  </si>
  <si>
    <t>2024-04-11T09:25:50.000Z</t>
  </si>
  <si>
    <t>Sora</t>
  </si>
  <si>
    <t>sora-ai</t>
  </si>
  <si>
    <t>2024-02-16T08:32:02.000Z</t>
  </si>
  <si>
    <t>LayerK</t>
  </si>
  <si>
    <t>LYK</t>
  </si>
  <si>
    <t>layerk</t>
  </si>
  <si>
    <t>2024-09-27T09:50:25.000Z</t>
  </si>
  <si>
    <t>ReflectionAI</t>
  </si>
  <si>
    <t>RECT</t>
  </si>
  <si>
    <t>reflectionai</t>
  </si>
  <si>
    <t>2024-11-05T08:07:24.000Z</t>
  </si>
  <si>
    <t>Magpie</t>
  </si>
  <si>
    <t>magpie</t>
  </si>
  <si>
    <t>2022-10-25T15:57:21.000Z</t>
  </si>
  <si>
    <t>Terra Classic USD (Wormhole)</t>
  </si>
  <si>
    <t>APF coin</t>
  </si>
  <si>
    <t>APFC</t>
  </si>
  <si>
    <t>apf-coin</t>
  </si>
  <si>
    <t>2023-07-17T12:29:37.000Z</t>
  </si>
  <si>
    <t>PINs Network Token</t>
  </si>
  <si>
    <t>PINS</t>
  </si>
  <si>
    <t>pins-network-token</t>
  </si>
  <si>
    <t>2024-08-07T17:39:38.000Z</t>
  </si>
  <si>
    <t>Mice (Ordinals)</t>
  </si>
  <si>
    <t>MICE</t>
  </si>
  <si>
    <t>mice</t>
  </si>
  <si>
    <t>2023-12-20T06:32:04.000Z</t>
  </si>
  <si>
    <t>FUD</t>
  </si>
  <si>
    <t>fud</t>
  </si>
  <si>
    <t>2024-01-17T02:40:45.000Z</t>
  </si>
  <si>
    <t>Pundu</t>
  </si>
  <si>
    <t>PUNDU</t>
  </si>
  <si>
    <t>pundu</t>
  </si>
  <si>
    <t>2024-03-27T04:30:58.000Z</t>
  </si>
  <si>
    <t>Harambe on Solana</t>
  </si>
  <si>
    <t>HARAMBE</t>
  </si>
  <si>
    <t>harambe-on-solana</t>
  </si>
  <si>
    <t>2024-01-19T06:50:56.000Z</t>
  </si>
  <si>
    <t>BLUB</t>
  </si>
  <si>
    <t>blub</t>
  </si>
  <si>
    <t>2024-10-03T10:37:12.000Z</t>
  </si>
  <si>
    <t>Department of Gov Efficiency (deptofgovtefficiency.com)</t>
  </si>
  <si>
    <t>department-of-gov-efficiency</t>
  </si>
  <si>
    <t>2024-10-30T15:52:16.000Z</t>
  </si>
  <si>
    <t>SMILEY</t>
  </si>
  <si>
    <t>smiley-eth</t>
  </si>
  <si>
    <t>2023-06-15T09:42:39.000Z</t>
  </si>
  <si>
    <t>xcDOT</t>
  </si>
  <si>
    <t>xcdot</t>
  </si>
  <si>
    <t>2022-06-17T11:12:38.000Z</t>
  </si>
  <si>
    <t>EscoinToken</t>
  </si>
  <si>
    <t>ELG</t>
  </si>
  <si>
    <t>escointoken</t>
  </si>
  <si>
    <t>2021-06-07T00:00:00.000Z</t>
  </si>
  <si>
    <t>DogeSwap</t>
  </si>
  <si>
    <t>dogeswap-heco</t>
  </si>
  <si>
    <t>2021-09-23T15:11:00.000Z</t>
  </si>
  <si>
    <t>Chainflip</t>
  </si>
  <si>
    <t>FLIP</t>
  </si>
  <si>
    <t>chainflip</t>
  </si>
  <si>
    <t>2021-10-26T08:09:54.000Z</t>
  </si>
  <si>
    <t>Mountain Protocol</t>
  </si>
  <si>
    <t>USDM</t>
  </si>
  <si>
    <t>mountain-protocol</t>
  </si>
  <si>
    <t>2024-02-28T09:16:59.000Z</t>
  </si>
  <si>
    <t>New Born Haggis Pygmy Hippo</t>
  </si>
  <si>
    <t>HAGGIS</t>
  </si>
  <si>
    <t>new-born-haggis-pygmy-hippo</t>
  </si>
  <si>
    <t>2024-11-14T10:14:26.000Z</t>
  </si>
  <si>
    <t>Chitan</t>
  </si>
  <si>
    <t>CHITAN</t>
  </si>
  <si>
    <t>chitan</t>
  </si>
  <si>
    <t>2024-08-03T13:18:52.000Z</t>
  </si>
  <si>
    <t>DragonX</t>
  </si>
  <si>
    <t>DRAGONX</t>
  </si>
  <si>
    <t>dragonx</t>
  </si>
  <si>
    <t>2024-10-18T07:09:54.000Z</t>
  </si>
  <si>
    <t>mfercoin</t>
  </si>
  <si>
    <t>$mfer</t>
  </si>
  <si>
    <t>2024-03-30T03:20:50.000Z</t>
  </si>
  <si>
    <t>Morphware</t>
  </si>
  <si>
    <t>XMW</t>
  </si>
  <si>
    <t>morphware</t>
  </si>
  <si>
    <t>2024-11-20T05:26:28.000Z</t>
  </si>
  <si>
    <t>XBorg</t>
  </si>
  <si>
    <t>XBG</t>
  </si>
  <si>
    <t>xborg</t>
  </si>
  <si>
    <t>2024-09-20T08:18:40.000Z</t>
  </si>
  <si>
    <t>PiggyPiggy</t>
  </si>
  <si>
    <t>PGC</t>
  </si>
  <si>
    <t>piggypiggy</t>
  </si>
  <si>
    <t>2024-11-15T10:39:56.000Z</t>
  </si>
  <si>
    <t>WPAY</t>
  </si>
  <si>
    <t>wpay</t>
  </si>
  <si>
    <t>2024-10-20T22:21:11.000Z</t>
  </si>
  <si>
    <t>Bitcoin Bridged ZED20</t>
  </si>
  <si>
    <t>BTC.z</t>
  </si>
  <si>
    <t>token-bitcoin-bridged-zed20</t>
  </si>
  <si>
    <t>2024-05-02T13:01:00.000Z</t>
  </si>
  <si>
    <t>Zeta</t>
  </si>
  <si>
    <t>ZEX</t>
  </si>
  <si>
    <t>zeta</t>
  </si>
  <si>
    <t>2024-07-01T13:31:45.000Z</t>
  </si>
  <si>
    <t>Doggo (doggocto.com)</t>
  </si>
  <si>
    <t>DOGGO</t>
  </si>
  <si>
    <t>doggocto</t>
  </si>
  <si>
    <t>2024-10-03T19:04:08.000Z</t>
  </si>
  <si>
    <t>Biconomy Exchange Token</t>
  </si>
  <si>
    <t>biconomy-token</t>
  </si>
  <si>
    <t>2021-08-30T19:48:26.000Z</t>
  </si>
  <si>
    <t>OKT Chain</t>
  </si>
  <si>
    <t>MetaMars</t>
  </si>
  <si>
    <t>metamars-token</t>
  </si>
  <si>
    <t>2024-10-07T14:03:45.000Z</t>
  </si>
  <si>
    <t>USD Coin Bridged ZED20</t>
  </si>
  <si>
    <t>USDC.z</t>
  </si>
  <si>
    <t>usd-coin-bridged-zed20</t>
  </si>
  <si>
    <t>2024-05-02T12:57:10.000Z</t>
  </si>
  <si>
    <t>Resistance Dog</t>
  </si>
  <si>
    <t>REDO</t>
  </si>
  <si>
    <t>resistance-dog</t>
  </si>
  <si>
    <t>2024-03-26T05:37:21.000Z</t>
  </si>
  <si>
    <t>CoinW Token</t>
  </si>
  <si>
    <t>CWT</t>
  </si>
  <si>
    <t>coinw-token</t>
  </si>
  <si>
    <t>Vertical AI</t>
  </si>
  <si>
    <t>VERTAI</t>
  </si>
  <si>
    <t>vertical-ai</t>
  </si>
  <si>
    <t>2024-11-22T06:13:57.000Z</t>
  </si>
  <si>
    <t>CrossFi</t>
  </si>
  <si>
    <t>XFI</t>
  </si>
  <si>
    <t>crossfinance</t>
  </si>
  <si>
    <t>2023-05-30T12:26:16.000Z</t>
  </si>
  <si>
    <t>Everclear</t>
  </si>
  <si>
    <t>connext</t>
  </si>
  <si>
    <t>2023-09-06T03:47:49.000Z</t>
  </si>
  <si>
    <t>I love puppies</t>
  </si>
  <si>
    <t>PUPPIES</t>
  </si>
  <si>
    <t>i-love-puppies</t>
  </si>
  <si>
    <t>2024-03-05T04:36:31.000Z</t>
  </si>
  <si>
    <t>MISHA</t>
  </si>
  <si>
    <t>misha</t>
  </si>
  <si>
    <t>2024-09-27T10:58:39.000Z</t>
  </si>
  <si>
    <t>WFI</t>
  </si>
  <si>
    <t>wfi</t>
  </si>
  <si>
    <t>2024-11-27T18:54:49.000Z</t>
  </si>
  <si>
    <t>ORA</t>
  </si>
  <si>
    <t>ora</t>
  </si>
  <si>
    <t>2024-11-22T08:21:55.000Z</t>
  </si>
  <si>
    <t>Worldwide USD</t>
  </si>
  <si>
    <t>WUSD</t>
  </si>
  <si>
    <t>worldwide-usd</t>
  </si>
  <si>
    <t>2024-02-07T09:14:21.000Z</t>
  </si>
  <si>
    <t>BitStable</t>
  </si>
  <si>
    <t>BSSB</t>
  </si>
  <si>
    <t>bitstable</t>
  </si>
  <si>
    <t>2023-12-06T13:37:37.000Z</t>
  </si>
  <si>
    <t>TRUMP AI</t>
  </si>
  <si>
    <t>trump-ai</t>
  </si>
  <si>
    <t>2024-08-28T07:51:42.000Z</t>
  </si>
  <si>
    <t>Digital Financial Exchange</t>
  </si>
  <si>
    <t>DIFX</t>
  </si>
  <si>
    <t>digital-financial-exchange</t>
  </si>
  <si>
    <t>2022-01-27T09:26:49.000Z</t>
  </si>
  <si>
    <t>Daram</t>
  </si>
  <si>
    <t>daram</t>
  </si>
  <si>
    <t>2024-11-15T08:50:07.000Z</t>
  </si>
  <si>
    <t>Sugar Boy</t>
  </si>
  <si>
    <t>SUGAR</t>
  </si>
  <si>
    <t>sugar-boy</t>
  </si>
  <si>
    <t>2024-11-25T09:17:21.000Z</t>
  </si>
  <si>
    <t>Router Protocol (New)</t>
  </si>
  <si>
    <t>router-protocol-2</t>
  </si>
  <si>
    <t>2024-08-03T02:39:16.000Z</t>
  </si>
  <si>
    <t>Seiyan Token</t>
  </si>
  <si>
    <t>SEIYAN</t>
  </si>
  <si>
    <t>seiyan-token</t>
  </si>
  <si>
    <t>2024-09-30T07:44:24.000Z</t>
  </si>
  <si>
    <t>DisChain</t>
  </si>
  <si>
    <t>DIS</t>
  </si>
  <si>
    <t>ethereumfair</t>
  </si>
  <si>
    <t>2022-09-15T20:02:25.000Z</t>
  </si>
  <si>
    <t>Web3Shot</t>
  </si>
  <si>
    <t>W3S</t>
  </si>
  <si>
    <t>web3shot</t>
  </si>
  <si>
    <t>2023-09-05T06:38:00.000Z</t>
  </si>
  <si>
    <t>CAW(A Hunters Dream)</t>
  </si>
  <si>
    <t>caw</t>
  </si>
  <si>
    <t>2022-04-19T13:11:29.000Z</t>
  </si>
  <si>
    <t>Ninja Squad Token</t>
  </si>
  <si>
    <t>NST</t>
  </si>
  <si>
    <t>ninja-squad-token</t>
  </si>
  <si>
    <t>2022-01-04T02:11:13.000Z</t>
  </si>
  <si>
    <t>CatSlap</t>
  </si>
  <si>
    <t>SLAP</t>
  </si>
  <si>
    <t>catslap</t>
  </si>
  <si>
    <t>2024-11-25T07:14:35.000Z</t>
  </si>
  <si>
    <t>Resolv USR</t>
  </si>
  <si>
    <t>USR</t>
  </si>
  <si>
    <t>resolv-usr</t>
  </si>
  <si>
    <t>2024-08-29T05:48:20.000Z</t>
  </si>
  <si>
    <t>XEN Crypto</t>
  </si>
  <si>
    <t>xen-crypto</t>
  </si>
  <si>
    <t>2022-10-09T06:19:56.000Z</t>
  </si>
  <si>
    <t>XANA</t>
  </si>
  <si>
    <t>XETA</t>
  </si>
  <si>
    <t>xana-new</t>
  </si>
  <si>
    <t>2022-05-25T07:48:40.000Z</t>
  </si>
  <si>
    <t>Bitcoin EDenRich</t>
  </si>
  <si>
    <t>BITBEDR</t>
  </si>
  <si>
    <t>bitcoin-edenrich</t>
  </si>
  <si>
    <t>2024-05-27T11:21:47.000Z</t>
  </si>
  <si>
    <t>Sensay</t>
  </si>
  <si>
    <t>SNSY</t>
  </si>
  <si>
    <t>sensay</t>
  </si>
  <si>
    <t>2024-04-03T14:00:20.000Z</t>
  </si>
  <si>
    <t>Kitten Haimer</t>
  </si>
  <si>
    <t>KHAI</t>
  </si>
  <si>
    <t>kitten-haimer</t>
  </si>
  <si>
    <t>2024-04-26T08:14:48.000Z</t>
  </si>
  <si>
    <t>PepePAD</t>
  </si>
  <si>
    <t>pepepad-vip</t>
  </si>
  <si>
    <t>2022-10-31T04:08:33.000Z</t>
  </si>
  <si>
    <t>Base God</t>
  </si>
  <si>
    <t>TYBG</t>
  </si>
  <si>
    <t>base-god</t>
  </si>
  <si>
    <t>2024-02-06T16:01:00.000Z</t>
  </si>
  <si>
    <t>StarryNift</t>
  </si>
  <si>
    <t>SNIFT</t>
  </si>
  <si>
    <t>starrynift</t>
  </si>
  <si>
    <t>2024-09-26T11:12:20.000Z</t>
  </si>
  <si>
    <t>TRIO (OrdinalsBot)</t>
  </si>
  <si>
    <t>ordinalsbot</t>
  </si>
  <si>
    <t>2024-05-17T03:15:34.000Z</t>
  </si>
  <si>
    <t>Peapods Finance</t>
  </si>
  <si>
    <t>PEAS</t>
  </si>
  <si>
    <t>peapods-finance</t>
  </si>
  <si>
    <t>2024-01-26T10:20:44.000Z</t>
  </si>
  <si>
    <t>ZChains</t>
  </si>
  <si>
    <t>ZCD</t>
  </si>
  <si>
    <t>zchains</t>
  </si>
  <si>
    <t>2024-07-26T05:08:29.000Z</t>
  </si>
  <si>
    <t>Sonorus</t>
  </si>
  <si>
    <t>sonorus</t>
  </si>
  <si>
    <t>2023-12-14T06:21:01.000Z</t>
  </si>
  <si>
    <t>Camelot Token</t>
  </si>
  <si>
    <t>GRAIL</t>
  </si>
  <si>
    <t>camelot-token</t>
  </si>
  <si>
    <t>2022-12-12T04:13:23.000Z</t>
  </si>
  <si>
    <t>Jumbo Blockchain</t>
  </si>
  <si>
    <t>JNFTC</t>
  </si>
  <si>
    <t>jumbo-blockchain</t>
  </si>
  <si>
    <t>2024-11-14T06:51:07.000Z</t>
  </si>
  <si>
    <t>pups-runes</t>
  </si>
  <si>
    <t>Axol</t>
  </si>
  <si>
    <t>AXOL</t>
  </si>
  <si>
    <t>axol</t>
  </si>
  <si>
    <t>2024-09-26T09:35:18.000Z</t>
  </si>
  <si>
    <t>SunWukong</t>
  </si>
  <si>
    <t>SUNWUKONG</t>
  </si>
  <si>
    <t>sunwukong</t>
  </si>
  <si>
    <t>2024-09-13T09:15:40.000Z</t>
  </si>
  <si>
    <t>doginme</t>
  </si>
  <si>
    <t>DOGINME</t>
  </si>
  <si>
    <t>2024-04-18T12:01:22.000Z</t>
  </si>
  <si>
    <t>Neiro Solana (neirobropump.com)</t>
  </si>
  <si>
    <t>neiro-sol</t>
  </si>
  <si>
    <t>2024-07-29T12:42:47.000Z</t>
  </si>
  <si>
    <t>LoveBit</t>
  </si>
  <si>
    <t>LB</t>
  </si>
  <si>
    <t>lovebit</t>
  </si>
  <si>
    <t>2024-06-18T11:52:06.000Z</t>
  </si>
  <si>
    <t>Flappymoonbird</t>
  </si>
  <si>
    <t>FMB</t>
  </si>
  <si>
    <t>flappymoonbird</t>
  </si>
  <si>
    <t>2023-06-05T11:18:30.000Z</t>
  </si>
  <si>
    <t>smolecoin</t>
  </si>
  <si>
    <t>SMOLE</t>
  </si>
  <si>
    <t>2024-03-21T09:28:34.000Z</t>
  </si>
  <si>
    <t>Restore The Republic</t>
  </si>
  <si>
    <t>RTR</t>
  </si>
  <si>
    <t>restore-the-republic</t>
  </si>
  <si>
    <t>2024-08-12T12:03:16.000Z</t>
  </si>
  <si>
    <t>IQ50</t>
  </si>
  <si>
    <t>iq50</t>
  </si>
  <si>
    <t>2024-03-25T02:27:36.000Z</t>
  </si>
  <si>
    <t>Matrix Layer Protocol</t>
  </si>
  <si>
    <t>MLP</t>
  </si>
  <si>
    <t>matrix-layer-protocol</t>
  </si>
  <si>
    <t>2024-11-15T07:05:43.000Z</t>
  </si>
  <si>
    <t>COCOCOIN</t>
  </si>
  <si>
    <t>COCO</t>
  </si>
  <si>
    <t>cococoin-bsc</t>
  </si>
  <si>
    <t>2024-10-11T12:34:12.000Z</t>
  </si>
  <si>
    <t>WYZth</t>
  </si>
  <si>
    <t>WYZ</t>
  </si>
  <si>
    <t>wyzth</t>
  </si>
  <si>
    <t>2024-09-09T02:37:30.000Z</t>
  </si>
  <si>
    <t>2024PUMP</t>
  </si>
  <si>
    <t>PUMP</t>
  </si>
  <si>
    <t>2024pump</t>
  </si>
  <si>
    <t>2023-11-20T10:37:15.000Z</t>
  </si>
  <si>
    <t>Slash Vision Labs</t>
  </si>
  <si>
    <t>SVL</t>
  </si>
  <si>
    <t>slash-vision-labs</t>
  </si>
  <si>
    <t>2024-05-06T17:55:04.000Z</t>
  </si>
  <si>
    <t>OpenServ</t>
  </si>
  <si>
    <t>SERV</t>
  </si>
  <si>
    <t>openserv</t>
  </si>
  <si>
    <t>2024-11-14T09:15:24.000Z</t>
  </si>
  <si>
    <t>UMM</t>
  </si>
  <si>
    <t>umm</t>
  </si>
  <si>
    <t>2024-08-07T17:34:17.000Z</t>
  </si>
  <si>
    <t>SNAP</t>
  </si>
  <si>
    <t>$NAP</t>
  </si>
  <si>
    <t>snap-sol</t>
  </si>
  <si>
    <t>2024-03-17T07:06:43.000Z</t>
  </si>
  <si>
    <t>SmartWorld Global</t>
  </si>
  <si>
    <t>SWGT</t>
  </si>
  <si>
    <t>smartworld-global</t>
  </si>
  <si>
    <t>2024-08-30T04:18:47.000Z</t>
  </si>
  <si>
    <t>SubQuery Network</t>
  </si>
  <si>
    <t>SQT</t>
  </si>
  <si>
    <t>subquery-network</t>
  </si>
  <si>
    <t>Wrapped XDAI</t>
  </si>
  <si>
    <t>wxDai</t>
  </si>
  <si>
    <t>wxdai</t>
  </si>
  <si>
    <t>Fjord Foundry</t>
  </si>
  <si>
    <t>FJO</t>
  </si>
  <si>
    <t>fjord-foundry</t>
  </si>
  <si>
    <t>2024-04-22T07:04:15.000Z</t>
  </si>
  <si>
    <t>Lamina1</t>
  </si>
  <si>
    <t>L1</t>
  </si>
  <si>
    <t>lamina1</t>
  </si>
  <si>
    <t>2024-11-27T12:20:07.000Z</t>
  </si>
  <si>
    <t>LOULOU</t>
  </si>
  <si>
    <t>loulou</t>
  </si>
  <si>
    <t>2024-10-03T12:02:55.000Z</t>
  </si>
  <si>
    <t>NOTAI</t>
  </si>
  <si>
    <t>notai</t>
  </si>
  <si>
    <t>2024-09-18T12:51:55.000Z</t>
  </si>
  <si>
    <t>sols</t>
  </si>
  <si>
    <t>SOLS</t>
  </si>
  <si>
    <t>sols-spl20-io</t>
  </si>
  <si>
    <t>2023-12-15T07:05:00.000Z</t>
  </si>
  <si>
    <t>Geegoopuzzle</t>
  </si>
  <si>
    <t>geegoopuzzle</t>
  </si>
  <si>
    <t>2022-08-05T08:13:16.000Z</t>
  </si>
  <si>
    <t>pochita</t>
  </si>
  <si>
    <t>2024-10-03T10:28:21.000Z</t>
  </si>
  <si>
    <t>xPET tech</t>
  </si>
  <si>
    <t>XPET</t>
  </si>
  <si>
    <t>xpet-tech</t>
  </si>
  <si>
    <t>2023-12-28T08:44:57.000Z</t>
  </si>
  <si>
    <t>Paladeum</t>
  </si>
  <si>
    <t>PLB</t>
  </si>
  <si>
    <t>paladeum</t>
  </si>
  <si>
    <t>2023-06-13T13:08:52.000Z</t>
  </si>
  <si>
    <t>Kroma</t>
  </si>
  <si>
    <t>KRO</t>
  </si>
  <si>
    <t>kroma</t>
  </si>
  <si>
    <t>2024-10-31T07:52:16.000Z</t>
  </si>
  <si>
    <t>Gold Standard</t>
  </si>
  <si>
    <t>gold-standard</t>
  </si>
  <si>
    <t>2024-07-30T11:48:22.000Z</t>
  </si>
  <si>
    <t>Libra Incentix</t>
  </si>
  <si>
    <t>LIXX</t>
  </si>
  <si>
    <t>libra-incentix</t>
  </si>
  <si>
    <t>2023-04-07T04:26:23.000Z</t>
  </si>
  <si>
    <t>Num ARS v2</t>
  </si>
  <si>
    <t>NARS</t>
  </si>
  <si>
    <t>num-ars-v2</t>
  </si>
  <si>
    <t>2022-07-21T05:18:50.000Z</t>
  </si>
  <si>
    <t>Boomer</t>
  </si>
  <si>
    <t>BOOMER</t>
  </si>
  <si>
    <t>boomer</t>
  </si>
  <si>
    <t>2024-05-06T05:50:49.000Z</t>
  </si>
  <si>
    <t>TOX</t>
  </si>
  <si>
    <t>intoverse</t>
  </si>
  <si>
    <t>2023-06-28T04:21:49.000Z</t>
  </si>
  <si>
    <t>SADANT</t>
  </si>
  <si>
    <t>sadant</t>
  </si>
  <si>
    <t>2024-12-02T18:33:21.000Z</t>
  </si>
  <si>
    <t>Dollar</t>
  </si>
  <si>
    <t>DOLLAR</t>
  </si>
  <si>
    <t>dollar</t>
  </si>
  <si>
    <t>2024-07-30T09:24:39.000Z</t>
  </si>
  <si>
    <t>LIF3</t>
  </si>
  <si>
    <t>lif3</t>
  </si>
  <si>
    <t>2022-06-15T15:08:52.000Z</t>
  </si>
  <si>
    <t>Zetrix</t>
  </si>
  <si>
    <t>ZETRIX</t>
  </si>
  <si>
    <t>zetrix</t>
  </si>
  <si>
    <t>2023-12-14T06:20:32.000Z</t>
  </si>
  <si>
    <t>Unicorn</t>
  </si>
  <si>
    <t>GameStop Coin</t>
  </si>
  <si>
    <t>gamestopcoin-net</t>
  </si>
  <si>
    <t>2024-07-31T08:57:21.000Z</t>
  </si>
  <si>
    <t>Evmos</t>
  </si>
  <si>
    <t>EVMOS</t>
  </si>
  <si>
    <t>evmos</t>
  </si>
  <si>
    <t>2022-05-02T16:13:03.000Z</t>
  </si>
  <si>
    <t>Talent Protocol</t>
  </si>
  <si>
    <t>TALENT</t>
  </si>
  <si>
    <t>talent-protocol</t>
  </si>
  <si>
    <t>2024-10-27T23:18:34.000Z</t>
  </si>
  <si>
    <t>Catalorian (CatalorianOGETH)</t>
  </si>
  <si>
    <t>CATALORIAN</t>
  </si>
  <si>
    <t>catalorian-token</t>
  </si>
  <si>
    <t>2024-09-16T16:03:29.000Z</t>
  </si>
  <si>
    <t>PopDog</t>
  </si>
  <si>
    <t>POPDOG</t>
  </si>
  <si>
    <t>popdog</t>
  </si>
  <si>
    <t>2024-05-02T06:42:50.000Z</t>
  </si>
  <si>
    <t>META PLUS TOKEN</t>
  </si>
  <si>
    <t>meta-plus-token</t>
  </si>
  <si>
    <t>2024-02-05T07:37:10.000Z</t>
  </si>
  <si>
    <t>Ethscriptions</t>
  </si>
  <si>
    <t>ethscriptions</t>
  </si>
  <si>
    <t>2024-01-23T13:26:37.000Z</t>
  </si>
  <si>
    <t>Epic Ballad Coin</t>
  </si>
  <si>
    <t>EBC</t>
  </si>
  <si>
    <t>epic-ballad-coin</t>
  </si>
  <si>
    <t>2024-10-15T12:42:31.000Z</t>
  </si>
  <si>
    <t>PolyAlpha Finance</t>
  </si>
  <si>
    <t>polyalpha-finance</t>
  </si>
  <si>
    <t>2021-09-27T21:20:27.000Z</t>
  </si>
  <si>
    <t>Circular Protocol</t>
  </si>
  <si>
    <t>CIRX</t>
  </si>
  <si>
    <t>circular-protocol</t>
  </si>
  <si>
    <t>2024-07-24T11:24:07.000Z</t>
  </si>
  <si>
    <t>SOFA Org</t>
  </si>
  <si>
    <t>RCH</t>
  </si>
  <si>
    <t>sofa-org</t>
  </si>
  <si>
    <t>2024-06-25T07:44:58.000Z</t>
  </si>
  <si>
    <t>Ten Best Coins</t>
  </si>
  <si>
    <t>TBC</t>
  </si>
  <si>
    <t>ten-best-coins</t>
  </si>
  <si>
    <t>2022-09-15T04:59:24.000Z</t>
  </si>
  <si>
    <t>Gochujangcoin</t>
  </si>
  <si>
    <t>GOCHU</t>
  </si>
  <si>
    <t>gochujangcoin</t>
  </si>
  <si>
    <t>2024-08-21T08:30:46.000Z</t>
  </si>
  <si>
    <t>Fathom Dollar</t>
  </si>
  <si>
    <t>FXD</t>
  </si>
  <si>
    <t>fathom-protocol</t>
  </si>
  <si>
    <t>2023-07-03T17:34:09.000Z</t>
  </si>
  <si>
    <t>Cakepie</t>
  </si>
  <si>
    <t>CKP</t>
  </si>
  <si>
    <t>cakepie-xyz</t>
  </si>
  <si>
    <t>2024-01-04T08:37:56.000Z</t>
  </si>
  <si>
    <t>Luffy</t>
  </si>
  <si>
    <t>LUFFY</t>
  </si>
  <si>
    <t>luffy-v2</t>
  </si>
  <si>
    <t>2023-03-17T04:25:51.000Z</t>
  </si>
  <si>
    <t>Jeo Boden</t>
  </si>
  <si>
    <t>BODEN</t>
  </si>
  <si>
    <t>jeo-boden</t>
  </si>
  <si>
    <t>2024-03-07T05:50:38.000Z</t>
  </si>
  <si>
    <t>Banana Tape Wall</t>
  </si>
  <si>
    <t>banana-tape-wall</t>
  </si>
  <si>
    <t>2024-08-14T05:15:45.000Z</t>
  </si>
  <si>
    <t>OSCAR</t>
  </si>
  <si>
    <t>oscar</t>
  </si>
  <si>
    <t>2024-10-24T08:45:46.000Z</t>
  </si>
  <si>
    <t>Marinade</t>
  </si>
  <si>
    <t>MNDE</t>
  </si>
  <si>
    <t>mnde</t>
  </si>
  <si>
    <t>2021-11-02T20:08:24.000Z</t>
  </si>
  <si>
    <t>Hot Doge</t>
  </si>
  <si>
    <t>HOTDOGE</t>
  </si>
  <si>
    <t>hot-doge</t>
  </si>
  <si>
    <t>2024-11-30T18:06:46.000Z</t>
  </si>
  <si>
    <t>tooker kurlson</t>
  </si>
  <si>
    <t>TOOKER</t>
  </si>
  <si>
    <t>tooker-kurlson</t>
  </si>
  <si>
    <t>2024-04-29T06:21:27.000Z</t>
  </si>
  <si>
    <t>gamestop</t>
  </si>
  <si>
    <t>2024-05-15T03:15:20.000Z</t>
  </si>
  <si>
    <t>NuLink</t>
  </si>
  <si>
    <t>NLK</t>
  </si>
  <si>
    <t>nulink</t>
  </si>
  <si>
    <t>2024-06-03T02:56:20.000Z</t>
  </si>
  <si>
    <t>Diamond Castle</t>
  </si>
  <si>
    <t>DMCK</t>
  </si>
  <si>
    <t>diamond-castle</t>
  </si>
  <si>
    <t>2024-08-13T05:27:09.000Z</t>
  </si>
  <si>
    <t>Gekko HQ</t>
  </si>
  <si>
    <t>GEKKO</t>
  </si>
  <si>
    <t>gekko-hq</t>
  </si>
  <si>
    <t>2023-10-26T04:03:22.000Z</t>
  </si>
  <si>
    <t>Chartreux Cat</t>
  </si>
  <si>
    <t>chartreux-cat</t>
  </si>
  <si>
    <t>2024-11-13T07:19:49.000Z</t>
  </si>
  <si>
    <t>Abey</t>
  </si>
  <si>
    <t>ABEY</t>
  </si>
  <si>
    <t>abeychain</t>
  </si>
  <si>
    <t>2021-12-30T15:39:51.000Z</t>
  </si>
  <si>
    <t>ApexToken</t>
  </si>
  <si>
    <t>apextoken</t>
  </si>
  <si>
    <t>2024-05-03T09:37:02.000Z</t>
  </si>
  <si>
    <t>Sommelier</t>
  </si>
  <si>
    <t>SOMM</t>
  </si>
  <si>
    <t>sommelier</t>
  </si>
  <si>
    <t>2022-02-22T06:29:10.000Z</t>
  </si>
  <si>
    <t>Bityuan</t>
  </si>
  <si>
    <t>bityuan</t>
  </si>
  <si>
    <t>BiCity AI Projects</t>
  </si>
  <si>
    <t>BICITY</t>
  </si>
  <si>
    <t>bicity-ai-projects</t>
  </si>
  <si>
    <t>2024-06-06T14:27:45.000Z</t>
  </si>
  <si>
    <t>Eternal AI</t>
  </si>
  <si>
    <t>EAI</t>
  </si>
  <si>
    <t>eternalai-org</t>
  </si>
  <si>
    <t>2024-05-23T09:04:21.000Z</t>
  </si>
  <si>
    <t>ZynCoin</t>
  </si>
  <si>
    <t>zyncoin</t>
  </si>
  <si>
    <t>2024-03-05T06:32:04.000Z</t>
  </si>
  <si>
    <t>smart-blockchain</t>
  </si>
  <si>
    <t>2023-11-02T18:14:25.000Z</t>
  </si>
  <si>
    <t>Smart Game Finance</t>
  </si>
  <si>
    <t>smart-game-finance</t>
  </si>
  <si>
    <t>2023-02-15T14:23:04.000Z</t>
  </si>
  <si>
    <t>ALIENX</t>
  </si>
  <si>
    <t>alienx</t>
  </si>
  <si>
    <t>2024-10-23T18:41:24.000Z</t>
  </si>
  <si>
    <t>Jinbi Token</t>
  </si>
  <si>
    <t>JNB</t>
  </si>
  <si>
    <t>jinbi-token</t>
  </si>
  <si>
    <t>Trillioner</t>
  </si>
  <si>
    <t>TLC</t>
  </si>
  <si>
    <t>trillioner</t>
  </si>
  <si>
    <t>2023-04-05T12:20:27.000Z</t>
  </si>
  <si>
    <t>Lord Of SOL</t>
  </si>
  <si>
    <t>LOS</t>
  </si>
  <si>
    <t>lord-of-sol</t>
  </si>
  <si>
    <t>2024-05-13T09:49:58.000Z</t>
  </si>
  <si>
    <t>MEDUSA (medusaonsol.xyz)</t>
  </si>
  <si>
    <t>MEDUSA</t>
  </si>
  <si>
    <t>medusa-token</t>
  </si>
  <si>
    <t>2024-10-16T09:08:36.000Z</t>
  </si>
  <si>
    <t>Rock Dao</t>
  </si>
  <si>
    <t>ROCK</t>
  </si>
  <si>
    <t>rock-dao</t>
  </si>
  <si>
    <t>2023-04-13T12:08:17.000Z</t>
  </si>
  <si>
    <t>Nigella Coin</t>
  </si>
  <si>
    <t>NIGELLA</t>
  </si>
  <si>
    <t>nigella-coin</t>
  </si>
  <si>
    <t>2024-07-01T12:55:37.000Z</t>
  </si>
  <si>
    <t>Binancedog</t>
  </si>
  <si>
    <t>BINANCEDOG</t>
  </si>
  <si>
    <t>binancedog-token</t>
  </si>
  <si>
    <t>2024-08-22T14:16:41.000Z</t>
  </si>
  <si>
    <t>zap-tech</t>
  </si>
  <si>
    <t>2024-10-09T10:10:49.000Z</t>
  </si>
  <si>
    <t>Whales Market</t>
  </si>
  <si>
    <t>WHALES</t>
  </si>
  <si>
    <t>whales-market</t>
  </si>
  <si>
    <t>2024-02-05T08:34:58.000Z</t>
  </si>
  <si>
    <t>Engines of Fury</t>
  </si>
  <si>
    <t>FURY</t>
  </si>
  <si>
    <t>engines-of-fury</t>
  </si>
  <si>
    <t>2022-01-25T03:13:55.000Z</t>
  </si>
  <si>
    <t>Higher</t>
  </si>
  <si>
    <t>HIGHER</t>
  </si>
  <si>
    <t>higher</t>
  </si>
  <si>
    <t>2024-05-23T08:45:28.000Z</t>
  </si>
  <si>
    <t>StakeVault.Network</t>
  </si>
  <si>
    <t>SVN</t>
  </si>
  <si>
    <t>stakevault-network</t>
  </si>
  <si>
    <t>2024-06-17T00:22:36.000Z</t>
  </si>
  <si>
    <t>TEH EPIK DUCK</t>
  </si>
  <si>
    <t>teh-epik-duck</t>
  </si>
  <si>
    <t>2024-04-12T04:47:39.000Z</t>
  </si>
  <si>
    <t>Micro GPT</t>
  </si>
  <si>
    <t>$MICRO</t>
  </si>
  <si>
    <t>micro-gpt</t>
  </si>
  <si>
    <t>2024-04-22T16:20:22.000Z</t>
  </si>
  <si>
    <t>AiShiba</t>
  </si>
  <si>
    <t>shibai</t>
  </si>
  <si>
    <t>aishiba</t>
  </si>
  <si>
    <t>2023-04-20T08:19:54.000Z</t>
  </si>
  <si>
    <t>Ready to Fight</t>
  </si>
  <si>
    <t>RTF</t>
  </si>
  <si>
    <t>ready-to-fight</t>
  </si>
  <si>
    <t>2024-04-23T10:22:19.000Z</t>
  </si>
  <si>
    <t>Based Pepe</t>
  </si>
  <si>
    <t>based-pepe</t>
  </si>
  <si>
    <t>2024-09-17T13:05:26.000Z</t>
  </si>
  <si>
    <t>WYscale</t>
  </si>
  <si>
    <t>WYS</t>
  </si>
  <si>
    <t>game1network</t>
  </si>
  <si>
    <t>2021-10-06T08:59:32.000Z</t>
  </si>
  <si>
    <t>DOPU The Dog with A Purpose</t>
  </si>
  <si>
    <t>DOPU</t>
  </si>
  <si>
    <t>dopu-the-dog-with-a-purpose</t>
  </si>
  <si>
    <t>2024-06-19T04:24:29.000Z</t>
  </si>
  <si>
    <t>PepeAI</t>
  </si>
  <si>
    <t>PEPEAI</t>
  </si>
  <si>
    <t>pepeai</t>
  </si>
  <si>
    <t>2023-05-05T15:57:58.000Z</t>
  </si>
  <si>
    <t>Caduceus Protocol (new)</t>
  </si>
  <si>
    <t>caduceus-protocol</t>
  </si>
  <si>
    <t>2022-05-09T19:37:16.000Z</t>
  </si>
  <si>
    <t>lolcat</t>
  </si>
  <si>
    <t>catpay</t>
  </si>
  <si>
    <t>2022-04-01T03:26:47.000Z</t>
  </si>
  <si>
    <t>EchoLink Network</t>
  </si>
  <si>
    <t>ECHO</t>
  </si>
  <si>
    <t>echolink-network</t>
  </si>
  <si>
    <t>2024-08-07T17:43:02.000Z</t>
  </si>
  <si>
    <t>Pika</t>
  </si>
  <si>
    <t>pika-io</t>
  </si>
  <si>
    <t>2024-09-08T08:02:12.000Z</t>
  </si>
  <si>
    <t>Zedxion</t>
  </si>
  <si>
    <t>ZEDXION</t>
  </si>
  <si>
    <t>zedxion</t>
  </si>
  <si>
    <t>2021-10-07T12:30:04.000Z</t>
  </si>
  <si>
    <t>Skulls of Pepe Token</t>
  </si>
  <si>
    <t>SKOP</t>
  </si>
  <si>
    <t>skulls-of-pepe-token</t>
  </si>
  <si>
    <t>2024-06-27T10:17:56.000Z</t>
  </si>
  <si>
    <t>CodeXchain</t>
  </si>
  <si>
    <t>CDX</t>
  </si>
  <si>
    <t>codexchain</t>
  </si>
  <si>
    <t>2024-01-26T02:33:36.000Z</t>
  </si>
  <si>
    <t>Oobit</t>
  </si>
  <si>
    <t>OBT</t>
  </si>
  <si>
    <t>oobit</t>
  </si>
  <si>
    <t>2021-11-05T05:18:51.000Z</t>
  </si>
  <si>
    <t>Velar</t>
  </si>
  <si>
    <t>VELAR</t>
  </si>
  <si>
    <t>velar</t>
  </si>
  <si>
    <t>2024-03-22T11:32:42.000Z</t>
  </si>
  <si>
    <t>Summit</t>
  </si>
  <si>
    <t>SUMMIT</t>
  </si>
  <si>
    <t>summit</t>
  </si>
  <si>
    <t>2024-10-30T07:18:53.000Z</t>
  </si>
  <si>
    <t>Inscribe</t>
  </si>
  <si>
    <t>inscribe</t>
  </si>
  <si>
    <t>2024-02-01T13:18:29.000Z</t>
  </si>
  <si>
    <t>4</t>
  </si>
  <si>
    <t>4-meme</t>
  </si>
  <si>
    <t>2024-07-12T04:10:01.000Z</t>
  </si>
  <si>
    <t>MCTP</t>
  </si>
  <si>
    <t>metacraft-token</t>
  </si>
  <si>
    <t>2024-04-19T06:54:43.000Z</t>
  </si>
  <si>
    <t>Wexo</t>
  </si>
  <si>
    <t>WEXO</t>
  </si>
  <si>
    <t>wexo</t>
  </si>
  <si>
    <t>2024-01-09T02:27:04.000Z</t>
  </si>
  <si>
    <t>Gyroscope GYD</t>
  </si>
  <si>
    <t>gyroscope-gyd</t>
  </si>
  <si>
    <t>2024-06-26T08:56:40.000Z</t>
  </si>
  <si>
    <t>BIG</t>
  </si>
  <si>
    <t>big</t>
  </si>
  <si>
    <t>2024-12-02T07:20:12.000Z</t>
  </si>
  <si>
    <t>MCNCOIN</t>
  </si>
  <si>
    <t>MCN</t>
  </si>
  <si>
    <t>mcncoin</t>
  </si>
  <si>
    <t>2024-01-29T11:59:28.000Z</t>
  </si>
  <si>
    <t>Shiro Neko</t>
  </si>
  <si>
    <t>SHIRO</t>
  </si>
  <si>
    <t>shiro-neko</t>
  </si>
  <si>
    <t>2024-12-03T10:38:32.000Z</t>
  </si>
  <si>
    <t>Zenrock</t>
  </si>
  <si>
    <t>zenrock</t>
  </si>
  <si>
    <t>2024-11-29T11:27:14.000Z</t>
  </si>
  <si>
    <t>Fame AI</t>
  </si>
  <si>
    <t>fame-ai</t>
  </si>
  <si>
    <t>2023-12-25T08:04:53.000Z</t>
  </si>
  <si>
    <t>WEEX Token</t>
  </si>
  <si>
    <t>weex-token</t>
  </si>
  <si>
    <t>2024-08-20T04:42:09.000Z</t>
  </si>
  <si>
    <t>AASToken</t>
  </si>
  <si>
    <t>AAST</t>
  </si>
  <si>
    <t>aastoken</t>
  </si>
  <si>
    <t>2024-03-06T03:39:17.000Z</t>
  </si>
  <si>
    <t>Marso.Tech</t>
  </si>
  <si>
    <t>MARSO</t>
  </si>
  <si>
    <t>marso-tech</t>
  </si>
  <si>
    <t>2024-11-20T11:21:20.000Z</t>
  </si>
  <si>
    <t>Ginoa</t>
  </si>
  <si>
    <t>GINOA</t>
  </si>
  <si>
    <t>ginoa</t>
  </si>
  <si>
    <t>2022-02-28T15:17:41.000Z</t>
  </si>
  <si>
    <t>300FIT NETWORK</t>
  </si>
  <si>
    <t>FIT</t>
  </si>
  <si>
    <t>300fit-network</t>
  </si>
  <si>
    <t>EXPERT_MONEY</t>
  </si>
  <si>
    <t>EXPERT</t>
  </si>
  <si>
    <t>horuslayer</t>
  </si>
  <si>
    <t>2024-10-03T04:03:51.000Z</t>
  </si>
  <si>
    <t>LEMX</t>
  </si>
  <si>
    <t>lemon-chain</t>
  </si>
  <si>
    <t>2024-11-01T06:24:53.000Z</t>
  </si>
  <si>
    <t>MOO MOO</t>
  </si>
  <si>
    <t>MOOMOO</t>
  </si>
  <si>
    <t>moo-moo</t>
  </si>
  <si>
    <t>2024-12-03T20:37:35.000Z</t>
  </si>
  <si>
    <t>Major Frog</t>
  </si>
  <si>
    <t>major-frog</t>
  </si>
  <si>
    <t>2024-11-18T09:47:30.000Z</t>
  </si>
  <si>
    <t>Kaspy</t>
  </si>
  <si>
    <t>KASPY</t>
  </si>
  <si>
    <t>kaspy</t>
  </si>
  <si>
    <t>2024-10-22T04:08:51.000Z</t>
  </si>
  <si>
    <t>Tomo Cat</t>
  </si>
  <si>
    <t>$TOMO</t>
  </si>
  <si>
    <t>tomo-cat-token</t>
  </si>
  <si>
    <t>2024-11-29T09:49:28.000Z</t>
  </si>
  <si>
    <t>AVA (Travala)</t>
  </si>
  <si>
    <t>TDM</t>
  </si>
  <si>
    <t>tdm</t>
  </si>
  <si>
    <t>2024-10-07T06:30:00.000Z</t>
  </si>
  <si>
    <t>Aipocalypto</t>
  </si>
  <si>
    <t>AIPO</t>
  </si>
  <si>
    <t>aipocalypto</t>
  </si>
  <si>
    <t>2024-11-12T06:06:48.000Z</t>
  </si>
  <si>
    <t>BOPPY</t>
  </si>
  <si>
    <t>boppy</t>
  </si>
  <si>
    <t>2024-10-23T09:16:55.000Z</t>
  </si>
  <si>
    <t>ONE PUNCH CAT</t>
  </si>
  <si>
    <t>PUNCH</t>
  </si>
  <si>
    <t>one-punch-cat</t>
  </si>
  <si>
    <t>2024-09-26T00:17:18.000Z</t>
  </si>
  <si>
    <t>Pengycoin</t>
  </si>
  <si>
    <t>PENGY</t>
  </si>
  <si>
    <t>Usual USD</t>
  </si>
  <si>
    <t>AgriDex</t>
  </si>
  <si>
    <t>AGRI</t>
  </si>
  <si>
    <t>agridex</t>
  </si>
  <si>
    <t>2024-12-04T12:56:35.000Z</t>
  </si>
  <si>
    <t>Staked USD0</t>
  </si>
  <si>
    <t>FRIC</t>
  </si>
  <si>
    <t>fric</t>
  </si>
  <si>
    <t>2024-12-04T12:49:25.000Z</t>
  </si>
  <si>
    <t>KONET</t>
  </si>
  <si>
    <t>konet</t>
  </si>
  <si>
    <t>2024-08-22T19:14:35.000Z</t>
  </si>
  <si>
    <t>Zenqira</t>
  </si>
  <si>
    <t>ZENQ</t>
  </si>
  <si>
    <t>zenqira</t>
  </si>
  <si>
    <t>2024-11-25T06:15:40.000Z</t>
  </si>
  <si>
    <t>Holdstation</t>
  </si>
  <si>
    <t>HOLD</t>
  </si>
  <si>
    <t>holdstation</t>
  </si>
  <si>
    <t>2023-11-27T12:18:48.000Z</t>
  </si>
  <si>
    <t>AICell</t>
  </si>
  <si>
    <t>AICELL</t>
  </si>
  <si>
    <t>aicell</t>
  </si>
  <si>
    <t>2024-11-24T07:25:33.000Z</t>
  </si>
  <si>
    <t>Neos.ai</t>
  </si>
  <si>
    <t>NEOS</t>
  </si>
  <si>
    <t>neos-ai</t>
  </si>
  <si>
    <t>2024-12-04T21:59:28.000Z</t>
  </si>
  <si>
    <t>Shopping.io</t>
  </si>
  <si>
    <t>SHOP</t>
  </si>
  <si>
    <t>shopping-io-token</t>
  </si>
  <si>
    <t>2022-09-10T08:55:02.000Z</t>
  </si>
  <si>
    <t>Agoras: Tau Net</t>
  </si>
  <si>
    <t>SUGARB</t>
  </si>
  <si>
    <t>XION</t>
  </si>
  <si>
    <t>xion</t>
  </si>
  <si>
    <t>2024-12-05T11:30:10.000Z</t>
  </si>
  <si>
    <t>ICB Network</t>
  </si>
  <si>
    <t>ICBX</t>
  </si>
  <si>
    <t>icb-network</t>
  </si>
  <si>
    <t>2024-10-08T05:47:03.000Z</t>
  </si>
  <si>
    <t>Build On BNB</t>
  </si>
  <si>
    <t>build-on-bnb</t>
  </si>
  <si>
    <t>2024-12-05T09:32:49.000Z</t>
  </si>
  <si>
    <t>Eagle AI</t>
  </si>
  <si>
    <t>eagle-ai</t>
  </si>
  <si>
    <t>2024-06-12T09:30:19.000Z</t>
  </si>
  <si>
    <t>mstr</t>
  </si>
  <si>
    <t>2024-11-27T06:40:16.000Z</t>
  </si>
  <si>
    <t>Dtec</t>
  </si>
  <si>
    <t>DTEC</t>
  </si>
  <si>
    <t>dtec-token</t>
  </si>
  <si>
    <t>2024-02-20T01:18:25.000Z</t>
  </si>
  <si>
    <t>Chainbounty</t>
  </si>
  <si>
    <t>BOUNTY</t>
  </si>
  <si>
    <t>REKT (rekt.game)</t>
  </si>
  <si>
    <t>Hawk Tuah (hawktuah.vip)</t>
  </si>
  <si>
    <t>Hawk Tuah (hawktuuuah.com)</t>
  </si>
  <si>
    <t>SynFutures</t>
  </si>
  <si>
    <t>F</t>
  </si>
  <si>
    <t>synfutures</t>
  </si>
  <si>
    <t>2024-12-06T10:15:16.000Z</t>
  </si>
  <si>
    <t>GOATS</t>
  </si>
  <si>
    <t>goats</t>
  </si>
  <si>
    <t>2024-12-06T08:32:19.000Z</t>
  </si>
  <si>
    <t>M3M3</t>
  </si>
  <si>
    <t>m3m3</t>
  </si>
  <si>
    <t>2024-12-06T09:44:25.000Z</t>
  </si>
  <si>
    <t>Rekt (rektcoin.com)</t>
  </si>
  <si>
    <t>rekt-eth</t>
  </si>
  <si>
    <t>2024-12-06T03:06:19.000Z</t>
  </si>
  <si>
    <t>Baby Ripple (babyxrp.xyz)</t>
  </si>
  <si>
    <t>BABYXRP</t>
  </si>
  <si>
    <t>baby-ripple-xyz</t>
  </si>
  <si>
    <t>2024-12-04T12:58:47.000Z</t>
  </si>
  <si>
    <t>Rewardable</t>
  </si>
  <si>
    <t>REWARD</t>
  </si>
  <si>
    <t>rewardable</t>
  </si>
  <si>
    <t>2024-12-02T09:29:52.000Z</t>
  </si>
  <si>
    <t>SuperTrust</t>
  </si>
  <si>
    <t>supertrust</t>
  </si>
  <si>
    <t>2024-11-18T08:00:29.000Z</t>
  </si>
  <si>
    <t>Squad3</t>
  </si>
  <si>
    <t>SQ3</t>
  </si>
  <si>
    <t>squad3</t>
  </si>
  <si>
    <t>2024-12-06T23:00:35.000Z</t>
  </si>
  <si>
    <t>Top Grass Club</t>
  </si>
  <si>
    <t>TGRASS</t>
  </si>
  <si>
    <t>top-grass-club</t>
  </si>
  <si>
    <t>2024-11-14T06:46:40.000Z</t>
  </si>
  <si>
    <t>Akuma Inu</t>
  </si>
  <si>
    <t>$AKUMA</t>
  </si>
  <si>
    <t>akuma-inu</t>
  </si>
  <si>
    <t>2024-12-06T21:54:19.000Z</t>
  </si>
  <si>
    <t>COCO PARK</t>
  </si>
  <si>
    <t>COPA</t>
  </si>
  <si>
    <t>coco-park</t>
  </si>
  <si>
    <t>2024-11-20T05:44:28.000Z</t>
  </si>
  <si>
    <t>Mey Network</t>
  </si>
  <si>
    <t>MEY</t>
  </si>
  <si>
    <t>mey-network</t>
  </si>
  <si>
    <t>2024-11-28T04:14:29.000Z</t>
  </si>
  <si>
    <t>Patriot</t>
  </si>
  <si>
    <t>PATRIOT</t>
  </si>
  <si>
    <t>patriot</t>
  </si>
  <si>
    <t>2024-11-04T08:10:27.000Z</t>
  </si>
  <si>
    <t>Altcoinist</t>
  </si>
  <si>
    <t>ALTT</t>
  </si>
  <si>
    <t>altcoinist</t>
  </si>
  <si>
    <t>2024-12-09T04:35:22.000Z</t>
  </si>
  <si>
    <t>HitBTC Token</t>
  </si>
  <si>
    <t>hitbtc-token</t>
  </si>
  <si>
    <t>SOVRUN</t>
  </si>
  <si>
    <t>SOVRN</t>
  </si>
  <si>
    <t>YAY Network</t>
  </si>
  <si>
    <t>YAY</t>
  </si>
  <si>
    <t>yay-games</t>
  </si>
  <si>
    <t>2021-09-06T10:06:45.000Z</t>
  </si>
  <si>
    <t>Movement</t>
  </si>
  <si>
    <t>movement</t>
  </si>
  <si>
    <t>2024-07-29T03:27:27.000Z</t>
  </si>
  <si>
    <t>DXI</t>
  </si>
  <si>
    <t>PoolTogether</t>
  </si>
  <si>
    <t>POOL</t>
  </si>
  <si>
    <t>pooltogether</t>
  </si>
  <si>
    <t>Ariacoin</t>
  </si>
  <si>
    <t>ARIA</t>
  </si>
  <si>
    <t>ariacoin</t>
  </si>
  <si>
    <t>2024-11-21T13:15:21.000Z</t>
  </si>
  <si>
    <t>Musk It</t>
  </si>
  <si>
    <t>MUSKIT</t>
  </si>
  <si>
    <t>musk-it</t>
  </si>
  <si>
    <t>2024-12-09T20:58:09.000Z</t>
  </si>
  <si>
    <t>Frox</t>
  </si>
  <si>
    <t>FROX</t>
  </si>
  <si>
    <t>frox-ai</t>
  </si>
  <si>
    <t>2024-11-21T15:05:00.000Z</t>
  </si>
  <si>
    <t>Magic Eden</t>
  </si>
  <si>
    <t>ME</t>
  </si>
  <si>
    <t>magiceden</t>
  </si>
  <si>
    <t>2024-07-15T10:03:01.000Z</t>
  </si>
  <si>
    <t>GoМining</t>
  </si>
  <si>
    <t>GOMINING</t>
  </si>
  <si>
    <t>Cookie DAO</t>
  </si>
  <si>
    <t>Chuck</t>
  </si>
  <si>
    <t>CHUCK</t>
  </si>
  <si>
    <t>chuck-on-base</t>
  </si>
  <si>
    <t>2024-04-12T11:25:43.000Z</t>
  </si>
  <si>
    <t>UNIX Corp</t>
  </si>
  <si>
    <t>Bluefin</t>
  </si>
  <si>
    <t>bluefin</t>
  </si>
  <si>
    <t>Pepe Unchained</t>
  </si>
  <si>
    <t>PEPU</t>
  </si>
  <si>
    <t>pepe-unchained</t>
  </si>
  <si>
    <t>2024-12-06T09:45:24.000Z</t>
  </si>
  <si>
    <t>Lumoz</t>
  </si>
  <si>
    <t>lumoz</t>
  </si>
  <si>
    <t>2024-12-09T09:33:49.000Z</t>
  </si>
  <si>
    <t>Realis Worlds</t>
  </si>
  <si>
    <t>REALIS</t>
  </si>
  <si>
    <t>realis-worlds</t>
  </si>
  <si>
    <t>2024-12-11T04:56:38.000Z</t>
  </si>
  <si>
    <t>U2U Network</t>
  </si>
  <si>
    <t>U2U</t>
  </si>
  <si>
    <t>unicorn-ultra</t>
  </si>
  <si>
    <t>2024-12-10T18:43:50.000Z</t>
  </si>
  <si>
    <t>" "</t>
  </si>
  <si>
    <t>UNKOWN</t>
  </si>
  <si>
    <t>nothing-sol</t>
  </si>
  <si>
    <t>2024-12-10T16:52:03.000Z</t>
  </si>
  <si>
    <t>Trust The Process</t>
  </si>
  <si>
    <t>trust-the-process</t>
  </si>
  <si>
    <t>2024-12-10T08:48:48.000Z</t>
  </si>
  <si>
    <t>Plankton in Pain</t>
  </si>
  <si>
    <t>AAAHHM</t>
  </si>
  <si>
    <t>plankton-in-pain</t>
  </si>
  <si>
    <t>2024-12-10T08:40:37.000Z</t>
  </si>
  <si>
    <t>Liberty world financial (libertyworldfinancial.net)</t>
  </si>
  <si>
    <t>LWFI</t>
  </si>
  <si>
    <t>liberty-world-financial</t>
  </si>
  <si>
    <t>2024-12-10T05:03:27.000Z</t>
  </si>
  <si>
    <t>Otto</t>
  </si>
  <si>
    <t>$OTTO</t>
  </si>
  <si>
    <t>otto</t>
  </si>
  <si>
    <t>2024-12-10T11:49:54.000Z</t>
  </si>
  <si>
    <t>Arcadeum</t>
  </si>
  <si>
    <t>arcadeum</t>
  </si>
  <si>
    <t>2023-02-12T18:48:08.000Z</t>
  </si>
  <si>
    <t>RAT Escape</t>
  </si>
  <si>
    <t>RAT</t>
  </si>
  <si>
    <t>rat-escape</t>
  </si>
  <si>
    <t>2024-12-10T04:55:07.000Z</t>
  </si>
  <si>
    <t>ASTROS</t>
  </si>
  <si>
    <t>astros</t>
  </si>
  <si>
    <t>2024-12-11T19:25:47.000Z</t>
  </si>
  <si>
    <t>RENEC</t>
  </si>
  <si>
    <t>renec</t>
  </si>
  <si>
    <t>2023-03-29T23:34:03.000Z</t>
  </si>
  <si>
    <t>Pochita (pochita.biz)</t>
  </si>
  <si>
    <t>Funex</t>
  </si>
  <si>
    <t>FUNEX</t>
  </si>
  <si>
    <t>funex</t>
  </si>
  <si>
    <t>2022-08-10T20:21:49.000Z</t>
  </si>
  <si>
    <t>PENGU</t>
  </si>
  <si>
    <t>sci-hub</t>
  </si>
  <si>
    <t>SCIHUB</t>
  </si>
  <si>
    <t>2024-12-12T04:55:15.000Z</t>
  </si>
  <si>
    <t>Milady Cult Coin</t>
  </si>
  <si>
    <t>milady-cult-coin</t>
  </si>
  <si>
    <t>2024-12-12T09:45:56.000Z</t>
  </si>
  <si>
    <t>Dolos The Bully</t>
  </si>
  <si>
    <t>BULLY</t>
  </si>
  <si>
    <t>dolos-the-bully</t>
  </si>
  <si>
    <t>2024-12-12T09:12:12.000Z</t>
  </si>
  <si>
    <t>Froge (ETH)</t>
  </si>
  <si>
    <t>FROGE</t>
  </si>
  <si>
    <t>froge-vip</t>
  </si>
  <si>
    <t>2024-06-28T07:18:57.000Z</t>
  </si>
  <si>
    <t>CryptoAutos</t>
  </si>
  <si>
    <t>AUTOS</t>
  </si>
  <si>
    <t>cryptoautos</t>
  </si>
  <si>
    <t>Fric</t>
  </si>
  <si>
    <t>Luigi Inu</t>
  </si>
  <si>
    <t>LUIGI</t>
  </si>
  <si>
    <t>luigi-inu</t>
  </si>
  <si>
    <t>2024-12-11T22:04:49.000Z</t>
  </si>
  <si>
    <t>GameStop (gamestop-coin.vip)</t>
  </si>
  <si>
    <t>Pochita (pochita.com)</t>
  </si>
  <si>
    <t>GoldPro Token</t>
  </si>
  <si>
    <t>GPRO</t>
  </si>
  <si>
    <t>ipmb</t>
  </si>
  <si>
    <t>2023-11-10T20:27:51.000Z</t>
  </si>
  <si>
    <t>Talken</t>
  </si>
  <si>
    <t>TALK</t>
  </si>
  <si>
    <t>talken</t>
  </si>
  <si>
    <t>2021-09-01T15:01:54.000Z</t>
  </si>
  <si>
    <t>MetaniaGames</t>
  </si>
  <si>
    <t>METANIA</t>
  </si>
  <si>
    <t>metaniagames</t>
  </si>
  <si>
    <t>2022-01-24T05:18:00.000Z</t>
  </si>
  <si>
    <t>Vabble v2</t>
  </si>
  <si>
    <t>VFX</t>
  </si>
  <si>
    <t>vabble-v2</t>
  </si>
  <si>
    <t>HOME3</t>
  </si>
  <si>
    <t>HTS</t>
  </si>
  <si>
    <t>home3</t>
  </si>
  <si>
    <t>2024-06-10T00:38:58.000Z</t>
  </si>
  <si>
    <t>Landwolf (landwolfcoin)</t>
  </si>
  <si>
    <t>landwolf-io</t>
  </si>
  <si>
    <t>2024-04-03T15:21:35.000Z</t>
  </si>
  <si>
    <t>BNbitcoin</t>
  </si>
  <si>
    <t>BNBTC</t>
  </si>
  <si>
    <t>bnbitcoin</t>
  </si>
  <si>
    <t>Wise Monkey</t>
  </si>
  <si>
    <t>MONKY</t>
  </si>
  <si>
    <t>wise-monkey</t>
  </si>
  <si>
    <t>2024-12-13T10:14:47.000Z</t>
  </si>
  <si>
    <t>Suilend</t>
  </si>
  <si>
    <t>SEND</t>
  </si>
  <si>
    <t>suilend</t>
  </si>
  <si>
    <t>2024-12-13T10:27:37.000Z</t>
  </si>
  <si>
    <t>E4C</t>
  </si>
  <si>
    <t>e4c-final-salvation</t>
  </si>
  <si>
    <t>2024-12-13T09:02:12.000Z</t>
  </si>
  <si>
    <t>Mystery</t>
  </si>
  <si>
    <t>MYSTERY</t>
  </si>
  <si>
    <t>mystery-token</t>
  </si>
  <si>
    <t>2024-12-12T22:19:36.000Z</t>
  </si>
  <si>
    <t>rats (Ethereum)</t>
  </si>
  <si>
    <t>rats-ethereum</t>
  </si>
  <si>
    <t>2024-11-18T09:20:36.000Z</t>
  </si>
  <si>
    <t>Aimonica Brands</t>
  </si>
  <si>
    <t>AIMONICA</t>
  </si>
  <si>
    <t>aimonica-brands</t>
  </si>
  <si>
    <t>2024-12-12T22:32:08.000Z</t>
  </si>
  <si>
    <t>VANA</t>
  </si>
  <si>
    <t>The White Lion</t>
  </si>
  <si>
    <t>KIMBA</t>
  </si>
  <si>
    <t>the-white-lion</t>
  </si>
  <si>
    <t>2024-12-13T05:02:05.000Z</t>
  </si>
  <si>
    <t>Frodo the virtual samurai</t>
  </si>
  <si>
    <t>FROG</t>
  </si>
  <si>
    <t>frodo-the-virtual-samurai</t>
  </si>
  <si>
    <t>2024-12-12T22:29:17.000Z</t>
  </si>
  <si>
    <t>RZcoin</t>
  </si>
  <si>
    <t>RZ</t>
  </si>
  <si>
    <t>rzcoin</t>
  </si>
  <si>
    <t>2024-12-13T05:03:54.000Z</t>
  </si>
  <si>
    <t>GPU ai Rich</t>
  </si>
  <si>
    <t>RICH</t>
  </si>
  <si>
    <t>gpu-ai-rich</t>
  </si>
  <si>
    <t>2024-12-13T16:08:13.000Z</t>
  </si>
  <si>
    <t>Hypurr Fun</t>
  </si>
  <si>
    <t>HFUN</t>
  </si>
  <si>
    <t>hypurr-fun</t>
  </si>
  <si>
    <t>2024-12-14T04:28:56.000Z</t>
  </si>
  <si>
    <t>CYBRO</t>
  </si>
  <si>
    <t>cybro</t>
  </si>
  <si>
    <t>2024-07-15T06:04:09.000Z</t>
  </si>
  <si>
    <t>PiP (Hyperliquid)</t>
  </si>
  <si>
    <t>pip-on-hl</t>
  </si>
  <si>
    <t>2024-12-14T05:51:05.000Z</t>
  </si>
  <si>
    <t>Dynasty Coin</t>
  </si>
  <si>
    <t>DNY</t>
  </si>
  <si>
    <t>dynasty-coin</t>
  </si>
  <si>
    <t>2024-02-27T03:09:03.000Z</t>
  </si>
  <si>
    <t>LOGOS AI</t>
  </si>
  <si>
    <t>LOGOS</t>
  </si>
  <si>
    <t>logos-ai</t>
  </si>
  <si>
    <t>2024-12-16T05:08:46.000Z</t>
  </si>
  <si>
    <t>ZeroByte</t>
  </si>
  <si>
    <t>zerobyte</t>
  </si>
  <si>
    <t>2024-12-16T05:03:21.000Z</t>
  </si>
  <si>
    <t>Vana</t>
  </si>
  <si>
    <t>vana</t>
  </si>
  <si>
    <t>2024-12-13T12:20:10.000Z</t>
  </si>
  <si>
    <t>PoSciDonDAO</t>
  </si>
  <si>
    <t>SCI</t>
  </si>
  <si>
    <t>poscidondao</t>
  </si>
  <si>
    <t>2024-12-16T05:07:17.000Z</t>
  </si>
  <si>
    <t>Umoja</t>
  </si>
  <si>
    <t>UMJA</t>
  </si>
  <si>
    <t>umoja</t>
  </si>
  <si>
    <t>2024-06-07T04:09:41.000Z</t>
  </si>
  <si>
    <t>GAME by Virtuals</t>
  </si>
  <si>
    <t>game-by-virtuals</t>
  </si>
  <si>
    <t>2024-12-16T11:07:37.000Z</t>
  </si>
  <si>
    <t>Prefrontal Cortex Convo Agent by Virtuals</t>
  </si>
  <si>
    <t>CONVO</t>
  </si>
  <si>
    <t>prefrontal-cortex-convo-agent-by-virtuals</t>
  </si>
  <si>
    <t>2024-12-16T11:15:34.000Z</t>
  </si>
  <si>
    <t>VaderAI by Virtuals</t>
  </si>
  <si>
    <t>VADER</t>
  </si>
  <si>
    <t>vaderai-by-virtuals</t>
  </si>
  <si>
    <t>2024-12-16T11:12:46.000Z</t>
  </si>
  <si>
    <t>COCA</t>
  </si>
  <si>
    <t>coca</t>
  </si>
  <si>
    <t>2024-12-16T07:23:00.000Z</t>
  </si>
  <si>
    <t>nftxbt by Virtuals</t>
  </si>
  <si>
    <t>NFTXBT</t>
  </si>
  <si>
    <t>nftxbt-by-virtuals</t>
  </si>
  <si>
    <t>2024-12-16T12:46:03.000Z</t>
  </si>
  <si>
    <t>Guanciale by Virtuals</t>
  </si>
  <si>
    <t>GUAN</t>
  </si>
  <si>
    <t>guanciale</t>
  </si>
  <si>
    <t>2024-12-16T12:58:11.000Z</t>
  </si>
  <si>
    <t>Casper AI</t>
  </si>
  <si>
    <t>AIAGENT</t>
  </si>
  <si>
    <t>casper-ai</t>
  </si>
  <si>
    <t>2024-12-16T17:36:27.000Z</t>
  </si>
  <si>
    <t>OverProtocol</t>
  </si>
  <si>
    <t>OVER</t>
  </si>
  <si>
    <t>overprotocol</t>
  </si>
  <si>
    <t>2024-12-17T04:36:26.000Z</t>
  </si>
  <si>
    <t>Pudgy Penguins</t>
  </si>
  <si>
    <t>pudgy-penguins</t>
  </si>
  <si>
    <t>Finceptor</t>
  </si>
  <si>
    <t>FINC</t>
  </si>
  <si>
    <t>finceptor</t>
  </si>
  <si>
    <t>2024-01-04T10:45:59.000Z</t>
  </si>
  <si>
    <t>Lingo</t>
  </si>
  <si>
    <t>LINGO</t>
  </si>
  <si>
    <t>lingo</t>
  </si>
  <si>
    <t>2024-12-17T16:29:27.000Z</t>
  </si>
  <si>
    <t>Streamflow</t>
  </si>
  <si>
    <t>streamflow</t>
  </si>
  <si>
    <t>2024-12-17T04:28:13.000Z</t>
  </si>
  <si>
    <t>HoldCoin</t>
  </si>
  <si>
    <t>holdcoin</t>
  </si>
  <si>
    <t>2024-12-17T11:50:52.000Z</t>
  </si>
  <si>
    <t>Patriot on Base</t>
  </si>
  <si>
    <t>patriot-on-base</t>
  </si>
  <si>
    <t>2024-12-17T06:23:09.000Z</t>
  </si>
  <si>
    <t>Fwog Takes</t>
  </si>
  <si>
    <t>fwog-takes</t>
  </si>
  <si>
    <t>2024-12-17T11:06:10.000Z</t>
  </si>
  <si>
    <t>Solaris AI</t>
  </si>
  <si>
    <t>SOLARIS</t>
  </si>
  <si>
    <t>solaris-ai</t>
  </si>
  <si>
    <t>2024-12-17T08:02:44.000Z</t>
  </si>
  <si>
    <t>Ethena Labs (USDTb)</t>
  </si>
  <si>
    <t>USDTb</t>
  </si>
  <si>
    <t>ethena-labs-usdtb</t>
  </si>
  <si>
    <t>2024-12-17T05:05:34.000Z</t>
  </si>
  <si>
    <t>Moonray</t>
  </si>
  <si>
    <t>MNRY</t>
  </si>
  <si>
    <t>moonray</t>
  </si>
  <si>
    <t>2024-12-17T09:18:30.000Z</t>
  </si>
  <si>
    <t>Glacier Network</t>
  </si>
  <si>
    <t>glacier-network</t>
  </si>
  <si>
    <t>2024-12-18T04:58:25.000Z</t>
  </si>
  <si>
    <t>REVOX</t>
  </si>
  <si>
    <t>REX</t>
  </si>
  <si>
    <t>revox</t>
  </si>
  <si>
    <t>2024-12-13T06:35:54.000Z</t>
  </si>
  <si>
    <t>Based Turbo</t>
  </si>
  <si>
    <t>based-turbo</t>
  </si>
  <si>
    <t>2024-12-18T08:19:47.000Z</t>
  </si>
  <si>
    <t>Ripple USD</t>
  </si>
  <si>
    <t>RLUSD</t>
  </si>
  <si>
    <t>ripple-usd</t>
  </si>
  <si>
    <t>2024-12-18T07:22:18.000Z</t>
  </si>
  <si>
    <t>Limitus</t>
  </si>
  <si>
    <t>limitus</t>
  </si>
  <si>
    <t>2024-12-18T19:14:42.000Z</t>
  </si>
  <si>
    <t>Gigachad (gigachadsolana.com)</t>
  </si>
  <si>
    <t>URO</t>
  </si>
  <si>
    <t>2024-11-23T06:05:00.000Z</t>
  </si>
  <si>
    <t>Noti</t>
  </si>
  <si>
    <t>NOTI</t>
  </si>
  <si>
    <t>noti</t>
  </si>
  <si>
    <t>2024-10-25T06:50:58.000Z</t>
  </si>
  <si>
    <t>Peepo (SOL)</t>
  </si>
  <si>
    <t>$PEEP</t>
  </si>
  <si>
    <t>peepo-sol</t>
  </si>
  <si>
    <t>2023-11-20T13:16:35.000Z</t>
  </si>
  <si>
    <t>DexToro Pro</t>
  </si>
  <si>
    <t>Fuel Network</t>
  </si>
  <si>
    <t>fuel-network</t>
  </si>
  <si>
    <t>2024-12-19T03:26:27.000Z</t>
  </si>
  <si>
    <t>KIP Protocol</t>
  </si>
  <si>
    <t>KIP</t>
  </si>
  <si>
    <t>kip-protocol</t>
  </si>
  <si>
    <t>2024-12-19T11:39:31.000Z</t>
  </si>
  <si>
    <t>DoctorX</t>
  </si>
  <si>
    <t>DRX</t>
  </si>
  <si>
    <t>doctorx</t>
  </si>
  <si>
    <t>2024-12-19T09:39:18.000Z</t>
  </si>
  <si>
    <t>Magaverse</t>
  </si>
  <si>
    <t>MVRS</t>
  </si>
  <si>
    <t>magaverse</t>
  </si>
  <si>
    <t>2024-12-19T09:45:31.000Z</t>
  </si>
  <si>
    <t>Ski Mask Cat</t>
  </si>
  <si>
    <t>SKICAT</t>
  </si>
  <si>
    <t>ski-mask-cat</t>
  </si>
  <si>
    <t>2024-12-19T11:41:24.000Z</t>
  </si>
  <si>
    <t>WELF</t>
  </si>
  <si>
    <t>welf</t>
  </si>
  <si>
    <t>2024-12-19T12:59:16.000Z</t>
  </si>
  <si>
    <t>Baby Pengu</t>
  </si>
  <si>
    <t>BABYPENGU</t>
  </si>
  <si>
    <t>baby-pengu</t>
  </si>
  <si>
    <t>2024-12-19T09:59:32.000Z</t>
  </si>
  <si>
    <t>Ithaca Protocol</t>
  </si>
  <si>
    <t>ITHACA</t>
  </si>
  <si>
    <t>ithaca-protocol</t>
  </si>
  <si>
    <t>2024-12-19T11:10:30.000Z</t>
  </si>
  <si>
    <t>Pups (Bitcoin)</t>
  </si>
  <si>
    <t>Envoy A.I</t>
  </si>
  <si>
    <t>ENVOY</t>
  </si>
  <si>
    <t>envoy-ai</t>
  </si>
  <si>
    <t>2024-12-13T11:05:08.000Z</t>
  </si>
  <si>
    <t>Italian National Football Team Fan Token</t>
  </si>
  <si>
    <t>ITA</t>
  </si>
  <si>
    <t>italian-national-football-team-fan-token</t>
  </si>
  <si>
    <t>2022-10-28T07:53:39.000Z</t>
  </si>
  <si>
    <t>AS Monaco Fan Token</t>
  </si>
  <si>
    <t>as-monaco-fan-token</t>
  </si>
  <si>
    <t>2022-11-23T11:48:04.000Z</t>
  </si>
  <si>
    <t>Music Protocol</t>
  </si>
  <si>
    <t>RECORD</t>
  </si>
  <si>
    <t>music-protocol</t>
  </si>
  <si>
    <t>2024-07-15T06:24:06.000Z</t>
  </si>
  <si>
    <t>DOGEFATHER</t>
  </si>
  <si>
    <t>dogefathersol</t>
  </si>
  <si>
    <t>2024-11-27T07:30:26.000Z</t>
  </si>
  <si>
    <t>Yellow Pepe</t>
  </si>
  <si>
    <t>YELPE</t>
  </si>
  <si>
    <t>yellow-pepe-vip</t>
  </si>
  <si>
    <t>2024-11-28T13:27:38.000Z</t>
  </si>
  <si>
    <t>Tigres Fan Token</t>
  </si>
  <si>
    <t>TIGRES</t>
  </si>
  <si>
    <t>tigres-fan-token</t>
  </si>
  <si>
    <t>2023-01-04T16:03:41.000Z</t>
  </si>
  <si>
    <t>Medusa (medusa.cx)</t>
  </si>
  <si>
    <t>medusa-cx</t>
  </si>
  <si>
    <t>2024-10-16T07:45:09.000Z</t>
  </si>
  <si>
    <t>FutureStarter</t>
  </si>
  <si>
    <t>Trenches AI</t>
  </si>
  <si>
    <t>TRENCHAI</t>
  </si>
  <si>
    <t>trenches-ai</t>
  </si>
  <si>
    <t>2024-12-23T08:06:19.000Z</t>
  </si>
  <si>
    <t>GRIFFAIN</t>
  </si>
  <si>
    <t>griffain</t>
  </si>
  <si>
    <t>2024-12-20T09:18:51.000Z</t>
  </si>
  <si>
    <t>FOMO (fomo.fund)</t>
  </si>
  <si>
    <t>fomo-fund</t>
  </si>
  <si>
    <t>2024-12-19T06:06:52.000Z</t>
  </si>
  <si>
    <t>TON Station</t>
  </si>
  <si>
    <t>SOON</t>
  </si>
  <si>
    <t>tonstation</t>
  </si>
  <si>
    <t>2024-10-30T14:40:44.000Z</t>
  </si>
  <si>
    <t>ISLAND</t>
  </si>
  <si>
    <t>nifty-island</t>
  </si>
  <si>
    <t>2024-12-20T09:03:02.000Z</t>
  </si>
  <si>
    <t>Fautor</t>
  </si>
  <si>
    <t>FTR</t>
  </si>
  <si>
    <t>fautor</t>
  </si>
  <si>
    <t>2024-06-27T17:30:05.000Z</t>
  </si>
  <si>
    <t>Odos</t>
  </si>
  <si>
    <t>ODOS</t>
  </si>
  <si>
    <t>odos</t>
  </si>
  <si>
    <t>2024-12-22T19:19:12.000Z</t>
  </si>
  <si>
    <t>Blade Games</t>
  </si>
  <si>
    <t>BLADE</t>
  </si>
  <si>
    <t>blade-games</t>
  </si>
  <si>
    <t>2024-12-23T16:19:16.000Z</t>
  </si>
  <si>
    <t>EYWA</t>
  </si>
  <si>
    <t>eywa</t>
  </si>
  <si>
    <t>2024-11-07T10:31:18.000Z</t>
  </si>
  <si>
    <t>STARS</t>
  </si>
  <si>
    <t>cryptoallstars</t>
  </si>
  <si>
    <t>2024-12-20T08:59:35.000Z</t>
  </si>
  <si>
    <t>4EVERLAND</t>
  </si>
  <si>
    <t>4EVER</t>
  </si>
  <si>
    <t>4everland</t>
  </si>
  <si>
    <t>2022-08-10T13:05:15.000Z</t>
  </si>
  <si>
    <t>lifedog</t>
  </si>
  <si>
    <t>LFDOG</t>
  </si>
  <si>
    <t>2024-11-29T07:28:03.000Z</t>
  </si>
  <si>
    <t>Furmula</t>
  </si>
  <si>
    <t>FURM</t>
  </si>
  <si>
    <t>furmula</t>
  </si>
  <si>
    <t>2024-12-23T09:14:17.000Z</t>
  </si>
  <si>
    <t>Saros</t>
  </si>
  <si>
    <t>SAROS</t>
  </si>
  <si>
    <t>saros</t>
  </si>
  <si>
    <t>2024-01-19T11:09:47.000Z</t>
  </si>
  <si>
    <t>farm-2</t>
  </si>
  <si>
    <t>2024-12-19T02:46:44.000Z</t>
  </si>
  <si>
    <t>GoodBoy</t>
  </si>
  <si>
    <t>GOODBOY</t>
  </si>
  <si>
    <t>goodboy</t>
  </si>
  <si>
    <t>2024-12-20T09:46:35.000Z</t>
  </si>
  <si>
    <t>Tomarket</t>
  </si>
  <si>
    <t>TOMA</t>
  </si>
  <si>
    <t>tomarket</t>
  </si>
  <si>
    <t>2024-12-22T20:19:36.000Z</t>
  </si>
  <si>
    <t>Astheria</t>
  </si>
  <si>
    <t>HERIA</t>
  </si>
  <si>
    <t>astheria</t>
  </si>
  <si>
    <t>2024-12-23T15:28:14.000Z</t>
  </si>
  <si>
    <t>AImerica</t>
  </si>
  <si>
    <t>aimerica</t>
  </si>
  <si>
    <t>2024-12-20T06:32:39.000Z</t>
  </si>
  <si>
    <t>FOGNET</t>
  </si>
  <si>
    <t>FOG</t>
  </si>
  <si>
    <t>fognet</t>
  </si>
  <si>
    <t>2023-09-18T14:30:51.000Z</t>
  </si>
  <si>
    <t>Panther Ai</t>
  </si>
  <si>
    <t>panther-ai</t>
  </si>
  <si>
    <t>2024-11-14T05:38:09.000Z</t>
  </si>
  <si>
    <t>MOG PEPE</t>
  </si>
  <si>
    <t>mog-pepe</t>
  </si>
  <si>
    <t>2024-08-13T12:12:13.000Z</t>
  </si>
  <si>
    <t>Plena Finance</t>
  </si>
  <si>
    <t>PLENA</t>
  </si>
  <si>
    <t>plena-finance</t>
  </si>
  <si>
    <t>2022-05-16T16:08:13.000Z</t>
  </si>
  <si>
    <t>pepe-trump-sbs</t>
  </si>
  <si>
    <t>2024-06-18T07:05:31.000Z</t>
  </si>
  <si>
    <t>Toki</t>
  </si>
  <si>
    <t>TOKI</t>
  </si>
  <si>
    <t>toki</t>
  </si>
  <si>
    <t>2024-12-12T22:26:19.000Z</t>
  </si>
  <si>
    <t>EVDC Network</t>
  </si>
  <si>
    <t>EVDC</t>
  </si>
  <si>
    <t>electric-vehicle-direct-currency</t>
  </si>
  <si>
    <t>2021-09-24T08:24:31.000Z</t>
  </si>
  <si>
    <t>AI Nexus</t>
  </si>
  <si>
    <t>A1X</t>
  </si>
  <si>
    <t>ai-nexus</t>
  </si>
  <si>
    <t>2024-12-11T06:03:27.000Z</t>
  </si>
  <si>
    <t>aixCB by Virtuals</t>
  </si>
  <si>
    <t>AIXCB</t>
  </si>
  <si>
    <t>aixcb-by-virtuals</t>
  </si>
  <si>
    <t>2024-12-11T12:08:52.000Z</t>
  </si>
  <si>
    <t>INVITE Token</t>
  </si>
  <si>
    <t>INVITE</t>
  </si>
  <si>
    <t>invite-token</t>
  </si>
  <si>
    <t>2024-08-06T04:17:46.000Z</t>
  </si>
  <si>
    <t>Celo Brazilian Real</t>
  </si>
  <si>
    <t>CREAL</t>
  </si>
  <si>
    <t>celo-brazilian-real</t>
  </si>
  <si>
    <t>2021-12-22T20:39:42.000Z</t>
  </si>
  <si>
    <t>Kontos</t>
  </si>
  <si>
    <t>KOS</t>
  </si>
  <si>
    <t>kontos</t>
  </si>
  <si>
    <t>2024-12-23T16:12:48.000Z</t>
  </si>
  <si>
    <t>Centcex</t>
  </si>
  <si>
    <t>CENX</t>
  </si>
  <si>
    <t>centcex</t>
  </si>
  <si>
    <t>2021-11-19T09:20:21.000Z</t>
  </si>
  <si>
    <t>Rubix</t>
  </si>
  <si>
    <t>rubix</t>
  </si>
  <si>
    <t>2022-02-09T06:43:52.000Z</t>
  </si>
  <si>
    <t>Best Patent</t>
  </si>
  <si>
    <t>BPT</t>
  </si>
  <si>
    <t>best-patent</t>
  </si>
  <si>
    <t>2024-07-03T11:33:48.000Z</t>
  </si>
  <si>
    <t>UGOLD Inc.</t>
  </si>
  <si>
    <t>UGOLD</t>
  </si>
  <si>
    <t>ugold-inc</t>
  </si>
  <si>
    <t>2023-05-25T05:17:36.000Z</t>
  </si>
  <si>
    <t>UWU</t>
  </si>
  <si>
    <t>unicorn-3</t>
  </si>
  <si>
    <t>2024-08-16T08:59:24.000Z</t>
  </si>
  <si>
    <t>Donald Trump</t>
  </si>
  <si>
    <t>donald-trumpcoin</t>
  </si>
  <si>
    <t>2024-06-13T05:22:09.000Z</t>
  </si>
  <si>
    <t>XBANKING</t>
  </si>
  <si>
    <t>xbanking</t>
  </si>
  <si>
    <t>2024-05-09T12:17:56.000Z</t>
  </si>
  <si>
    <t>Neurobro</t>
  </si>
  <si>
    <t>BRO</t>
  </si>
  <si>
    <t>neurobro</t>
  </si>
  <si>
    <t>2024-12-18T04:34:53.000Z</t>
  </si>
  <si>
    <t>LOOPY (SUI)</t>
  </si>
  <si>
    <t>LOOPY</t>
  </si>
  <si>
    <t>loopy-sui</t>
  </si>
  <si>
    <t>2024-10-10T14:07:15.000Z</t>
  </si>
  <si>
    <t>Hyper Pay</t>
  </si>
  <si>
    <t>HPY</t>
  </si>
  <si>
    <t>hyper-pay</t>
  </si>
  <si>
    <t>2017-12-31T00:00:00.000Z</t>
  </si>
  <si>
    <t>2024-12-17T14:00:00.000Z</t>
  </si>
  <si>
    <t>Unicorn Fart Dust</t>
  </si>
  <si>
    <t>UFD</t>
  </si>
  <si>
    <t>unicorn-fart-dust</t>
  </si>
  <si>
    <t>2024-12-24T12:09:53.000Z</t>
  </si>
  <si>
    <t>Solend</t>
  </si>
  <si>
    <t>yesnoerror</t>
  </si>
  <si>
    <t>YNE</t>
  </si>
  <si>
    <t>2024-12-24T12:15:59.000Z</t>
  </si>
  <si>
    <t>Contango</t>
  </si>
  <si>
    <t>TANGO</t>
  </si>
  <si>
    <t>contango</t>
  </si>
  <si>
    <t>2024-11-18T09:54:39.000Z</t>
  </si>
  <si>
    <t>QUDEFI</t>
  </si>
  <si>
    <t>ISLAND Token</t>
  </si>
  <si>
    <t>Reploy</t>
  </si>
  <si>
    <t>reploy</t>
  </si>
  <si>
    <t>2024-12-12T22:38:20.000Z</t>
  </si>
  <si>
    <t>Fart Coin</t>
  </si>
  <si>
    <t>FART</t>
  </si>
  <si>
    <t>fart-coin-base</t>
  </si>
  <si>
    <t>2024-12-24T08:21:03.000Z</t>
  </si>
  <si>
    <t>Luigi Mangione</t>
  </si>
  <si>
    <t>luigi-mangione</t>
  </si>
  <si>
    <t>2024-12-24T20:03:40.000Z</t>
  </si>
  <si>
    <t>InfluxAI Token</t>
  </si>
  <si>
    <t>IFAI</t>
  </si>
  <si>
    <t>influxai-token</t>
  </si>
  <si>
    <t>2024-12-23T21:34:30.000Z</t>
  </si>
  <si>
    <t>AKITA-BSC</t>
  </si>
  <si>
    <t>akita-bsc</t>
  </si>
  <si>
    <t>2024-12-24T11:09:02.000Z</t>
  </si>
  <si>
    <t>Redbelly Network</t>
  </si>
  <si>
    <t>RBNT</t>
  </si>
  <si>
    <t>redbelly-network</t>
  </si>
  <si>
    <t>2024-12-24T09:56:05.000Z</t>
  </si>
  <si>
    <t>BugsCoin</t>
  </si>
  <si>
    <t>BGSC</t>
  </si>
  <si>
    <t>bugscoin</t>
  </si>
  <si>
    <t>2024-12-24T20:17:40.000Z</t>
  </si>
  <si>
    <t>Token Metrics AI</t>
  </si>
  <si>
    <t>TMAI</t>
  </si>
  <si>
    <t>token-metrics-ai</t>
  </si>
  <si>
    <t>2024-12-24T09:44:05.000Z</t>
  </si>
  <si>
    <t>Muhdo Hub</t>
  </si>
  <si>
    <t>muhdo-hub</t>
  </si>
  <si>
    <t>2024-12-23T21:24:56.000Z</t>
  </si>
  <si>
    <t>Based Fartcoin</t>
  </si>
  <si>
    <t>based-fartcoin</t>
  </si>
  <si>
    <t>2024-12-23T10:13:46.000Z</t>
  </si>
  <si>
    <t>Kelp DAO's Airdrop Gain ETH</t>
  </si>
  <si>
    <t>AGETH</t>
  </si>
  <si>
    <t>kelp-dao-airdrop-gain-eth</t>
  </si>
  <si>
    <t>2024-08-15T07:39:18.000Z</t>
  </si>
  <si>
    <t>STAGE</t>
  </si>
  <si>
    <t>stage</t>
  </si>
  <si>
    <t>2024-12-12T21:47:27.000Z</t>
  </si>
  <si>
    <t>Harold</t>
  </si>
  <si>
    <t>HAROLD</t>
  </si>
  <si>
    <t>harold-sol</t>
  </si>
  <si>
    <t>2024-11-20T10:02:52.000Z</t>
  </si>
  <si>
    <t>Lava Network</t>
  </si>
  <si>
    <t>lava-network</t>
  </si>
  <si>
    <t>2024-08-17T18:06:01.000Z</t>
  </si>
  <si>
    <t>NAWS.AI</t>
  </si>
  <si>
    <t>NAWS</t>
  </si>
  <si>
    <t>naws-ai</t>
  </si>
  <si>
    <t>2024-11-18T13:11:32.000Z</t>
  </si>
  <si>
    <t>SphereX</t>
  </si>
  <si>
    <t>HERE</t>
  </si>
  <si>
    <t>spherex</t>
  </si>
  <si>
    <t>2024-12-25T04:21:27.000Z</t>
  </si>
  <si>
    <t>Laika The Soldog</t>
  </si>
  <si>
    <t>laika-the-soldog</t>
  </si>
  <si>
    <t>2024-06-17T01:07:26.000Z</t>
  </si>
  <si>
    <t>VEMP</t>
  </si>
  <si>
    <t>vempire-ddao</t>
  </si>
  <si>
    <t>2021-08-26T22:25:37.000Z</t>
  </si>
  <si>
    <t>EARN'M Loyalty Ecosystem</t>
  </si>
  <si>
    <t>EARNM</t>
  </si>
  <si>
    <t>earnft-network</t>
  </si>
  <si>
    <t>2022-07-28T19:54:34.000Z</t>
  </si>
  <si>
    <t>Tusima Network</t>
  </si>
  <si>
    <t>TSM</t>
  </si>
  <si>
    <t>tusima-network</t>
  </si>
  <si>
    <t>2024-12-23T19:33:42.000Z</t>
  </si>
  <si>
    <t>Dogecast (dogecast.build)</t>
  </si>
  <si>
    <t>dogecast-build</t>
  </si>
  <si>
    <t>2024-12-02T07:31:40.000Z</t>
  </si>
  <si>
    <t>Carbon Capture</t>
  </si>
  <si>
    <t>CCO2</t>
  </si>
  <si>
    <t>carbon-capture</t>
  </si>
  <si>
    <t>2024-09-17T08:04:25.000Z</t>
  </si>
  <si>
    <t>AI Rig Complex</t>
  </si>
  <si>
    <t>ai-rig-complex</t>
  </si>
  <si>
    <t>2024-12-27T10:34:59.000Z</t>
  </si>
  <si>
    <t>2023-02-22T12:30:00.000Z</t>
  </si>
  <si>
    <t>2024-02-17T16:00:00.000Z</t>
  </si>
  <si>
    <t>48 Club Token</t>
  </si>
  <si>
    <t>KOGE</t>
  </si>
  <si>
    <t>bnb48-club-token</t>
  </si>
  <si>
    <t>2024-11-20T08:00:00.000Z</t>
  </si>
  <si>
    <t>2024-12-11T13:00:00.000Z</t>
  </si>
  <si>
    <t>SimsAI</t>
  </si>
  <si>
    <t>SIMSAI</t>
  </si>
  <si>
    <t>simsai</t>
  </si>
  <si>
    <t>2024-12-30T07:11:08.000Z</t>
  </si>
  <si>
    <t>Equalizer</t>
  </si>
  <si>
    <t>EQZ</t>
  </si>
  <si>
    <t>equalizer</t>
  </si>
  <si>
    <t>AVACOIN</t>
  </si>
  <si>
    <t>AVACN</t>
  </si>
  <si>
    <t>avacoin</t>
  </si>
  <si>
    <t>2024-08-02T04:14:36.000Z</t>
  </si>
  <si>
    <t>Alchemist AI</t>
  </si>
  <si>
    <t>ALCH</t>
  </si>
  <si>
    <t>alchemist-ai</t>
  </si>
  <si>
    <t>2024-12-26T08:47:25.000Z</t>
  </si>
  <si>
    <t>GOAT on Base</t>
  </si>
  <si>
    <t>goat-on-base</t>
  </si>
  <si>
    <t>2024-12-30T05:24:54.000Z</t>
  </si>
  <si>
    <t>TRI SIGMA</t>
  </si>
  <si>
    <t>TRISIG</t>
  </si>
  <si>
    <t>tri-sigma</t>
  </si>
  <si>
    <t>2024-12-30T09:50:13.000Z</t>
  </si>
  <si>
    <t>Anon</t>
  </si>
  <si>
    <t>ANON</t>
  </si>
  <si>
    <t>anon-ton</t>
  </si>
  <si>
    <t>2024-04-23T13:27:54.000Z</t>
  </si>
  <si>
    <t>Trumpius Maximus</t>
  </si>
  <si>
    <t>TRUMPIUS</t>
  </si>
  <si>
    <t>trumpius-maximus</t>
  </si>
  <si>
    <t>2025-01-01T10:28:43.000Z</t>
  </si>
  <si>
    <t>BANANAS31</t>
  </si>
  <si>
    <t>SuperLauncher</t>
  </si>
  <si>
    <t>LAUNCH</t>
  </si>
  <si>
    <t>superlauncher</t>
  </si>
  <si>
    <t>Kekius Maximus</t>
  </si>
  <si>
    <t>$KEKIUS</t>
  </si>
  <si>
    <t>kekius-maximus</t>
  </si>
  <si>
    <t>2024-12-31T11:02:11.000Z</t>
  </si>
  <si>
    <t>Tema</t>
  </si>
  <si>
    <t>TEMA</t>
  </si>
  <si>
    <t>tema</t>
  </si>
  <si>
    <t>2024-12-26T10:29:02.000Z</t>
  </si>
  <si>
    <t>Sendcoin</t>
  </si>
  <si>
    <t>sendcoin</t>
  </si>
  <si>
    <t>2024-12-30T08:18:16.000Z</t>
  </si>
  <si>
    <t>FOMO 3D</t>
  </si>
  <si>
    <t>FOMO3D.FUN</t>
  </si>
  <si>
    <t>fomo-3d</t>
  </si>
  <si>
    <t>2024-12-09T09:44:33.000Z</t>
  </si>
  <si>
    <t>Sentio Protocol</t>
  </si>
  <si>
    <t>sentio-protocol</t>
  </si>
  <si>
    <t>2024-12-27T08:47:26.000Z</t>
  </si>
  <si>
    <t>SUI Desci Agents</t>
  </si>
  <si>
    <t>DESCI</t>
  </si>
  <si>
    <t>sui-desci-agents</t>
  </si>
  <si>
    <t>2024-12-26T10:47:47.000Z</t>
  </si>
  <si>
    <t>Squid Game (squidgame.top)</t>
  </si>
  <si>
    <t>squid-game-top</t>
  </si>
  <si>
    <t>2024-12-04T12:52:23.000Z</t>
  </si>
  <si>
    <t>JUSTICE FOR SUCHIR</t>
  </si>
  <si>
    <t>SUCHIR</t>
  </si>
  <si>
    <t>justice-for-suchir</t>
  </si>
  <si>
    <t>2024-12-30T09:34:55.000Z</t>
  </si>
  <si>
    <t>Turbo On Base</t>
  </si>
  <si>
    <t>turbo-on-base</t>
  </si>
  <si>
    <t>2024-12-26T14:02:10.000Z</t>
  </si>
  <si>
    <t>SKI MASK BRETT</t>
  </si>
  <si>
    <t>SKIB</t>
  </si>
  <si>
    <t>ski-mask-brett</t>
  </si>
  <si>
    <t>2024-12-27T07:58:50.000Z</t>
  </si>
  <si>
    <t>Schizo Terminal</t>
  </si>
  <si>
    <t>SCHIZO</t>
  </si>
  <si>
    <t>schizo-terminal</t>
  </si>
  <si>
    <t>2024-12-30T12:58:40.000Z</t>
  </si>
  <si>
    <t>Freya by Virtuals</t>
  </si>
  <si>
    <t>FREYA</t>
  </si>
  <si>
    <t>freya-by-virtuals</t>
  </si>
  <si>
    <t>2024-12-27T04:49:06.000Z</t>
  </si>
  <si>
    <t>Mystery On Base</t>
  </si>
  <si>
    <t>mystery-on-base</t>
  </si>
  <si>
    <t>2024-12-26T07:54:03.000Z</t>
  </si>
  <si>
    <t>BSC Layer</t>
  </si>
  <si>
    <t>BSC</t>
  </si>
  <si>
    <t>bsc-layer</t>
  </si>
  <si>
    <t>2024-07-31T05:42:26.000Z</t>
  </si>
  <si>
    <t>TAOCat by Virtuals &amp; Masa</t>
  </si>
  <si>
    <t>TAOCAT</t>
  </si>
  <si>
    <t>taocat-by-virtuals-masa</t>
  </si>
  <si>
    <t>2024-12-24T09:52:30.000Z</t>
  </si>
  <si>
    <t>VitaDAO</t>
  </si>
  <si>
    <t>VITA</t>
  </si>
  <si>
    <t>vitadao</t>
  </si>
  <si>
    <t>2022-03-30T11:16:17.000Z</t>
  </si>
  <si>
    <t>KIKICat</t>
  </si>
  <si>
    <t>KIKI</t>
  </si>
  <si>
    <t>kikicat</t>
  </si>
  <si>
    <t>2024-12-26T14:06:46.000Z</t>
  </si>
  <si>
    <t>DORA AI by Virtuals</t>
  </si>
  <si>
    <t>dora-ai-by-virtuals</t>
  </si>
  <si>
    <t>2024-12-27T03:41:42.000Z</t>
  </si>
  <si>
    <t>Monerium EUR emoney</t>
  </si>
  <si>
    <t>EURe</t>
  </si>
  <si>
    <t>monerium</t>
  </si>
  <si>
    <t>2022-07-07T14:58:21.000Z</t>
  </si>
  <si>
    <t>Madonna del Gatto</t>
  </si>
  <si>
    <t>GATTO</t>
  </si>
  <si>
    <t>madonna-del-gatto</t>
  </si>
  <si>
    <t>2024-12-17T04:32:01.000Z</t>
  </si>
  <si>
    <t>MBP Coin</t>
  </si>
  <si>
    <t>MBP</t>
  </si>
  <si>
    <t>mbp-coin</t>
  </si>
  <si>
    <t>2024-09-26T05:24:53.000Z</t>
  </si>
  <si>
    <t>Music by Virtuals</t>
  </si>
  <si>
    <t>music-by-virtuals</t>
  </si>
  <si>
    <t>2024-12-30T07:24:53.000Z</t>
  </si>
  <si>
    <t>Kekistan</t>
  </si>
  <si>
    <t>kekistan</t>
  </si>
  <si>
    <t>2024-05-23T08:54:16.000Z</t>
  </si>
  <si>
    <t>just buy $1 worth of this coin</t>
  </si>
  <si>
    <t>$1</t>
  </si>
  <si>
    <t>just-buy-1-worth-of-this-coin</t>
  </si>
  <si>
    <t>2024-12-26T07:19:50.000Z</t>
  </si>
  <si>
    <t>Dreamcoins</t>
  </si>
  <si>
    <t>DREAM</t>
  </si>
  <si>
    <t>dreamcoins</t>
  </si>
  <si>
    <t>2024-11-21T09:33:03.000Z</t>
  </si>
  <si>
    <t>PHNIX</t>
  </si>
  <si>
    <t>phoenix-xrp</t>
  </si>
  <si>
    <t>2024-12-27T08:42:01.000Z</t>
  </si>
  <si>
    <t>UAI</t>
  </si>
  <si>
    <t>Oncology Network</t>
  </si>
  <si>
    <t>ONC</t>
  </si>
  <si>
    <t>oncology-network</t>
  </si>
  <si>
    <t>2024-12-31T03:45:22.000Z</t>
  </si>
  <si>
    <t>KANDO AI</t>
  </si>
  <si>
    <t>KANDO</t>
  </si>
  <si>
    <t>kando-ai</t>
  </si>
  <si>
    <t>2024-12-27T07:36:49.000Z</t>
  </si>
  <si>
    <t>KEKIUS</t>
  </si>
  <si>
    <t>kekius-maximus-wtf</t>
  </si>
  <si>
    <t>2024-12-31T22:25:02.000Z</t>
  </si>
  <si>
    <t>BetDuel.ai</t>
  </si>
  <si>
    <t>betduelai</t>
  </si>
  <si>
    <t>2024-12-31T10:58:58.000Z</t>
  </si>
  <si>
    <t>r/snoofi</t>
  </si>
  <si>
    <t>R/SNOOFI</t>
  </si>
  <si>
    <t>r-snoofi</t>
  </si>
  <si>
    <t>2024-08-28T13:26:33.000Z</t>
  </si>
  <si>
    <t>Dogecast</t>
  </si>
  <si>
    <t>DOGECAST</t>
  </si>
  <si>
    <t>dogecast</t>
  </si>
  <si>
    <t>2024-11-17T06:33:29.000Z</t>
  </si>
  <si>
    <t>Unagi Token</t>
  </si>
  <si>
    <t>UNA</t>
  </si>
  <si>
    <t>unagi-token</t>
  </si>
  <si>
    <t>2024-02-06T22:16:23.000Z</t>
  </si>
  <si>
    <t>Red Siberian Husky</t>
  </si>
  <si>
    <t>KOVU</t>
  </si>
  <si>
    <t>red-siberian-husky</t>
  </si>
  <si>
    <t>2024-12-30T06:19:43.000Z</t>
  </si>
  <si>
    <t>Olympus v2</t>
  </si>
  <si>
    <t>olympus</t>
  </si>
  <si>
    <t>Seraph by Virtuals</t>
  </si>
  <si>
    <t>SERAPH</t>
  </si>
  <si>
    <t>seraph-by-virtuals</t>
  </si>
  <si>
    <t>2024-12-16T11:22:26.000Z</t>
  </si>
  <si>
    <t>Reality Spiral</t>
  </si>
  <si>
    <t>RSP</t>
  </si>
  <si>
    <t>reality-spiral</t>
  </si>
  <si>
    <t>2024-12-17T19:09:33.000Z</t>
  </si>
  <si>
    <t>Tokenize Xchange</t>
  </si>
  <si>
    <t>TKX</t>
  </si>
  <si>
    <t>tokenize-xchange</t>
  </si>
  <si>
    <t>SocialGood</t>
  </si>
  <si>
    <t>SG</t>
  </si>
  <si>
    <t>socialgood</t>
  </si>
  <si>
    <t>CertaiK by Virtuals</t>
  </si>
  <si>
    <t>CERTAI</t>
  </si>
  <si>
    <t>certaik-by-virtuals</t>
  </si>
  <si>
    <t>2024-12-27T04:27:49.000Z</t>
  </si>
  <si>
    <t>Velvet Unicorn by Virtuals</t>
  </si>
  <si>
    <t>VU</t>
  </si>
  <si>
    <t>velvet-unicorn-by-virtuals</t>
  </si>
  <si>
    <t>2024-12-27T04:22:56.000Z</t>
  </si>
  <si>
    <t>Degen Capital by Virtuals</t>
  </si>
  <si>
    <t>DEGENC</t>
  </si>
  <si>
    <t>degen-capital</t>
  </si>
  <si>
    <t>2024-12-27T04:37:13.000Z</t>
  </si>
  <si>
    <t>Zenith</t>
  </si>
  <si>
    <t>zenith</t>
  </si>
  <si>
    <t>2024-12-04T14:39:04.000Z</t>
  </si>
  <si>
    <t>GoGoPool AVAX</t>
  </si>
  <si>
    <t>GGAVAX</t>
  </si>
  <si>
    <t>gogopool-avax</t>
  </si>
  <si>
    <t>2024-03-07T06:32:48.000Z</t>
  </si>
  <si>
    <t>Breakout Bro by Virtuals</t>
  </si>
  <si>
    <t>breakout-bro-by-virtuals</t>
  </si>
  <si>
    <t>2024-12-27T04:52:29.000Z</t>
  </si>
  <si>
    <t>Fast And Ai</t>
  </si>
  <si>
    <t>FASTAI</t>
  </si>
  <si>
    <t>fast-and-ai</t>
  </si>
  <si>
    <t>2024-08-22T17:54:06.000Z</t>
  </si>
  <si>
    <t>Knot Diffie-Hellman</t>
  </si>
  <si>
    <t>KNOT</t>
  </si>
  <si>
    <t>knot-diffie-hellman</t>
  </si>
  <si>
    <t>2024-12-15T21:48:38.000Z</t>
  </si>
  <si>
    <t>Aura Network</t>
  </si>
  <si>
    <t>aura-network</t>
  </si>
  <si>
    <t>2022-05-27T02:57:20.000Z</t>
  </si>
  <si>
    <t>Joe coin</t>
  </si>
  <si>
    <t>joe-coin</t>
  </si>
  <si>
    <t>2023-11-24T08:31:06.000Z</t>
  </si>
  <si>
    <t>Quantlytica</t>
  </si>
  <si>
    <t>QTLX</t>
  </si>
  <si>
    <t>quantlytica</t>
  </si>
  <si>
    <t>2024-09-23T16:59:10.000Z</t>
  </si>
  <si>
    <t>OrbitAI</t>
  </si>
  <si>
    <t>ORBIT</t>
  </si>
  <si>
    <t>orbitai</t>
  </si>
  <si>
    <t>2024-12-29T06:22:41.000Z</t>
  </si>
  <si>
    <t>DOGE on Solana</t>
  </si>
  <si>
    <t>SDOGE</t>
  </si>
  <si>
    <t>doge-on-solana</t>
  </si>
  <si>
    <t>2024-10-25T05:08:38.000Z</t>
  </si>
  <si>
    <t>BAKENEKO</t>
  </si>
  <si>
    <t>bakeneko</t>
  </si>
  <si>
    <t>2025-01-01T10:26:13.000Z</t>
  </si>
  <si>
    <t>KEKE Terminal</t>
  </si>
  <si>
    <t>keke-terminal</t>
  </si>
  <si>
    <t>2024-12-26T03:33:02.000Z</t>
  </si>
  <si>
    <t>American Coin</t>
  </si>
  <si>
    <t>USA</t>
  </si>
  <si>
    <t>american-coin</t>
  </si>
  <si>
    <t>2024-07-04T13:44:04.000Z</t>
  </si>
  <si>
    <t>Loky by Virtuals</t>
  </si>
  <si>
    <t>LOKY</t>
  </si>
  <si>
    <t>loky-by-virtuals</t>
  </si>
  <si>
    <t>2024-12-27T04:19:11.000Z</t>
  </si>
  <si>
    <t>BOYS</t>
  </si>
  <si>
    <t>CLUB</t>
  </si>
  <si>
    <t>boys</t>
  </si>
  <si>
    <t>2024-10-24T09:40:03.000Z</t>
  </si>
  <si>
    <t>My Joi</t>
  </si>
  <si>
    <t>JOI</t>
  </si>
  <si>
    <t>my-joi</t>
  </si>
  <si>
    <t>2024-12-16T07:20:13.000Z</t>
  </si>
  <si>
    <t>ETH Snek</t>
  </si>
  <si>
    <t>eth-snek</t>
  </si>
  <si>
    <t>2024-12-31T10:57:23.000Z</t>
  </si>
  <si>
    <t>QANplatform</t>
  </si>
  <si>
    <t>QANX</t>
  </si>
  <si>
    <t>qanplatform</t>
  </si>
  <si>
    <t>2021-11-13T00:00:00.000Z</t>
  </si>
  <si>
    <t>GM Everyday</t>
  </si>
  <si>
    <t>GM</t>
  </si>
  <si>
    <t>gm-everyday</t>
  </si>
  <si>
    <t>2024-11-25T12:20:59.000Z</t>
  </si>
  <si>
    <t>NodelyAI</t>
  </si>
  <si>
    <t>$NODE</t>
  </si>
  <si>
    <t>nodelyai</t>
  </si>
  <si>
    <t>2024-12-06T07:20:52.000Z</t>
  </si>
  <si>
    <t>Counter Fire</t>
  </si>
  <si>
    <t>CEC</t>
  </si>
  <si>
    <t>counter-fire</t>
  </si>
  <si>
    <t>2024-09-09T11:09:37.000Z</t>
  </si>
  <si>
    <t>Aura</t>
  </si>
  <si>
    <t>aura</t>
  </si>
  <si>
    <t>2024-06-17T00:24:55.000Z</t>
  </si>
  <si>
    <t>wyscale</t>
  </si>
  <si>
    <t>2024-12-30T11:59:23.000Z</t>
  </si>
  <si>
    <t>cow</t>
  </si>
  <si>
    <t>2024-12-30T09:28:23.000Z</t>
  </si>
  <si>
    <t>Pontem Liquidswap</t>
  </si>
  <si>
    <t>pontem</t>
  </si>
  <si>
    <t>2022-10-18T05:36:14.000Z</t>
  </si>
  <si>
    <t>HARRIS DOGS</t>
  </si>
  <si>
    <t>harris-dogs</t>
  </si>
  <si>
    <t>2024-08-16T11:34:38.000Z</t>
  </si>
  <si>
    <t>OnlyCalls by Virtuals</t>
  </si>
  <si>
    <t>CALLS</t>
  </si>
  <si>
    <t>onlycalls-by-virtuals</t>
  </si>
  <si>
    <t>2024-12-27T03:47:29.000Z</t>
  </si>
  <si>
    <t>Soroosh Smart Ecosystem</t>
  </si>
  <si>
    <t>SSE</t>
  </si>
  <si>
    <t>soroosh-smart-ecosystem</t>
  </si>
  <si>
    <t>2023-05-02T11:48:44.000Z</t>
  </si>
  <si>
    <t>Gluteus Maximus by Virtuals</t>
  </si>
  <si>
    <t>GLUTEU</t>
  </si>
  <si>
    <t>gluteus-maximus-by-virtuals</t>
  </si>
  <si>
    <t>2024-12-27T03:51:30.000Z</t>
  </si>
  <si>
    <t>Unseen</t>
  </si>
  <si>
    <t>UNCN</t>
  </si>
  <si>
    <t>unseen</t>
  </si>
  <si>
    <t>2024-09-18T19:36:08.000Z</t>
  </si>
  <si>
    <t>Zik coin</t>
  </si>
  <si>
    <t>zik-coin</t>
  </si>
  <si>
    <t>2024-06-18T09:34:42.000Z</t>
  </si>
  <si>
    <t>bob-fun</t>
  </si>
  <si>
    <t>2024-10-04T10:18:58.000Z</t>
  </si>
  <si>
    <t>PrivateAI</t>
  </si>
  <si>
    <t>PGPT</t>
  </si>
  <si>
    <t>privateai</t>
  </si>
  <si>
    <t>2024-06-11T03:52:50.000Z</t>
  </si>
  <si>
    <t>President Trump</t>
  </si>
  <si>
    <t>47</t>
  </si>
  <si>
    <t>president-trump-sol</t>
  </si>
  <si>
    <t>2024-10-29T14:55:15.000Z</t>
  </si>
  <si>
    <t>not</t>
  </si>
  <si>
    <t>2024-07-31T05:51:37.000Z</t>
  </si>
  <si>
    <t>StarSlax</t>
  </si>
  <si>
    <t>SSLX</t>
  </si>
  <si>
    <t>starslax</t>
  </si>
  <si>
    <t>2022-08-19T09:39:42.000Z</t>
  </si>
  <si>
    <t>HBARX</t>
  </si>
  <si>
    <t>hbarx</t>
  </si>
  <si>
    <t>2023-04-26T09:37:45.000Z</t>
  </si>
  <si>
    <t>Reflect</t>
  </si>
  <si>
    <t>RFL</t>
  </si>
  <si>
    <t>reflect</t>
  </si>
  <si>
    <t>2024-07-15T08:52:59.000Z</t>
  </si>
  <si>
    <t>lmeow</t>
  </si>
  <si>
    <t>LMEOW</t>
  </si>
  <si>
    <t>lmeow-coin-eth</t>
  </si>
  <si>
    <t>2024-03-20T09:46:56.000Z</t>
  </si>
  <si>
    <t>Sanko GameCorp</t>
  </si>
  <si>
    <t>DMT</t>
  </si>
  <si>
    <t>sanko-game-corp</t>
  </si>
  <si>
    <t>2023-05-22T10:03:41.000Z</t>
  </si>
  <si>
    <t>BEPE</t>
  </si>
  <si>
    <t>bepe</t>
  </si>
  <si>
    <t>2024-12-26T03:14:28.000Z</t>
  </si>
  <si>
    <t>Avery Games</t>
  </si>
  <si>
    <t>AVERY</t>
  </si>
  <si>
    <t>avery-games</t>
  </si>
  <si>
    <t>2024-12-26T03:18:37.000Z</t>
  </si>
  <si>
    <t>Jerrywifhat</t>
  </si>
  <si>
    <t>JWIF</t>
  </si>
  <si>
    <t>jerrywifhat</t>
  </si>
  <si>
    <t>2024-06-27T07:08:32.000Z</t>
  </si>
  <si>
    <t>GameOnForge</t>
  </si>
  <si>
    <t>GO4</t>
  </si>
  <si>
    <t>gameonforge</t>
  </si>
  <si>
    <t>2024-12-10T07:15:56.000Z</t>
  </si>
  <si>
    <t>Gverse</t>
  </si>
  <si>
    <t>GOBI</t>
  </si>
  <si>
    <t>gverse</t>
  </si>
  <si>
    <t>2024-12-09T06:45:22.000Z</t>
  </si>
  <si>
    <t>Arbius</t>
  </si>
  <si>
    <t>AIUS</t>
  </si>
  <si>
    <t>arbius</t>
  </si>
  <si>
    <t>2024-02-16T08:12:23.000Z</t>
  </si>
  <si>
    <t>Pepecoin</t>
  </si>
  <si>
    <t>PEP</t>
  </si>
  <si>
    <t>pepecoin-org</t>
  </si>
  <si>
    <t>2024-06-24T02:32:35.000Z</t>
  </si>
  <si>
    <t>PATCHWORK NAVAL</t>
  </si>
  <si>
    <t>NAVAL</t>
  </si>
  <si>
    <t>naval-ai</t>
  </si>
  <si>
    <t>2024-11-26T07:40:06.000Z</t>
  </si>
  <si>
    <t>Gato CTO</t>
  </si>
  <si>
    <t>GATO</t>
  </si>
  <si>
    <t>gato-cto</t>
  </si>
  <si>
    <t>2024-12-09T05:00:37.000Z</t>
  </si>
  <si>
    <t>SHILLGUY</t>
  </si>
  <si>
    <t>shillguy</t>
  </si>
  <si>
    <t>2024-12-24T10:41:18.000Z</t>
  </si>
  <si>
    <t>XOXNO</t>
  </si>
  <si>
    <t>xoxno</t>
  </si>
  <si>
    <t>2024-07-09T11:48:51.000Z</t>
  </si>
  <si>
    <t>Weird Medieval Memes</t>
  </si>
  <si>
    <t>WMM</t>
  </si>
  <si>
    <t>weird-medieval-memes</t>
  </si>
  <si>
    <t>2024-11-12T05:05:10.000Z</t>
  </si>
  <si>
    <t>SNAKE</t>
  </si>
  <si>
    <t>SNK</t>
  </si>
  <si>
    <t>snake-homes</t>
  </si>
  <si>
    <t>2024-07-12T14:22:05.000Z</t>
  </si>
  <si>
    <t>Seamless</t>
  </si>
  <si>
    <t>SEAM</t>
  </si>
  <si>
    <t>seamless</t>
  </si>
  <si>
    <t>2023-12-11T18:51:43.000Z</t>
  </si>
  <si>
    <t>IX Swap</t>
  </si>
  <si>
    <t>IXS</t>
  </si>
  <si>
    <t>ix-swap</t>
  </si>
  <si>
    <t>2021-09-05T00:28:41.000Z</t>
  </si>
  <si>
    <t>Green Bitcoin</t>
  </si>
  <si>
    <t>GBTC</t>
  </si>
  <si>
    <t>green-bitcoin</t>
  </si>
  <si>
    <t>2024-04-10T10:20:21.000Z</t>
  </si>
  <si>
    <t>Morph AI</t>
  </si>
  <si>
    <t>MORPHAI</t>
  </si>
  <si>
    <t>morph-ai</t>
  </si>
  <si>
    <t>2024-12-26T08:03:09.000Z</t>
  </si>
  <si>
    <t>Doodoo</t>
  </si>
  <si>
    <t>DOODOO</t>
  </si>
  <si>
    <t>doodoo</t>
  </si>
  <si>
    <t>2023-12-29T11:53:42.000Z</t>
  </si>
  <si>
    <t>Optopia</t>
  </si>
  <si>
    <t>OPAI</t>
  </si>
  <si>
    <t>optopia</t>
  </si>
  <si>
    <t>2024-12-20T07:37:44.000Z</t>
  </si>
  <si>
    <t>Max on ETH</t>
  </si>
  <si>
    <t>MAXETH</t>
  </si>
  <si>
    <t>max-on-eth</t>
  </si>
  <si>
    <t>2024-07-05T07:17:10.000Z</t>
  </si>
  <si>
    <t>Metahorse Unity</t>
  </si>
  <si>
    <t>MUNITY</t>
  </si>
  <si>
    <t>metahorse-unity</t>
  </si>
  <si>
    <t>2024-02-21T09:37:00.000Z</t>
  </si>
  <si>
    <t>Subsquid</t>
  </si>
  <si>
    <t>SQD</t>
  </si>
  <si>
    <t>subsquid</t>
  </si>
  <si>
    <t>2021-10-19T18:52:29.000Z</t>
  </si>
  <si>
    <t>Luxury Travel Token</t>
  </si>
  <si>
    <t>LTT</t>
  </si>
  <si>
    <t>luxury-travel-token</t>
  </si>
  <si>
    <t>2024-06-13T06:00:37.000Z</t>
  </si>
  <si>
    <t>https://litecoinspace.org/address/{ADDRESS}</t>
  </si>
  <si>
    <t>Radx AI</t>
  </si>
  <si>
    <t>RADX</t>
  </si>
  <si>
    <t>radx-ai</t>
  </si>
  <si>
    <t>2024-05-23T08:12:47.000Z</t>
  </si>
  <si>
    <t>Ozone Metaverse</t>
  </si>
  <si>
    <t>OZONE</t>
  </si>
  <si>
    <t>ozone-metaverse</t>
  </si>
  <si>
    <t>2022-06-17T05:31:28.000Z</t>
  </si>
  <si>
    <t>kekius-maximus-solana</t>
  </si>
  <si>
    <t>2024-12-31T23:09:02.000Z</t>
  </si>
  <si>
    <t>Hawk Tuah (overhere.gg)</t>
  </si>
  <si>
    <t>hawk-tuah-token</t>
  </si>
  <si>
    <t>2024-12-05T11:20:56.000Z</t>
  </si>
  <si>
    <t>SOL IN BTC</t>
  </si>
  <si>
    <t>SOL IN USD</t>
  </si>
  <si>
    <t>https://solscan.io/account/{ADDRESS}</t>
  </si>
  <si>
    <t>7086b636-09e3-4d5f-9c3a-97c55b84e9d6</t>
  </si>
  <si>
    <t>aee9fb3c157d48c9828236625868f5f8</t>
  </si>
  <si>
    <t>BPJA1QX77HRKRJWC3QNHY8GU56CVBTB1ZZ</t>
  </si>
  <si>
    <t>Minidoge (mini-doge.com)</t>
  </si>
  <si>
    <t>MINIDOGE</t>
  </si>
  <si>
    <t>mini-doge-com</t>
  </si>
  <si>
    <t>2024-12-31T09:46:33.000Z</t>
  </si>
  <si>
    <t>Dypius [Old]</t>
  </si>
  <si>
    <t>defi-yield-protocol</t>
  </si>
  <si>
    <t>Flame Protocol</t>
  </si>
  <si>
    <t>flame-protocol</t>
  </si>
  <si>
    <t>2023-05-11T23:16:52.000Z</t>
  </si>
  <si>
    <t>https://bscscan.com/address/{ADDRESS}</t>
  </si>
  <si>
    <t>2025-01-01T14:43:00.000Z</t>
  </si>
  <si>
    <t>2025-01-01T14:44:00.000Z</t>
  </si>
  <si>
    <t>HashPack</t>
  </si>
  <si>
    <t>PACK</t>
  </si>
  <si>
    <t>hashpack</t>
  </si>
  <si>
    <t>2024-08-03T11:58:11.000Z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</si>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</sst>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000"/>
    <numFmt numFmtId="165" formatCode="&quot;CHF&quot;\ #,##0.00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164" fontId="4" fillId="0" borderId="0" xfId="0" applyNumberFormat="1" applyFont="1"/>
    <xf numFmtId="4" fontId="4" fillId="0" borderId="0" xfId="0" applyNumberFormat="1" applyFont="1"/>
    <xf numFmtId="166" fontId="4" fillId="0" borderId="0" xfId="0" applyNumberFormat="1" applyFont="1"/>
    <xf numFmtId="165" fontId="5" fillId="0" borderId="0" xfId="0" applyNumberFormat="1" applyFont="1"/>
    <xf numFmtId="0" fontId="4" fillId="2" borderId="0" xfId="0" quotePrefix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00"/>
    </dxf>
    <dxf>
      <fill>
        <patternFill patternType="solid">
          <fgColor theme="4" tint="0.79995117038483843"/>
          <bgColor theme="5" tint="0.39994506668294322"/>
        </patternFill>
      </fill>
    </dxf>
    <dxf>
      <fill>
        <patternFill patternType="solid">
          <fgColor theme="4" tint="0.79995117038483843"/>
          <bgColor theme="5" tint="0.3999450666829432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 diagonalUp="1">
        <top style="double">
          <color theme="5" tint="-0.24994659260841701"/>
        </top>
        <diagonal style="double">
          <color theme="5" tint="-0.24994659260841701"/>
        </diagonal>
      </border>
    </dxf>
    <dxf>
      <font>
        <b/>
        <color theme="0"/>
      </font>
      <fill>
        <patternFill patternType="solid">
          <fgColor theme="4"/>
          <bgColor theme="5" tint="-0.24994659260841701"/>
        </patternFill>
      </fill>
    </dxf>
    <dxf>
      <font>
        <color theme="1"/>
      </font>
      <border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horizontal style="thin">
          <color theme="5" tint="0.39994506668294322"/>
        </horizontal>
      </border>
    </dxf>
    <dxf>
      <fill>
        <patternFill patternType="solid">
          <fgColor rgb="FFD5B8EA"/>
          <bgColor rgb="FFD5B8EA"/>
        </patternFill>
      </fill>
    </dxf>
    <dxf>
      <fill>
        <patternFill patternType="solid">
          <fgColor rgb="FFD5B8EA"/>
          <bgColor rgb="FFD5B8EA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9954CC"/>
        </top>
      </border>
    </dxf>
    <dxf>
      <font>
        <b/>
        <color theme="0"/>
      </font>
      <fill>
        <patternFill patternType="solid">
          <fgColor rgb="FF9954CC"/>
          <bgColor rgb="FF9954CC"/>
        </patternFill>
      </fill>
    </dxf>
    <dxf>
      <font>
        <color theme="1"/>
      </font>
      <border>
        <left style="thin">
          <color rgb="FFD5B8EA"/>
        </left>
        <right style="thin">
          <color rgb="FFD5B8EA"/>
        </right>
        <top style="thin">
          <color rgb="FFD5B8EA"/>
        </top>
        <bottom style="thin">
          <color rgb="FFD5B8EA"/>
        </bottom>
        <horizontal style="thin">
          <color rgb="FFD5B8EA"/>
        </horizontal>
      </border>
    </dxf>
    <dxf>
      <fill>
        <patternFill patternType="solid">
          <fgColor theme="4" tint="0.79992065187536243"/>
          <bgColor rgb="FFFFCCFF"/>
        </patternFill>
      </fill>
    </dxf>
    <dxf>
      <fill>
        <patternFill patternType="solid">
          <fgColor theme="4" tint="0.79992065187536243"/>
          <bgColor rgb="FFFFCCFF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FF66FF"/>
        </top>
      </border>
    </dxf>
    <dxf>
      <font>
        <b/>
        <color theme="0"/>
      </font>
      <fill>
        <patternFill patternType="solid">
          <fgColor theme="4"/>
          <bgColor rgb="FFFF66FF"/>
        </patternFill>
      </fill>
    </dxf>
    <dxf>
      <font>
        <color theme="1"/>
      </font>
      <fill>
        <patternFill patternType="none">
          <bgColor auto="1"/>
        </patternFill>
      </fill>
      <border>
        <left style="thin">
          <color rgb="FFFF99CC"/>
        </left>
        <right style="thin">
          <color rgb="FFFF99CC"/>
        </right>
        <top style="thin">
          <color rgb="FFFF99CC"/>
        </top>
        <bottom style="thin">
          <color rgb="FFFF99CC"/>
        </bottom>
        <vertical style="thin">
          <color rgb="FFFF99CC"/>
        </vertical>
        <horizontal style="thin">
          <color rgb="FFFF99CC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0" tint="-0.2499465926084170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499984740745262"/>
        </top>
      </border>
    </dxf>
    <dxf>
      <font>
        <b/>
        <color theme="0"/>
      </font>
      <fill>
        <patternFill patternType="solid">
          <fgColor theme="6"/>
          <bgColor theme="0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4" tint="0.79989013336588644"/>
          <bgColor rgb="FFDEA400"/>
        </patternFill>
      </fill>
    </dxf>
    <dxf>
      <fill>
        <patternFill patternType="solid">
          <fgColor theme="4" tint="0.79992065187536243"/>
          <bgColor rgb="FFDEA400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 tint="-0.499984740745262"/>
        </top>
      </border>
    </dxf>
    <dxf>
      <font>
        <b/>
        <color theme="0"/>
      </font>
      <fill>
        <patternFill patternType="solid">
          <fgColor theme="4"/>
          <bgColor theme="7" tint="-0.499984740745262"/>
        </patternFill>
      </fill>
    </dxf>
    <dxf>
      <font>
        <color theme="1"/>
      </font>
      <border>
        <left style="thin">
          <color rgb="FFBF8F00"/>
        </left>
        <right style="thin">
          <color rgb="FFBF8F00"/>
        </right>
        <top style="thin">
          <color rgb="FFBF8F00"/>
        </top>
        <bottom style="thin">
          <color rgb="FFBF8F00"/>
        </bottom>
        <horizontal style="thin">
          <color rgb="FFBF8F00"/>
        </horizontal>
      </border>
    </dxf>
  </dxfs>
  <tableStyles count="5" defaultTableStyle="TableStyleMedium2" defaultPivotStyle="PivotStyleLight16">
    <tableStyle name="Brown Middle" pivot="0" count="7" xr9:uid="{E51157A4-0F8C-4BF7-B0A1-E6828EF309E9}">
      <tableStyleElement type="wholeTable" dxfId="111"/>
      <tableStyleElement type="headerRow" dxfId="110"/>
      <tableStyleElement type="totalRow" dxfId="109"/>
      <tableStyleElement type="firstColumn" dxfId="108"/>
      <tableStyleElement type="lastColumn" dxfId="107"/>
      <tableStyleElement type="firstRowStripe" dxfId="106"/>
      <tableStyleElement type="firstColumnStripe" dxfId="105"/>
    </tableStyle>
    <tableStyle name="Grey Medium" pivot="0" count="7" xr9:uid="{CD233D5B-104F-4602-9572-CA3146D7204B}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firstRowStripe" dxfId="99"/>
      <tableStyleElement type="firstColumnStripe" dxfId="98"/>
    </tableStyle>
    <tableStyle name="Pink Medium" pivot="0" count="7" xr9:uid="{633BC7D2-A1BD-4D92-B36D-FD48D433F2AB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firstRowStripe" dxfId="92"/>
      <tableStyleElement type="firstColumnStripe" dxfId="91"/>
    </tableStyle>
    <tableStyle name="Purple Medium" pivot="0" count="7" xr9:uid="{3B576D0E-CB3B-4768-9BBD-2966CE1D0DBE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firstColumnStripe" dxfId="84"/>
    </tableStyle>
    <tableStyle name="Red Medium" pivot="0" count="7" xr9:uid="{93C362B4-EF32-4818-AB1D-6CCE120D909E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firstColumnStripe" dxfId="77"/>
    </tableStyle>
  </tableStyles>
  <colors>
    <mruColors>
      <color rgb="FF000000"/>
      <color rgb="FFFFCCFF"/>
      <color rgb="FFFF66FF"/>
      <color rgb="FFFF00FF"/>
      <color rgb="FFFF99CC"/>
      <color rgb="FFDEA400"/>
      <color rgb="FF9954CC"/>
      <color rgb="FF806000"/>
      <color rgb="FFD5B8EA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useppe\Documents\desktop.crypto-balance-excel-sheet\Portfolio.xlsx" TargetMode="External"/><Relationship Id="rId1" Type="http://schemas.openxmlformats.org/officeDocument/2006/relationships/externalLinkPath" Target="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OLIO"/>
    </sheetNames>
    <sheetDataSet>
      <sheetData sheetId="0">
        <row r="2">
          <cell r="C2" t="str">
            <v>BTC</v>
          </cell>
          <cell r="E2">
            <v>25.000499999999999</v>
          </cell>
        </row>
        <row r="3">
          <cell r="C3" t="str">
            <v>BTC</v>
          </cell>
          <cell r="E3">
            <v>22.850005800000002</v>
          </cell>
        </row>
        <row r="4">
          <cell r="C4" t="str">
            <v>ETH</v>
          </cell>
          <cell r="E4">
            <v>3500.9888030000002</v>
          </cell>
        </row>
        <row r="5">
          <cell r="C5" t="str">
            <v>OMG</v>
          </cell>
          <cell r="E5">
            <v>39665.630799999999</v>
          </cell>
        </row>
        <row r="6">
          <cell r="C6" t="str">
            <v>LTC</v>
          </cell>
          <cell r="E6">
            <v>11509.69636765</v>
          </cell>
        </row>
        <row r="7">
          <cell r="C7" t="str">
            <v>LTC</v>
          </cell>
          <cell r="E7">
            <v>20000</v>
          </cell>
        </row>
        <row r="8">
          <cell r="C8" t="str">
            <v>SOL</v>
          </cell>
          <cell r="E8">
            <v>65288</v>
          </cell>
        </row>
        <row r="9">
          <cell r="C9" t="str">
            <v>LINK</v>
          </cell>
          <cell r="E9">
            <v>60431.805240973197</v>
          </cell>
        </row>
        <row r="12">
          <cell r="C12" t="str">
            <v>SYM</v>
          </cell>
          <cell r="E12" t="str">
            <v>BALANCE</v>
          </cell>
        </row>
        <row r="13">
          <cell r="C13" t="str">
            <v>EOS</v>
          </cell>
          <cell r="E13">
            <v>269857</v>
          </cell>
        </row>
        <row r="14">
          <cell r="C14" t="str">
            <v>DOT</v>
          </cell>
          <cell r="E14">
            <v>91269.1249510794</v>
          </cell>
        </row>
        <row r="15">
          <cell r="C15" t="str">
            <v>BCH</v>
          </cell>
          <cell r="E15">
            <v>1401.0010373499999</v>
          </cell>
        </row>
        <row r="16">
          <cell r="C16" t="str">
            <v>BNB</v>
          </cell>
          <cell r="E16">
            <v>4146.1093668728399</v>
          </cell>
        </row>
        <row r="17">
          <cell r="C17" t="str">
            <v>LTC</v>
          </cell>
          <cell r="E17">
            <v>12000</v>
          </cell>
        </row>
        <row r="18">
          <cell r="C18" t="str">
            <v>THETA</v>
          </cell>
          <cell r="E18">
            <v>841029.89</v>
          </cell>
        </row>
        <row r="21">
          <cell r="C21" t="str">
            <v>SYM</v>
          </cell>
          <cell r="E21" t="str">
            <v>BALANCE</v>
          </cell>
        </row>
        <row r="22">
          <cell r="C22" t="str">
            <v>BTC</v>
          </cell>
          <cell r="E22">
            <v>50.000100000000003</v>
          </cell>
        </row>
        <row r="23">
          <cell r="C23" t="str">
            <v>ETH</v>
          </cell>
          <cell r="E23">
            <v>1501.98</v>
          </cell>
        </row>
        <row r="24">
          <cell r="C24" t="str">
            <v>BCH</v>
          </cell>
          <cell r="E24">
            <v>2155.4760647500002</v>
          </cell>
        </row>
        <row r="25">
          <cell r="C25" t="str">
            <v>EOS</v>
          </cell>
          <cell r="E25">
            <v>500000.02710000001</v>
          </cell>
        </row>
        <row r="28">
          <cell r="C28" t="str">
            <v>SYM</v>
          </cell>
          <cell r="E28" t="str">
            <v>BALANCE</v>
          </cell>
        </row>
        <row r="29">
          <cell r="C29" t="str">
            <v>BTC</v>
          </cell>
          <cell r="E29">
            <v>66.400000000000006</v>
          </cell>
        </row>
        <row r="30">
          <cell r="C30" t="str">
            <v>LTC</v>
          </cell>
          <cell r="E30">
            <v>9684.9998904000004</v>
          </cell>
        </row>
        <row r="31">
          <cell r="C31" t="str">
            <v>BTC</v>
          </cell>
          <cell r="E31">
            <v>185.63002087999999</v>
          </cell>
        </row>
        <row r="34">
          <cell r="E34" t="str">
            <v>01.01.2025</v>
          </cell>
        </row>
        <row r="35">
          <cell r="E35" t="str">
            <v>WALLET</v>
          </cell>
        </row>
        <row r="36">
          <cell r="E36" t="str">
            <v>Ledger 1</v>
          </cell>
        </row>
        <row r="37">
          <cell r="E37" t="str">
            <v>Ledger 2</v>
          </cell>
        </row>
        <row r="38">
          <cell r="E38" t="str">
            <v>Exchanges</v>
          </cell>
        </row>
        <row r="39">
          <cell r="E39" t="str">
            <v>Others</v>
          </cell>
        </row>
        <row r="40">
          <cell r="E40" t="str">
            <v>TOTAL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ABD34-A813-414E-BF60-3F913A0B33F9}" autoFormatId="16" applyNumberFormats="0" applyBorderFormats="0" applyFontFormats="0" applyPatternFormats="0" applyAlignmentFormats="0" applyWidthHeightFormats="0">
  <queryTableRefresh nextId="21">
    <queryTableFields count="20">
      <queryTableField id="1" name="cmc.id" tableColumnId="1"/>
      <queryTableField id="2" name="cmc.name" tableColumnId="2"/>
      <queryTableField id="3" name="cmc.symbol" tableColumnId="3"/>
      <queryTableField id="4" name="cmc.slug" tableColumnId="4"/>
      <queryTableField id="5" name="cmc.num_market_pairs" tableColumnId="5"/>
      <queryTableField id="6" name="cmc.date_added" tableColumnId="6"/>
      <queryTableField id="7" name="cmc.tags" tableColumnId="7"/>
      <queryTableField id="8" name="cmc.max_supply" tableColumnId="8"/>
      <queryTableField id="9" name="cmc.circulating_supply" tableColumnId="9"/>
      <queryTableField id="10" name="cmc.total_supply" tableColumnId="10"/>
      <queryTableField id="11" name="cmc.platform" tableColumnId="11"/>
      <queryTableField id="12" name="cmc.cmc_rank" tableColumnId="12"/>
      <queryTableField id="13" name="cmc.last_updated" tableColumnId="13"/>
      <queryTableField id="14" name="cmc.quote.USD.price" tableColumnId="14"/>
      <queryTableField id="15" name="cmc.quote.USD.volume_24h" tableColumnId="15"/>
      <queryTableField id="16" name="cmc.quote.USD.percent_change_1h" tableColumnId="16"/>
      <queryTableField id="17" name="cmc.quote.USD.percent_change_24h" tableColumnId="17"/>
      <queryTableField id="18" name="cmc.quote.USD.percent_change_7d" tableColumnId="18"/>
      <queryTableField id="19" name="cmc.quote.USD.market_cap" tableColumnId="19"/>
      <queryTableField id="20" name="cmc.quote.USD.last_updat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80EDD8D-AE7A-4CEC-9A30-F59D5B24E02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4163CA-C71B-4A4C-A424-2F8804F1C3DC}" autoFormatId="16" applyNumberFormats="0" applyBorderFormats="0" applyFontFormats="0" applyPatternFormats="0" applyAlignmentFormats="0" applyWidthHeightFormats="0">
  <queryTableRefresh nextId="3">
    <queryTableFields count="2">
      <queryTableField id="1" name="symbol" tableColumnId="1"/>
      <queryTableField id="2" name="baseur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A15C2E5-BE42-4D5A-9C04-47F639CEE5D8}" autoFormatId="16" applyNumberFormats="0" applyBorderFormats="0" applyFontFormats="0" applyPatternFormats="0" applyAlignmentFormats="0" applyWidthHeightFormats="0">
  <queryTableRefresh nextId="3">
    <queryTableFields count="2">
      <queryTableField id="1" name="symbol" tableColumnId="1"/>
      <queryTableField id="2" name="baseur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070F78E-EC39-4CAE-80D2-D096D74E885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AC7BB8-E7B8-4E0F-B7C4-6C898C4F773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60A775-CF31-40E2-8852-58E65E8BD7A7}" name="SPECIFIC" displayName="SPECIFIC" ref="A1:G50" totalsRowCount="1" headerRowDxfId="76" dataDxfId="75" totalsRowDxfId="74">
  <autoFilter ref="A1:G49" xr:uid="{E147D50D-17A7-4C45-A23A-1A8E093F60E1}"/>
  <tableColumns count="7">
    <tableColumn id="1" xr3:uid="{3FA4641D-073A-4BD8-AED3-6D31A51A6999}" name="BTC" totalsRowFunction="sum" dataDxfId="73" totalsRowDxfId="72">
      <calculatedColumnFormula array="1">IFERROR(INDEX([1]PORTFOLIO!$E$2:$E$1130, SMALL(IF(A$1=[1]PORTFOLIO!$C$2:$C$1129, ROW([1]PORTFOLIO!$C$2:$C$1129)-ROW([1]PORTFOLIO!$C$2)+1), ROW($A1:$E1))),"" )</calculatedColumnFormula>
    </tableColumn>
    <tableColumn id="2" xr3:uid="{5BA3A8CB-9C6A-46AA-9955-12FF9C077932}" name="ETH" totalsRowFunction="sum" dataDxfId="71" totalsRowDxfId="70">
      <calculatedColumnFormula array="1">IFERROR(INDEX([1]PORTFOLIO!$E$2:$E$1130, SMALL(IF(B$1=[1]PORTFOLIO!$C$2:$C$1129, ROW([1]PORTFOLIO!$C$2:$C$1129)-ROW([1]PORTFOLIO!$C$2)+1), ROW($A1:$E1))),"" )</calculatedColumnFormula>
    </tableColumn>
    <tableColumn id="3" xr3:uid="{291123B4-2F98-4B81-B530-7F9DBB09EC47}" name="LTC" totalsRowFunction="sum" dataDxfId="69" totalsRowDxfId="68">
      <calculatedColumnFormula array="1">IFERROR(INDEX([1]PORTFOLIO!$E$2:$E$1130, SMALL(IF(C$1=[1]PORTFOLIO!$C$2:$C$1129, ROW([1]PORTFOLIO!$C$2:$C$1129)-ROW([1]PORTFOLIO!$C$2)+1), ROW($A1:$E1))),"" )</calculatedColumnFormula>
    </tableColumn>
    <tableColumn id="5" xr3:uid="{BB3D8A49-224C-416A-BFD8-833331006389}" name="SOL" totalsRowFunction="sum" dataDxfId="67" totalsRowDxfId="66">
      <calculatedColumnFormula array="1">IFERROR(INDEX([1]PORTFOLIO!$E$2:$E$1130, SMALL(IF(D$1=[1]PORTFOLIO!$C$2:$C$1129, ROW([1]PORTFOLIO!$C$2:$C$1129)-ROW([1]PORTFOLIO!$C$2)+1), ROW($A1:$E1))),"" )</calculatedColumnFormula>
    </tableColumn>
    <tableColumn id="4" xr3:uid="{D31EDC12-D9D8-48F3-889E-9BEB07917AB6}" name="ADA" totalsRowFunction="sum" dataDxfId="65" totalsRowDxfId="64">
      <calculatedColumnFormula array="1">IFERROR(INDEX([1]PORTFOLIO!$E$2:$E$1130, SMALL(IF(E$1=[1]PORTFOLIO!$C$2:$C$1129, ROW([1]PORTFOLIO!$C$2:$C$1129)-ROW([1]PORTFOLIO!$C$2)+1), ROW($A1:$E1))),"" )</calculatedColumnFormula>
    </tableColumn>
    <tableColumn id="6" xr3:uid="{D14AB172-6008-4DDD-A83C-D1CCAEED2041}" name="THETA" totalsRowFunction="sum" dataDxfId="63" totalsRowDxfId="62">
      <calculatedColumnFormula array="1">IFERROR(INDEX([1]PORTFOLIO!$E$2:$E$1130, SMALL(IF(F$1=[1]PORTFOLIO!$C$2:$C$1129, ROW([1]PORTFOLIO!$C$2:$C$1129)-ROW([1]PORTFOLIO!$C$2)+1), ROW($A1:$E1))),"" )</calculatedColumnFormula>
    </tableColumn>
    <tableColumn id="8" xr3:uid="{5181538C-5B62-48B6-B455-5605738250B1}" name="BNB" totalsRowFunction="sum" dataDxfId="61" totalsRowDxfId="60">
      <calculatedColumnFormula array="1">IFERROR(INDEX([1]PORTFOLIO!$E$2:$E$1130, SMALL(IF(G$1=[1]PORTFOLIO!$C$2:$C$1129, ROW([1]PORTFOLIO!$C$2:$C$1129)-ROW([1]PORTFOLIO!$C$2)+1), ROW($A1:$E1))),"" 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43718-93FC-45E5-A167-BC8F6F7ED256}" name="SPECIFIC_IN_BTC" displayName="SPECIFIC_IN_BTC" ref="A54:G55" totalsRowShown="0" headerRowDxfId="59" dataDxfId="58">
  <autoFilter ref="A54:G55" xr:uid="{2EAC066F-8197-4309-A93B-B209D101046C}"/>
  <tableColumns count="7">
    <tableColumn id="1" xr3:uid="{166A5BA2-3CF3-4C35-A0E2-9DA669C8BE9D}" name="BTC IN BTC" dataDxfId="57">
      <calculatedColumnFormula>SPECIFIC[[#Totals],[BTC]]*(VLOOKUP(A$1,'CMC'!C$1:U$1000,12,FALSE)/VLOOKUP("BTC",'CMC'!C$1:U$1000,12,FALSE))</calculatedColumnFormula>
    </tableColumn>
    <tableColumn id="2" xr3:uid="{72006FD8-0337-48DE-BFF5-BB21CCC01814}" name="ETH IN BTC" dataDxfId="56">
      <calculatedColumnFormula>IFERROR(SPECIFIC[[#Totals],[ETH]]*(VLOOKUP(B$1,'CMC'!$C$1:$U$1000,12,FALSE)/VLOOKUP("BTC",'CMC'!$C$1:$U$1000,12,FALSE)),0)</calculatedColumnFormula>
    </tableColumn>
    <tableColumn id="3" xr3:uid="{11CFFCC9-7442-460D-B628-5D087C8C99FE}" name="LTC IN BTC" dataDxfId="55">
      <calculatedColumnFormula>IFERROR(SPECIFIC[[#Totals],[LTC]]*(VLOOKUP(C$1,'CMC'!$C$1:U$1000,12,FALSE)/VLOOKUP("BTC",'CMC'!$C$1:V$1000,12,FALSE)),0)</calculatedColumnFormula>
    </tableColumn>
    <tableColumn id="4" xr3:uid="{B3B3769C-13BC-408F-890C-56DFBB0AE20C}" name="SOL IN BTC" dataDxfId="54">
      <calculatedColumnFormula>IFERROR(SPECIFIC[[#Totals],[SOL]]*(VLOOKUP(D$1,'CMC'!$C$1:$U$1000,12,FALSE)/VLOOKUP("BTC",'CMC'!$C$1:U$1000,12,FALSE)),0)</calculatedColumnFormula>
    </tableColumn>
    <tableColumn id="6" xr3:uid="{D8C8DF0E-86FA-4056-8809-9724E735D6B8}" name="ADA IN BTC" dataDxfId="53">
      <calculatedColumnFormula>IFERROR(SPECIFIC[[#Totals],[THETA]]*(VLOOKUP(E$1,'CMC'!$C$1:$U$1000,12,FALSE)/VLOOKUP("BTC",'CMC'!$C$1:V$1000,12,FALSE)),0)</calculatedColumnFormula>
    </tableColumn>
    <tableColumn id="5" xr3:uid="{3BE488C5-3A64-4935-A02D-09A414B6BCAB}" name="THETA IN BTC" dataDxfId="52">
      <calculatedColumnFormula>IFERROR(SPECIFIC[[#Totals],[THETA]]*(VLOOKUP(F$1,'CMC'!$C$1:$U$1000,12,FALSE)/VLOOKUP("BTC",'CMC'!$C$1:W$1000,12,FALSE)),0)</calculatedColumnFormula>
    </tableColumn>
    <tableColumn id="7" xr3:uid="{54308380-5FB2-4243-AC88-C838131D6581}" name="BNB IN BTC" dataDxfId="51">
      <calculatedColumnFormula>IFERROR(SPECIFIC[[#Totals],[BNB]]*(VLOOKUP(G$1,'CMC'!$C$1:$U$1000,12,FALSE)/VLOOKUP("BTC",'CMC'!$C$1:W$1000,12,FALSE)),0)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50EF9-1F95-4940-84DB-7A8B3B977943}" name="SPECIFIC_IN_USD" displayName="SPECIFIC_IN_USD" ref="A57:G58" totalsRowShown="0" headerRowDxfId="50" dataDxfId="49">
  <autoFilter ref="A57:G58" xr:uid="{14450EF9-1F95-4940-84DB-7A8B3B977943}"/>
  <tableColumns count="7">
    <tableColumn id="1" xr3:uid="{E82B4675-E950-4553-B7C0-D30A0EC60371}" name="BTC IN USD" dataDxfId="48">
      <calculatedColumnFormula>SPECIFIC_IN_BTC[BTC IN BTC]*VLOOKUP("BTC",'CMC'!$C$2:$U10000,12,FALSE)</calculatedColumnFormula>
    </tableColumn>
    <tableColumn id="2" xr3:uid="{FB97E851-95B9-4288-BF5B-39978FF895A7}" name="ETH IN USD" dataDxfId="47">
      <calculatedColumnFormula>SPECIFIC_IN_BTC[ETH IN BTC]*VLOOKUP("BTC",'CMC'!$C$2:$U10000,12,FALSE)</calculatedColumnFormula>
    </tableColumn>
    <tableColumn id="3" xr3:uid="{16E3CEA1-4074-4FD7-9EC9-3D48985E06BD}" name="LTC IN USD" dataDxfId="46">
      <calculatedColumnFormula>SPECIFIC_IN_BTC[LTC IN BTC]*VLOOKUP("BTC",'CMC'!$C$2:$U10000,12,FALSE)</calculatedColumnFormula>
    </tableColumn>
    <tableColumn id="4" xr3:uid="{5C23D7C9-5115-4B04-B029-CF9D99196E78}" name="SOL IN USD" dataDxfId="45">
      <calculatedColumnFormula>SPECIFIC_IN_BTC[SOL IN BTC]*VLOOKUP("BTC",'CMC'!$C$2:$U10000,12,FALSE)</calculatedColumnFormula>
    </tableColumn>
    <tableColumn id="5" xr3:uid="{DC8C9C44-09F2-4C22-938D-B28622543237}" name="ADA IN USD" dataDxfId="44">
      <calculatedColumnFormula>SPECIFIC_IN_BTC[ADA IN BTC]*VLOOKUP("BTC",'CMC'!$C$2:$U10000,12,FALSE)</calculatedColumnFormula>
    </tableColumn>
    <tableColumn id="6" xr3:uid="{538E87C0-1F8D-4F7D-A74A-42787A49AED1}" name="THETA IN USD" dataDxfId="43">
      <calculatedColumnFormula>SPECIFIC_IN_BTC[THETA IN BTC]*VLOOKUP("BTC",'CMC'!$C$2:$U10000,12,FALSE)</calculatedColumnFormula>
    </tableColumn>
    <tableColumn id="7" xr3:uid="{7FB3F4F1-0725-4B4C-A8AE-2788685E787A}" name="BNB IN USD" dataDxfId="42">
      <calculatedColumnFormula>SPECIFIC_IN_BTC[BNB IN BTC]*VLOOKUP("BTC",'CMC'!$C$2:$U10000,12,FALSE)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2DD200-8F36-4E36-8315-0A71F54A1ABD}" name="CMC" displayName="CMC" ref="A1:T3501" tableType="queryTable" totalsRowShown="0" headerRowDxfId="41" dataDxfId="40">
  <autoFilter ref="A1:T3501" xr:uid="{D0380B25-60FC-4BEA-9F05-8F4F901F387C}"/>
  <tableColumns count="20">
    <tableColumn id="1" xr3:uid="{6D7435AC-66E7-488C-9005-54A97C4C0BDC}" uniqueName="1" name="cmc.id" queryTableFieldId="1" dataDxfId="39"/>
    <tableColumn id="2" xr3:uid="{3552E733-C8B9-4A1A-93B8-400B6F4FB312}" uniqueName="2" name="cmc.name" queryTableFieldId="2" dataDxfId="38"/>
    <tableColumn id="3" xr3:uid="{E2A9643E-2CF5-4EAA-85B1-C8DEB2401AB9}" uniqueName="3" name="cmc.symbol" queryTableFieldId="3" dataDxfId="37"/>
    <tableColumn id="4" xr3:uid="{A5CA0349-5606-4175-9E05-B74B97CF55B4}" uniqueName="4" name="cmc.slug" queryTableFieldId="4" dataDxfId="36"/>
    <tableColumn id="5" xr3:uid="{A4FAFC49-9BE8-4C40-A7A6-3618B6B8C8D5}" uniqueName="5" name="cmc.num_market_pairs" queryTableFieldId="5" dataDxfId="35"/>
    <tableColumn id="6" xr3:uid="{F81AD966-ECB1-463B-A45B-3838500098B5}" uniqueName="6" name="cmc.date_added" queryTableFieldId="6" dataDxfId="34"/>
    <tableColumn id="7" xr3:uid="{95B84B32-E398-44EC-B5D3-11AD7DC47AD4}" uniqueName="7" name="cmc.tags" queryTableFieldId="7" dataDxfId="33"/>
    <tableColumn id="8" xr3:uid="{F76515C4-34CD-47EF-8D6B-CF60079C72D6}" uniqueName="8" name="cmc.max_supply" queryTableFieldId="8" dataDxfId="32"/>
    <tableColumn id="9" xr3:uid="{52C97D38-36EB-47BA-BF69-638484118605}" uniqueName="9" name="cmc.circulating_supply" queryTableFieldId="9" dataDxfId="31"/>
    <tableColumn id="10" xr3:uid="{1592F9B0-4698-4830-A999-6795CB06E74A}" uniqueName="10" name="cmc.total_supply" queryTableFieldId="10" dataDxfId="30"/>
    <tableColumn id="11" xr3:uid="{CDE66BE2-F518-4AF2-A5C2-A355075E28D9}" uniqueName="11" name="cmc.platform" queryTableFieldId="11" dataDxfId="29"/>
    <tableColumn id="12" xr3:uid="{9BC16D16-7795-4FB3-8B44-B2CFBF0E88D4}" uniqueName="12" name="cmc.cmc_rank" queryTableFieldId="12" dataDxfId="28"/>
    <tableColumn id="13" xr3:uid="{64CE05D8-AC56-4498-AB6A-75F891E31994}" uniqueName="13" name="cmc.last_updated" queryTableFieldId="13" dataDxfId="27"/>
    <tableColumn id="14" xr3:uid="{CA94F3BC-980A-4538-8910-7D4C6C60FF12}" uniqueName="14" name="cmc.quote.USD.price" queryTableFieldId="14" dataDxfId="26"/>
    <tableColumn id="15" xr3:uid="{0D65F23A-B818-49AB-B47E-D5023B15ECFA}" uniqueName="15" name="cmc.quote.USD.volume_24h" queryTableFieldId="15" dataDxfId="25"/>
    <tableColumn id="16" xr3:uid="{F2744423-7D79-4D93-8348-D78A855E43B9}" uniqueName="16" name="cmc.quote.USD.percent_change_1h" queryTableFieldId="16" dataDxfId="24"/>
    <tableColumn id="17" xr3:uid="{BBE73EBB-B7FB-4C28-93FB-1CCA5EC1B093}" uniqueName="17" name="cmc.quote.USD.percent_change_24h" queryTableFieldId="17" dataDxfId="23"/>
    <tableColumn id="18" xr3:uid="{9A676119-4FCB-4FAB-9F2E-590366B8E30E}" uniqueName="18" name="cmc.quote.USD.percent_change_7d" queryTableFieldId="18" dataDxfId="22"/>
    <tableColumn id="19" xr3:uid="{0C3FAD47-C9E2-4E8E-AE7F-691B765722C8}" uniqueName="19" name="cmc.quote.USD.market_cap" queryTableFieldId="19" dataDxfId="21"/>
    <tableColumn id="20" xr3:uid="{6E4E7883-E414-4896-A8E3-824A430D478C}" uniqueName="20" name="cmc.quote.USD.last_updated" queryTableFieldId="20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FE73A-F658-4C33-9362-2481EA546AF3}" name="FIAT" displayName="FIAT" ref="A1:B170" tableType="queryTable" totalsRowShown="0" headerRowDxfId="19" dataDxfId="18">
  <autoFilter ref="A1:B170" xr:uid="{30FB2312-1BB8-4EF1-A15B-EA85BC4D2402}"/>
  <tableColumns count="2">
    <tableColumn id="1" xr3:uid="{5F2ACC48-FE1C-490D-A70E-357478C91D30}" uniqueName="1" name="Name" queryTableFieldId="1" dataDxfId="17"/>
    <tableColumn id="2" xr3:uid="{AA144517-72CA-41B6-BEF3-92E212A8589D}" uniqueName="2" name="Value" queryTableFieldId="2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95A60A-46EB-4309-87E2-5EF37D716BB6}" name="EXPLORERS_ERC20" displayName="EXPLORERS_ERC20" ref="D1:E999" tableType="queryTable" totalsRowShown="0" headerRowDxfId="15" dataDxfId="14">
  <autoFilter ref="D1:E999" xr:uid="{158BE55B-13D4-4EC0-A9FA-F6DC5D3AF217}"/>
  <tableColumns count="2">
    <tableColumn id="1" xr3:uid="{F4293EAD-C4B4-40ED-AC15-C30DE296C4FE}" uniqueName="1" name="symbol" queryTableFieldId="1" dataDxfId="13"/>
    <tableColumn id="2" xr3:uid="{24E01620-CDD7-489C-B2D9-DD2405129B3A}" uniqueName="2" name="baseurl" queryTableFieldId="2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BEAB1A-A208-477A-A471-1240661A9569}" name="EXPLORERS" displayName="EXPLORERS" ref="A1:B30" tableType="queryTable" totalsRowShown="0" headerRowDxfId="11" dataDxfId="10">
  <autoFilter ref="A1:B30" xr:uid="{67A6EE8A-8C06-4791-82DA-CA5DB2F78494}"/>
  <tableColumns count="2">
    <tableColumn id="1" xr3:uid="{F19C6BCD-A0DF-488E-893B-9A0494165E41}" uniqueName="1" name="symbol" queryTableFieldId="1" dataDxfId="9"/>
    <tableColumn id="2" xr3:uid="{F9B830EC-AA23-45B7-9601-2EF584000266}" uniqueName="2" name="baseurl" queryTableFieldId="2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D17B69-8370-41D7-B9A6-E7246A20F50C}" name="FEES" displayName="FEES" ref="A1:B3" tableType="queryTable" totalsRowShown="0" headerRowDxfId="7" dataDxfId="6">
  <autoFilter ref="A1:B3" xr:uid="{0A587B3D-0BC1-43D2-BF63-87C027700C82}"/>
  <tableColumns count="2">
    <tableColumn id="1" xr3:uid="{0F8DB7C8-4A0C-4132-8BF5-940F37707C60}" uniqueName="1" name="Name" queryTableFieldId="1" dataDxfId="5"/>
    <tableColumn id="2" xr3:uid="{E72E218C-1BA6-4995-A10B-02883DF2CB4A}" uniqueName="2" name="Valu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829E09-33B7-4DC6-87D9-A038EEA3DFB2}" name="CONFIG" displayName="CONFIG" ref="A8:B13" tableType="queryTable" totalsRowShown="0" headerRowDxfId="3" dataDxfId="2">
  <autoFilter ref="A8:B13" xr:uid="{948DDBE2-4F43-4C54-958D-32C7AD078482}"/>
  <tableColumns count="2">
    <tableColumn id="1" xr3:uid="{B8261379-9D96-4E60-A972-54B71F5FDE5D}" uniqueName="1" name="Name" queryTableFieldId="1" dataDxfId="1"/>
    <tableColumn id="2" xr3:uid="{795CCB2A-04F2-459D-ABF8-0CB1F2EF65A9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rmCraft/crypto-balance-excel-sheet/blob/master/CHANGELOG.md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github.com/KarmCraft/crypto-balance-excel-sheet/blob/master/LICENSE" TargetMode="External"/><Relationship Id="rId1" Type="http://schemas.openxmlformats.org/officeDocument/2006/relationships/hyperlink" Target="https://github.com/KarmCraft/crypto-balance-excel-sheet" TargetMode="External"/><Relationship Id="rId6" Type="http://schemas.openxmlformats.org/officeDocument/2006/relationships/table" Target="../tables/table9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DB15-AE28-402D-BCDA-E309130205B9}">
  <dimension ref="A1:L75"/>
  <sheetViews>
    <sheetView tabSelected="1" workbookViewId="0"/>
  </sheetViews>
  <sheetFormatPr defaultColWidth="13.7109375" defaultRowHeight="11.25" x14ac:dyDescent="0.2"/>
  <cols>
    <col min="1" max="1" width="11.7109375" style="6" bestFit="1" customWidth="1"/>
    <col min="2" max="2" width="13.85546875" style="6" bestFit="1" customWidth="1"/>
    <col min="3" max="4" width="12.5703125" style="6" bestFit="1" customWidth="1"/>
    <col min="5" max="5" width="11" style="6" bestFit="1" customWidth="1"/>
    <col min="6" max="6" width="12.140625" style="6" bestFit="1" customWidth="1"/>
    <col min="7" max="7" width="11.7109375" style="6" bestFit="1" customWidth="1"/>
    <col min="8" max="9" width="10.5703125" style="6" bestFit="1" customWidth="1"/>
    <col min="10" max="10" width="9.140625" style="6" bestFit="1" customWidth="1"/>
    <col min="11" max="11" width="10.140625" style="1" bestFit="1" customWidth="1"/>
    <col min="12" max="13" width="10.7109375" style="1" bestFit="1" customWidth="1"/>
    <col min="14" max="14" width="11.85546875" style="1" bestFit="1" customWidth="1"/>
    <col min="15" max="15" width="10.42578125" style="1" bestFit="1" customWidth="1"/>
    <col min="16" max="16384" width="13.7109375" style="1"/>
  </cols>
  <sheetData>
    <row r="1" spans="1:12" x14ac:dyDescent="0.2">
      <c r="A1" s="6" t="s">
        <v>2</v>
      </c>
      <c r="B1" s="6" t="s">
        <v>3</v>
      </c>
      <c r="C1" s="6" t="s">
        <v>6</v>
      </c>
      <c r="D1" s="6" t="s">
        <v>2267</v>
      </c>
      <c r="E1" s="6" t="s">
        <v>7</v>
      </c>
      <c r="F1" s="6" t="s">
        <v>68</v>
      </c>
      <c r="G1" s="6" t="s">
        <v>18</v>
      </c>
    </row>
    <row r="2" spans="1:12" x14ac:dyDescent="0.2">
      <c r="A2" s="6">
        <f t="array" ref="A2">IFERROR(INDEX([1]PORTFOLIO!$E$2:$E$1130, SMALL(IF(A$1=[1]PORTFOLIO!$C$2:$C$1129, ROW([1]PORTFOLIO!$C$2:$C$1129)-ROW([1]PORTFOLIO!$C$2)+1), ROW($A1:$E1))),"" )</f>
        <v>25.000499999999999</v>
      </c>
      <c r="B2" s="6">
        <f t="array" ref="B2">IFERROR(INDEX([1]PORTFOLIO!$E$2:$E$1130, SMALL(IF(B$1=[1]PORTFOLIO!$C$2:$C$1129, ROW([1]PORTFOLIO!$C$2:$C$1129)-ROW([1]PORTFOLIO!$C$2)+1), ROW($A1:$E1))),"" )</f>
        <v>3500.9888030000002</v>
      </c>
      <c r="C2" s="6">
        <f t="array" ref="C2">IFERROR(INDEX([1]PORTFOLIO!$E$2:$E$1130, SMALL(IF(C$1=[1]PORTFOLIO!$C$2:$C$1129, ROW([1]PORTFOLIO!$C$2:$C$1129)-ROW([1]PORTFOLIO!$C$2)+1), ROW($A1:$E1))),"" )</f>
        <v>11509.69636765</v>
      </c>
      <c r="D2" s="6">
        <f t="array" ref="D2">IFERROR(INDEX([1]PORTFOLIO!$E$2:$E$1130, SMALL(IF(D$1=[1]PORTFOLIO!$C$2:$C$1129, ROW([1]PORTFOLIO!$C$2:$C$1129)-ROW([1]PORTFOLIO!$C$2)+1), ROW($A1:$E1))),"" )</f>
        <v>65288</v>
      </c>
      <c r="E2" s="6" t="str">
        <f t="array" ref="E2">IFERROR(INDEX([1]PORTFOLIO!$E$2:$E$1130, SMALL(IF(E$1=[1]PORTFOLIO!$C$2:$C$1129, ROW([1]PORTFOLIO!$C$2:$C$1129)-ROW([1]PORTFOLIO!$C$2)+1), ROW($A1:$E1))),"" )</f>
        <v/>
      </c>
      <c r="F2" s="6">
        <f t="array" ref="F2">IFERROR(INDEX([1]PORTFOLIO!$E$2:$E$1130, SMALL(IF(F$1=[1]PORTFOLIO!$C$2:$C$1129, ROW([1]PORTFOLIO!$C$2:$C$1129)-ROW([1]PORTFOLIO!$C$2)+1), ROW($A1:$E1))),"" )</f>
        <v>841029.89</v>
      </c>
      <c r="G2" s="6">
        <f t="array" ref="G2">IFERROR(INDEX([1]PORTFOLIO!$E$2:$E$1130, SMALL(IF(G$1=[1]PORTFOLIO!$C$2:$C$1129, ROW([1]PORTFOLIO!$C$2:$C$1129)-ROW([1]PORTFOLIO!$C$2)+1), ROW($A1:$E1))),"" )</f>
        <v>4146.1093668728399</v>
      </c>
    </row>
    <row r="3" spans="1:12" x14ac:dyDescent="0.2">
      <c r="A3" s="6">
        <f t="array" ref="A3">IFERROR(INDEX([1]PORTFOLIO!$E$2:$E$1130, SMALL(IF(A$1=[1]PORTFOLIO!$C$2:$C$1129, ROW([1]PORTFOLIO!$C$2:$C$1129)-ROW([1]PORTFOLIO!$C$2)+1), ROW($A2:$E2))),"" )</f>
        <v>22.850005800000002</v>
      </c>
      <c r="B3" s="6">
        <f t="array" ref="B3">IFERROR(INDEX([1]PORTFOLIO!$E$2:$E$1130, SMALL(IF(B$1=[1]PORTFOLIO!$C$2:$C$1129, ROW([1]PORTFOLIO!$C$2:$C$1129)-ROW([1]PORTFOLIO!$C$2)+1), ROW($A2:$E2))),"" )</f>
        <v>1501.98</v>
      </c>
      <c r="C3" s="6">
        <f t="array" ref="C3">IFERROR(INDEX([1]PORTFOLIO!$E$2:$E$1130, SMALL(IF(C$1=[1]PORTFOLIO!$C$2:$C$1129, ROW([1]PORTFOLIO!$C$2:$C$1129)-ROW([1]PORTFOLIO!$C$2)+1), ROW($A2:$E2))),"" )</f>
        <v>20000</v>
      </c>
      <c r="D3" s="6" t="str">
        <f t="array" ref="D3">IFERROR(INDEX([1]PORTFOLIO!$E$2:$E$1130, SMALL(IF(D$1=[1]PORTFOLIO!$C$2:$C$1129, ROW([1]PORTFOLIO!$C$2:$C$1129)-ROW([1]PORTFOLIO!$C$2)+1), ROW($A2:$E2))),"" )</f>
        <v/>
      </c>
      <c r="E3" s="6" t="str">
        <f t="array" ref="E3">IFERROR(INDEX([1]PORTFOLIO!$E$2:$E$1130, SMALL(IF(E$1=[1]PORTFOLIO!$C$2:$C$1129, ROW([1]PORTFOLIO!$C$2:$C$1129)-ROW([1]PORTFOLIO!$C$2)+1), ROW($A2:$E2))),"" )</f>
        <v/>
      </c>
      <c r="F3" s="6" t="str">
        <f t="array" ref="F3">IFERROR(INDEX([1]PORTFOLIO!$E$2:$E$1130, SMALL(IF(F$1=[1]PORTFOLIO!$C$2:$C$1129, ROW([1]PORTFOLIO!$C$2:$C$1129)-ROW([1]PORTFOLIO!$C$2)+1), ROW($A2:$E2))),"" )</f>
        <v/>
      </c>
      <c r="G3" s="6" t="str">
        <f t="array" ref="G3">IFERROR(INDEX([1]PORTFOLIO!$E$2:$E$1130, SMALL(IF(G$1=[1]PORTFOLIO!$C$2:$C$1129, ROW([1]PORTFOLIO!$C$2:$C$1129)-ROW([1]PORTFOLIO!$C$2)+1), ROW($A2:$E2))),"" )</f>
        <v/>
      </c>
      <c r="K3" s="6"/>
      <c r="L3" s="6"/>
    </row>
    <row r="4" spans="1:12" x14ac:dyDescent="0.2">
      <c r="A4" s="6">
        <f t="array" ref="A4">IFERROR(INDEX([1]PORTFOLIO!$E$2:$E$1130, SMALL(IF(A$1=[1]PORTFOLIO!$C$2:$C$1129, ROW([1]PORTFOLIO!$C$2:$C$1129)-ROW([1]PORTFOLIO!$C$2)+1), ROW($A3:$E3))),"" )</f>
        <v>50.000100000000003</v>
      </c>
      <c r="B4" s="6" t="str">
        <f t="array" ref="B4">IFERROR(INDEX([1]PORTFOLIO!$E$2:$E$1130, SMALL(IF(B$1=[1]PORTFOLIO!$C$2:$C$1129, ROW([1]PORTFOLIO!$C$2:$C$1129)-ROW([1]PORTFOLIO!$C$2)+1), ROW($A3:$E3))),"" )</f>
        <v/>
      </c>
      <c r="C4" s="6">
        <f t="array" ref="C4">IFERROR(INDEX([1]PORTFOLIO!$E$2:$E$1130, SMALL(IF(C$1=[1]PORTFOLIO!$C$2:$C$1129, ROW([1]PORTFOLIO!$C$2:$C$1129)-ROW([1]PORTFOLIO!$C$2)+1), ROW($A3:$E3))),"" )</f>
        <v>12000</v>
      </c>
      <c r="D4" s="6" t="str">
        <f t="array" ref="D4">IFERROR(INDEX([1]PORTFOLIO!$E$2:$E$1130, SMALL(IF(D$1=[1]PORTFOLIO!$C$2:$C$1129, ROW([1]PORTFOLIO!$C$2:$C$1129)-ROW([1]PORTFOLIO!$C$2)+1), ROW($A3:$E3))),"" )</f>
        <v/>
      </c>
      <c r="E4" s="6" t="str">
        <f t="array" ref="E4">IFERROR(INDEX([1]PORTFOLIO!$E$2:$E$1130, SMALL(IF(E$1=[1]PORTFOLIO!$C$2:$C$1129, ROW([1]PORTFOLIO!$C$2:$C$1129)-ROW([1]PORTFOLIO!$C$2)+1), ROW($A3:$E3))),"" )</f>
        <v/>
      </c>
      <c r="F4" s="6" t="str">
        <f t="array" ref="F4">IFERROR(INDEX([1]PORTFOLIO!$E$2:$E$1130, SMALL(IF(F$1=[1]PORTFOLIO!$C$2:$C$1129, ROW([1]PORTFOLIO!$C$2:$C$1129)-ROW([1]PORTFOLIO!$C$2)+1), ROW($A3:$E3))),"" )</f>
        <v/>
      </c>
      <c r="G4" s="6" t="str">
        <f t="array" ref="G4">IFERROR(INDEX([1]PORTFOLIO!$E$2:$E$1130, SMALL(IF(G$1=[1]PORTFOLIO!$C$2:$C$1129, ROW([1]PORTFOLIO!$C$2:$C$1129)-ROW([1]PORTFOLIO!$C$2)+1), ROW($A3:$E3))),"" )</f>
        <v/>
      </c>
      <c r="K4" s="6"/>
      <c r="L4" s="6"/>
    </row>
    <row r="5" spans="1:12" x14ac:dyDescent="0.2">
      <c r="A5" s="6">
        <f t="array" ref="A5">IFERROR(INDEX([1]PORTFOLIO!$E$2:$E$1130, SMALL(IF(A$1=[1]PORTFOLIO!$C$2:$C$1129, ROW([1]PORTFOLIO!$C$2:$C$1129)-ROW([1]PORTFOLIO!$C$2)+1), ROW($A4:$E4))),"" )</f>
        <v>66.400000000000006</v>
      </c>
      <c r="B5" s="6" t="str">
        <f t="array" ref="B5">IFERROR(INDEX([1]PORTFOLIO!$E$2:$E$1130, SMALL(IF(B$1=[1]PORTFOLIO!$C$2:$C$1129, ROW([1]PORTFOLIO!$C$2:$C$1129)-ROW([1]PORTFOLIO!$C$2)+1), ROW($A4:$E4))),"" )</f>
        <v/>
      </c>
      <c r="C5" s="6">
        <f t="array" ref="C5">IFERROR(INDEX([1]PORTFOLIO!$E$2:$E$1130, SMALL(IF(C$1=[1]PORTFOLIO!$C$2:$C$1129, ROW([1]PORTFOLIO!$C$2:$C$1129)-ROW([1]PORTFOLIO!$C$2)+1), ROW($A4:$E4))),"" )</f>
        <v>9684.9998904000004</v>
      </c>
      <c r="D5" s="6" t="str">
        <f t="array" ref="D5">IFERROR(INDEX([1]PORTFOLIO!$E$2:$E$1130, SMALL(IF(D$1=[1]PORTFOLIO!$C$2:$C$1129, ROW([1]PORTFOLIO!$C$2:$C$1129)-ROW([1]PORTFOLIO!$C$2)+1), ROW($A4:$E4))),"" )</f>
        <v/>
      </c>
      <c r="E5" s="6" t="str">
        <f t="array" ref="E5">IFERROR(INDEX([1]PORTFOLIO!$E$2:$E$1130, SMALL(IF(E$1=[1]PORTFOLIO!$C$2:$C$1129, ROW([1]PORTFOLIO!$C$2:$C$1129)-ROW([1]PORTFOLIO!$C$2)+1), ROW($A4:$E4))),"" )</f>
        <v/>
      </c>
      <c r="F5" s="6" t="str">
        <f t="array" ref="F5">IFERROR(INDEX([1]PORTFOLIO!$E$2:$E$1130, SMALL(IF(F$1=[1]PORTFOLIO!$C$2:$C$1129, ROW([1]PORTFOLIO!$C$2:$C$1129)-ROW([1]PORTFOLIO!$C$2)+1), ROW($A4:$E4))),"" )</f>
        <v/>
      </c>
      <c r="G5" s="6" t="str">
        <f t="array" ref="G5">IFERROR(INDEX([1]PORTFOLIO!$E$2:$E$1130, SMALL(IF(G$1=[1]PORTFOLIO!$C$2:$C$1129, ROW([1]PORTFOLIO!$C$2:$C$1129)-ROW([1]PORTFOLIO!$C$2)+1), ROW($A4:$E4))),"" )</f>
        <v/>
      </c>
      <c r="K5" s="6"/>
      <c r="L5" s="6"/>
    </row>
    <row r="6" spans="1:12" x14ac:dyDescent="0.2">
      <c r="A6" s="6">
        <f t="array" ref="A6">IFERROR(INDEX([1]PORTFOLIO!$E$2:$E$1130, SMALL(IF(A$1=[1]PORTFOLIO!$C$2:$C$1129, ROW([1]PORTFOLIO!$C$2:$C$1129)-ROW([1]PORTFOLIO!$C$2)+1), ROW($A5:$E5))),"" )</f>
        <v>185.63002087999999</v>
      </c>
      <c r="B6" s="6" t="str">
        <f t="array" ref="B6">IFERROR(INDEX([1]PORTFOLIO!$E$2:$E$1130, SMALL(IF(B$1=[1]PORTFOLIO!$C$2:$C$1129, ROW([1]PORTFOLIO!$C$2:$C$1129)-ROW([1]PORTFOLIO!$C$2)+1), ROW($A5:$E5))),"" )</f>
        <v/>
      </c>
      <c r="C6" s="6" t="str">
        <f t="array" ref="C6">IFERROR(INDEX([1]PORTFOLIO!$E$2:$E$1130, SMALL(IF(C$1=[1]PORTFOLIO!$C$2:$C$1129, ROW([1]PORTFOLIO!$C$2:$C$1129)-ROW([1]PORTFOLIO!$C$2)+1), ROW($A5:$E5))),"" )</f>
        <v/>
      </c>
      <c r="D6" s="6" t="str">
        <f t="array" ref="D6">IFERROR(INDEX([1]PORTFOLIO!$E$2:$E$1130, SMALL(IF(D$1=[1]PORTFOLIO!$C$2:$C$1129, ROW([1]PORTFOLIO!$C$2:$C$1129)-ROW([1]PORTFOLIO!$C$2)+1), ROW($A5:$E5))),"" )</f>
        <v/>
      </c>
      <c r="E6" s="6" t="str">
        <f t="array" ref="E6">IFERROR(INDEX([1]PORTFOLIO!$E$2:$E$1130, SMALL(IF(E$1=[1]PORTFOLIO!$C$2:$C$1129, ROW([1]PORTFOLIO!$C$2:$C$1129)-ROW([1]PORTFOLIO!$C$2)+1), ROW($A5:$E5))),"" )</f>
        <v/>
      </c>
      <c r="F6" s="6" t="str">
        <f t="array" ref="F6">IFERROR(INDEX([1]PORTFOLIO!$E$2:$E$1130, SMALL(IF(F$1=[1]PORTFOLIO!$C$2:$C$1129, ROW([1]PORTFOLIO!$C$2:$C$1129)-ROW([1]PORTFOLIO!$C$2)+1), ROW($A5:$E5))),"" )</f>
        <v/>
      </c>
      <c r="G6" s="6" t="str">
        <f t="array" ref="G6">IFERROR(INDEX([1]PORTFOLIO!$E$2:$E$1130, SMALL(IF(G$1=[1]PORTFOLIO!$C$2:$C$1129, ROW([1]PORTFOLIO!$C$2:$C$1129)-ROW([1]PORTFOLIO!$C$2)+1), ROW($A5:$E5))),"" )</f>
        <v/>
      </c>
      <c r="K6" s="6"/>
      <c r="L6" s="6"/>
    </row>
    <row r="7" spans="1:12" x14ac:dyDescent="0.2">
      <c r="A7" s="6" t="str">
        <f t="array" ref="A7">IFERROR(INDEX([1]PORTFOLIO!$E$2:$E$1130, SMALL(IF(A$1=[1]PORTFOLIO!$C$2:$C$1129, ROW([1]PORTFOLIO!$C$2:$C$1129)-ROW([1]PORTFOLIO!$C$2)+1), ROW($A6:$E6))),"" )</f>
        <v/>
      </c>
      <c r="B7" s="6" t="str">
        <f t="array" ref="B7">IFERROR(INDEX([1]PORTFOLIO!$E$2:$E$1130, SMALL(IF(B$1=[1]PORTFOLIO!$C$2:$C$1129, ROW([1]PORTFOLIO!$C$2:$C$1129)-ROW([1]PORTFOLIO!$C$2)+1), ROW($A6:$E6))),"" )</f>
        <v/>
      </c>
      <c r="C7" s="6" t="str">
        <f t="array" ref="C7">IFERROR(INDEX([1]PORTFOLIO!$E$2:$E$1130, SMALL(IF(C$1=[1]PORTFOLIO!$C$2:$C$1129, ROW([1]PORTFOLIO!$C$2:$C$1129)-ROW([1]PORTFOLIO!$C$2)+1), ROW($A6:$E6))),"" )</f>
        <v/>
      </c>
      <c r="D7" s="6" t="str">
        <f t="array" ref="D7">IFERROR(INDEX([1]PORTFOLIO!$E$2:$E$1130, SMALL(IF(D$1=[1]PORTFOLIO!$C$2:$C$1129, ROW([1]PORTFOLIO!$C$2:$C$1129)-ROW([1]PORTFOLIO!$C$2)+1), ROW($A6:$E6))),"" )</f>
        <v/>
      </c>
      <c r="E7" s="6" t="str">
        <f t="array" ref="E7">IFERROR(INDEX([1]PORTFOLIO!$E$2:$E$1130, SMALL(IF(E$1=[1]PORTFOLIO!$C$2:$C$1129, ROW([1]PORTFOLIO!$C$2:$C$1129)-ROW([1]PORTFOLIO!$C$2)+1), ROW($A6:$E6))),"" )</f>
        <v/>
      </c>
      <c r="F7" s="6" t="str">
        <f t="array" ref="F7">IFERROR(INDEX([1]PORTFOLIO!$E$2:$E$1130, SMALL(IF(F$1=[1]PORTFOLIO!$C$2:$C$1129, ROW([1]PORTFOLIO!$C$2:$C$1129)-ROW([1]PORTFOLIO!$C$2)+1), ROW($A6:$E6))),"" )</f>
        <v/>
      </c>
      <c r="G7" s="6" t="str">
        <f t="array" ref="G7">IFERROR(INDEX([1]PORTFOLIO!$E$2:$E$1130, SMALL(IF(G$1=[1]PORTFOLIO!$C$2:$C$1129, ROW([1]PORTFOLIO!$C$2:$C$1129)-ROW([1]PORTFOLIO!$C$2)+1), ROW($A6:$E6))),"" )</f>
        <v/>
      </c>
      <c r="K7" s="6"/>
      <c r="L7" s="6"/>
    </row>
    <row r="8" spans="1:12" x14ac:dyDescent="0.2">
      <c r="A8" s="6" t="str">
        <f t="array" ref="A8">IFERROR(INDEX([1]PORTFOLIO!$E$2:$E$1130, SMALL(IF(A$1=[1]PORTFOLIO!$C$2:$C$1129, ROW([1]PORTFOLIO!$C$2:$C$1129)-ROW([1]PORTFOLIO!$C$2)+1), ROW($A7:$E7))),"" )</f>
        <v/>
      </c>
      <c r="B8" s="6" t="str">
        <f t="array" ref="B8">IFERROR(INDEX([1]PORTFOLIO!$E$2:$E$1130, SMALL(IF(B$1=[1]PORTFOLIO!$C$2:$C$1129, ROW([1]PORTFOLIO!$C$2:$C$1129)-ROW([1]PORTFOLIO!$C$2)+1), ROW($A7:$E7))),"" )</f>
        <v/>
      </c>
      <c r="C8" s="6" t="str">
        <f t="array" ref="C8">IFERROR(INDEX([1]PORTFOLIO!$E$2:$E$1130, SMALL(IF(C$1=[1]PORTFOLIO!$C$2:$C$1129, ROW([1]PORTFOLIO!$C$2:$C$1129)-ROW([1]PORTFOLIO!$C$2)+1), ROW($A7:$E7))),"" )</f>
        <v/>
      </c>
      <c r="D8" s="6" t="str">
        <f t="array" ref="D8">IFERROR(INDEX([1]PORTFOLIO!$E$2:$E$1130, SMALL(IF(D$1=[1]PORTFOLIO!$C$2:$C$1129, ROW([1]PORTFOLIO!$C$2:$C$1129)-ROW([1]PORTFOLIO!$C$2)+1), ROW($A7:$E7))),"" )</f>
        <v/>
      </c>
      <c r="E8" s="6" t="str">
        <f t="array" ref="E8">IFERROR(INDEX([1]PORTFOLIO!$E$2:$E$1130, SMALL(IF(E$1=[1]PORTFOLIO!$C$2:$C$1129, ROW([1]PORTFOLIO!$C$2:$C$1129)-ROW([1]PORTFOLIO!$C$2)+1), ROW($A7:$E7))),"" )</f>
        <v/>
      </c>
      <c r="F8" s="6" t="str">
        <f t="array" ref="F8">IFERROR(INDEX([1]PORTFOLIO!$E$2:$E$1130, SMALL(IF(F$1=[1]PORTFOLIO!$C$2:$C$1129, ROW([1]PORTFOLIO!$C$2:$C$1129)-ROW([1]PORTFOLIO!$C$2)+1), ROW($A7:$E7))),"" )</f>
        <v/>
      </c>
      <c r="G8" s="6" t="str">
        <f t="array" ref="G8">IFERROR(INDEX([1]PORTFOLIO!$E$2:$E$1130, SMALL(IF(G$1=[1]PORTFOLIO!$C$2:$C$1129, ROW([1]PORTFOLIO!$C$2:$C$1129)-ROW([1]PORTFOLIO!$C$2)+1), ROW($A7:$E7))),"" )</f>
        <v/>
      </c>
      <c r="K8" s="6"/>
      <c r="L8" s="6"/>
    </row>
    <row r="9" spans="1:12" x14ac:dyDescent="0.2">
      <c r="A9" s="6" t="str">
        <f t="array" ref="A9">IFERROR(INDEX([1]PORTFOLIO!$E$2:$E$1130, SMALL(IF(A$1=[1]PORTFOLIO!$C$2:$C$1129, ROW([1]PORTFOLIO!$C$2:$C$1129)-ROW([1]PORTFOLIO!$C$2)+1), ROW($A8:$E8))),"" )</f>
        <v/>
      </c>
      <c r="B9" s="6" t="str">
        <f t="array" ref="B9">IFERROR(INDEX([1]PORTFOLIO!$E$2:$E$1130, SMALL(IF(B$1=[1]PORTFOLIO!$C$2:$C$1129, ROW([1]PORTFOLIO!$C$2:$C$1129)-ROW([1]PORTFOLIO!$C$2)+1), ROW($A8:$E8))),"" )</f>
        <v/>
      </c>
      <c r="C9" s="6" t="str">
        <f t="array" ref="C9">IFERROR(INDEX([1]PORTFOLIO!$E$2:$E$1130, SMALL(IF(C$1=[1]PORTFOLIO!$C$2:$C$1129, ROW([1]PORTFOLIO!$C$2:$C$1129)-ROW([1]PORTFOLIO!$C$2)+1), ROW($A8:$E8))),"" )</f>
        <v/>
      </c>
      <c r="D9" s="6" t="str">
        <f t="array" ref="D9">IFERROR(INDEX([1]PORTFOLIO!$E$2:$E$1130, SMALL(IF(D$1=[1]PORTFOLIO!$C$2:$C$1129, ROW([1]PORTFOLIO!$C$2:$C$1129)-ROW([1]PORTFOLIO!$C$2)+1), ROW($A8:$E8))),"" )</f>
        <v/>
      </c>
      <c r="E9" s="6" t="str">
        <f t="array" ref="E9">IFERROR(INDEX([1]PORTFOLIO!$E$2:$E$1130, SMALL(IF(E$1=[1]PORTFOLIO!$C$2:$C$1129, ROW([1]PORTFOLIO!$C$2:$C$1129)-ROW([1]PORTFOLIO!$C$2)+1), ROW($A8:$E8))),"" )</f>
        <v/>
      </c>
      <c r="F9" s="6" t="str">
        <f t="array" ref="F9">IFERROR(INDEX([1]PORTFOLIO!$E$2:$E$1130, SMALL(IF(F$1=[1]PORTFOLIO!$C$2:$C$1129, ROW([1]PORTFOLIO!$C$2:$C$1129)-ROW([1]PORTFOLIO!$C$2)+1), ROW($A8:$E8))),"" )</f>
        <v/>
      </c>
      <c r="G9" s="6" t="str">
        <f t="array" ref="G9">IFERROR(INDEX([1]PORTFOLIO!$E$2:$E$1130, SMALL(IF(G$1=[1]PORTFOLIO!$C$2:$C$1129, ROW([1]PORTFOLIO!$C$2:$C$1129)-ROW([1]PORTFOLIO!$C$2)+1), ROW($A8:$E8))),"" )</f>
        <v/>
      </c>
      <c r="K9" s="6"/>
      <c r="L9" s="6"/>
    </row>
    <row r="10" spans="1:12" x14ac:dyDescent="0.2">
      <c r="A10" s="6" t="str">
        <f t="array" ref="A10">IFERROR(INDEX([1]PORTFOLIO!$E$2:$E$1130, SMALL(IF(A$1=[1]PORTFOLIO!$C$2:$C$1129, ROW([1]PORTFOLIO!$C$2:$C$1129)-ROW([1]PORTFOLIO!$C$2)+1), ROW($A9:$E9))),"" )</f>
        <v/>
      </c>
      <c r="B10" s="6" t="str">
        <f t="array" ref="B10">IFERROR(INDEX([1]PORTFOLIO!$E$2:$E$1130, SMALL(IF(B$1=[1]PORTFOLIO!$C$2:$C$1129, ROW([1]PORTFOLIO!$C$2:$C$1129)-ROW([1]PORTFOLIO!$C$2)+1), ROW($A9:$E9))),"" )</f>
        <v/>
      </c>
      <c r="C10" s="6" t="str">
        <f t="array" ref="C10">IFERROR(INDEX([1]PORTFOLIO!$E$2:$E$1130, SMALL(IF(C$1=[1]PORTFOLIO!$C$2:$C$1129, ROW([1]PORTFOLIO!$C$2:$C$1129)-ROW([1]PORTFOLIO!$C$2)+1), ROW($A9:$E9))),"" )</f>
        <v/>
      </c>
      <c r="D10" s="6" t="str">
        <f t="array" ref="D10">IFERROR(INDEX([1]PORTFOLIO!$E$2:$E$1130, SMALL(IF(D$1=[1]PORTFOLIO!$C$2:$C$1129, ROW([1]PORTFOLIO!$C$2:$C$1129)-ROW([1]PORTFOLIO!$C$2)+1), ROW($A9:$E9))),"" )</f>
        <v/>
      </c>
      <c r="E10" s="6" t="str">
        <f t="array" ref="E10">IFERROR(INDEX([1]PORTFOLIO!$E$2:$E$1130, SMALL(IF(E$1=[1]PORTFOLIO!$C$2:$C$1129, ROW([1]PORTFOLIO!$C$2:$C$1129)-ROW([1]PORTFOLIO!$C$2)+1), ROW($A9:$E9))),"" )</f>
        <v/>
      </c>
      <c r="F10" s="6" t="str">
        <f t="array" ref="F10">IFERROR(INDEX([1]PORTFOLIO!$E$2:$E$1130, SMALL(IF(F$1=[1]PORTFOLIO!$C$2:$C$1129, ROW([1]PORTFOLIO!$C$2:$C$1129)-ROW([1]PORTFOLIO!$C$2)+1), ROW($A9:$E9))),"" )</f>
        <v/>
      </c>
      <c r="G10" s="6" t="str">
        <f t="array" ref="G10">IFERROR(INDEX([1]PORTFOLIO!$E$2:$E$1130, SMALL(IF(G$1=[1]PORTFOLIO!$C$2:$C$1129, ROW([1]PORTFOLIO!$C$2:$C$1129)-ROW([1]PORTFOLIO!$C$2)+1), ROW($A9:$E9))),"" )</f>
        <v/>
      </c>
      <c r="K10" s="6"/>
      <c r="L10" s="6"/>
    </row>
    <row r="11" spans="1:12" x14ac:dyDescent="0.2">
      <c r="A11" s="6" t="str">
        <f t="array" ref="A11">IFERROR(INDEX([1]PORTFOLIO!$E$2:$E$1130, SMALL(IF(A$1=[1]PORTFOLIO!$C$2:$C$1129, ROW([1]PORTFOLIO!$C$2:$C$1129)-ROW([1]PORTFOLIO!$C$2)+1), ROW($A10:$E10))),"" )</f>
        <v/>
      </c>
      <c r="B11" s="6" t="str">
        <f t="array" ref="B11">IFERROR(INDEX([1]PORTFOLIO!$E$2:$E$1130, SMALL(IF(B$1=[1]PORTFOLIO!$C$2:$C$1129, ROW([1]PORTFOLIO!$C$2:$C$1129)-ROW([1]PORTFOLIO!$C$2)+1), ROW($A10:$E10))),"" )</f>
        <v/>
      </c>
      <c r="C11" s="6" t="str">
        <f t="array" ref="C11">IFERROR(INDEX([1]PORTFOLIO!$E$2:$E$1130, SMALL(IF(C$1=[1]PORTFOLIO!$C$2:$C$1129, ROW([1]PORTFOLIO!$C$2:$C$1129)-ROW([1]PORTFOLIO!$C$2)+1), ROW($A10:$E10))),"" )</f>
        <v/>
      </c>
      <c r="D11" s="6" t="str">
        <f t="array" ref="D11">IFERROR(INDEX([1]PORTFOLIO!$E$2:$E$1130, SMALL(IF(D$1=[1]PORTFOLIO!$C$2:$C$1129, ROW([1]PORTFOLIO!$C$2:$C$1129)-ROW([1]PORTFOLIO!$C$2)+1), ROW($A10:$E10))),"" )</f>
        <v/>
      </c>
      <c r="E11" s="6" t="str">
        <f t="array" ref="E11">IFERROR(INDEX([1]PORTFOLIO!$E$2:$E$1130, SMALL(IF(E$1=[1]PORTFOLIO!$C$2:$C$1129, ROW([1]PORTFOLIO!$C$2:$C$1129)-ROW([1]PORTFOLIO!$C$2)+1), ROW($A10:$E10))),"" )</f>
        <v/>
      </c>
      <c r="F11" s="6" t="str">
        <f t="array" ref="F11">IFERROR(INDEX([1]PORTFOLIO!$E$2:$E$1130, SMALL(IF(F$1=[1]PORTFOLIO!$C$2:$C$1129, ROW([1]PORTFOLIO!$C$2:$C$1129)-ROW([1]PORTFOLIO!$C$2)+1), ROW($A10:$E10))),"" )</f>
        <v/>
      </c>
      <c r="G11" s="6" t="str">
        <f t="array" ref="G11">IFERROR(INDEX([1]PORTFOLIO!$E$2:$E$1130, SMALL(IF(G$1=[1]PORTFOLIO!$C$2:$C$1129, ROW([1]PORTFOLIO!$C$2:$C$1129)-ROW([1]PORTFOLIO!$C$2)+1), ROW($A10:$E10))),"" )</f>
        <v/>
      </c>
      <c r="K11" s="6"/>
      <c r="L11" s="6"/>
    </row>
    <row r="12" spans="1:12" x14ac:dyDescent="0.2">
      <c r="A12" s="6" t="str">
        <f t="array" ref="A12">IFERROR(INDEX([1]PORTFOLIO!$E$2:$E$1130, SMALL(IF(A$1=[1]PORTFOLIO!$C$2:$C$1129, ROW([1]PORTFOLIO!$C$2:$C$1129)-ROW([1]PORTFOLIO!$C$2)+1), ROW($A11:$E11))),"" )</f>
        <v/>
      </c>
      <c r="B12" s="6" t="str">
        <f t="array" ref="B12">IFERROR(INDEX([1]PORTFOLIO!$E$2:$E$1130, SMALL(IF(B$1=[1]PORTFOLIO!$C$2:$C$1129, ROW([1]PORTFOLIO!$C$2:$C$1129)-ROW([1]PORTFOLIO!$C$2)+1), ROW($A11:$E11))),"" )</f>
        <v/>
      </c>
      <c r="C12" s="6" t="str">
        <f t="array" ref="C12">IFERROR(INDEX([1]PORTFOLIO!$E$2:$E$1130, SMALL(IF(C$1=[1]PORTFOLIO!$C$2:$C$1129, ROW([1]PORTFOLIO!$C$2:$C$1129)-ROW([1]PORTFOLIO!$C$2)+1), ROW($A11:$E11))),"" )</f>
        <v/>
      </c>
      <c r="D12" s="6" t="str">
        <f t="array" ref="D12">IFERROR(INDEX([1]PORTFOLIO!$E$2:$E$1130, SMALL(IF(D$1=[1]PORTFOLIO!$C$2:$C$1129, ROW([1]PORTFOLIO!$C$2:$C$1129)-ROW([1]PORTFOLIO!$C$2)+1), ROW($A11:$E11))),"" )</f>
        <v/>
      </c>
      <c r="E12" s="6" t="str">
        <f t="array" ref="E12">IFERROR(INDEX([1]PORTFOLIO!$E$2:$E$1130, SMALL(IF(E$1=[1]PORTFOLIO!$C$2:$C$1129, ROW([1]PORTFOLIO!$C$2:$C$1129)-ROW([1]PORTFOLIO!$C$2)+1), ROW($A11:$E11))),"" )</f>
        <v/>
      </c>
      <c r="F12" s="6" t="str">
        <f t="array" ref="F12">IFERROR(INDEX([1]PORTFOLIO!$E$2:$E$1130, SMALL(IF(F$1=[1]PORTFOLIO!$C$2:$C$1129, ROW([1]PORTFOLIO!$C$2:$C$1129)-ROW([1]PORTFOLIO!$C$2)+1), ROW($A11:$E11))),"" )</f>
        <v/>
      </c>
      <c r="G12" s="6" t="str">
        <f t="array" ref="G12">IFERROR(INDEX([1]PORTFOLIO!$E$2:$E$1130, SMALL(IF(G$1=[1]PORTFOLIO!$C$2:$C$1129, ROW([1]PORTFOLIO!$C$2:$C$1129)-ROW([1]PORTFOLIO!$C$2)+1), ROW($A11:$E11))),"" )</f>
        <v/>
      </c>
      <c r="K12" s="6"/>
      <c r="L12" s="6"/>
    </row>
    <row r="13" spans="1:12" x14ac:dyDescent="0.2">
      <c r="A13" s="6" t="str">
        <f t="array" ref="A13">IFERROR(INDEX([1]PORTFOLIO!$E$2:$E$1130, SMALL(IF(A$1=[1]PORTFOLIO!$C$2:$C$1129, ROW([1]PORTFOLIO!$C$2:$C$1129)-ROW([1]PORTFOLIO!$C$2)+1), ROW($A12:$E12))),"" )</f>
        <v/>
      </c>
      <c r="B13" s="6" t="str">
        <f t="array" ref="B13">IFERROR(INDEX([1]PORTFOLIO!$E$2:$E$1130, SMALL(IF(B$1=[1]PORTFOLIO!$C$2:$C$1129, ROW([1]PORTFOLIO!$C$2:$C$1129)-ROW([1]PORTFOLIO!$C$2)+1), ROW($A12:$E12))),"" )</f>
        <v/>
      </c>
      <c r="C13" s="6" t="str">
        <f t="array" ref="C13">IFERROR(INDEX([1]PORTFOLIO!$E$2:$E$1130, SMALL(IF(C$1=[1]PORTFOLIO!$C$2:$C$1129, ROW([1]PORTFOLIO!$C$2:$C$1129)-ROW([1]PORTFOLIO!$C$2)+1), ROW($A12:$E12))),"" )</f>
        <v/>
      </c>
      <c r="D13" s="6" t="str">
        <f t="array" ref="D13">IFERROR(INDEX([1]PORTFOLIO!$E$2:$E$1130, SMALL(IF(D$1=[1]PORTFOLIO!$C$2:$C$1129, ROW([1]PORTFOLIO!$C$2:$C$1129)-ROW([1]PORTFOLIO!$C$2)+1), ROW($A12:$E12))),"" )</f>
        <v/>
      </c>
      <c r="E13" s="6" t="str">
        <f t="array" ref="E13">IFERROR(INDEX([1]PORTFOLIO!$E$2:$E$1130, SMALL(IF(E$1=[1]PORTFOLIO!$C$2:$C$1129, ROW([1]PORTFOLIO!$C$2:$C$1129)-ROW([1]PORTFOLIO!$C$2)+1), ROW($A12:$E12))),"" )</f>
        <v/>
      </c>
      <c r="F13" s="6" t="str">
        <f t="array" ref="F13">IFERROR(INDEX([1]PORTFOLIO!$E$2:$E$1130, SMALL(IF(F$1=[1]PORTFOLIO!$C$2:$C$1129, ROW([1]PORTFOLIO!$C$2:$C$1129)-ROW([1]PORTFOLIO!$C$2)+1), ROW($A12:$E12))),"" )</f>
        <v/>
      </c>
      <c r="G13" s="6" t="str">
        <f t="array" ref="G13">IFERROR(INDEX([1]PORTFOLIO!$E$2:$E$1130, SMALL(IF(G$1=[1]PORTFOLIO!$C$2:$C$1129, ROW([1]PORTFOLIO!$C$2:$C$1129)-ROW([1]PORTFOLIO!$C$2)+1), ROW($A12:$E12))),"" )</f>
        <v/>
      </c>
      <c r="K13" s="6"/>
      <c r="L13" s="6"/>
    </row>
    <row r="14" spans="1:12" x14ac:dyDescent="0.2">
      <c r="A14" s="6" t="str">
        <f t="array" ref="A14">IFERROR(INDEX([1]PORTFOLIO!$E$2:$E$1130, SMALL(IF(A$1=[1]PORTFOLIO!$C$2:$C$1129, ROW([1]PORTFOLIO!$C$2:$C$1129)-ROW([1]PORTFOLIO!$C$2)+1), ROW($A13:$E13))),"" )</f>
        <v/>
      </c>
      <c r="B14" s="6" t="str">
        <f t="array" ref="B14">IFERROR(INDEX([1]PORTFOLIO!$E$2:$E$1130, SMALL(IF(B$1=[1]PORTFOLIO!$C$2:$C$1129, ROW([1]PORTFOLIO!$C$2:$C$1129)-ROW([1]PORTFOLIO!$C$2)+1), ROW($A13:$E13))),"" )</f>
        <v/>
      </c>
      <c r="C14" s="6" t="str">
        <f t="array" ref="C14">IFERROR(INDEX([1]PORTFOLIO!$E$2:$E$1130, SMALL(IF(C$1=[1]PORTFOLIO!$C$2:$C$1129, ROW([1]PORTFOLIO!$C$2:$C$1129)-ROW([1]PORTFOLIO!$C$2)+1), ROW($A13:$E13))),"" )</f>
        <v/>
      </c>
      <c r="D14" s="6" t="str">
        <f t="array" ref="D14">IFERROR(INDEX([1]PORTFOLIO!$E$2:$E$1130, SMALL(IF(D$1=[1]PORTFOLIO!$C$2:$C$1129, ROW([1]PORTFOLIO!$C$2:$C$1129)-ROW([1]PORTFOLIO!$C$2)+1), ROW($A13:$E13))),"" )</f>
        <v/>
      </c>
      <c r="E14" s="6" t="str">
        <f t="array" ref="E14">IFERROR(INDEX([1]PORTFOLIO!$E$2:$E$1130, SMALL(IF(E$1=[1]PORTFOLIO!$C$2:$C$1129, ROW([1]PORTFOLIO!$C$2:$C$1129)-ROW([1]PORTFOLIO!$C$2)+1), ROW($A13:$E13))),"" )</f>
        <v/>
      </c>
      <c r="F14" s="6" t="str">
        <f t="array" ref="F14">IFERROR(INDEX([1]PORTFOLIO!$E$2:$E$1130, SMALL(IF(F$1=[1]PORTFOLIO!$C$2:$C$1129, ROW([1]PORTFOLIO!$C$2:$C$1129)-ROW([1]PORTFOLIO!$C$2)+1), ROW($A13:$E13))),"" )</f>
        <v/>
      </c>
      <c r="G14" s="6" t="str">
        <f t="array" ref="G14">IFERROR(INDEX([1]PORTFOLIO!$E$2:$E$1130, SMALL(IF(G$1=[1]PORTFOLIO!$C$2:$C$1129, ROW([1]PORTFOLIO!$C$2:$C$1129)-ROW([1]PORTFOLIO!$C$2)+1), ROW($A13:$E13))),"" )</f>
        <v/>
      </c>
      <c r="K14" s="6"/>
      <c r="L14" s="6"/>
    </row>
    <row r="15" spans="1:12" x14ac:dyDescent="0.2">
      <c r="A15" s="6" t="str">
        <f t="array" ref="A15">IFERROR(INDEX([1]PORTFOLIO!$E$2:$E$1130, SMALL(IF(A$1=[1]PORTFOLIO!$C$2:$C$1129, ROW([1]PORTFOLIO!$C$2:$C$1129)-ROW([1]PORTFOLIO!$C$2)+1), ROW($A14:$E14))),"" )</f>
        <v/>
      </c>
      <c r="B15" s="6" t="str">
        <f t="array" ref="B15">IFERROR(INDEX([1]PORTFOLIO!$E$2:$E$1130, SMALL(IF(B$1=[1]PORTFOLIO!$C$2:$C$1129, ROW([1]PORTFOLIO!$C$2:$C$1129)-ROW([1]PORTFOLIO!$C$2)+1), ROW($A14:$E14))),"" )</f>
        <v/>
      </c>
      <c r="C15" s="6" t="str">
        <f t="array" ref="C15">IFERROR(INDEX([1]PORTFOLIO!$E$2:$E$1130, SMALL(IF(C$1=[1]PORTFOLIO!$C$2:$C$1129, ROW([1]PORTFOLIO!$C$2:$C$1129)-ROW([1]PORTFOLIO!$C$2)+1), ROW($A14:$E14))),"" )</f>
        <v/>
      </c>
      <c r="D15" s="6" t="str">
        <f t="array" ref="D15">IFERROR(INDEX([1]PORTFOLIO!$E$2:$E$1130, SMALL(IF(D$1=[1]PORTFOLIO!$C$2:$C$1129, ROW([1]PORTFOLIO!$C$2:$C$1129)-ROW([1]PORTFOLIO!$C$2)+1), ROW($A14:$E14))),"" )</f>
        <v/>
      </c>
      <c r="E15" s="6" t="str">
        <f t="array" ref="E15">IFERROR(INDEX([1]PORTFOLIO!$E$2:$E$1130, SMALL(IF(E$1=[1]PORTFOLIO!$C$2:$C$1129, ROW([1]PORTFOLIO!$C$2:$C$1129)-ROW([1]PORTFOLIO!$C$2)+1), ROW($A14:$E14))),"" )</f>
        <v/>
      </c>
      <c r="F15" s="6" t="str">
        <f t="array" ref="F15">IFERROR(INDEX([1]PORTFOLIO!$E$2:$E$1130, SMALL(IF(F$1=[1]PORTFOLIO!$C$2:$C$1129, ROW([1]PORTFOLIO!$C$2:$C$1129)-ROW([1]PORTFOLIO!$C$2)+1), ROW($A14:$E14))),"" )</f>
        <v/>
      </c>
      <c r="G15" s="6" t="str">
        <f t="array" ref="G15">IFERROR(INDEX([1]PORTFOLIO!$E$2:$E$1130, SMALL(IF(G$1=[1]PORTFOLIO!$C$2:$C$1129, ROW([1]PORTFOLIO!$C$2:$C$1129)-ROW([1]PORTFOLIO!$C$2)+1), ROW($A14:$E14))),"" )</f>
        <v/>
      </c>
      <c r="K15" s="6"/>
      <c r="L15" s="6"/>
    </row>
    <row r="16" spans="1:12" x14ac:dyDescent="0.2">
      <c r="A16" s="6" t="str">
        <f t="array" ref="A16">IFERROR(INDEX([1]PORTFOLIO!$E$2:$E$1130, SMALL(IF(A$1=[1]PORTFOLIO!$C$2:$C$1129, ROW([1]PORTFOLIO!$C$2:$C$1129)-ROW([1]PORTFOLIO!$C$2)+1), ROW($A15:$E15))),"" )</f>
        <v/>
      </c>
      <c r="B16" s="6" t="str">
        <f t="array" ref="B16">IFERROR(INDEX([1]PORTFOLIO!$E$2:$E$1130, SMALL(IF(B$1=[1]PORTFOLIO!$C$2:$C$1129, ROW([1]PORTFOLIO!$C$2:$C$1129)-ROW([1]PORTFOLIO!$C$2)+1), ROW($A15:$E15))),"" )</f>
        <v/>
      </c>
      <c r="C16" s="6" t="str">
        <f t="array" ref="C16">IFERROR(INDEX([1]PORTFOLIO!$E$2:$E$1130, SMALL(IF(C$1=[1]PORTFOLIO!$C$2:$C$1129, ROW([1]PORTFOLIO!$C$2:$C$1129)-ROW([1]PORTFOLIO!$C$2)+1), ROW($A15:$E15))),"" )</f>
        <v/>
      </c>
      <c r="D16" s="6" t="str">
        <f t="array" ref="D16">IFERROR(INDEX([1]PORTFOLIO!$E$2:$E$1130, SMALL(IF(D$1=[1]PORTFOLIO!$C$2:$C$1129, ROW([1]PORTFOLIO!$C$2:$C$1129)-ROW([1]PORTFOLIO!$C$2)+1), ROW($A15:$E15))),"" )</f>
        <v/>
      </c>
      <c r="E16" s="6" t="str">
        <f t="array" ref="E16">IFERROR(INDEX([1]PORTFOLIO!$E$2:$E$1130, SMALL(IF(E$1=[1]PORTFOLIO!$C$2:$C$1129, ROW([1]PORTFOLIO!$C$2:$C$1129)-ROW([1]PORTFOLIO!$C$2)+1), ROW($A15:$E15))),"" )</f>
        <v/>
      </c>
      <c r="F16" s="6" t="str">
        <f t="array" ref="F16">IFERROR(INDEX([1]PORTFOLIO!$E$2:$E$1130, SMALL(IF(F$1=[1]PORTFOLIO!$C$2:$C$1129, ROW([1]PORTFOLIO!$C$2:$C$1129)-ROW([1]PORTFOLIO!$C$2)+1), ROW($A15:$E15))),"" )</f>
        <v/>
      </c>
      <c r="G16" s="6" t="str">
        <f t="array" ref="G16">IFERROR(INDEX([1]PORTFOLIO!$E$2:$E$1130, SMALL(IF(G$1=[1]PORTFOLIO!$C$2:$C$1129, ROW([1]PORTFOLIO!$C$2:$C$1129)-ROW([1]PORTFOLIO!$C$2)+1), ROW($A15:$E15))),"" )</f>
        <v/>
      </c>
      <c r="K16" s="6"/>
      <c r="L16" s="6"/>
    </row>
    <row r="17" spans="1:12" x14ac:dyDescent="0.2">
      <c r="A17" s="6" t="str">
        <f t="array" ref="A17">IFERROR(INDEX([1]PORTFOLIO!$E$2:$E$1130, SMALL(IF(A$1=[1]PORTFOLIO!$C$2:$C$1129, ROW([1]PORTFOLIO!$C$2:$C$1129)-ROW([1]PORTFOLIO!$C$2)+1), ROW($A16:$E16))),"" )</f>
        <v/>
      </c>
      <c r="B17" s="6" t="str">
        <f t="array" ref="B17">IFERROR(INDEX([1]PORTFOLIO!$E$2:$E$1130, SMALL(IF(B$1=[1]PORTFOLIO!$C$2:$C$1129, ROW([1]PORTFOLIO!$C$2:$C$1129)-ROW([1]PORTFOLIO!$C$2)+1), ROW($A16:$E16))),"" )</f>
        <v/>
      </c>
      <c r="C17" s="6" t="str">
        <f t="array" ref="C17">IFERROR(INDEX([1]PORTFOLIO!$E$2:$E$1130, SMALL(IF(C$1=[1]PORTFOLIO!$C$2:$C$1129, ROW([1]PORTFOLIO!$C$2:$C$1129)-ROW([1]PORTFOLIO!$C$2)+1), ROW($A16:$E16))),"" )</f>
        <v/>
      </c>
      <c r="D17" s="6" t="str">
        <f t="array" ref="D17">IFERROR(INDEX([1]PORTFOLIO!$E$2:$E$1130, SMALL(IF(D$1=[1]PORTFOLIO!$C$2:$C$1129, ROW([1]PORTFOLIO!$C$2:$C$1129)-ROW([1]PORTFOLIO!$C$2)+1), ROW($A16:$E16))),"" )</f>
        <v/>
      </c>
      <c r="E17" s="6" t="str">
        <f t="array" ref="E17">IFERROR(INDEX([1]PORTFOLIO!$E$2:$E$1130, SMALL(IF(E$1=[1]PORTFOLIO!$C$2:$C$1129, ROW([1]PORTFOLIO!$C$2:$C$1129)-ROW([1]PORTFOLIO!$C$2)+1), ROW($A16:$E16))),"" )</f>
        <v/>
      </c>
      <c r="F17" s="6" t="str">
        <f t="array" ref="F17">IFERROR(INDEX([1]PORTFOLIO!$E$2:$E$1130, SMALL(IF(F$1=[1]PORTFOLIO!$C$2:$C$1129, ROW([1]PORTFOLIO!$C$2:$C$1129)-ROW([1]PORTFOLIO!$C$2)+1), ROW($A16:$E16))),"" )</f>
        <v/>
      </c>
      <c r="G17" s="6" t="str">
        <f t="array" ref="G17">IFERROR(INDEX([1]PORTFOLIO!$E$2:$E$1130, SMALL(IF(G$1=[1]PORTFOLIO!$C$2:$C$1129, ROW([1]PORTFOLIO!$C$2:$C$1129)-ROW([1]PORTFOLIO!$C$2)+1), ROW($A16:$E16))),"" )</f>
        <v/>
      </c>
      <c r="K17" s="6"/>
      <c r="L17" s="6"/>
    </row>
    <row r="18" spans="1:12" x14ac:dyDescent="0.2">
      <c r="A18" s="6" t="str">
        <f t="array" ref="A18">IFERROR(INDEX([1]PORTFOLIO!$E$2:$E$1130, SMALL(IF(A$1=[1]PORTFOLIO!$C$2:$C$1129, ROW([1]PORTFOLIO!$C$2:$C$1129)-ROW([1]PORTFOLIO!$C$2)+1), ROW($A17:$E17))),"" )</f>
        <v/>
      </c>
      <c r="B18" s="6" t="str">
        <f t="array" ref="B18">IFERROR(INDEX([1]PORTFOLIO!$E$2:$E$1130, SMALL(IF(B$1=[1]PORTFOLIO!$C$2:$C$1129, ROW([1]PORTFOLIO!$C$2:$C$1129)-ROW([1]PORTFOLIO!$C$2)+1), ROW($A17:$E17))),"" )</f>
        <v/>
      </c>
      <c r="C18" s="6" t="str">
        <f t="array" ref="C18">IFERROR(INDEX([1]PORTFOLIO!$E$2:$E$1130, SMALL(IF(C$1=[1]PORTFOLIO!$C$2:$C$1129, ROW([1]PORTFOLIO!$C$2:$C$1129)-ROW([1]PORTFOLIO!$C$2)+1), ROW($A17:$E17))),"" )</f>
        <v/>
      </c>
      <c r="D18" s="6" t="str">
        <f t="array" ref="D18">IFERROR(INDEX([1]PORTFOLIO!$E$2:$E$1130, SMALL(IF(D$1=[1]PORTFOLIO!$C$2:$C$1129, ROW([1]PORTFOLIO!$C$2:$C$1129)-ROW([1]PORTFOLIO!$C$2)+1), ROW($A17:$E17))),"" )</f>
        <v/>
      </c>
      <c r="E18" s="6" t="str">
        <f t="array" ref="E18">IFERROR(INDEX([1]PORTFOLIO!$E$2:$E$1130, SMALL(IF(E$1=[1]PORTFOLIO!$C$2:$C$1129, ROW([1]PORTFOLIO!$C$2:$C$1129)-ROW([1]PORTFOLIO!$C$2)+1), ROW($A17:$E17))),"" )</f>
        <v/>
      </c>
      <c r="F18" s="6" t="str">
        <f t="array" ref="F18">IFERROR(INDEX([1]PORTFOLIO!$E$2:$E$1130, SMALL(IF(F$1=[1]PORTFOLIO!$C$2:$C$1129, ROW([1]PORTFOLIO!$C$2:$C$1129)-ROW([1]PORTFOLIO!$C$2)+1), ROW($A17:$E17))),"" )</f>
        <v/>
      </c>
      <c r="G18" s="6" t="str">
        <f t="array" ref="G18">IFERROR(INDEX([1]PORTFOLIO!$E$2:$E$1130, SMALL(IF(G$1=[1]PORTFOLIO!$C$2:$C$1129, ROW([1]PORTFOLIO!$C$2:$C$1129)-ROW([1]PORTFOLIO!$C$2)+1), ROW($A17:$E17))),"" )</f>
        <v/>
      </c>
      <c r="K18" s="6"/>
      <c r="L18" s="6"/>
    </row>
    <row r="19" spans="1:12" x14ac:dyDescent="0.2">
      <c r="A19" s="6" t="str">
        <f t="array" ref="A19">IFERROR(INDEX([1]PORTFOLIO!$E$2:$E$1130, SMALL(IF(A$1=[1]PORTFOLIO!$C$2:$C$1129, ROW([1]PORTFOLIO!$C$2:$C$1129)-ROW([1]PORTFOLIO!$C$2)+1), ROW($A18:$E18))),"" )</f>
        <v/>
      </c>
      <c r="B19" s="6" t="str">
        <f t="array" ref="B19">IFERROR(INDEX([1]PORTFOLIO!$E$2:$E$1130, SMALL(IF(B$1=[1]PORTFOLIO!$C$2:$C$1129, ROW([1]PORTFOLIO!$C$2:$C$1129)-ROW([1]PORTFOLIO!$C$2)+1), ROW($A18:$E18))),"" )</f>
        <v/>
      </c>
      <c r="C19" s="6" t="str">
        <f t="array" ref="C19">IFERROR(INDEX([1]PORTFOLIO!$E$2:$E$1130, SMALL(IF(C$1=[1]PORTFOLIO!$C$2:$C$1129, ROW([1]PORTFOLIO!$C$2:$C$1129)-ROW([1]PORTFOLIO!$C$2)+1), ROW($A18:$E18))),"" )</f>
        <v/>
      </c>
      <c r="D19" s="6" t="str">
        <f t="array" ref="D19">IFERROR(INDEX([1]PORTFOLIO!$E$2:$E$1130, SMALL(IF(D$1=[1]PORTFOLIO!$C$2:$C$1129, ROW([1]PORTFOLIO!$C$2:$C$1129)-ROW([1]PORTFOLIO!$C$2)+1), ROW($A18:$E18))),"" )</f>
        <v/>
      </c>
      <c r="E19" s="6" t="str">
        <f t="array" ref="E19">IFERROR(INDEX([1]PORTFOLIO!$E$2:$E$1130, SMALL(IF(E$1=[1]PORTFOLIO!$C$2:$C$1129, ROW([1]PORTFOLIO!$C$2:$C$1129)-ROW([1]PORTFOLIO!$C$2)+1), ROW($A18:$E18))),"" )</f>
        <v/>
      </c>
      <c r="F19" s="6" t="str">
        <f t="array" ref="F19">IFERROR(INDEX([1]PORTFOLIO!$E$2:$E$1130, SMALL(IF(F$1=[1]PORTFOLIO!$C$2:$C$1129, ROW([1]PORTFOLIO!$C$2:$C$1129)-ROW([1]PORTFOLIO!$C$2)+1), ROW($A18:$E18))),"" )</f>
        <v/>
      </c>
      <c r="G19" s="6" t="str">
        <f t="array" ref="G19">IFERROR(INDEX([1]PORTFOLIO!$E$2:$E$1130, SMALL(IF(G$1=[1]PORTFOLIO!$C$2:$C$1129, ROW([1]PORTFOLIO!$C$2:$C$1129)-ROW([1]PORTFOLIO!$C$2)+1), ROW($A18:$E18))),"" )</f>
        <v/>
      </c>
      <c r="K19" s="6"/>
      <c r="L19" s="6"/>
    </row>
    <row r="20" spans="1:12" x14ac:dyDescent="0.2">
      <c r="A20" s="6" t="str">
        <f t="array" ref="A20">IFERROR(INDEX([1]PORTFOLIO!$E$2:$E$1130, SMALL(IF(A$1=[1]PORTFOLIO!$C$2:$C$1129, ROW([1]PORTFOLIO!$C$2:$C$1129)-ROW([1]PORTFOLIO!$C$2)+1), ROW($A19:$E19))),"" )</f>
        <v/>
      </c>
      <c r="B20" s="6" t="str">
        <f t="array" ref="B20">IFERROR(INDEX([1]PORTFOLIO!$E$2:$E$1130, SMALL(IF(B$1=[1]PORTFOLIO!$C$2:$C$1129, ROW([1]PORTFOLIO!$C$2:$C$1129)-ROW([1]PORTFOLIO!$C$2)+1), ROW($A19:$E19))),"" )</f>
        <v/>
      </c>
      <c r="C20" s="6" t="str">
        <f t="array" ref="C20">IFERROR(INDEX([1]PORTFOLIO!$E$2:$E$1130, SMALL(IF(C$1=[1]PORTFOLIO!$C$2:$C$1129, ROW([1]PORTFOLIO!$C$2:$C$1129)-ROW([1]PORTFOLIO!$C$2)+1), ROW($A19:$E19))),"" )</f>
        <v/>
      </c>
      <c r="D20" s="6" t="str">
        <f t="array" ref="D20">IFERROR(INDEX([1]PORTFOLIO!$E$2:$E$1130, SMALL(IF(D$1=[1]PORTFOLIO!$C$2:$C$1129, ROW([1]PORTFOLIO!$C$2:$C$1129)-ROW([1]PORTFOLIO!$C$2)+1), ROW($A19:$E19))),"" )</f>
        <v/>
      </c>
      <c r="E20" s="6" t="str">
        <f t="array" ref="E20">IFERROR(INDEX([1]PORTFOLIO!$E$2:$E$1130, SMALL(IF(E$1=[1]PORTFOLIO!$C$2:$C$1129, ROW([1]PORTFOLIO!$C$2:$C$1129)-ROW([1]PORTFOLIO!$C$2)+1), ROW($A19:$E19))),"" )</f>
        <v/>
      </c>
      <c r="F20" s="6" t="str">
        <f t="array" ref="F20">IFERROR(INDEX([1]PORTFOLIO!$E$2:$E$1130, SMALL(IF(F$1=[1]PORTFOLIO!$C$2:$C$1129, ROW([1]PORTFOLIO!$C$2:$C$1129)-ROW([1]PORTFOLIO!$C$2)+1), ROW($A19:$E19))),"" )</f>
        <v/>
      </c>
      <c r="G20" s="6" t="str">
        <f t="array" ref="G20">IFERROR(INDEX([1]PORTFOLIO!$E$2:$E$1130, SMALL(IF(G$1=[1]PORTFOLIO!$C$2:$C$1129, ROW([1]PORTFOLIO!$C$2:$C$1129)-ROW([1]PORTFOLIO!$C$2)+1), ROW($A19:$E19))),"" )</f>
        <v/>
      </c>
      <c r="K20" s="6"/>
      <c r="L20" s="6"/>
    </row>
    <row r="21" spans="1:12" x14ac:dyDescent="0.2">
      <c r="A21" s="6" t="str">
        <f t="array" ref="A21">IFERROR(INDEX([1]PORTFOLIO!$E$2:$E$1130, SMALL(IF(A$1=[1]PORTFOLIO!$C$2:$C$1129, ROW([1]PORTFOLIO!$C$2:$C$1129)-ROW([1]PORTFOLIO!$C$2)+1), ROW($A20:$E20))),"" )</f>
        <v/>
      </c>
      <c r="B21" s="6" t="str">
        <f t="array" ref="B21">IFERROR(INDEX([1]PORTFOLIO!$E$2:$E$1130, SMALL(IF(B$1=[1]PORTFOLIO!$C$2:$C$1129, ROW([1]PORTFOLIO!$C$2:$C$1129)-ROW([1]PORTFOLIO!$C$2)+1), ROW($A20:$E20))),"" )</f>
        <v/>
      </c>
      <c r="C21" s="6" t="str">
        <f t="array" ref="C21">IFERROR(INDEX([1]PORTFOLIO!$E$2:$E$1130, SMALL(IF(C$1=[1]PORTFOLIO!$C$2:$C$1129, ROW([1]PORTFOLIO!$C$2:$C$1129)-ROW([1]PORTFOLIO!$C$2)+1), ROW($A20:$E20))),"" )</f>
        <v/>
      </c>
      <c r="D21" s="6" t="str">
        <f t="array" ref="D21">IFERROR(INDEX([1]PORTFOLIO!$E$2:$E$1130, SMALL(IF(D$1=[1]PORTFOLIO!$C$2:$C$1129, ROW([1]PORTFOLIO!$C$2:$C$1129)-ROW([1]PORTFOLIO!$C$2)+1), ROW($A20:$E20))),"" )</f>
        <v/>
      </c>
      <c r="E21" s="6" t="str">
        <f t="array" ref="E21">IFERROR(INDEX([1]PORTFOLIO!$E$2:$E$1130, SMALL(IF(E$1=[1]PORTFOLIO!$C$2:$C$1129, ROW([1]PORTFOLIO!$C$2:$C$1129)-ROW([1]PORTFOLIO!$C$2)+1), ROW($A20:$E20))),"" )</f>
        <v/>
      </c>
      <c r="F21" s="6" t="str">
        <f t="array" ref="F21">IFERROR(INDEX([1]PORTFOLIO!$E$2:$E$1130, SMALL(IF(F$1=[1]PORTFOLIO!$C$2:$C$1129, ROW([1]PORTFOLIO!$C$2:$C$1129)-ROW([1]PORTFOLIO!$C$2)+1), ROW($A20:$E20))),"" )</f>
        <v/>
      </c>
      <c r="G21" s="6" t="str">
        <f t="array" ref="G21">IFERROR(INDEX([1]PORTFOLIO!$E$2:$E$1130, SMALL(IF(G$1=[1]PORTFOLIO!$C$2:$C$1129, ROW([1]PORTFOLIO!$C$2:$C$1129)-ROW([1]PORTFOLIO!$C$2)+1), ROW($A20:$E20))),"" )</f>
        <v/>
      </c>
      <c r="K21" s="6"/>
      <c r="L21" s="6"/>
    </row>
    <row r="22" spans="1:12" x14ac:dyDescent="0.2">
      <c r="A22" s="6" t="str">
        <f t="array" ref="A22">IFERROR(INDEX([1]PORTFOLIO!$E$2:$E$1130, SMALL(IF(A$1=[1]PORTFOLIO!$C$2:$C$1129, ROW([1]PORTFOLIO!$C$2:$C$1129)-ROW([1]PORTFOLIO!$C$2)+1), ROW($A21:$E21))),"" )</f>
        <v/>
      </c>
      <c r="B22" s="6" t="str">
        <f t="array" ref="B22">IFERROR(INDEX([1]PORTFOLIO!$E$2:$E$1130, SMALL(IF(B$1=[1]PORTFOLIO!$C$2:$C$1129, ROW([1]PORTFOLIO!$C$2:$C$1129)-ROW([1]PORTFOLIO!$C$2)+1), ROW($A21:$E21))),"" )</f>
        <v/>
      </c>
      <c r="C22" s="6" t="str">
        <f t="array" ref="C22">IFERROR(INDEX([1]PORTFOLIO!$E$2:$E$1130, SMALL(IF(C$1=[1]PORTFOLIO!$C$2:$C$1129, ROW([1]PORTFOLIO!$C$2:$C$1129)-ROW([1]PORTFOLIO!$C$2)+1), ROW($A21:$E21))),"" )</f>
        <v/>
      </c>
      <c r="D22" s="6" t="str">
        <f t="array" ref="D22">IFERROR(INDEX([1]PORTFOLIO!$E$2:$E$1130, SMALL(IF(D$1=[1]PORTFOLIO!$C$2:$C$1129, ROW([1]PORTFOLIO!$C$2:$C$1129)-ROW([1]PORTFOLIO!$C$2)+1), ROW($A21:$E21))),"" )</f>
        <v/>
      </c>
      <c r="E22" s="6" t="str">
        <f t="array" ref="E22">IFERROR(INDEX([1]PORTFOLIO!$E$2:$E$1130, SMALL(IF(E$1=[1]PORTFOLIO!$C$2:$C$1129, ROW([1]PORTFOLIO!$C$2:$C$1129)-ROW([1]PORTFOLIO!$C$2)+1), ROW($A21:$E21))),"" )</f>
        <v/>
      </c>
      <c r="F22" s="6" t="str">
        <f t="array" ref="F22">IFERROR(INDEX([1]PORTFOLIO!$E$2:$E$1130, SMALL(IF(F$1=[1]PORTFOLIO!$C$2:$C$1129, ROW([1]PORTFOLIO!$C$2:$C$1129)-ROW([1]PORTFOLIO!$C$2)+1), ROW($A21:$E21))),"" )</f>
        <v/>
      </c>
      <c r="G22" s="6" t="str">
        <f t="array" ref="G22">IFERROR(INDEX([1]PORTFOLIO!$E$2:$E$1130, SMALL(IF(G$1=[1]PORTFOLIO!$C$2:$C$1129, ROW([1]PORTFOLIO!$C$2:$C$1129)-ROW([1]PORTFOLIO!$C$2)+1), ROW($A21:$E21))),"" )</f>
        <v/>
      </c>
      <c r="K22" s="6"/>
      <c r="L22" s="6"/>
    </row>
    <row r="23" spans="1:12" x14ac:dyDescent="0.2">
      <c r="A23" s="6" t="str">
        <f t="array" ref="A23">IFERROR(INDEX([1]PORTFOLIO!$E$2:$E$1130, SMALL(IF(A$1=[1]PORTFOLIO!$C$2:$C$1129, ROW([1]PORTFOLIO!$C$2:$C$1129)-ROW([1]PORTFOLIO!$C$2)+1), ROW($A22:$E22))),"" )</f>
        <v/>
      </c>
      <c r="B23" s="6" t="str">
        <f t="array" ref="B23">IFERROR(INDEX([1]PORTFOLIO!$E$2:$E$1130, SMALL(IF(B$1=[1]PORTFOLIO!$C$2:$C$1129, ROW([1]PORTFOLIO!$C$2:$C$1129)-ROW([1]PORTFOLIO!$C$2)+1), ROW($A22:$E22))),"" )</f>
        <v/>
      </c>
      <c r="C23" s="6" t="str">
        <f t="array" ref="C23">IFERROR(INDEX([1]PORTFOLIO!$E$2:$E$1130, SMALL(IF(C$1=[1]PORTFOLIO!$C$2:$C$1129, ROW([1]PORTFOLIO!$C$2:$C$1129)-ROW([1]PORTFOLIO!$C$2)+1), ROW($A22:$E22))),"" )</f>
        <v/>
      </c>
      <c r="D23" s="6" t="str">
        <f t="array" ref="D23">IFERROR(INDEX([1]PORTFOLIO!$E$2:$E$1130, SMALL(IF(D$1=[1]PORTFOLIO!$C$2:$C$1129, ROW([1]PORTFOLIO!$C$2:$C$1129)-ROW([1]PORTFOLIO!$C$2)+1), ROW($A22:$E22))),"" )</f>
        <v/>
      </c>
      <c r="E23" s="6" t="str">
        <f t="array" ref="E23">IFERROR(INDEX([1]PORTFOLIO!$E$2:$E$1130, SMALL(IF(E$1=[1]PORTFOLIO!$C$2:$C$1129, ROW([1]PORTFOLIO!$C$2:$C$1129)-ROW([1]PORTFOLIO!$C$2)+1), ROW($A22:$E22))),"" )</f>
        <v/>
      </c>
      <c r="F23" s="6" t="str">
        <f t="array" ref="F23">IFERROR(INDEX([1]PORTFOLIO!$E$2:$E$1130, SMALL(IF(F$1=[1]PORTFOLIO!$C$2:$C$1129, ROW([1]PORTFOLIO!$C$2:$C$1129)-ROW([1]PORTFOLIO!$C$2)+1), ROW($A22:$E22))),"" )</f>
        <v/>
      </c>
      <c r="G23" s="6" t="str">
        <f t="array" ref="G23">IFERROR(INDEX([1]PORTFOLIO!$E$2:$E$1130, SMALL(IF(G$1=[1]PORTFOLIO!$C$2:$C$1129, ROW([1]PORTFOLIO!$C$2:$C$1129)-ROW([1]PORTFOLIO!$C$2)+1), ROW($A22:$E22))),"" )</f>
        <v/>
      </c>
      <c r="K23" s="6"/>
      <c r="L23" s="6"/>
    </row>
    <row r="24" spans="1:12" x14ac:dyDescent="0.2">
      <c r="A24" s="6" t="str">
        <f t="array" ref="A24">IFERROR(INDEX([1]PORTFOLIO!$E$2:$E$1130, SMALL(IF(A$1=[1]PORTFOLIO!$C$2:$C$1129, ROW([1]PORTFOLIO!$C$2:$C$1129)-ROW([1]PORTFOLIO!$C$2)+1), ROW($A23:$E23))),"" )</f>
        <v/>
      </c>
      <c r="B24" s="6" t="str">
        <f t="array" ref="B24">IFERROR(INDEX([1]PORTFOLIO!$E$2:$E$1130, SMALL(IF(B$1=[1]PORTFOLIO!$C$2:$C$1129, ROW([1]PORTFOLIO!$C$2:$C$1129)-ROW([1]PORTFOLIO!$C$2)+1), ROW($A23:$E23))),"" )</f>
        <v/>
      </c>
      <c r="C24" s="6" t="str">
        <f t="array" ref="C24">IFERROR(INDEX([1]PORTFOLIO!$E$2:$E$1130, SMALL(IF(C$1=[1]PORTFOLIO!$C$2:$C$1129, ROW([1]PORTFOLIO!$C$2:$C$1129)-ROW([1]PORTFOLIO!$C$2)+1), ROW($A23:$E23))),"" )</f>
        <v/>
      </c>
      <c r="D24" s="6" t="str">
        <f t="array" ref="D24">IFERROR(INDEX([1]PORTFOLIO!$E$2:$E$1130, SMALL(IF(D$1=[1]PORTFOLIO!$C$2:$C$1129, ROW([1]PORTFOLIO!$C$2:$C$1129)-ROW([1]PORTFOLIO!$C$2)+1), ROW($A23:$E23))),"" )</f>
        <v/>
      </c>
      <c r="E24" s="6" t="str">
        <f t="array" ref="E24">IFERROR(INDEX([1]PORTFOLIO!$E$2:$E$1130, SMALL(IF(E$1=[1]PORTFOLIO!$C$2:$C$1129, ROW([1]PORTFOLIO!$C$2:$C$1129)-ROW([1]PORTFOLIO!$C$2)+1), ROW($A23:$E23))),"" )</f>
        <v/>
      </c>
      <c r="F24" s="6" t="str">
        <f t="array" ref="F24">IFERROR(INDEX([1]PORTFOLIO!$E$2:$E$1130, SMALL(IF(F$1=[1]PORTFOLIO!$C$2:$C$1129, ROW([1]PORTFOLIO!$C$2:$C$1129)-ROW([1]PORTFOLIO!$C$2)+1), ROW($A23:$E23))),"" )</f>
        <v/>
      </c>
      <c r="G24" s="6" t="str">
        <f t="array" ref="G24">IFERROR(INDEX([1]PORTFOLIO!$E$2:$E$1130, SMALL(IF(G$1=[1]PORTFOLIO!$C$2:$C$1129, ROW([1]PORTFOLIO!$C$2:$C$1129)-ROW([1]PORTFOLIO!$C$2)+1), ROW($A23:$E23))),"" )</f>
        <v/>
      </c>
      <c r="K24" s="6"/>
      <c r="L24" s="6"/>
    </row>
    <row r="25" spans="1:12" x14ac:dyDescent="0.2">
      <c r="A25" s="6" t="str">
        <f t="array" ref="A25">IFERROR(INDEX([1]PORTFOLIO!$E$2:$E$1130, SMALL(IF(A$1=[1]PORTFOLIO!$C$2:$C$1129, ROW([1]PORTFOLIO!$C$2:$C$1129)-ROW([1]PORTFOLIO!$C$2)+1), ROW($A24:$E24))),"" )</f>
        <v/>
      </c>
      <c r="B25" s="6" t="str">
        <f t="array" ref="B25">IFERROR(INDEX([1]PORTFOLIO!$E$2:$E$1130, SMALL(IF(B$1=[1]PORTFOLIO!$C$2:$C$1129, ROW([1]PORTFOLIO!$C$2:$C$1129)-ROW([1]PORTFOLIO!$C$2)+1), ROW($A24:$E24))),"" )</f>
        <v/>
      </c>
      <c r="C25" s="6" t="str">
        <f t="array" ref="C25">IFERROR(INDEX([1]PORTFOLIO!$E$2:$E$1130, SMALL(IF(C$1=[1]PORTFOLIO!$C$2:$C$1129, ROW([1]PORTFOLIO!$C$2:$C$1129)-ROW([1]PORTFOLIO!$C$2)+1), ROW($A24:$E24))),"" )</f>
        <v/>
      </c>
      <c r="D25" s="6" t="str">
        <f t="array" ref="D25">IFERROR(INDEX([1]PORTFOLIO!$E$2:$E$1130, SMALL(IF(D$1=[1]PORTFOLIO!$C$2:$C$1129, ROW([1]PORTFOLIO!$C$2:$C$1129)-ROW([1]PORTFOLIO!$C$2)+1), ROW($A24:$E24))),"" )</f>
        <v/>
      </c>
      <c r="E25" s="6" t="str">
        <f t="array" ref="E25">IFERROR(INDEX([1]PORTFOLIO!$E$2:$E$1130, SMALL(IF(E$1=[1]PORTFOLIO!$C$2:$C$1129, ROW([1]PORTFOLIO!$C$2:$C$1129)-ROW([1]PORTFOLIO!$C$2)+1), ROW($A24:$E24))),"" )</f>
        <v/>
      </c>
      <c r="F25" s="6" t="str">
        <f t="array" ref="F25">IFERROR(INDEX([1]PORTFOLIO!$E$2:$E$1130, SMALL(IF(F$1=[1]PORTFOLIO!$C$2:$C$1129, ROW([1]PORTFOLIO!$C$2:$C$1129)-ROW([1]PORTFOLIO!$C$2)+1), ROW($A24:$E24))),"" )</f>
        <v/>
      </c>
      <c r="G25" s="6" t="str">
        <f t="array" ref="G25">IFERROR(INDEX([1]PORTFOLIO!$E$2:$E$1130, SMALL(IF(G$1=[1]PORTFOLIO!$C$2:$C$1129, ROW([1]PORTFOLIO!$C$2:$C$1129)-ROW([1]PORTFOLIO!$C$2)+1), ROW($A24:$E24))),"" )</f>
        <v/>
      </c>
      <c r="K25" s="6"/>
      <c r="L25" s="6"/>
    </row>
    <row r="26" spans="1:12" x14ac:dyDescent="0.2">
      <c r="A26" s="6" t="str">
        <f t="array" ref="A26">IFERROR(INDEX([1]PORTFOLIO!$E$2:$E$1130, SMALL(IF(A$1=[1]PORTFOLIO!$C$2:$C$1129, ROW([1]PORTFOLIO!$C$2:$C$1129)-ROW([1]PORTFOLIO!$C$2)+1), ROW($A25:$E25))),"" )</f>
        <v/>
      </c>
      <c r="B26" s="6" t="str">
        <f t="array" ref="B26">IFERROR(INDEX([1]PORTFOLIO!$E$2:$E$1130, SMALL(IF(B$1=[1]PORTFOLIO!$C$2:$C$1129, ROW([1]PORTFOLIO!$C$2:$C$1129)-ROW([1]PORTFOLIO!$C$2)+1), ROW($A25:$E25))),"" )</f>
        <v/>
      </c>
      <c r="C26" s="6" t="str">
        <f t="array" ref="C26">IFERROR(INDEX([1]PORTFOLIO!$E$2:$E$1130, SMALL(IF(C$1=[1]PORTFOLIO!$C$2:$C$1129, ROW([1]PORTFOLIO!$C$2:$C$1129)-ROW([1]PORTFOLIO!$C$2)+1), ROW($A25:$E25))),"" )</f>
        <v/>
      </c>
      <c r="D26" s="6" t="str">
        <f t="array" ref="D26">IFERROR(INDEX([1]PORTFOLIO!$E$2:$E$1130, SMALL(IF(D$1=[1]PORTFOLIO!$C$2:$C$1129, ROW([1]PORTFOLIO!$C$2:$C$1129)-ROW([1]PORTFOLIO!$C$2)+1), ROW($A25:$E25))),"" )</f>
        <v/>
      </c>
      <c r="E26" s="6" t="str">
        <f t="array" ref="E26">IFERROR(INDEX([1]PORTFOLIO!$E$2:$E$1130, SMALL(IF(E$1=[1]PORTFOLIO!$C$2:$C$1129, ROW([1]PORTFOLIO!$C$2:$C$1129)-ROW([1]PORTFOLIO!$C$2)+1), ROW($A25:$E25))),"" )</f>
        <v/>
      </c>
      <c r="F26" s="6" t="str">
        <f t="array" ref="F26">IFERROR(INDEX([1]PORTFOLIO!$E$2:$E$1130, SMALL(IF(F$1=[1]PORTFOLIO!$C$2:$C$1129, ROW([1]PORTFOLIO!$C$2:$C$1129)-ROW([1]PORTFOLIO!$C$2)+1), ROW($A25:$E25))),"" )</f>
        <v/>
      </c>
      <c r="G26" s="6" t="str">
        <f t="array" ref="G26">IFERROR(INDEX([1]PORTFOLIO!$E$2:$E$1130, SMALL(IF(G$1=[1]PORTFOLIO!$C$2:$C$1129, ROW([1]PORTFOLIO!$C$2:$C$1129)-ROW([1]PORTFOLIO!$C$2)+1), ROW($A25:$E25))),"" )</f>
        <v/>
      </c>
      <c r="K26" s="6"/>
      <c r="L26" s="6"/>
    </row>
    <row r="27" spans="1:12" x14ac:dyDescent="0.2">
      <c r="A27" s="6" t="str">
        <f t="array" ref="A27">IFERROR(INDEX([1]PORTFOLIO!$E$2:$E$1130, SMALL(IF(A$1=[1]PORTFOLIO!$C$2:$C$1129, ROW([1]PORTFOLIO!$C$2:$C$1129)-ROW([1]PORTFOLIO!$C$2)+1), ROW($A26:$E26))),"" )</f>
        <v/>
      </c>
      <c r="B27" s="6" t="str">
        <f t="array" ref="B27">IFERROR(INDEX([1]PORTFOLIO!$E$2:$E$1130, SMALL(IF(B$1=[1]PORTFOLIO!$C$2:$C$1129, ROW([1]PORTFOLIO!$C$2:$C$1129)-ROW([1]PORTFOLIO!$C$2)+1), ROW($A26:$E26))),"" )</f>
        <v/>
      </c>
      <c r="C27" s="6" t="str">
        <f t="array" ref="C27">IFERROR(INDEX([1]PORTFOLIO!$E$2:$E$1130, SMALL(IF(C$1=[1]PORTFOLIO!$C$2:$C$1129, ROW([1]PORTFOLIO!$C$2:$C$1129)-ROW([1]PORTFOLIO!$C$2)+1), ROW($A26:$E26))),"" )</f>
        <v/>
      </c>
      <c r="D27" s="6" t="str">
        <f t="array" ref="D27">IFERROR(INDEX([1]PORTFOLIO!$E$2:$E$1130, SMALL(IF(D$1=[1]PORTFOLIO!$C$2:$C$1129, ROW([1]PORTFOLIO!$C$2:$C$1129)-ROW([1]PORTFOLIO!$C$2)+1), ROW($A26:$E26))),"" )</f>
        <v/>
      </c>
      <c r="E27" s="6" t="str">
        <f t="array" ref="E27">IFERROR(INDEX([1]PORTFOLIO!$E$2:$E$1130, SMALL(IF(E$1=[1]PORTFOLIO!$C$2:$C$1129, ROW([1]PORTFOLIO!$C$2:$C$1129)-ROW([1]PORTFOLIO!$C$2)+1), ROW($A26:$E26))),"" )</f>
        <v/>
      </c>
      <c r="F27" s="6" t="str">
        <f t="array" ref="F27">IFERROR(INDEX([1]PORTFOLIO!$E$2:$E$1130, SMALL(IF(F$1=[1]PORTFOLIO!$C$2:$C$1129, ROW([1]PORTFOLIO!$C$2:$C$1129)-ROW([1]PORTFOLIO!$C$2)+1), ROW($A26:$E26))),"" )</f>
        <v/>
      </c>
      <c r="G27" s="6" t="str">
        <f t="array" ref="G27">IFERROR(INDEX([1]PORTFOLIO!$E$2:$E$1130, SMALL(IF(G$1=[1]PORTFOLIO!$C$2:$C$1129, ROW([1]PORTFOLIO!$C$2:$C$1129)-ROW([1]PORTFOLIO!$C$2)+1), ROW($A26:$E26))),"" )</f>
        <v/>
      </c>
      <c r="K27" s="6"/>
      <c r="L27" s="6"/>
    </row>
    <row r="28" spans="1:12" x14ac:dyDescent="0.2">
      <c r="A28" s="6" t="str">
        <f t="array" ref="A28">IFERROR(INDEX([1]PORTFOLIO!$E$2:$E$1130, SMALL(IF(A$1=[1]PORTFOLIO!$C$2:$C$1129, ROW([1]PORTFOLIO!$C$2:$C$1129)-ROW([1]PORTFOLIO!$C$2)+1), ROW($A27:$E27))),"" )</f>
        <v/>
      </c>
      <c r="B28" s="6" t="str">
        <f t="array" ref="B28">IFERROR(INDEX([1]PORTFOLIO!$E$2:$E$1130, SMALL(IF(B$1=[1]PORTFOLIO!$C$2:$C$1129, ROW([1]PORTFOLIO!$C$2:$C$1129)-ROW([1]PORTFOLIO!$C$2)+1), ROW($A27:$E27))),"" )</f>
        <v/>
      </c>
      <c r="C28" s="6" t="str">
        <f t="array" ref="C28">IFERROR(INDEX([1]PORTFOLIO!$E$2:$E$1130, SMALL(IF(C$1=[1]PORTFOLIO!$C$2:$C$1129, ROW([1]PORTFOLIO!$C$2:$C$1129)-ROW([1]PORTFOLIO!$C$2)+1), ROW($A27:$E27))),"" )</f>
        <v/>
      </c>
      <c r="D28" s="6" t="str">
        <f t="array" ref="D28">IFERROR(INDEX([1]PORTFOLIO!$E$2:$E$1130, SMALL(IF(D$1=[1]PORTFOLIO!$C$2:$C$1129, ROW([1]PORTFOLIO!$C$2:$C$1129)-ROW([1]PORTFOLIO!$C$2)+1), ROW($A27:$E27))),"" )</f>
        <v/>
      </c>
      <c r="E28" s="6" t="str">
        <f t="array" ref="E28">IFERROR(INDEX([1]PORTFOLIO!$E$2:$E$1130, SMALL(IF(E$1=[1]PORTFOLIO!$C$2:$C$1129, ROW([1]PORTFOLIO!$C$2:$C$1129)-ROW([1]PORTFOLIO!$C$2)+1), ROW($A27:$E27))),"" )</f>
        <v/>
      </c>
      <c r="F28" s="6" t="str">
        <f t="array" ref="F28">IFERROR(INDEX([1]PORTFOLIO!$E$2:$E$1130, SMALL(IF(F$1=[1]PORTFOLIO!$C$2:$C$1129, ROW([1]PORTFOLIO!$C$2:$C$1129)-ROW([1]PORTFOLIO!$C$2)+1), ROW($A27:$E27))),"" )</f>
        <v/>
      </c>
      <c r="G28" s="6" t="str">
        <f t="array" ref="G28">IFERROR(INDEX([1]PORTFOLIO!$E$2:$E$1130, SMALL(IF(G$1=[1]PORTFOLIO!$C$2:$C$1129, ROW([1]PORTFOLIO!$C$2:$C$1129)-ROW([1]PORTFOLIO!$C$2)+1), ROW($A27:$E27))),"" )</f>
        <v/>
      </c>
      <c r="K28" s="6"/>
      <c r="L28" s="6"/>
    </row>
    <row r="29" spans="1:12" x14ac:dyDescent="0.2">
      <c r="A29" s="6" t="str">
        <f t="array" ref="A29">IFERROR(INDEX([1]PORTFOLIO!$E$2:$E$1130, SMALL(IF(A$1=[1]PORTFOLIO!$C$2:$C$1129, ROW([1]PORTFOLIO!$C$2:$C$1129)-ROW([1]PORTFOLIO!$C$2)+1), ROW($A28:$E28))),"" )</f>
        <v/>
      </c>
      <c r="B29" s="6" t="str">
        <f t="array" ref="B29">IFERROR(INDEX([1]PORTFOLIO!$E$2:$E$1130, SMALL(IF(B$1=[1]PORTFOLIO!$C$2:$C$1129, ROW([1]PORTFOLIO!$C$2:$C$1129)-ROW([1]PORTFOLIO!$C$2)+1), ROW($A28:$E28))),"" )</f>
        <v/>
      </c>
      <c r="C29" s="6" t="str">
        <f t="array" ref="C29">IFERROR(INDEX([1]PORTFOLIO!$E$2:$E$1130, SMALL(IF(C$1=[1]PORTFOLIO!$C$2:$C$1129, ROW([1]PORTFOLIO!$C$2:$C$1129)-ROW([1]PORTFOLIO!$C$2)+1), ROW($A28:$E28))),"" )</f>
        <v/>
      </c>
      <c r="D29" s="6" t="str">
        <f t="array" ref="D29">IFERROR(INDEX([1]PORTFOLIO!$E$2:$E$1130, SMALL(IF(D$1=[1]PORTFOLIO!$C$2:$C$1129, ROW([1]PORTFOLIO!$C$2:$C$1129)-ROW([1]PORTFOLIO!$C$2)+1), ROW($A28:$E28))),"" )</f>
        <v/>
      </c>
      <c r="E29" s="6" t="str">
        <f t="array" ref="E29">IFERROR(INDEX([1]PORTFOLIO!$E$2:$E$1130, SMALL(IF(E$1=[1]PORTFOLIO!$C$2:$C$1129, ROW([1]PORTFOLIO!$C$2:$C$1129)-ROW([1]PORTFOLIO!$C$2)+1), ROW($A28:$E28))),"" )</f>
        <v/>
      </c>
      <c r="F29" s="6" t="str">
        <f t="array" ref="F29">IFERROR(INDEX([1]PORTFOLIO!$E$2:$E$1130, SMALL(IF(F$1=[1]PORTFOLIO!$C$2:$C$1129, ROW([1]PORTFOLIO!$C$2:$C$1129)-ROW([1]PORTFOLIO!$C$2)+1), ROW($A28:$E28))),"" )</f>
        <v/>
      </c>
      <c r="G29" s="6" t="str">
        <f t="array" ref="G29">IFERROR(INDEX([1]PORTFOLIO!$E$2:$E$1130, SMALL(IF(G$1=[1]PORTFOLIO!$C$2:$C$1129, ROW([1]PORTFOLIO!$C$2:$C$1129)-ROW([1]PORTFOLIO!$C$2)+1), ROW($A28:$E28))),"" )</f>
        <v/>
      </c>
      <c r="K29" s="6"/>
      <c r="L29" s="6"/>
    </row>
    <row r="30" spans="1:12" x14ac:dyDescent="0.2">
      <c r="A30" s="6" t="str">
        <f t="array" ref="A30">IFERROR(INDEX([1]PORTFOLIO!$E$2:$E$1130, SMALL(IF(A$1=[1]PORTFOLIO!$C$2:$C$1129, ROW([1]PORTFOLIO!$C$2:$C$1129)-ROW([1]PORTFOLIO!$C$2)+1), ROW($A29:$E29))),"" )</f>
        <v/>
      </c>
      <c r="B30" s="6" t="str">
        <f t="array" ref="B30">IFERROR(INDEX([1]PORTFOLIO!$E$2:$E$1130, SMALL(IF(B$1=[1]PORTFOLIO!$C$2:$C$1129, ROW([1]PORTFOLIO!$C$2:$C$1129)-ROW([1]PORTFOLIO!$C$2)+1), ROW($A29:$E29))),"" )</f>
        <v/>
      </c>
      <c r="C30" s="6" t="str">
        <f t="array" ref="C30">IFERROR(INDEX([1]PORTFOLIO!$E$2:$E$1130, SMALL(IF(C$1=[1]PORTFOLIO!$C$2:$C$1129, ROW([1]PORTFOLIO!$C$2:$C$1129)-ROW([1]PORTFOLIO!$C$2)+1), ROW($A29:$E29))),"" )</f>
        <v/>
      </c>
      <c r="D30" s="6" t="str">
        <f t="array" ref="D30">IFERROR(INDEX([1]PORTFOLIO!$E$2:$E$1130, SMALL(IF(D$1=[1]PORTFOLIO!$C$2:$C$1129, ROW([1]PORTFOLIO!$C$2:$C$1129)-ROW([1]PORTFOLIO!$C$2)+1), ROW($A29:$E29))),"" )</f>
        <v/>
      </c>
      <c r="E30" s="6" t="str">
        <f t="array" ref="E30">IFERROR(INDEX([1]PORTFOLIO!$E$2:$E$1130, SMALL(IF(E$1=[1]PORTFOLIO!$C$2:$C$1129, ROW([1]PORTFOLIO!$C$2:$C$1129)-ROW([1]PORTFOLIO!$C$2)+1), ROW($A29:$E29))),"" )</f>
        <v/>
      </c>
      <c r="F30" s="6" t="str">
        <f t="array" ref="F30">IFERROR(INDEX([1]PORTFOLIO!$E$2:$E$1130, SMALL(IF(F$1=[1]PORTFOLIO!$C$2:$C$1129, ROW([1]PORTFOLIO!$C$2:$C$1129)-ROW([1]PORTFOLIO!$C$2)+1), ROW($A29:$E29))),"" )</f>
        <v/>
      </c>
      <c r="G30" s="6" t="str">
        <f t="array" ref="G30">IFERROR(INDEX([1]PORTFOLIO!$E$2:$E$1130, SMALL(IF(G$1=[1]PORTFOLIO!$C$2:$C$1129, ROW([1]PORTFOLIO!$C$2:$C$1129)-ROW([1]PORTFOLIO!$C$2)+1), ROW($A29:$E29))),"" )</f>
        <v/>
      </c>
      <c r="K30" s="6"/>
      <c r="L30" s="6"/>
    </row>
    <row r="31" spans="1:12" x14ac:dyDescent="0.2">
      <c r="A31" s="6" t="str">
        <f t="array" ref="A31">IFERROR(INDEX([1]PORTFOLIO!$E$2:$E$1130, SMALL(IF(A$1=[1]PORTFOLIO!$C$2:$C$1129, ROW([1]PORTFOLIO!$C$2:$C$1129)-ROW([1]PORTFOLIO!$C$2)+1), ROW($A30:$E30))),"" )</f>
        <v/>
      </c>
      <c r="B31" s="6" t="str">
        <f t="array" ref="B31">IFERROR(INDEX([1]PORTFOLIO!$E$2:$E$1130, SMALL(IF(B$1=[1]PORTFOLIO!$C$2:$C$1129, ROW([1]PORTFOLIO!$C$2:$C$1129)-ROW([1]PORTFOLIO!$C$2)+1), ROW($A30:$E30))),"" )</f>
        <v/>
      </c>
      <c r="C31" s="6" t="str">
        <f t="array" ref="C31">IFERROR(INDEX([1]PORTFOLIO!$E$2:$E$1130, SMALL(IF(C$1=[1]PORTFOLIO!$C$2:$C$1129, ROW([1]PORTFOLIO!$C$2:$C$1129)-ROW([1]PORTFOLIO!$C$2)+1), ROW($A30:$E30))),"" )</f>
        <v/>
      </c>
      <c r="D31" s="6" t="str">
        <f t="array" ref="D31">IFERROR(INDEX([1]PORTFOLIO!$E$2:$E$1130, SMALL(IF(D$1=[1]PORTFOLIO!$C$2:$C$1129, ROW([1]PORTFOLIO!$C$2:$C$1129)-ROW([1]PORTFOLIO!$C$2)+1), ROW($A30:$E30))),"" )</f>
        <v/>
      </c>
      <c r="E31" s="6" t="str">
        <f t="array" ref="E31">IFERROR(INDEX([1]PORTFOLIO!$E$2:$E$1130, SMALL(IF(E$1=[1]PORTFOLIO!$C$2:$C$1129, ROW([1]PORTFOLIO!$C$2:$C$1129)-ROW([1]PORTFOLIO!$C$2)+1), ROW($A30:$E30))),"" )</f>
        <v/>
      </c>
      <c r="F31" s="6" t="str">
        <f t="array" ref="F31">IFERROR(INDEX([1]PORTFOLIO!$E$2:$E$1130, SMALL(IF(F$1=[1]PORTFOLIO!$C$2:$C$1129, ROW([1]PORTFOLIO!$C$2:$C$1129)-ROW([1]PORTFOLIO!$C$2)+1), ROW($A30:$E30))),"" )</f>
        <v/>
      </c>
      <c r="G31" s="6" t="str">
        <f t="array" ref="G31">IFERROR(INDEX([1]PORTFOLIO!$E$2:$E$1130, SMALL(IF(G$1=[1]PORTFOLIO!$C$2:$C$1129, ROW([1]PORTFOLIO!$C$2:$C$1129)-ROW([1]PORTFOLIO!$C$2)+1), ROW($A30:$E30))),"" )</f>
        <v/>
      </c>
      <c r="K31" s="6"/>
      <c r="L31" s="6"/>
    </row>
    <row r="32" spans="1:12" x14ac:dyDescent="0.2">
      <c r="A32" s="6" t="str">
        <f t="array" ref="A32">IFERROR(INDEX([1]PORTFOLIO!$E$2:$E$1130, SMALL(IF(A$1=[1]PORTFOLIO!$C$2:$C$1129, ROW([1]PORTFOLIO!$C$2:$C$1129)-ROW([1]PORTFOLIO!$C$2)+1), ROW($A31:$E31))),"" )</f>
        <v/>
      </c>
      <c r="B32" s="6" t="str">
        <f t="array" ref="B32">IFERROR(INDEX([1]PORTFOLIO!$E$2:$E$1130, SMALL(IF(B$1=[1]PORTFOLIO!$C$2:$C$1129, ROW([1]PORTFOLIO!$C$2:$C$1129)-ROW([1]PORTFOLIO!$C$2)+1), ROW($A31:$E31))),"" )</f>
        <v/>
      </c>
      <c r="C32" s="6" t="str">
        <f t="array" ref="C32">IFERROR(INDEX([1]PORTFOLIO!$E$2:$E$1130, SMALL(IF(C$1=[1]PORTFOLIO!$C$2:$C$1129, ROW([1]PORTFOLIO!$C$2:$C$1129)-ROW([1]PORTFOLIO!$C$2)+1), ROW($A31:$E31))),"" )</f>
        <v/>
      </c>
      <c r="D32" s="6" t="str">
        <f t="array" ref="D32">IFERROR(INDEX([1]PORTFOLIO!$E$2:$E$1130, SMALL(IF(D$1=[1]PORTFOLIO!$C$2:$C$1129, ROW([1]PORTFOLIO!$C$2:$C$1129)-ROW([1]PORTFOLIO!$C$2)+1), ROW($A31:$E31))),"" )</f>
        <v/>
      </c>
      <c r="E32" s="6" t="str">
        <f t="array" ref="E32">IFERROR(INDEX([1]PORTFOLIO!$E$2:$E$1130, SMALL(IF(E$1=[1]PORTFOLIO!$C$2:$C$1129, ROW([1]PORTFOLIO!$C$2:$C$1129)-ROW([1]PORTFOLIO!$C$2)+1), ROW($A31:$E31))),"" )</f>
        <v/>
      </c>
      <c r="F32" s="6" t="str">
        <f t="array" ref="F32">IFERROR(INDEX([1]PORTFOLIO!$E$2:$E$1130, SMALL(IF(F$1=[1]PORTFOLIO!$C$2:$C$1129, ROW([1]PORTFOLIO!$C$2:$C$1129)-ROW([1]PORTFOLIO!$C$2)+1), ROW($A31:$E31))),"" )</f>
        <v/>
      </c>
      <c r="G32" s="6" t="str">
        <f t="array" ref="G32">IFERROR(INDEX([1]PORTFOLIO!$E$2:$E$1130, SMALL(IF(G$1=[1]PORTFOLIO!$C$2:$C$1129, ROW([1]PORTFOLIO!$C$2:$C$1129)-ROW([1]PORTFOLIO!$C$2)+1), ROW($A31:$E31))),"" )</f>
        <v/>
      </c>
      <c r="K32" s="6"/>
      <c r="L32" s="6"/>
    </row>
    <row r="33" spans="1:12" x14ac:dyDescent="0.2">
      <c r="A33" s="6" t="str">
        <f t="array" ref="A33">IFERROR(INDEX([1]PORTFOLIO!$E$2:$E$1130, SMALL(IF(A$1=[1]PORTFOLIO!$C$2:$C$1129, ROW([1]PORTFOLIO!$C$2:$C$1129)-ROW([1]PORTFOLIO!$C$2)+1), ROW($A32:$E32))),"" )</f>
        <v/>
      </c>
      <c r="B33" s="6" t="str">
        <f t="array" ref="B33">IFERROR(INDEX([1]PORTFOLIO!$E$2:$E$1130, SMALL(IF(B$1=[1]PORTFOLIO!$C$2:$C$1129, ROW([1]PORTFOLIO!$C$2:$C$1129)-ROW([1]PORTFOLIO!$C$2)+1), ROW($A32:$E32))),"" )</f>
        <v/>
      </c>
      <c r="C33" s="6" t="str">
        <f t="array" ref="C33">IFERROR(INDEX([1]PORTFOLIO!$E$2:$E$1130, SMALL(IF(C$1=[1]PORTFOLIO!$C$2:$C$1129, ROW([1]PORTFOLIO!$C$2:$C$1129)-ROW([1]PORTFOLIO!$C$2)+1), ROW($A32:$E32))),"" )</f>
        <v/>
      </c>
      <c r="D33" s="6" t="str">
        <f t="array" ref="D33">IFERROR(INDEX([1]PORTFOLIO!$E$2:$E$1130, SMALL(IF(D$1=[1]PORTFOLIO!$C$2:$C$1129, ROW([1]PORTFOLIO!$C$2:$C$1129)-ROW([1]PORTFOLIO!$C$2)+1), ROW($A32:$E32))),"" )</f>
        <v/>
      </c>
      <c r="E33" s="6" t="str">
        <f t="array" ref="E33">IFERROR(INDEX([1]PORTFOLIO!$E$2:$E$1130, SMALL(IF(E$1=[1]PORTFOLIO!$C$2:$C$1129, ROW([1]PORTFOLIO!$C$2:$C$1129)-ROW([1]PORTFOLIO!$C$2)+1), ROW($A32:$E32))),"" )</f>
        <v/>
      </c>
      <c r="F33" s="6" t="str">
        <f t="array" ref="F33">IFERROR(INDEX([1]PORTFOLIO!$E$2:$E$1130, SMALL(IF(F$1=[1]PORTFOLIO!$C$2:$C$1129, ROW([1]PORTFOLIO!$C$2:$C$1129)-ROW([1]PORTFOLIO!$C$2)+1), ROW($A32:$E32))),"" )</f>
        <v/>
      </c>
      <c r="G33" s="6" t="str">
        <f t="array" ref="G33">IFERROR(INDEX([1]PORTFOLIO!$E$2:$E$1130, SMALL(IF(G$1=[1]PORTFOLIO!$C$2:$C$1129, ROW([1]PORTFOLIO!$C$2:$C$1129)-ROW([1]PORTFOLIO!$C$2)+1), ROW($A32:$E32))),"" )</f>
        <v/>
      </c>
      <c r="K33" s="6"/>
      <c r="L33" s="6"/>
    </row>
    <row r="34" spans="1:12" x14ac:dyDescent="0.2">
      <c r="A34" s="6" t="str">
        <f t="array" ref="A34">IFERROR(INDEX([1]PORTFOLIO!$E$2:$E$1130, SMALL(IF(A$1=[1]PORTFOLIO!$C$2:$C$1129, ROW([1]PORTFOLIO!$C$2:$C$1129)-ROW([1]PORTFOLIO!$C$2)+1), ROW($A33:$E33))),"" )</f>
        <v/>
      </c>
      <c r="B34" s="6" t="str">
        <f t="array" ref="B34">IFERROR(INDEX([1]PORTFOLIO!$E$2:$E$1130, SMALL(IF(B$1=[1]PORTFOLIO!$C$2:$C$1129, ROW([1]PORTFOLIO!$C$2:$C$1129)-ROW([1]PORTFOLIO!$C$2)+1), ROW($A33:$E33))),"" )</f>
        <v/>
      </c>
      <c r="C34" s="6" t="str">
        <f t="array" ref="C34">IFERROR(INDEX([1]PORTFOLIO!$E$2:$E$1130, SMALL(IF(C$1=[1]PORTFOLIO!$C$2:$C$1129, ROW([1]PORTFOLIO!$C$2:$C$1129)-ROW([1]PORTFOLIO!$C$2)+1), ROW($A33:$E33))),"" )</f>
        <v/>
      </c>
      <c r="D34" s="6" t="str">
        <f t="array" ref="D34">IFERROR(INDEX([1]PORTFOLIO!$E$2:$E$1130, SMALL(IF(D$1=[1]PORTFOLIO!$C$2:$C$1129, ROW([1]PORTFOLIO!$C$2:$C$1129)-ROW([1]PORTFOLIO!$C$2)+1), ROW($A33:$E33))),"" )</f>
        <v/>
      </c>
      <c r="E34" s="6" t="str">
        <f t="array" ref="E34">IFERROR(INDEX([1]PORTFOLIO!$E$2:$E$1130, SMALL(IF(E$1=[1]PORTFOLIO!$C$2:$C$1129, ROW([1]PORTFOLIO!$C$2:$C$1129)-ROW([1]PORTFOLIO!$C$2)+1), ROW($A33:$E33))),"" )</f>
        <v/>
      </c>
      <c r="F34" s="6" t="str">
        <f t="array" ref="F34">IFERROR(INDEX([1]PORTFOLIO!$E$2:$E$1130, SMALL(IF(F$1=[1]PORTFOLIO!$C$2:$C$1129, ROW([1]PORTFOLIO!$C$2:$C$1129)-ROW([1]PORTFOLIO!$C$2)+1), ROW($A33:$E33))),"" )</f>
        <v/>
      </c>
      <c r="G34" s="6" t="str">
        <f t="array" ref="G34">IFERROR(INDEX([1]PORTFOLIO!$E$2:$E$1130, SMALL(IF(G$1=[1]PORTFOLIO!$C$2:$C$1129, ROW([1]PORTFOLIO!$C$2:$C$1129)-ROW([1]PORTFOLIO!$C$2)+1), ROW($A33:$E33))),"" )</f>
        <v/>
      </c>
      <c r="K34" s="6"/>
      <c r="L34" s="6"/>
    </row>
    <row r="35" spans="1:12" x14ac:dyDescent="0.2">
      <c r="A35" s="6" t="str">
        <f t="array" ref="A35">IFERROR(INDEX([1]PORTFOLIO!$E$2:$E$1130, SMALL(IF(A$1=[1]PORTFOLIO!$C$2:$C$1129, ROW([1]PORTFOLIO!$C$2:$C$1129)-ROW([1]PORTFOLIO!$C$2)+1), ROW($A34:$E34))),"" )</f>
        <v/>
      </c>
      <c r="B35" s="6" t="str">
        <f t="array" ref="B35">IFERROR(INDEX([1]PORTFOLIO!$E$2:$E$1130, SMALL(IF(B$1=[1]PORTFOLIO!$C$2:$C$1129, ROW([1]PORTFOLIO!$C$2:$C$1129)-ROW([1]PORTFOLIO!$C$2)+1), ROW($A34:$E34))),"" )</f>
        <v/>
      </c>
      <c r="C35" s="6" t="str">
        <f t="array" ref="C35">IFERROR(INDEX([1]PORTFOLIO!$E$2:$E$1130, SMALL(IF(C$1=[1]PORTFOLIO!$C$2:$C$1129, ROW([1]PORTFOLIO!$C$2:$C$1129)-ROW([1]PORTFOLIO!$C$2)+1), ROW($A34:$E34))),"" )</f>
        <v/>
      </c>
      <c r="D35" s="6" t="str">
        <f t="array" ref="D35">IFERROR(INDEX([1]PORTFOLIO!$E$2:$E$1130, SMALL(IF(D$1=[1]PORTFOLIO!$C$2:$C$1129, ROW([1]PORTFOLIO!$C$2:$C$1129)-ROW([1]PORTFOLIO!$C$2)+1), ROW($A34:$E34))),"" )</f>
        <v/>
      </c>
      <c r="E35" s="6" t="str">
        <f t="array" ref="E35">IFERROR(INDEX([1]PORTFOLIO!$E$2:$E$1130, SMALL(IF(E$1=[1]PORTFOLIO!$C$2:$C$1129, ROW([1]PORTFOLIO!$C$2:$C$1129)-ROW([1]PORTFOLIO!$C$2)+1), ROW($A34:$E34))),"" )</f>
        <v/>
      </c>
      <c r="F35" s="6" t="str">
        <f t="array" ref="F35">IFERROR(INDEX([1]PORTFOLIO!$E$2:$E$1130, SMALL(IF(F$1=[1]PORTFOLIO!$C$2:$C$1129, ROW([1]PORTFOLIO!$C$2:$C$1129)-ROW([1]PORTFOLIO!$C$2)+1), ROW($A34:$E34))),"" )</f>
        <v/>
      </c>
      <c r="G35" s="6" t="str">
        <f t="array" ref="G35">IFERROR(INDEX([1]PORTFOLIO!$E$2:$E$1130, SMALL(IF(G$1=[1]PORTFOLIO!$C$2:$C$1129, ROW([1]PORTFOLIO!$C$2:$C$1129)-ROW([1]PORTFOLIO!$C$2)+1), ROW($A34:$E34))),"" )</f>
        <v/>
      </c>
      <c r="K35" s="6"/>
      <c r="L35" s="6"/>
    </row>
    <row r="36" spans="1:12" x14ac:dyDescent="0.2">
      <c r="A36" s="6" t="str">
        <f t="array" ref="A36">IFERROR(INDEX([1]PORTFOLIO!$E$2:$E$1130, SMALL(IF(A$1=[1]PORTFOLIO!$C$2:$C$1129, ROW([1]PORTFOLIO!$C$2:$C$1129)-ROW([1]PORTFOLIO!$C$2)+1), ROW($A35:$E35))),"" )</f>
        <v/>
      </c>
      <c r="B36" s="6" t="str">
        <f t="array" ref="B36">IFERROR(INDEX([1]PORTFOLIO!$E$2:$E$1130, SMALL(IF(B$1=[1]PORTFOLIO!$C$2:$C$1129, ROW([1]PORTFOLIO!$C$2:$C$1129)-ROW([1]PORTFOLIO!$C$2)+1), ROW($A35:$E35))),"" )</f>
        <v/>
      </c>
      <c r="C36" s="6" t="str">
        <f t="array" ref="C36">IFERROR(INDEX([1]PORTFOLIO!$E$2:$E$1130, SMALL(IF(C$1=[1]PORTFOLIO!$C$2:$C$1129, ROW([1]PORTFOLIO!$C$2:$C$1129)-ROW([1]PORTFOLIO!$C$2)+1), ROW($A35:$E35))),"" )</f>
        <v/>
      </c>
      <c r="D36" s="6" t="str">
        <f t="array" ref="D36">IFERROR(INDEX([1]PORTFOLIO!$E$2:$E$1130, SMALL(IF(D$1=[1]PORTFOLIO!$C$2:$C$1129, ROW([1]PORTFOLIO!$C$2:$C$1129)-ROW([1]PORTFOLIO!$C$2)+1), ROW($A35:$E35))),"" )</f>
        <v/>
      </c>
      <c r="E36" s="6" t="str">
        <f t="array" ref="E36">IFERROR(INDEX([1]PORTFOLIO!$E$2:$E$1130, SMALL(IF(E$1=[1]PORTFOLIO!$C$2:$C$1129, ROW([1]PORTFOLIO!$C$2:$C$1129)-ROW([1]PORTFOLIO!$C$2)+1), ROW($A35:$E35))),"" )</f>
        <v/>
      </c>
      <c r="F36" s="6" t="str">
        <f t="array" ref="F36">IFERROR(INDEX([1]PORTFOLIO!$E$2:$E$1130, SMALL(IF(F$1=[1]PORTFOLIO!$C$2:$C$1129, ROW([1]PORTFOLIO!$C$2:$C$1129)-ROW([1]PORTFOLIO!$C$2)+1), ROW($A35:$E35))),"" )</f>
        <v/>
      </c>
      <c r="G36" s="6" t="str">
        <f t="array" ref="G36">IFERROR(INDEX([1]PORTFOLIO!$E$2:$E$1130, SMALL(IF(G$1=[1]PORTFOLIO!$C$2:$C$1129, ROW([1]PORTFOLIO!$C$2:$C$1129)-ROW([1]PORTFOLIO!$C$2)+1), ROW($A35:$E35))),"" )</f>
        <v/>
      </c>
      <c r="K36" s="6"/>
      <c r="L36" s="6"/>
    </row>
    <row r="37" spans="1:12" x14ac:dyDescent="0.2">
      <c r="A37" s="6" t="str">
        <f t="array" ref="A37">IFERROR(INDEX([1]PORTFOLIO!$E$2:$E$1130, SMALL(IF(A$1=[1]PORTFOLIO!$C$2:$C$1129, ROW([1]PORTFOLIO!$C$2:$C$1129)-ROW([1]PORTFOLIO!$C$2)+1), ROW($A36:$E36))),"" )</f>
        <v/>
      </c>
      <c r="B37" s="6" t="str">
        <f t="array" ref="B37">IFERROR(INDEX([1]PORTFOLIO!$E$2:$E$1130, SMALL(IF(B$1=[1]PORTFOLIO!$C$2:$C$1129, ROW([1]PORTFOLIO!$C$2:$C$1129)-ROW([1]PORTFOLIO!$C$2)+1), ROW($A36:$E36))),"" )</f>
        <v/>
      </c>
      <c r="C37" s="6" t="str">
        <f t="array" ref="C37">IFERROR(INDEX([1]PORTFOLIO!$E$2:$E$1130, SMALL(IF(C$1=[1]PORTFOLIO!$C$2:$C$1129, ROW([1]PORTFOLIO!$C$2:$C$1129)-ROW([1]PORTFOLIO!$C$2)+1), ROW($A36:$E36))),"" )</f>
        <v/>
      </c>
      <c r="D37" s="6" t="str">
        <f t="array" ref="D37">IFERROR(INDEX([1]PORTFOLIO!$E$2:$E$1130, SMALL(IF(D$1=[1]PORTFOLIO!$C$2:$C$1129, ROW([1]PORTFOLIO!$C$2:$C$1129)-ROW([1]PORTFOLIO!$C$2)+1), ROW($A36:$E36))),"" )</f>
        <v/>
      </c>
      <c r="E37" s="6" t="str">
        <f t="array" ref="E37">IFERROR(INDEX([1]PORTFOLIO!$E$2:$E$1130, SMALL(IF(E$1=[1]PORTFOLIO!$C$2:$C$1129, ROW([1]PORTFOLIO!$C$2:$C$1129)-ROW([1]PORTFOLIO!$C$2)+1), ROW($A36:$E36))),"" )</f>
        <v/>
      </c>
      <c r="F37" s="6" t="str">
        <f t="array" ref="F37">IFERROR(INDEX([1]PORTFOLIO!$E$2:$E$1130, SMALL(IF(F$1=[1]PORTFOLIO!$C$2:$C$1129, ROW([1]PORTFOLIO!$C$2:$C$1129)-ROW([1]PORTFOLIO!$C$2)+1), ROW($A36:$E36))),"" )</f>
        <v/>
      </c>
      <c r="G37" s="6" t="str">
        <f t="array" ref="G37">IFERROR(INDEX([1]PORTFOLIO!$E$2:$E$1130, SMALL(IF(G$1=[1]PORTFOLIO!$C$2:$C$1129, ROW([1]PORTFOLIO!$C$2:$C$1129)-ROW([1]PORTFOLIO!$C$2)+1), ROW($A36:$E36))),"" )</f>
        <v/>
      </c>
      <c r="K37" s="6"/>
      <c r="L37" s="6"/>
    </row>
    <row r="38" spans="1:12" x14ac:dyDescent="0.2">
      <c r="A38" s="6" t="str">
        <f t="array" ref="A38">IFERROR(INDEX([1]PORTFOLIO!$E$2:$E$1130, SMALL(IF(A$1=[1]PORTFOLIO!$C$2:$C$1129, ROW([1]PORTFOLIO!$C$2:$C$1129)-ROW([1]PORTFOLIO!$C$2)+1), ROW($A37:$E37))),"" )</f>
        <v/>
      </c>
      <c r="B38" s="6" t="str">
        <f t="array" ref="B38">IFERROR(INDEX([1]PORTFOLIO!$E$2:$E$1130, SMALL(IF(B$1=[1]PORTFOLIO!$C$2:$C$1129, ROW([1]PORTFOLIO!$C$2:$C$1129)-ROW([1]PORTFOLIO!$C$2)+1), ROW($A37:$E37))),"" )</f>
        <v/>
      </c>
      <c r="C38" s="6" t="str">
        <f t="array" ref="C38">IFERROR(INDEX([1]PORTFOLIO!$E$2:$E$1130, SMALL(IF(C$1=[1]PORTFOLIO!$C$2:$C$1129, ROW([1]PORTFOLIO!$C$2:$C$1129)-ROW([1]PORTFOLIO!$C$2)+1), ROW($A37:$E37))),"" )</f>
        <v/>
      </c>
      <c r="D38" s="6" t="str">
        <f t="array" ref="D38">IFERROR(INDEX([1]PORTFOLIO!$E$2:$E$1130, SMALL(IF(D$1=[1]PORTFOLIO!$C$2:$C$1129, ROW([1]PORTFOLIO!$C$2:$C$1129)-ROW([1]PORTFOLIO!$C$2)+1), ROW($A37:$E37))),"" )</f>
        <v/>
      </c>
      <c r="E38" s="6" t="str">
        <f t="array" ref="E38">IFERROR(INDEX([1]PORTFOLIO!$E$2:$E$1130, SMALL(IF(E$1=[1]PORTFOLIO!$C$2:$C$1129, ROW([1]PORTFOLIO!$C$2:$C$1129)-ROW([1]PORTFOLIO!$C$2)+1), ROW($A37:$E37))),"" )</f>
        <v/>
      </c>
      <c r="F38" s="6" t="str">
        <f t="array" ref="F38">IFERROR(INDEX([1]PORTFOLIO!$E$2:$E$1130, SMALL(IF(F$1=[1]PORTFOLIO!$C$2:$C$1129, ROW([1]PORTFOLIO!$C$2:$C$1129)-ROW([1]PORTFOLIO!$C$2)+1), ROW($A37:$E37))),"" )</f>
        <v/>
      </c>
      <c r="G38" s="6" t="str">
        <f t="array" ref="G38">IFERROR(INDEX([1]PORTFOLIO!$E$2:$E$1130, SMALL(IF(G$1=[1]PORTFOLIO!$C$2:$C$1129, ROW([1]PORTFOLIO!$C$2:$C$1129)-ROW([1]PORTFOLIO!$C$2)+1), ROW($A37:$E37))),"" )</f>
        <v/>
      </c>
      <c r="K38" s="6"/>
      <c r="L38" s="6"/>
    </row>
    <row r="39" spans="1:12" x14ac:dyDescent="0.2">
      <c r="A39" s="6" t="str">
        <f t="array" ref="A39">IFERROR(INDEX([1]PORTFOLIO!$E$2:$E$1130, SMALL(IF(A$1=[1]PORTFOLIO!$C$2:$C$1129, ROW([1]PORTFOLIO!$C$2:$C$1129)-ROW([1]PORTFOLIO!$C$2)+1), ROW($A38:$E38))),"" )</f>
        <v/>
      </c>
      <c r="B39" s="6" t="str">
        <f t="array" ref="B39">IFERROR(INDEX([1]PORTFOLIO!$E$2:$E$1130, SMALL(IF(B$1=[1]PORTFOLIO!$C$2:$C$1129, ROW([1]PORTFOLIO!$C$2:$C$1129)-ROW([1]PORTFOLIO!$C$2)+1), ROW($A38:$E38))),"" )</f>
        <v/>
      </c>
      <c r="C39" s="6" t="str">
        <f t="array" ref="C39">IFERROR(INDEX([1]PORTFOLIO!$E$2:$E$1130, SMALL(IF(C$1=[1]PORTFOLIO!$C$2:$C$1129, ROW([1]PORTFOLIO!$C$2:$C$1129)-ROW([1]PORTFOLIO!$C$2)+1), ROW($A38:$E38))),"" )</f>
        <v/>
      </c>
      <c r="D39" s="6" t="str">
        <f t="array" ref="D39">IFERROR(INDEX([1]PORTFOLIO!$E$2:$E$1130, SMALL(IF(D$1=[1]PORTFOLIO!$C$2:$C$1129, ROW([1]PORTFOLIO!$C$2:$C$1129)-ROW([1]PORTFOLIO!$C$2)+1), ROW($A38:$E38))),"" )</f>
        <v/>
      </c>
      <c r="E39" s="6" t="str">
        <f t="array" ref="E39">IFERROR(INDEX([1]PORTFOLIO!$E$2:$E$1130, SMALL(IF(E$1=[1]PORTFOLIO!$C$2:$C$1129, ROW([1]PORTFOLIO!$C$2:$C$1129)-ROW([1]PORTFOLIO!$C$2)+1), ROW($A38:$E38))),"" )</f>
        <v/>
      </c>
      <c r="F39" s="6" t="str">
        <f t="array" ref="F39">IFERROR(INDEX([1]PORTFOLIO!$E$2:$E$1130, SMALL(IF(F$1=[1]PORTFOLIO!$C$2:$C$1129, ROW([1]PORTFOLIO!$C$2:$C$1129)-ROW([1]PORTFOLIO!$C$2)+1), ROW($A38:$E38))),"" )</f>
        <v/>
      </c>
      <c r="G39" s="6" t="str">
        <f t="array" ref="G39">IFERROR(INDEX([1]PORTFOLIO!$E$2:$E$1130, SMALL(IF(G$1=[1]PORTFOLIO!$C$2:$C$1129, ROW([1]PORTFOLIO!$C$2:$C$1129)-ROW([1]PORTFOLIO!$C$2)+1), ROW($A38:$E38))),"" )</f>
        <v/>
      </c>
      <c r="K39" s="6"/>
      <c r="L39" s="6"/>
    </row>
    <row r="40" spans="1:12" x14ac:dyDescent="0.2">
      <c r="A40" s="6" t="str">
        <f t="array" ref="A40">IFERROR(INDEX([1]PORTFOLIO!$E$2:$E$1130, SMALL(IF(A$1=[1]PORTFOLIO!$C$2:$C$1129, ROW([1]PORTFOLIO!$C$2:$C$1129)-ROW([1]PORTFOLIO!$C$2)+1), ROW($A39:$E39))),"" )</f>
        <v/>
      </c>
      <c r="B40" s="6" t="str">
        <f t="array" ref="B40">IFERROR(INDEX([1]PORTFOLIO!$E$2:$E$1130, SMALL(IF(B$1=[1]PORTFOLIO!$C$2:$C$1129, ROW([1]PORTFOLIO!$C$2:$C$1129)-ROW([1]PORTFOLIO!$C$2)+1), ROW($A39:$E39))),"" )</f>
        <v/>
      </c>
      <c r="C40" s="6" t="str">
        <f t="array" ref="C40">IFERROR(INDEX([1]PORTFOLIO!$E$2:$E$1130, SMALL(IF(C$1=[1]PORTFOLIO!$C$2:$C$1129, ROW([1]PORTFOLIO!$C$2:$C$1129)-ROW([1]PORTFOLIO!$C$2)+1), ROW($A39:$E39))),"" )</f>
        <v/>
      </c>
      <c r="D40" s="6" t="str">
        <f t="array" ref="D40">IFERROR(INDEX([1]PORTFOLIO!$E$2:$E$1130, SMALL(IF(D$1=[1]PORTFOLIO!$C$2:$C$1129, ROW([1]PORTFOLIO!$C$2:$C$1129)-ROW([1]PORTFOLIO!$C$2)+1), ROW($A39:$E39))),"" )</f>
        <v/>
      </c>
      <c r="E40" s="6" t="str">
        <f t="array" ref="E40">IFERROR(INDEX([1]PORTFOLIO!$E$2:$E$1130, SMALL(IF(E$1=[1]PORTFOLIO!$C$2:$C$1129, ROW([1]PORTFOLIO!$C$2:$C$1129)-ROW([1]PORTFOLIO!$C$2)+1), ROW($A39:$E39))),"" )</f>
        <v/>
      </c>
      <c r="F40" s="6" t="str">
        <f t="array" ref="F40">IFERROR(INDEX([1]PORTFOLIO!$E$2:$E$1130, SMALL(IF(F$1=[1]PORTFOLIO!$C$2:$C$1129, ROW([1]PORTFOLIO!$C$2:$C$1129)-ROW([1]PORTFOLIO!$C$2)+1), ROW($A39:$E39))),"" )</f>
        <v/>
      </c>
      <c r="G40" s="6" t="str">
        <f t="array" ref="G40">IFERROR(INDEX([1]PORTFOLIO!$E$2:$E$1130, SMALL(IF(G$1=[1]PORTFOLIO!$C$2:$C$1129, ROW([1]PORTFOLIO!$C$2:$C$1129)-ROW([1]PORTFOLIO!$C$2)+1), ROW($A39:$E39))),"" )</f>
        <v/>
      </c>
      <c r="K40" s="6"/>
      <c r="L40" s="6"/>
    </row>
    <row r="41" spans="1:12" x14ac:dyDescent="0.2">
      <c r="A41" s="6" t="str">
        <f t="array" ref="A41">IFERROR(INDEX([1]PORTFOLIO!$E$2:$E$1130, SMALL(IF(A$1=[1]PORTFOLIO!$C$2:$C$1129, ROW([1]PORTFOLIO!$C$2:$C$1129)-ROW([1]PORTFOLIO!$C$2)+1), ROW($A40:$E40))),"" )</f>
        <v/>
      </c>
      <c r="B41" s="6" t="str">
        <f t="array" ref="B41">IFERROR(INDEX([1]PORTFOLIO!$E$2:$E$1130, SMALL(IF(B$1=[1]PORTFOLIO!$C$2:$C$1129, ROW([1]PORTFOLIO!$C$2:$C$1129)-ROW([1]PORTFOLIO!$C$2)+1), ROW($A40:$E40))),"" )</f>
        <v/>
      </c>
      <c r="C41" s="6" t="str">
        <f t="array" ref="C41">IFERROR(INDEX([1]PORTFOLIO!$E$2:$E$1130, SMALL(IF(C$1=[1]PORTFOLIO!$C$2:$C$1129, ROW([1]PORTFOLIO!$C$2:$C$1129)-ROW([1]PORTFOLIO!$C$2)+1), ROW($A40:$E40))),"" )</f>
        <v/>
      </c>
      <c r="D41" s="6" t="str">
        <f t="array" ref="D41">IFERROR(INDEX([1]PORTFOLIO!$E$2:$E$1130, SMALL(IF(D$1=[1]PORTFOLIO!$C$2:$C$1129, ROW([1]PORTFOLIO!$C$2:$C$1129)-ROW([1]PORTFOLIO!$C$2)+1), ROW($A40:$E40))),"" )</f>
        <v/>
      </c>
      <c r="E41" s="6" t="str">
        <f t="array" ref="E41">IFERROR(INDEX([1]PORTFOLIO!$E$2:$E$1130, SMALL(IF(E$1=[1]PORTFOLIO!$C$2:$C$1129, ROW([1]PORTFOLIO!$C$2:$C$1129)-ROW([1]PORTFOLIO!$C$2)+1), ROW($A40:$E40))),"" )</f>
        <v/>
      </c>
      <c r="F41" s="6" t="str">
        <f t="array" ref="F41">IFERROR(INDEX([1]PORTFOLIO!$E$2:$E$1130, SMALL(IF(F$1=[1]PORTFOLIO!$C$2:$C$1129, ROW([1]PORTFOLIO!$C$2:$C$1129)-ROW([1]PORTFOLIO!$C$2)+1), ROW($A40:$E40))),"" )</f>
        <v/>
      </c>
      <c r="G41" s="6" t="str">
        <f t="array" ref="G41">IFERROR(INDEX([1]PORTFOLIO!$E$2:$E$1130, SMALL(IF(G$1=[1]PORTFOLIO!$C$2:$C$1129, ROW([1]PORTFOLIO!$C$2:$C$1129)-ROW([1]PORTFOLIO!$C$2)+1), ROW($A40:$E40))),"" )</f>
        <v/>
      </c>
      <c r="K41" s="6"/>
      <c r="L41" s="6"/>
    </row>
    <row r="42" spans="1:12" x14ac:dyDescent="0.2">
      <c r="A42" s="6" t="str">
        <f t="array" ref="A42">IFERROR(INDEX([1]PORTFOLIO!$E$2:$E$1130, SMALL(IF(A$1=[1]PORTFOLIO!$C$2:$C$1129, ROW([1]PORTFOLIO!$C$2:$C$1129)-ROW([1]PORTFOLIO!$C$2)+1), ROW($A41:$E41))),"" )</f>
        <v/>
      </c>
      <c r="B42" s="6" t="str">
        <f t="array" ref="B42">IFERROR(INDEX([1]PORTFOLIO!$E$2:$E$1130, SMALL(IF(B$1=[1]PORTFOLIO!$C$2:$C$1129, ROW([1]PORTFOLIO!$C$2:$C$1129)-ROW([1]PORTFOLIO!$C$2)+1), ROW($A41:$E41))),"" )</f>
        <v/>
      </c>
      <c r="C42" s="6" t="str">
        <f t="array" ref="C42">IFERROR(INDEX([1]PORTFOLIO!$E$2:$E$1130, SMALL(IF(C$1=[1]PORTFOLIO!$C$2:$C$1129, ROW([1]PORTFOLIO!$C$2:$C$1129)-ROW([1]PORTFOLIO!$C$2)+1), ROW($A41:$E41))),"" )</f>
        <v/>
      </c>
      <c r="D42" s="6" t="str">
        <f t="array" ref="D42">IFERROR(INDEX([1]PORTFOLIO!$E$2:$E$1130, SMALL(IF(D$1=[1]PORTFOLIO!$C$2:$C$1129, ROW([1]PORTFOLIO!$C$2:$C$1129)-ROW([1]PORTFOLIO!$C$2)+1), ROW($A41:$E41))),"" )</f>
        <v/>
      </c>
      <c r="E42" s="6" t="str">
        <f t="array" ref="E42">IFERROR(INDEX([1]PORTFOLIO!$E$2:$E$1130, SMALL(IF(E$1=[1]PORTFOLIO!$C$2:$C$1129, ROW([1]PORTFOLIO!$C$2:$C$1129)-ROW([1]PORTFOLIO!$C$2)+1), ROW($A41:$E41))),"" )</f>
        <v/>
      </c>
      <c r="F42" s="6" t="str">
        <f t="array" ref="F42">IFERROR(INDEX([1]PORTFOLIO!$E$2:$E$1130, SMALL(IF(F$1=[1]PORTFOLIO!$C$2:$C$1129, ROW([1]PORTFOLIO!$C$2:$C$1129)-ROW([1]PORTFOLIO!$C$2)+1), ROW($A41:$E41))),"" )</f>
        <v/>
      </c>
      <c r="G42" s="6" t="str">
        <f t="array" ref="G42">IFERROR(INDEX([1]PORTFOLIO!$E$2:$E$1130, SMALL(IF(G$1=[1]PORTFOLIO!$C$2:$C$1129, ROW([1]PORTFOLIO!$C$2:$C$1129)-ROW([1]PORTFOLIO!$C$2)+1), ROW($A41:$E41))),"" )</f>
        <v/>
      </c>
      <c r="K42" s="6"/>
      <c r="L42" s="6"/>
    </row>
    <row r="43" spans="1:12" x14ac:dyDescent="0.2">
      <c r="A43" s="6" t="str">
        <f t="array" ref="A43">IFERROR(INDEX([1]PORTFOLIO!$E$2:$E$1130, SMALL(IF(A$1=[1]PORTFOLIO!$C$2:$C$1129, ROW([1]PORTFOLIO!$C$2:$C$1129)-ROW([1]PORTFOLIO!$C$2)+1), ROW($A42:$E42))),"" )</f>
        <v/>
      </c>
      <c r="B43" s="6" t="str">
        <f t="array" ref="B43">IFERROR(INDEX([1]PORTFOLIO!$E$2:$E$1130, SMALL(IF(B$1=[1]PORTFOLIO!$C$2:$C$1129, ROW([1]PORTFOLIO!$C$2:$C$1129)-ROW([1]PORTFOLIO!$C$2)+1), ROW($A42:$E42))),"" )</f>
        <v/>
      </c>
      <c r="C43" s="6" t="str">
        <f t="array" ref="C43">IFERROR(INDEX([1]PORTFOLIO!$E$2:$E$1130, SMALL(IF(C$1=[1]PORTFOLIO!$C$2:$C$1129, ROW([1]PORTFOLIO!$C$2:$C$1129)-ROW([1]PORTFOLIO!$C$2)+1), ROW($A42:$E42))),"" )</f>
        <v/>
      </c>
      <c r="D43" s="6" t="str">
        <f t="array" ref="D43">IFERROR(INDEX([1]PORTFOLIO!$E$2:$E$1130, SMALL(IF(D$1=[1]PORTFOLIO!$C$2:$C$1129, ROW([1]PORTFOLIO!$C$2:$C$1129)-ROW([1]PORTFOLIO!$C$2)+1), ROW($A42:$E42))),"" )</f>
        <v/>
      </c>
      <c r="E43" s="6" t="str">
        <f t="array" ref="E43">IFERROR(INDEX([1]PORTFOLIO!$E$2:$E$1130, SMALL(IF(E$1=[1]PORTFOLIO!$C$2:$C$1129, ROW([1]PORTFOLIO!$C$2:$C$1129)-ROW([1]PORTFOLIO!$C$2)+1), ROW($A42:$E42))),"" )</f>
        <v/>
      </c>
      <c r="F43" s="6" t="str">
        <f t="array" ref="F43">IFERROR(INDEX([1]PORTFOLIO!$E$2:$E$1130, SMALL(IF(F$1=[1]PORTFOLIO!$C$2:$C$1129, ROW([1]PORTFOLIO!$C$2:$C$1129)-ROW([1]PORTFOLIO!$C$2)+1), ROW($A42:$E42))),"" )</f>
        <v/>
      </c>
      <c r="G43" s="6" t="str">
        <f t="array" ref="G43">IFERROR(INDEX([1]PORTFOLIO!$E$2:$E$1130, SMALL(IF(G$1=[1]PORTFOLIO!$C$2:$C$1129, ROW([1]PORTFOLIO!$C$2:$C$1129)-ROW([1]PORTFOLIO!$C$2)+1), ROW($A42:$E42))),"" )</f>
        <v/>
      </c>
      <c r="K43" s="6"/>
      <c r="L43" s="6"/>
    </row>
    <row r="44" spans="1:12" x14ac:dyDescent="0.2">
      <c r="A44" s="6" t="str">
        <f t="array" ref="A44">IFERROR(INDEX([1]PORTFOLIO!$E$2:$E$1130, SMALL(IF(A$1=[1]PORTFOLIO!$C$2:$C$1129, ROW([1]PORTFOLIO!$C$2:$C$1129)-ROW([1]PORTFOLIO!$C$2)+1), ROW($A43:$E43))),"" )</f>
        <v/>
      </c>
      <c r="B44" s="6" t="str">
        <f t="array" ref="B44">IFERROR(INDEX([1]PORTFOLIO!$E$2:$E$1130, SMALL(IF(B$1=[1]PORTFOLIO!$C$2:$C$1129, ROW([1]PORTFOLIO!$C$2:$C$1129)-ROW([1]PORTFOLIO!$C$2)+1), ROW($A43:$E43))),"" )</f>
        <v/>
      </c>
      <c r="C44" s="6" t="str">
        <f t="array" ref="C44">IFERROR(INDEX([1]PORTFOLIO!$E$2:$E$1130, SMALL(IF(C$1=[1]PORTFOLIO!$C$2:$C$1129, ROW([1]PORTFOLIO!$C$2:$C$1129)-ROW([1]PORTFOLIO!$C$2)+1), ROW($A43:$E43))),"" )</f>
        <v/>
      </c>
      <c r="D44" s="6" t="str">
        <f t="array" ref="D44">IFERROR(INDEX([1]PORTFOLIO!$E$2:$E$1130, SMALL(IF(D$1=[1]PORTFOLIO!$C$2:$C$1129, ROW([1]PORTFOLIO!$C$2:$C$1129)-ROW([1]PORTFOLIO!$C$2)+1), ROW($A43:$E43))),"" )</f>
        <v/>
      </c>
      <c r="E44" s="6" t="str">
        <f t="array" ref="E44">IFERROR(INDEX([1]PORTFOLIO!$E$2:$E$1130, SMALL(IF(E$1=[1]PORTFOLIO!$C$2:$C$1129, ROW([1]PORTFOLIO!$C$2:$C$1129)-ROW([1]PORTFOLIO!$C$2)+1), ROW($A43:$E43))),"" )</f>
        <v/>
      </c>
      <c r="F44" s="6" t="str">
        <f t="array" ref="F44">IFERROR(INDEX([1]PORTFOLIO!$E$2:$E$1130, SMALL(IF(F$1=[1]PORTFOLIO!$C$2:$C$1129, ROW([1]PORTFOLIO!$C$2:$C$1129)-ROW([1]PORTFOLIO!$C$2)+1), ROW($A43:$E43))),"" )</f>
        <v/>
      </c>
      <c r="G44" s="6" t="str">
        <f t="array" ref="G44">IFERROR(INDEX([1]PORTFOLIO!$E$2:$E$1130, SMALL(IF(G$1=[1]PORTFOLIO!$C$2:$C$1129, ROW([1]PORTFOLIO!$C$2:$C$1129)-ROW([1]PORTFOLIO!$C$2)+1), ROW($A43:$E43))),"" )</f>
        <v/>
      </c>
      <c r="K44" s="6"/>
      <c r="L44" s="6"/>
    </row>
    <row r="45" spans="1:12" x14ac:dyDescent="0.2">
      <c r="A45" s="6" t="str">
        <f t="array" ref="A45">IFERROR(INDEX([1]PORTFOLIO!$E$2:$E$1130, SMALL(IF(A$1=[1]PORTFOLIO!$C$2:$C$1129, ROW([1]PORTFOLIO!$C$2:$C$1129)-ROW([1]PORTFOLIO!$C$2)+1), ROW($A44:$E44))),"" )</f>
        <v/>
      </c>
      <c r="B45" s="6" t="str">
        <f t="array" ref="B45">IFERROR(INDEX([1]PORTFOLIO!$E$2:$E$1130, SMALL(IF(B$1=[1]PORTFOLIO!$C$2:$C$1129, ROW([1]PORTFOLIO!$C$2:$C$1129)-ROW([1]PORTFOLIO!$C$2)+1), ROW($A44:$E44))),"" )</f>
        <v/>
      </c>
      <c r="C45" s="6" t="str">
        <f t="array" ref="C45">IFERROR(INDEX([1]PORTFOLIO!$E$2:$E$1130, SMALL(IF(C$1=[1]PORTFOLIO!$C$2:$C$1129, ROW([1]PORTFOLIO!$C$2:$C$1129)-ROW([1]PORTFOLIO!$C$2)+1), ROW($A44:$E44))),"" )</f>
        <v/>
      </c>
      <c r="D45" s="6" t="str">
        <f t="array" ref="D45">IFERROR(INDEX([1]PORTFOLIO!$E$2:$E$1130, SMALL(IF(D$1=[1]PORTFOLIO!$C$2:$C$1129, ROW([1]PORTFOLIO!$C$2:$C$1129)-ROW([1]PORTFOLIO!$C$2)+1), ROW($A44:$E44))),"" )</f>
        <v/>
      </c>
      <c r="E45" s="6" t="str">
        <f t="array" ref="E45">IFERROR(INDEX([1]PORTFOLIO!$E$2:$E$1130, SMALL(IF(E$1=[1]PORTFOLIO!$C$2:$C$1129, ROW([1]PORTFOLIO!$C$2:$C$1129)-ROW([1]PORTFOLIO!$C$2)+1), ROW($A44:$E44))),"" )</f>
        <v/>
      </c>
      <c r="F45" s="6" t="str">
        <f t="array" ref="F45">IFERROR(INDEX([1]PORTFOLIO!$E$2:$E$1130, SMALL(IF(F$1=[1]PORTFOLIO!$C$2:$C$1129, ROW([1]PORTFOLIO!$C$2:$C$1129)-ROW([1]PORTFOLIO!$C$2)+1), ROW($A44:$E44))),"" )</f>
        <v/>
      </c>
      <c r="G45" s="6" t="str">
        <f t="array" ref="G45">IFERROR(INDEX([1]PORTFOLIO!$E$2:$E$1130, SMALL(IF(G$1=[1]PORTFOLIO!$C$2:$C$1129, ROW([1]PORTFOLIO!$C$2:$C$1129)-ROW([1]PORTFOLIO!$C$2)+1), ROW($A44:$E44))),"" )</f>
        <v/>
      </c>
      <c r="K45" s="6"/>
      <c r="L45" s="6"/>
    </row>
    <row r="46" spans="1:12" x14ac:dyDescent="0.2">
      <c r="A46" s="6" t="str">
        <f t="array" ref="A46">IFERROR(INDEX([1]PORTFOLIO!$E$2:$E$1130, SMALL(IF(A$1=[1]PORTFOLIO!$C$2:$C$1129, ROW([1]PORTFOLIO!$C$2:$C$1129)-ROW([1]PORTFOLIO!$C$2)+1), ROW($A45:$E45))),"" )</f>
        <v/>
      </c>
      <c r="B46" s="6" t="str">
        <f t="array" ref="B46">IFERROR(INDEX([1]PORTFOLIO!$E$2:$E$1130, SMALL(IF(B$1=[1]PORTFOLIO!$C$2:$C$1129, ROW([1]PORTFOLIO!$C$2:$C$1129)-ROW([1]PORTFOLIO!$C$2)+1), ROW($A45:$E45))),"" )</f>
        <v/>
      </c>
      <c r="C46" s="6" t="str">
        <f t="array" ref="C46">IFERROR(INDEX([1]PORTFOLIO!$E$2:$E$1130, SMALL(IF(C$1=[1]PORTFOLIO!$C$2:$C$1129, ROW([1]PORTFOLIO!$C$2:$C$1129)-ROW([1]PORTFOLIO!$C$2)+1), ROW($A45:$E45))),"" )</f>
        <v/>
      </c>
      <c r="D46" s="6" t="str">
        <f t="array" ref="D46">IFERROR(INDEX([1]PORTFOLIO!$E$2:$E$1130, SMALL(IF(D$1=[1]PORTFOLIO!$C$2:$C$1129, ROW([1]PORTFOLIO!$C$2:$C$1129)-ROW([1]PORTFOLIO!$C$2)+1), ROW($A45:$E45))),"" )</f>
        <v/>
      </c>
      <c r="E46" s="6" t="str">
        <f t="array" ref="E46">IFERROR(INDEX([1]PORTFOLIO!$E$2:$E$1130, SMALL(IF(E$1=[1]PORTFOLIO!$C$2:$C$1129, ROW([1]PORTFOLIO!$C$2:$C$1129)-ROW([1]PORTFOLIO!$C$2)+1), ROW($A45:$E45))),"" )</f>
        <v/>
      </c>
      <c r="F46" s="6" t="str">
        <f t="array" ref="F46">IFERROR(INDEX([1]PORTFOLIO!$E$2:$E$1130, SMALL(IF(F$1=[1]PORTFOLIO!$C$2:$C$1129, ROW([1]PORTFOLIO!$C$2:$C$1129)-ROW([1]PORTFOLIO!$C$2)+1), ROW($A45:$E45))),"" )</f>
        <v/>
      </c>
      <c r="G46" s="6" t="str">
        <f t="array" ref="G46">IFERROR(INDEX([1]PORTFOLIO!$E$2:$E$1130, SMALL(IF(G$1=[1]PORTFOLIO!$C$2:$C$1129, ROW([1]PORTFOLIO!$C$2:$C$1129)-ROW([1]PORTFOLIO!$C$2)+1), ROW($A45:$E45))),"" )</f>
        <v/>
      </c>
      <c r="K46" s="6"/>
      <c r="L46" s="6"/>
    </row>
    <row r="47" spans="1:12" x14ac:dyDescent="0.2">
      <c r="A47" s="6" t="str">
        <f t="array" ref="A47">IFERROR(INDEX([1]PORTFOLIO!$E$2:$E$1130, SMALL(IF(A$1=[1]PORTFOLIO!$C$2:$C$1129, ROW([1]PORTFOLIO!$C$2:$C$1129)-ROW([1]PORTFOLIO!$C$2)+1), ROW($A46:$E46))),"" )</f>
        <v/>
      </c>
      <c r="B47" s="6" t="str">
        <f t="array" ref="B47">IFERROR(INDEX([1]PORTFOLIO!$E$2:$E$1130, SMALL(IF(B$1=[1]PORTFOLIO!$C$2:$C$1129, ROW([1]PORTFOLIO!$C$2:$C$1129)-ROW([1]PORTFOLIO!$C$2)+1), ROW($A46:$E46))),"" )</f>
        <v/>
      </c>
      <c r="C47" s="6" t="str">
        <f t="array" ref="C47">IFERROR(INDEX([1]PORTFOLIO!$E$2:$E$1130, SMALL(IF(C$1=[1]PORTFOLIO!$C$2:$C$1129, ROW([1]PORTFOLIO!$C$2:$C$1129)-ROW([1]PORTFOLIO!$C$2)+1), ROW($A46:$E46))),"" )</f>
        <v/>
      </c>
      <c r="D47" s="6" t="str">
        <f t="array" ref="D47">IFERROR(INDEX([1]PORTFOLIO!$E$2:$E$1130, SMALL(IF(D$1=[1]PORTFOLIO!$C$2:$C$1129, ROW([1]PORTFOLIO!$C$2:$C$1129)-ROW([1]PORTFOLIO!$C$2)+1), ROW($A46:$E46))),"" )</f>
        <v/>
      </c>
      <c r="E47" s="6" t="str">
        <f t="array" ref="E47">IFERROR(INDEX([1]PORTFOLIO!$E$2:$E$1130, SMALL(IF(E$1=[1]PORTFOLIO!$C$2:$C$1129, ROW([1]PORTFOLIO!$C$2:$C$1129)-ROW([1]PORTFOLIO!$C$2)+1), ROW($A46:$E46))),"" )</f>
        <v/>
      </c>
      <c r="F47" s="6" t="str">
        <f t="array" ref="F47">IFERROR(INDEX([1]PORTFOLIO!$E$2:$E$1130, SMALL(IF(F$1=[1]PORTFOLIO!$C$2:$C$1129, ROW([1]PORTFOLIO!$C$2:$C$1129)-ROW([1]PORTFOLIO!$C$2)+1), ROW($A46:$E46))),"" )</f>
        <v/>
      </c>
      <c r="G47" s="6" t="str">
        <f t="array" ref="G47">IFERROR(INDEX([1]PORTFOLIO!$E$2:$E$1130, SMALL(IF(G$1=[1]PORTFOLIO!$C$2:$C$1129, ROW([1]PORTFOLIO!$C$2:$C$1129)-ROW([1]PORTFOLIO!$C$2)+1), ROW($A46:$E46))),"" )</f>
        <v/>
      </c>
      <c r="K47" s="6"/>
      <c r="L47" s="6"/>
    </row>
    <row r="48" spans="1:12" x14ac:dyDescent="0.2">
      <c r="A48" s="6" t="str">
        <f t="array" ref="A48">IFERROR(INDEX([1]PORTFOLIO!$E$2:$E$1130, SMALL(IF(A$1=[1]PORTFOLIO!$C$2:$C$1129, ROW([1]PORTFOLIO!$C$2:$C$1129)-ROW([1]PORTFOLIO!$C$2)+1), ROW($A47:$E47))),"" )</f>
        <v/>
      </c>
      <c r="B48" s="6" t="str">
        <f t="array" ref="B48">IFERROR(INDEX([1]PORTFOLIO!$E$2:$E$1130, SMALL(IF(B$1=[1]PORTFOLIO!$C$2:$C$1129, ROW([1]PORTFOLIO!$C$2:$C$1129)-ROW([1]PORTFOLIO!$C$2)+1), ROW($A47:$E47))),"" )</f>
        <v/>
      </c>
      <c r="C48" s="6" t="str">
        <f t="array" ref="C48">IFERROR(INDEX([1]PORTFOLIO!$E$2:$E$1130, SMALL(IF(C$1=[1]PORTFOLIO!$C$2:$C$1129, ROW([1]PORTFOLIO!$C$2:$C$1129)-ROW([1]PORTFOLIO!$C$2)+1), ROW($A47:$E47))),"" )</f>
        <v/>
      </c>
      <c r="D48" s="6" t="str">
        <f t="array" ref="D48">IFERROR(INDEX([1]PORTFOLIO!$E$2:$E$1130, SMALL(IF(D$1=[1]PORTFOLIO!$C$2:$C$1129, ROW([1]PORTFOLIO!$C$2:$C$1129)-ROW([1]PORTFOLIO!$C$2)+1), ROW($A47:$E47))),"" )</f>
        <v/>
      </c>
      <c r="E48" s="6" t="str">
        <f t="array" ref="E48">IFERROR(INDEX([1]PORTFOLIO!$E$2:$E$1130, SMALL(IF(E$1=[1]PORTFOLIO!$C$2:$C$1129, ROW([1]PORTFOLIO!$C$2:$C$1129)-ROW([1]PORTFOLIO!$C$2)+1), ROW($A47:$E47))),"" )</f>
        <v/>
      </c>
      <c r="F48" s="6" t="str">
        <f t="array" ref="F48">IFERROR(INDEX([1]PORTFOLIO!$E$2:$E$1130, SMALL(IF(F$1=[1]PORTFOLIO!$C$2:$C$1129, ROW([1]PORTFOLIO!$C$2:$C$1129)-ROW([1]PORTFOLIO!$C$2)+1), ROW($A47:$E47))),"" )</f>
        <v/>
      </c>
      <c r="G48" s="6" t="str">
        <f t="array" ref="G48">IFERROR(INDEX([1]PORTFOLIO!$E$2:$E$1130, SMALL(IF(G$1=[1]PORTFOLIO!$C$2:$C$1129, ROW([1]PORTFOLIO!$C$2:$C$1129)-ROW([1]PORTFOLIO!$C$2)+1), ROW($A47:$E47))),"" )</f>
        <v/>
      </c>
      <c r="K48" s="6"/>
      <c r="L48" s="6"/>
    </row>
    <row r="49" spans="1:12" x14ac:dyDescent="0.2">
      <c r="A49" s="6" t="str">
        <f t="array" ref="A49">IFERROR(INDEX([1]PORTFOLIO!$E$2:$E$1130, SMALL(IF(A$1=[1]PORTFOLIO!$C$2:$C$1129, ROW([1]PORTFOLIO!$C$2:$C$1129)-ROW([1]PORTFOLIO!$C$2)+1), ROW($A48:$E48))),"" )</f>
        <v/>
      </c>
      <c r="B49" s="6" t="str">
        <f t="array" ref="B49">IFERROR(INDEX([1]PORTFOLIO!$E$2:$E$1130, SMALL(IF(B$1=[1]PORTFOLIO!$C$2:$C$1129, ROW([1]PORTFOLIO!$C$2:$C$1129)-ROW([1]PORTFOLIO!$C$2)+1), ROW($A48:$E48))),"" )</f>
        <v/>
      </c>
      <c r="C49" s="6" t="str">
        <f t="array" ref="C49">IFERROR(INDEX([1]PORTFOLIO!$E$2:$E$1130, SMALL(IF(C$1=[1]PORTFOLIO!$C$2:$C$1129, ROW([1]PORTFOLIO!$C$2:$C$1129)-ROW([1]PORTFOLIO!$C$2)+1), ROW($A48:$E48))),"" )</f>
        <v/>
      </c>
      <c r="D49" s="6" t="str">
        <f t="array" ref="D49">IFERROR(INDEX([1]PORTFOLIO!$E$2:$E$1130, SMALL(IF(D$1=[1]PORTFOLIO!$C$2:$C$1129, ROW([1]PORTFOLIO!$C$2:$C$1129)-ROW([1]PORTFOLIO!$C$2)+1), ROW($A48:$E48))),"" )</f>
        <v/>
      </c>
      <c r="E49" s="6" t="str">
        <f t="array" ref="E49">IFERROR(INDEX([1]PORTFOLIO!$E$2:$E$1130, SMALL(IF(E$1=[1]PORTFOLIO!$C$2:$C$1129, ROW([1]PORTFOLIO!$C$2:$C$1129)-ROW([1]PORTFOLIO!$C$2)+1), ROW($A48:$E48))),"" )</f>
        <v/>
      </c>
      <c r="F49" s="6" t="str">
        <f t="array" ref="F49">IFERROR(INDEX([1]PORTFOLIO!$E$2:$E$1130, SMALL(IF(F$1=[1]PORTFOLIO!$C$2:$C$1129, ROW([1]PORTFOLIO!$C$2:$C$1129)-ROW([1]PORTFOLIO!$C$2)+1), ROW($A48:$E48))),"" )</f>
        <v/>
      </c>
      <c r="G49" s="6" t="str">
        <f t="array" ref="G49">IFERROR(INDEX([1]PORTFOLIO!$E$2:$E$1130, SMALL(IF(G$1=[1]PORTFOLIO!$C$2:$C$1129, ROW([1]PORTFOLIO!$C$2:$C$1129)-ROW([1]PORTFOLIO!$C$2)+1), ROW($A48:$E48))),"" )</f>
        <v/>
      </c>
      <c r="K49" s="6"/>
      <c r="L49" s="6"/>
    </row>
    <row r="50" spans="1:12" x14ac:dyDescent="0.2">
      <c r="A50" s="6">
        <f>SUBTOTAL(109,SPECIFIC[BTC])</f>
        <v>349.88062667999998</v>
      </c>
      <c r="B50" s="6">
        <f>SUBTOTAL(109,SPECIFIC[ETH])</f>
        <v>5002.9688029999998</v>
      </c>
      <c r="C50" s="6">
        <f>SUBTOTAL(109,SPECIFIC[LTC])</f>
        <v>53194.696258050004</v>
      </c>
      <c r="D50" s="6">
        <f>SUBTOTAL(109,SPECIFIC[SOL])</f>
        <v>65288</v>
      </c>
      <c r="E50" s="6">
        <f>SUBTOTAL(109,SPECIFIC[ADA])</f>
        <v>0</v>
      </c>
      <c r="F50" s="6">
        <f>SUBTOTAL(109,SPECIFIC[THETA])</f>
        <v>841029.89</v>
      </c>
      <c r="G50" s="6">
        <f>SUBTOTAL(109,SPECIFIC[BNB])</f>
        <v>4146.1093668728399</v>
      </c>
      <c r="K50" s="6"/>
      <c r="L50" s="6"/>
    </row>
    <row r="54" spans="1:12" x14ac:dyDescent="0.2">
      <c r="A54" s="6" t="s">
        <v>357</v>
      </c>
      <c r="B54" s="6" t="s">
        <v>358</v>
      </c>
      <c r="C54" s="6" t="s">
        <v>359</v>
      </c>
      <c r="D54" s="6" t="s">
        <v>14736</v>
      </c>
      <c r="E54" s="6" t="s">
        <v>4763</v>
      </c>
      <c r="F54" s="6" t="s">
        <v>4764</v>
      </c>
      <c r="G54" s="6" t="s">
        <v>5395</v>
      </c>
    </row>
    <row r="55" spans="1:12" x14ac:dyDescent="0.2">
      <c r="A55" s="6">
        <f>SPECIFIC[[#Totals],[BTC]]*(VLOOKUP(A$1,'CMC'!C$1:U$1000,12,FALSE)/VLOOKUP("BTC",'CMC'!C$1:U$1000,12,FALSE))</f>
        <v>349.88062667999998</v>
      </c>
      <c r="B55" s="6">
        <f>IFERROR(SPECIFIC[[#Totals],[ETH]]*(VLOOKUP(B$1,'CMC'!$C$1:$U$1000,12,FALSE)/VLOOKUP("BTC",'CMC'!$C$1:$U$1000,12,FALSE)),0)</f>
        <v>177.66277649779656</v>
      </c>
      <c r="C55" s="6">
        <f>IFERROR(SPECIFIC[[#Totals],[LTC]]*(VLOOKUP(C$1,'CMC'!$C$1:U$1000,12,FALSE)/VLOOKUP("BTC",'CMC'!$C$1:V$1000,12,FALSE)),0)</f>
        <v>59.056965864632687</v>
      </c>
      <c r="D55" s="6">
        <f>IFERROR(SPECIFIC[[#Totals],[SOL]]*(VLOOKUP(D$1,'CMC'!$C$1:$U$1000,12,FALSE)/VLOOKUP("BTC",'CMC'!$C$1:U$1000,12,FALSE)),0)</f>
        <v>132.06382232752722</v>
      </c>
      <c r="E55" s="6">
        <f>IFERROR(SPECIFIC[[#Totals],[THETA]]*(VLOOKUP(E$1,'CMC'!$C$1:$U$1000,12,FALSE)/VLOOKUP("BTC",'CMC'!$C$1:V$1000,12,FALSE)),0)</f>
        <v>7.7236538766888767</v>
      </c>
      <c r="F55" s="6">
        <f>IFERROR(SPECIFIC[[#Totals],[THETA]]*(VLOOKUP(F$1,'CMC'!$C$1:$U$1000,12,FALSE)/VLOOKUP("BTC",'CMC'!$C$1:W$1000,12,FALSE)),0)</f>
        <v>19.735079728945056</v>
      </c>
      <c r="G55" s="6">
        <f>IFERROR(SPECIFIC[[#Totals],[BNB]]*(VLOOKUP(G$1,'CMC'!$C$1:$U$1000,12,FALSE)/VLOOKUP("BTC",'CMC'!$C$1:W$1000,12,FALSE)),0)</f>
        <v>31.18956428191315</v>
      </c>
    </row>
    <row r="57" spans="1:12" x14ac:dyDescent="0.2">
      <c r="A57" s="7" t="s">
        <v>5403</v>
      </c>
      <c r="B57" s="7" t="s">
        <v>5404</v>
      </c>
      <c r="C57" s="7" t="s">
        <v>5405</v>
      </c>
      <c r="D57" s="7" t="s">
        <v>14737</v>
      </c>
      <c r="E57" s="7" t="s">
        <v>5406</v>
      </c>
      <c r="F57" s="7" t="s">
        <v>5407</v>
      </c>
      <c r="G57" s="7" t="s">
        <v>5408</v>
      </c>
    </row>
    <row r="58" spans="1:12" x14ac:dyDescent="0.2">
      <c r="A58" s="7">
        <f>SPECIFIC_IN_BTC[BTC IN BTC]*VLOOKUP("BTC",'CMC'!$C$2:$U10000,12,FALSE)</f>
        <v>32845291.411151703</v>
      </c>
      <c r="B58" s="7">
        <f>SPECIFIC_IN_BTC[ETH IN BTC]*VLOOKUP("BTC",'CMC'!$C$2:$U10000,12,FALSE)</f>
        <v>16678218.860975895</v>
      </c>
      <c r="C58" s="7">
        <f>SPECIFIC_IN_BTC[LTC IN BTC]*VLOOKUP("BTC",'CMC'!$C$2:$U10000,12,FALSE)</f>
        <v>5544014.4602701422</v>
      </c>
      <c r="D58" s="7">
        <f>SPECIFIC_IN_BTC[SOL IN BTC]*VLOOKUP("BTC",'CMC'!$C$2:$U10000,12,FALSE)</f>
        <v>12397584.771635331</v>
      </c>
      <c r="E58" s="7">
        <f>SPECIFIC_IN_BTC[ADA IN BTC]*VLOOKUP("BTC",'CMC'!$C$2:$U10000,12,FALSE)</f>
        <v>725063.47306488059</v>
      </c>
      <c r="F58" s="7">
        <f>SPECIFIC_IN_BTC[THETA IN BTC]*VLOOKUP("BTC",'CMC'!$C$2:$U10000,12,FALSE)</f>
        <v>1852644.5744375535</v>
      </c>
      <c r="G58" s="7">
        <f>SPECIFIC_IN_BTC[BNB IN BTC]*VLOOKUP("BTC",'CMC'!$C$2:$U10000,12,FALSE)</f>
        <v>2927942.4172382872</v>
      </c>
    </row>
    <row r="61" spans="1:12" x14ac:dyDescent="0.2">
      <c r="A61" s="8">
        <f>SUM(SPECIFIC_IN_USD[])</f>
        <v>72970759.968773797</v>
      </c>
      <c r="B61" s="9">
        <f>A61*VLOOKUP(CONFIG_ADD_FIAT,FIAT!$A$1:$B$899,2)</f>
        <v>66235339.911376067</v>
      </c>
    </row>
    <row r="75" spans="10:10" x14ac:dyDescent="0.2">
      <c r="J75" s="6">
        <f t="shared" ref="J75" si="0">J74*1.122</f>
        <v>0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D120-F8CD-45AB-B953-ED7BF5C1E485}">
  <dimension ref="A1:T3501"/>
  <sheetViews>
    <sheetView workbookViewId="0">
      <selection sqref="A1:T3501"/>
    </sheetView>
  </sheetViews>
  <sheetFormatPr defaultRowHeight="11.25" x14ac:dyDescent="0.2"/>
  <cols>
    <col min="1" max="1" width="7.7109375" style="1" bestFit="1" customWidth="1"/>
    <col min="2" max="2" width="39.42578125" style="1" bestFit="1" customWidth="1"/>
    <col min="3" max="3" width="12.7109375" style="1" bestFit="1" customWidth="1"/>
    <col min="4" max="4" width="31.28515625" style="1" bestFit="1" customWidth="1"/>
    <col min="5" max="5" width="18.85546875" style="1" bestFit="1" customWidth="1"/>
    <col min="6" max="6" width="19.42578125" style="1" bestFit="1" customWidth="1"/>
    <col min="7" max="7" width="9" style="1" bestFit="1" customWidth="1"/>
    <col min="8" max="8" width="14.140625" style="1" bestFit="1" customWidth="1"/>
    <col min="9" max="9" width="18.5703125" style="1" bestFit="1" customWidth="1"/>
    <col min="10" max="10" width="14.5703125" style="1" bestFit="1" customWidth="1"/>
    <col min="11" max="11" width="12.140625" style="1" bestFit="1" customWidth="1"/>
    <col min="12" max="12" width="12.7109375" style="1" bestFit="1" customWidth="1"/>
    <col min="13" max="13" width="19.42578125" style="1" bestFit="1" customWidth="1"/>
    <col min="14" max="14" width="17.5703125" style="1" bestFit="1" customWidth="1"/>
    <col min="15" max="15" width="22.5703125" style="1" bestFit="1" customWidth="1"/>
    <col min="16" max="16" width="27.5703125" style="1" bestFit="1" customWidth="1"/>
    <col min="17" max="17" width="28.5703125" style="1" bestFit="1" customWidth="1"/>
    <col min="18" max="18" width="27.5703125" style="1" bestFit="1" customWidth="1"/>
    <col min="19" max="19" width="22" style="1" bestFit="1" customWidth="1"/>
    <col min="20" max="20" width="22.85546875" style="1" bestFit="1" customWidth="1"/>
    <col min="21" max="21" width="12.5703125" style="1" bestFit="1" customWidth="1"/>
    <col min="22" max="22" width="64.28515625" style="1" bestFit="1" customWidth="1"/>
    <col min="23" max="16384" width="9.140625" style="1"/>
  </cols>
  <sheetData>
    <row r="1" spans="1:20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</row>
    <row r="2" spans="1:20" x14ac:dyDescent="0.2">
      <c r="A2" s="1">
        <v>1</v>
      </c>
      <c r="B2" s="1" t="s">
        <v>1</v>
      </c>
      <c r="C2" s="1" t="s">
        <v>2</v>
      </c>
      <c r="D2" s="1" t="s">
        <v>129</v>
      </c>
      <c r="E2" s="1">
        <v>11853</v>
      </c>
      <c r="F2" s="1" t="s">
        <v>6980</v>
      </c>
      <c r="G2" s="1" t="s">
        <v>131</v>
      </c>
      <c r="H2" s="1">
        <v>21000000</v>
      </c>
      <c r="I2" s="1">
        <v>19804143</v>
      </c>
      <c r="J2" s="1">
        <v>19804143</v>
      </c>
      <c r="L2" s="1">
        <v>1</v>
      </c>
      <c r="M2" s="1" t="s">
        <v>14752</v>
      </c>
      <c r="N2" s="1">
        <v>93875.7076172495</v>
      </c>
      <c r="O2" s="1">
        <v>31309835415.101994</v>
      </c>
      <c r="P2" s="1">
        <v>0.28327425000000001</v>
      </c>
      <c r="Q2" s="1">
        <v>-1.63220791</v>
      </c>
      <c r="R2" s="1">
        <v>-4.8443374800000001</v>
      </c>
      <c r="S2" s="1">
        <v>1859127937878.1985</v>
      </c>
      <c r="T2" s="1" t="s">
        <v>14752</v>
      </c>
    </row>
    <row r="3" spans="1:20" x14ac:dyDescent="0.2">
      <c r="A3" s="1">
        <v>1027</v>
      </c>
      <c r="B3" s="1" t="s">
        <v>2013</v>
      </c>
      <c r="C3" s="1" t="s">
        <v>3</v>
      </c>
      <c r="D3" s="1" t="s">
        <v>2014</v>
      </c>
      <c r="E3" s="1">
        <v>9765</v>
      </c>
      <c r="F3" s="1" t="s">
        <v>2015</v>
      </c>
      <c r="G3" s="1" t="s">
        <v>131</v>
      </c>
      <c r="I3" s="1">
        <v>120474485.26458852</v>
      </c>
      <c r="J3" s="1">
        <v>120474485.26458852</v>
      </c>
      <c r="L3" s="1">
        <v>2</v>
      </c>
      <c r="M3" s="1" t="s">
        <v>14752</v>
      </c>
      <c r="N3" s="1">
        <v>3333.6643736364904</v>
      </c>
      <c r="O3" s="1">
        <v>17187570597.785488</v>
      </c>
      <c r="P3" s="1">
        <v>8.798607E-2</v>
      </c>
      <c r="Q3" s="1">
        <v>-2.5723047000000001</v>
      </c>
      <c r="R3" s="1">
        <v>-4.51358441</v>
      </c>
      <c r="S3" s="1">
        <v>401621499458.75311</v>
      </c>
      <c r="T3" s="1" t="s">
        <v>14752</v>
      </c>
    </row>
    <row r="4" spans="1:20" x14ac:dyDescent="0.2">
      <c r="A4" s="1">
        <v>825</v>
      </c>
      <c r="B4" s="1" t="s">
        <v>6981</v>
      </c>
      <c r="C4" s="1" t="s">
        <v>15</v>
      </c>
      <c r="D4" s="1" t="s">
        <v>2016</v>
      </c>
      <c r="E4" s="1">
        <v>110797</v>
      </c>
      <c r="F4" s="1" t="s">
        <v>2017</v>
      </c>
      <c r="G4" s="1" t="s">
        <v>131</v>
      </c>
      <c r="I4" s="1">
        <v>137442664166.08826</v>
      </c>
      <c r="J4" s="1">
        <v>141440125254.11301</v>
      </c>
      <c r="K4" s="1" t="s">
        <v>2018</v>
      </c>
      <c r="L4" s="1">
        <v>3</v>
      </c>
      <c r="M4" s="1" t="s">
        <v>14752</v>
      </c>
      <c r="N4" s="1">
        <v>0.99797899720662075</v>
      </c>
      <c r="O4" s="1">
        <v>71783189158.153244</v>
      </c>
      <c r="P4" s="1">
        <v>-1.0916700000000001E-3</v>
      </c>
      <c r="Q4" s="1">
        <v>-7.5962849999999998E-2</v>
      </c>
      <c r="R4" s="1">
        <v>-0.11278711</v>
      </c>
      <c r="S4" s="1">
        <v>137164892157.8791</v>
      </c>
      <c r="T4" s="1" t="s">
        <v>14752</v>
      </c>
    </row>
    <row r="5" spans="1:20" x14ac:dyDescent="0.2">
      <c r="A5" s="1">
        <v>52</v>
      </c>
      <c r="B5" s="1" t="s">
        <v>4</v>
      </c>
      <c r="C5" s="1" t="s">
        <v>4</v>
      </c>
      <c r="D5" s="1" t="s">
        <v>2019</v>
      </c>
      <c r="E5" s="1">
        <v>1491</v>
      </c>
      <c r="F5" s="1" t="s">
        <v>2020</v>
      </c>
      <c r="G5" s="1" t="s">
        <v>131</v>
      </c>
      <c r="H5" s="1">
        <v>100000000000</v>
      </c>
      <c r="I5" s="1">
        <v>57410227039</v>
      </c>
      <c r="J5" s="1">
        <v>99986740020</v>
      </c>
      <c r="L5" s="1">
        <v>4</v>
      </c>
      <c r="M5" s="1" t="s">
        <v>14753</v>
      </c>
      <c r="N5" s="1">
        <v>2.165896528806047</v>
      </c>
      <c r="O5" s="1">
        <v>4350628117.9482203</v>
      </c>
      <c r="P5" s="1">
        <v>0.30130532999999998</v>
      </c>
      <c r="Q5" s="1">
        <v>1.6859531800000001</v>
      </c>
      <c r="R5" s="1">
        <v>-5.5919076800000003</v>
      </c>
      <c r="S5" s="1">
        <v>124344611461.73717</v>
      </c>
      <c r="T5" s="1" t="s">
        <v>14753</v>
      </c>
    </row>
    <row r="6" spans="1:20" x14ac:dyDescent="0.2">
      <c r="A6" s="1">
        <v>1839</v>
      </c>
      <c r="B6" s="1" t="s">
        <v>18</v>
      </c>
      <c r="C6" s="1" t="s">
        <v>18</v>
      </c>
      <c r="D6" s="1" t="s">
        <v>6727</v>
      </c>
      <c r="E6" s="1">
        <v>2321</v>
      </c>
      <c r="F6" s="1" t="s">
        <v>2024</v>
      </c>
      <c r="G6" s="1" t="s">
        <v>131</v>
      </c>
      <c r="I6" s="1">
        <v>144006990.25999999</v>
      </c>
      <c r="J6" s="1">
        <v>144006990.25999999</v>
      </c>
      <c r="L6" s="1">
        <v>5</v>
      </c>
      <c r="M6" s="1" t="s">
        <v>14752</v>
      </c>
      <c r="N6" s="1">
        <v>706.19034814478562</v>
      </c>
      <c r="O6" s="1">
        <v>2020266423.2760353</v>
      </c>
      <c r="P6" s="1">
        <v>-0.23435255999999999</v>
      </c>
      <c r="Q6" s="1">
        <v>-0.68733652999999995</v>
      </c>
      <c r="R6" s="1">
        <v>-0.51356268999999999</v>
      </c>
      <c r="S6" s="1">
        <v>101696346586.99214</v>
      </c>
      <c r="T6" s="1" t="s">
        <v>14752</v>
      </c>
    </row>
    <row r="7" spans="1:20" x14ac:dyDescent="0.2">
      <c r="A7" s="1">
        <v>5426</v>
      </c>
      <c r="B7" s="1" t="s">
        <v>2266</v>
      </c>
      <c r="C7" s="1" t="s">
        <v>2267</v>
      </c>
      <c r="D7" s="1" t="s">
        <v>2268</v>
      </c>
      <c r="E7" s="1">
        <v>817</v>
      </c>
      <c r="F7" s="1" t="s">
        <v>2269</v>
      </c>
      <c r="G7" s="1" t="s">
        <v>131</v>
      </c>
      <c r="I7" s="1">
        <v>482822714.34675908</v>
      </c>
      <c r="J7" s="1">
        <v>591349513.04541814</v>
      </c>
      <c r="L7" s="1">
        <v>6</v>
      </c>
      <c r="M7" s="1" t="s">
        <v>14752</v>
      </c>
      <c r="N7" s="1">
        <v>189.89071148810396</v>
      </c>
      <c r="O7" s="1">
        <v>2705722763.6165624</v>
      </c>
      <c r="P7" s="1">
        <v>0.1381443</v>
      </c>
      <c r="Q7" s="1">
        <v>-3.7970865800000002</v>
      </c>
      <c r="R7" s="1">
        <v>-4.4147294800000001</v>
      </c>
      <c r="S7" s="1">
        <v>91683548749.92366</v>
      </c>
      <c r="T7" s="1" t="s">
        <v>14752</v>
      </c>
    </row>
    <row r="8" spans="1:20" x14ac:dyDescent="0.2">
      <c r="A8" s="1">
        <v>74</v>
      </c>
      <c r="B8" s="1" t="s">
        <v>2132</v>
      </c>
      <c r="C8" s="1" t="s">
        <v>23</v>
      </c>
      <c r="D8" s="1" t="s">
        <v>2133</v>
      </c>
      <c r="E8" s="1">
        <v>1136</v>
      </c>
      <c r="F8" s="1" t="s">
        <v>2134</v>
      </c>
      <c r="G8" s="1" t="s">
        <v>131</v>
      </c>
      <c r="I8" s="1">
        <v>147443536383.7052</v>
      </c>
      <c r="J8" s="1">
        <v>147443536383.7052</v>
      </c>
      <c r="L8" s="1">
        <v>7</v>
      </c>
      <c r="M8" s="1" t="s">
        <v>14752</v>
      </c>
      <c r="N8" s="1">
        <v>0.31707716910355804</v>
      </c>
      <c r="O8" s="1">
        <v>1702094306.8554771</v>
      </c>
      <c r="P8" s="1">
        <v>5.1325719999999998E-2</v>
      </c>
      <c r="Q8" s="1">
        <v>-2.6746717100000001</v>
      </c>
      <c r="R8" s="1">
        <v>-4.8158117499999999</v>
      </c>
      <c r="S8" s="1">
        <v>46750979119.162704</v>
      </c>
      <c r="T8" s="1" t="s">
        <v>14752</v>
      </c>
    </row>
    <row r="9" spans="1:20" x14ac:dyDescent="0.2">
      <c r="A9" s="1">
        <v>3408</v>
      </c>
      <c r="B9" s="1" t="s">
        <v>134</v>
      </c>
      <c r="C9" s="1" t="s">
        <v>134</v>
      </c>
      <c r="D9" s="1" t="s">
        <v>2040</v>
      </c>
      <c r="E9" s="1">
        <v>24333</v>
      </c>
      <c r="F9" s="1" t="s">
        <v>2041</v>
      </c>
      <c r="G9" s="1" t="s">
        <v>131</v>
      </c>
      <c r="I9" s="1">
        <v>43798737889.499023</v>
      </c>
      <c r="J9" s="1">
        <v>43798737889.499023</v>
      </c>
      <c r="K9" s="1" t="s">
        <v>2018</v>
      </c>
      <c r="L9" s="1">
        <v>8</v>
      </c>
      <c r="M9" s="1" t="s">
        <v>14752</v>
      </c>
      <c r="N9" s="1">
        <v>0.99999094382834264</v>
      </c>
      <c r="O9" s="1">
        <v>5222985650.132863</v>
      </c>
      <c r="P9" s="1">
        <v>6.1800300000000004E-3</v>
      </c>
      <c r="Q9" s="1">
        <v>-1.2007810000000001E-2</v>
      </c>
      <c r="R9" s="1">
        <v>9.1639200000000007E-3</v>
      </c>
      <c r="S9" s="1">
        <v>43798341240.610321</v>
      </c>
      <c r="T9" s="1" t="s">
        <v>14752</v>
      </c>
    </row>
    <row r="10" spans="1:20" x14ac:dyDescent="0.2">
      <c r="A10" s="1">
        <v>2010</v>
      </c>
      <c r="B10" s="1" t="s">
        <v>2031</v>
      </c>
      <c r="C10" s="1" t="s">
        <v>7</v>
      </c>
      <c r="D10" s="1" t="s">
        <v>2032</v>
      </c>
      <c r="E10" s="1">
        <v>1423</v>
      </c>
      <c r="F10" s="1" t="s">
        <v>2033</v>
      </c>
      <c r="G10" s="1" t="s">
        <v>131</v>
      </c>
      <c r="H10" s="1">
        <v>45000000000</v>
      </c>
      <c r="I10" s="1">
        <v>35139781273.91349</v>
      </c>
      <c r="J10" s="1">
        <v>44995129917.333321</v>
      </c>
      <c r="L10" s="1">
        <v>9</v>
      </c>
      <c r="M10" s="1" t="s">
        <v>14753</v>
      </c>
      <c r="N10" s="1">
        <v>0.86211379843453684</v>
      </c>
      <c r="O10" s="1">
        <v>551570850.45613253</v>
      </c>
      <c r="P10" s="1">
        <v>-0.11571817</v>
      </c>
      <c r="Q10" s="1">
        <v>-0.78063037000000002</v>
      </c>
      <c r="R10" s="1">
        <v>-6.2756322000000004</v>
      </c>
      <c r="S10" s="1">
        <v>30294490310.212368</v>
      </c>
      <c r="T10" s="1" t="s">
        <v>14753</v>
      </c>
    </row>
    <row r="11" spans="1:20" x14ac:dyDescent="0.2">
      <c r="A11" s="1">
        <v>1958</v>
      </c>
      <c r="B11" s="1" t="s">
        <v>2048</v>
      </c>
      <c r="C11" s="1" t="s">
        <v>14</v>
      </c>
      <c r="D11" s="1" t="s">
        <v>2049</v>
      </c>
      <c r="E11" s="1">
        <v>1093</v>
      </c>
      <c r="F11" s="1" t="s">
        <v>2050</v>
      </c>
      <c r="G11" s="1" t="s">
        <v>131</v>
      </c>
      <c r="I11" s="1">
        <v>86196973321.328506</v>
      </c>
      <c r="J11" s="1">
        <v>86196981257.110962</v>
      </c>
      <c r="L11" s="1">
        <v>10</v>
      </c>
      <c r="M11" s="1" t="s">
        <v>14752</v>
      </c>
      <c r="N11" s="1">
        <v>0.25342428035887049</v>
      </c>
      <c r="O11" s="1">
        <v>433714821.04317838</v>
      </c>
      <c r="P11" s="1">
        <v>-1.029422E-2</v>
      </c>
      <c r="Q11" s="1">
        <v>-1.26132964</v>
      </c>
      <c r="R11" s="1">
        <v>-1.5189614300000001</v>
      </c>
      <c r="S11" s="1">
        <v>21844405933.070435</v>
      </c>
      <c r="T11" s="1" t="s">
        <v>14752</v>
      </c>
    </row>
    <row r="12" spans="1:20" x14ac:dyDescent="0.2">
      <c r="A12" s="1">
        <v>5805</v>
      </c>
      <c r="B12" s="1" t="s">
        <v>2262</v>
      </c>
      <c r="C12" s="1" t="s">
        <v>2263</v>
      </c>
      <c r="D12" s="1" t="s">
        <v>2264</v>
      </c>
      <c r="E12" s="1">
        <v>831</v>
      </c>
      <c r="F12" s="1" t="s">
        <v>2265</v>
      </c>
      <c r="G12" s="1" t="s">
        <v>131</v>
      </c>
      <c r="H12" s="1">
        <v>715748719</v>
      </c>
      <c r="I12" s="1">
        <v>409911566.53882003</v>
      </c>
      <c r="J12" s="1">
        <v>448247866.53882003</v>
      </c>
      <c r="L12" s="1">
        <v>11</v>
      </c>
      <c r="M12" s="1" t="s">
        <v>14752</v>
      </c>
      <c r="N12" s="1">
        <v>35.935890039888704</v>
      </c>
      <c r="O12" s="1">
        <v>255032252.95520979</v>
      </c>
      <c r="P12" s="1">
        <v>0.39631578000000001</v>
      </c>
      <c r="Q12" s="1">
        <v>-2.3731168600000001</v>
      </c>
      <c r="R12" s="1">
        <v>-11.872643999999999</v>
      </c>
      <c r="S12" s="1">
        <v>14730536981.217556</v>
      </c>
      <c r="T12" s="1" t="s">
        <v>14752</v>
      </c>
    </row>
    <row r="13" spans="1:20" x14ac:dyDescent="0.2">
      <c r="A13" s="1">
        <v>11419</v>
      </c>
      <c r="B13" s="1" t="s">
        <v>6549</v>
      </c>
      <c r="C13" s="1" t="s">
        <v>3652</v>
      </c>
      <c r="D13" s="1" t="s">
        <v>6550</v>
      </c>
      <c r="E13" s="1">
        <v>644</v>
      </c>
      <c r="F13" s="1" t="s">
        <v>6551</v>
      </c>
      <c r="G13" s="1" t="s">
        <v>131</v>
      </c>
      <c r="I13" s="1">
        <v>2539123771.4154682</v>
      </c>
      <c r="J13" s="1">
        <v>5118803961.5956078</v>
      </c>
      <c r="L13" s="1">
        <v>12</v>
      </c>
      <c r="M13" s="1" t="s">
        <v>14752</v>
      </c>
      <c r="N13" s="1">
        <v>5.4188844320032823</v>
      </c>
      <c r="O13" s="1">
        <v>147819075.15505332</v>
      </c>
      <c r="P13" s="1">
        <v>6.8336359999999999E-2</v>
      </c>
      <c r="Q13" s="1">
        <v>-3.1901164400000002</v>
      </c>
      <c r="R13" s="1">
        <v>-10.895559029999999</v>
      </c>
      <c r="S13" s="1">
        <v>13759218275.852739</v>
      </c>
      <c r="T13" s="1" t="s">
        <v>14752</v>
      </c>
    </row>
    <row r="14" spans="1:20" x14ac:dyDescent="0.2">
      <c r="A14" s="1">
        <v>1975</v>
      </c>
      <c r="B14" s="1" t="s">
        <v>2025</v>
      </c>
      <c r="C14" s="1" t="s">
        <v>48</v>
      </c>
      <c r="D14" s="1" t="s">
        <v>2026</v>
      </c>
      <c r="E14" s="1">
        <v>1909</v>
      </c>
      <c r="F14" s="1" t="s">
        <v>2027</v>
      </c>
      <c r="G14" s="1" t="s">
        <v>131</v>
      </c>
      <c r="I14" s="1">
        <v>638099970.45278668</v>
      </c>
      <c r="J14" s="1">
        <v>1000000000</v>
      </c>
      <c r="K14" s="1" t="s">
        <v>2018</v>
      </c>
      <c r="L14" s="1">
        <v>13</v>
      </c>
      <c r="M14" s="1" t="s">
        <v>14753</v>
      </c>
      <c r="N14" s="1">
        <v>20.159699878127931</v>
      </c>
      <c r="O14" s="1">
        <v>514322894.11787409</v>
      </c>
      <c r="P14" s="1">
        <v>0.12608472000000001</v>
      </c>
      <c r="Q14" s="1">
        <v>-3.61804083</v>
      </c>
      <c r="R14" s="1">
        <v>-18.666594750000002</v>
      </c>
      <c r="S14" s="1">
        <v>12863903896.57048</v>
      </c>
      <c r="T14" s="1" t="s">
        <v>14753</v>
      </c>
    </row>
    <row r="15" spans="1:20" x14ac:dyDescent="0.2">
      <c r="A15" s="1">
        <v>20947</v>
      </c>
      <c r="B15" s="1" t="s">
        <v>6982</v>
      </c>
      <c r="C15" s="1" t="s">
        <v>6983</v>
      </c>
      <c r="D15" s="1" t="s">
        <v>6984</v>
      </c>
      <c r="E15" s="1">
        <v>499</v>
      </c>
      <c r="F15" s="1" t="s">
        <v>6985</v>
      </c>
      <c r="G15" s="1" t="s">
        <v>131</v>
      </c>
      <c r="H15" s="1">
        <v>10000000000</v>
      </c>
      <c r="I15" s="1">
        <v>3009569341.5338879</v>
      </c>
      <c r="J15" s="1">
        <v>10000000000</v>
      </c>
      <c r="L15" s="1">
        <v>14</v>
      </c>
      <c r="M15" s="1" t="s">
        <v>14752</v>
      </c>
      <c r="N15" s="1">
        <v>4.1619093686908695</v>
      </c>
      <c r="O15" s="1">
        <v>740760771.33069265</v>
      </c>
      <c r="P15" s="1">
        <v>0.45261120999999999</v>
      </c>
      <c r="Q15" s="1">
        <v>-2.0288947899999998</v>
      </c>
      <c r="R15" s="1">
        <v>-7.7447059999999999</v>
      </c>
      <c r="S15" s="1">
        <v>12525554838.2547</v>
      </c>
      <c r="T15" s="1" t="s">
        <v>14752</v>
      </c>
    </row>
    <row r="16" spans="1:20" x14ac:dyDescent="0.2">
      <c r="A16" s="1">
        <v>5994</v>
      </c>
      <c r="B16" s="1" t="s">
        <v>6678</v>
      </c>
      <c r="C16" s="1" t="s">
        <v>4683</v>
      </c>
      <c r="D16" s="1" t="s">
        <v>4684</v>
      </c>
      <c r="E16" s="1">
        <v>923</v>
      </c>
      <c r="F16" s="1" t="s">
        <v>4659</v>
      </c>
      <c r="G16" s="1" t="s">
        <v>131</v>
      </c>
      <c r="I16" s="1">
        <v>589255406426809.63</v>
      </c>
      <c r="J16" s="1">
        <v>589508507318864.25</v>
      </c>
      <c r="K16" s="1" t="s">
        <v>2018</v>
      </c>
      <c r="L16" s="1">
        <v>15</v>
      </c>
      <c r="M16" s="1" t="s">
        <v>14753</v>
      </c>
      <c r="N16" s="1">
        <v>2.1038833151953729E-5</v>
      </c>
      <c r="O16" s="1">
        <v>313990248.20746738</v>
      </c>
      <c r="P16" s="1">
        <v>9.6681390000000006E-2</v>
      </c>
      <c r="Q16" s="1">
        <v>-2.96263816</v>
      </c>
      <c r="R16" s="1">
        <v>-9.0117338300000007</v>
      </c>
      <c r="S16" s="1">
        <v>12397246179.700331</v>
      </c>
      <c r="T16" s="1" t="s">
        <v>14753</v>
      </c>
    </row>
    <row r="17" spans="1:20" x14ac:dyDescent="0.2">
      <c r="A17" s="1">
        <v>11092</v>
      </c>
      <c r="B17" s="1" t="s">
        <v>6522</v>
      </c>
      <c r="C17" s="1" t="s">
        <v>6523</v>
      </c>
      <c r="D17" s="1" t="s">
        <v>6524</v>
      </c>
      <c r="E17" s="1">
        <v>27</v>
      </c>
      <c r="F17" s="1" t="s">
        <v>6525</v>
      </c>
      <c r="G17" s="1" t="s">
        <v>131</v>
      </c>
      <c r="H17" s="1">
        <v>2000000000</v>
      </c>
      <c r="I17" s="1">
        <v>2000000000</v>
      </c>
      <c r="J17" s="1">
        <v>1200000000</v>
      </c>
      <c r="K17" s="1" t="s">
        <v>2018</v>
      </c>
      <c r="L17" s="1">
        <v>16</v>
      </c>
      <c r="M17" s="1" t="s">
        <v>14752</v>
      </c>
      <c r="N17" s="1">
        <v>5.793182309579584</v>
      </c>
      <c r="O17" s="1">
        <v>714583857.26120365</v>
      </c>
      <c r="P17" s="1">
        <v>0.59893017999999998</v>
      </c>
      <c r="Q17" s="1">
        <v>-6.22858307</v>
      </c>
      <c r="R17" s="1">
        <v>-0.19069122999999999</v>
      </c>
      <c r="S17" s="1">
        <v>11586364619.159168</v>
      </c>
      <c r="T17" s="1" t="s">
        <v>14752</v>
      </c>
    </row>
    <row r="18" spans="1:20" x14ac:dyDescent="0.2">
      <c r="A18" s="1">
        <v>512</v>
      </c>
      <c r="B18" s="1" t="s">
        <v>2055</v>
      </c>
      <c r="C18" s="1" t="s">
        <v>9</v>
      </c>
      <c r="D18" s="1" t="s">
        <v>2056</v>
      </c>
      <c r="E18" s="1">
        <v>657</v>
      </c>
      <c r="F18" s="1" t="s">
        <v>2057</v>
      </c>
      <c r="G18" s="1" t="s">
        <v>131</v>
      </c>
      <c r="H18" s="1">
        <v>50001806812</v>
      </c>
      <c r="I18" s="1">
        <v>30280007310.742828</v>
      </c>
      <c r="J18" s="1">
        <v>50001786906.902374</v>
      </c>
      <c r="L18" s="1">
        <v>17</v>
      </c>
      <c r="M18" s="1" t="s">
        <v>14752</v>
      </c>
      <c r="N18" s="1">
        <v>0.36983027757979881</v>
      </c>
      <c r="O18" s="1">
        <v>764122161.41254246</v>
      </c>
      <c r="P18" s="1">
        <v>8.1506729999999999E-2</v>
      </c>
      <c r="Q18" s="1">
        <v>8.9984974199999996</v>
      </c>
      <c r="R18" s="1">
        <v>-4.4328603199999996</v>
      </c>
      <c r="S18" s="1">
        <v>11198463508.850355</v>
      </c>
      <c r="T18" s="1" t="s">
        <v>14752</v>
      </c>
    </row>
    <row r="19" spans="1:20" x14ac:dyDescent="0.2">
      <c r="A19" s="1">
        <v>4642</v>
      </c>
      <c r="B19" s="1" t="s">
        <v>5744</v>
      </c>
      <c r="C19" s="1" t="s">
        <v>2191</v>
      </c>
      <c r="D19" s="1" t="s">
        <v>5745</v>
      </c>
      <c r="E19" s="1">
        <v>305</v>
      </c>
      <c r="F19" s="1" t="s">
        <v>2192</v>
      </c>
      <c r="G19" s="1" t="s">
        <v>131</v>
      </c>
      <c r="H19" s="1">
        <v>50000000000</v>
      </c>
      <c r="I19" s="1">
        <v>38252162549.148071</v>
      </c>
      <c r="J19" s="1">
        <v>50000000000</v>
      </c>
      <c r="L19" s="1">
        <v>18</v>
      </c>
      <c r="M19" s="1" t="s">
        <v>14752</v>
      </c>
      <c r="N19" s="1">
        <v>0.27183210788278783</v>
      </c>
      <c r="O19" s="1">
        <v>427324721.45593518</v>
      </c>
      <c r="P19" s="1">
        <v>0.60750758999999999</v>
      </c>
      <c r="Q19" s="1">
        <v>-2.3732886500000001</v>
      </c>
      <c r="R19" s="1">
        <v>-12.544435610000001</v>
      </c>
      <c r="S19" s="1">
        <v>10398165976.809956</v>
      </c>
      <c r="T19" s="1" t="s">
        <v>14752</v>
      </c>
    </row>
    <row r="20" spans="1:20" x14ac:dyDescent="0.2">
      <c r="A20" s="1">
        <v>6636</v>
      </c>
      <c r="B20" s="1" t="s">
        <v>2028</v>
      </c>
      <c r="C20" s="1" t="s">
        <v>97</v>
      </c>
      <c r="D20" s="1" t="s">
        <v>2029</v>
      </c>
      <c r="E20" s="1">
        <v>855</v>
      </c>
      <c r="F20" s="1" t="s">
        <v>2030</v>
      </c>
      <c r="G20" s="1" t="s">
        <v>131</v>
      </c>
      <c r="I20" s="1">
        <v>1534308171.7691462</v>
      </c>
      <c r="J20" s="1">
        <v>1534308171.7691462</v>
      </c>
      <c r="L20" s="1">
        <v>19</v>
      </c>
      <c r="M20" s="1" t="s">
        <v>14752</v>
      </c>
      <c r="N20" s="1">
        <v>6.6756059685141009</v>
      </c>
      <c r="O20" s="1">
        <v>161265149.08958676</v>
      </c>
      <c r="P20" s="1">
        <v>-0.10794072</v>
      </c>
      <c r="Q20" s="1">
        <v>-2.7363538200000002</v>
      </c>
      <c r="R20" s="1">
        <v>-11.41035089</v>
      </c>
      <c r="S20" s="1">
        <v>10242436789.002071</v>
      </c>
      <c r="T20" s="1" t="s">
        <v>14752</v>
      </c>
    </row>
    <row r="21" spans="1:20" x14ac:dyDescent="0.2">
      <c r="A21" s="1">
        <v>1831</v>
      </c>
      <c r="B21" s="1" t="s">
        <v>2021</v>
      </c>
      <c r="C21" s="1" t="s">
        <v>5</v>
      </c>
      <c r="D21" s="1" t="s">
        <v>2022</v>
      </c>
      <c r="E21" s="1">
        <v>962</v>
      </c>
      <c r="F21" s="1" t="s">
        <v>2023</v>
      </c>
      <c r="G21" s="1" t="s">
        <v>131</v>
      </c>
      <c r="H21" s="1">
        <v>21000000</v>
      </c>
      <c r="I21" s="1">
        <v>19809803.125</v>
      </c>
      <c r="J21" s="1">
        <v>19809803.125</v>
      </c>
      <c r="L21" s="1">
        <v>20</v>
      </c>
      <c r="M21" s="1" t="s">
        <v>14753</v>
      </c>
      <c r="N21" s="1">
        <v>438.8581865465091</v>
      </c>
      <c r="O21" s="1">
        <v>227815598.02561939</v>
      </c>
      <c r="P21" s="1">
        <v>0.26910926000000002</v>
      </c>
      <c r="Q21" s="1">
        <v>-2.7115467600000001</v>
      </c>
      <c r="R21" s="1">
        <v>-5.8649075499999999</v>
      </c>
      <c r="S21" s="1">
        <v>8693694275.2808685</v>
      </c>
      <c r="T21" s="1" t="s">
        <v>14753</v>
      </c>
    </row>
    <row r="22" spans="1:20" x14ac:dyDescent="0.2">
      <c r="A22" s="1">
        <v>3957</v>
      </c>
      <c r="B22" s="1" t="s">
        <v>2061</v>
      </c>
      <c r="C22" s="1" t="s">
        <v>2062</v>
      </c>
      <c r="D22" s="1" t="s">
        <v>2063</v>
      </c>
      <c r="E22" s="1">
        <v>55</v>
      </c>
      <c r="F22" s="1" t="s">
        <v>2064</v>
      </c>
      <c r="G22" s="1" t="s">
        <v>131</v>
      </c>
      <c r="I22" s="1">
        <v>924402983.89999998</v>
      </c>
      <c r="J22" s="1">
        <v>985239504</v>
      </c>
      <c r="K22" s="1" t="s">
        <v>2018</v>
      </c>
      <c r="L22" s="1">
        <v>21</v>
      </c>
      <c r="M22" s="1" t="s">
        <v>14753</v>
      </c>
      <c r="N22" s="1">
        <v>9.0278365808963521</v>
      </c>
      <c r="O22" s="1">
        <v>5518830.8067047196</v>
      </c>
      <c r="P22" s="1">
        <v>9.7466250000000004E-2</v>
      </c>
      <c r="Q22" s="1">
        <v>4.0310916900000002</v>
      </c>
      <c r="R22" s="1">
        <v>-5.0823480600000002</v>
      </c>
      <c r="S22" s="1">
        <v>8345359073.542161</v>
      </c>
      <c r="T22" s="1" t="s">
        <v>14753</v>
      </c>
    </row>
    <row r="23" spans="1:20" x14ac:dyDescent="0.2">
      <c r="A23" s="1">
        <v>32196</v>
      </c>
      <c r="B23" s="1" t="s">
        <v>12192</v>
      </c>
      <c r="C23" s="1" t="s">
        <v>12193</v>
      </c>
      <c r="D23" s="1" t="s">
        <v>12194</v>
      </c>
      <c r="E23" s="1">
        <v>42</v>
      </c>
      <c r="F23" s="1" t="s">
        <v>12195</v>
      </c>
      <c r="G23" s="1" t="s">
        <v>131</v>
      </c>
      <c r="H23" s="1">
        <v>1000000000</v>
      </c>
      <c r="I23" s="1">
        <v>333928180</v>
      </c>
      <c r="J23" s="1">
        <v>999993930</v>
      </c>
      <c r="L23" s="1">
        <v>22</v>
      </c>
      <c r="M23" s="1" t="s">
        <v>14752</v>
      </c>
      <c r="N23" s="1">
        <v>24.676304001904754</v>
      </c>
      <c r="O23" s="1">
        <v>198312325.2835308</v>
      </c>
      <c r="P23" s="1">
        <v>2.63726796</v>
      </c>
      <c r="Q23" s="1">
        <v>-7.2076214800000002</v>
      </c>
      <c r="R23" s="1">
        <v>-11.87742892</v>
      </c>
      <c r="S23" s="1">
        <v>8240113284.4827709</v>
      </c>
      <c r="T23" s="1" t="s">
        <v>14752</v>
      </c>
    </row>
    <row r="24" spans="1:20" x14ac:dyDescent="0.2">
      <c r="A24" s="1">
        <v>24478</v>
      </c>
      <c r="B24" s="1" t="s">
        <v>6986</v>
      </c>
      <c r="C24" s="1" t="s">
        <v>6987</v>
      </c>
      <c r="D24" s="1" t="s">
        <v>6988</v>
      </c>
      <c r="E24" s="1">
        <v>500</v>
      </c>
      <c r="F24" s="1" t="s">
        <v>6989</v>
      </c>
      <c r="G24" s="1" t="s">
        <v>131</v>
      </c>
      <c r="H24" s="1">
        <v>420690000000000</v>
      </c>
      <c r="I24" s="1">
        <v>420689899999994.81</v>
      </c>
      <c r="J24" s="1">
        <v>420689899999994.81</v>
      </c>
      <c r="K24" s="1" t="s">
        <v>2018</v>
      </c>
      <c r="L24" s="1">
        <v>23</v>
      </c>
      <c r="M24" s="1" t="s">
        <v>14752</v>
      </c>
      <c r="N24" s="1">
        <v>1.9213787938639716E-5</v>
      </c>
      <c r="O24" s="1">
        <v>3040019850.8671288</v>
      </c>
      <c r="P24" s="1">
        <v>-0.59857965999999996</v>
      </c>
      <c r="Q24" s="1">
        <v>-7.1597217899999999</v>
      </c>
      <c r="R24" s="1">
        <v>1.62884019</v>
      </c>
      <c r="S24" s="1">
        <v>8083046526.5274487</v>
      </c>
      <c r="T24" s="1" t="s">
        <v>14752</v>
      </c>
    </row>
    <row r="25" spans="1:20" x14ac:dyDescent="0.2">
      <c r="A25" s="1">
        <v>7083</v>
      </c>
      <c r="B25" s="1" t="s">
        <v>2147</v>
      </c>
      <c r="C25" s="1" t="s">
        <v>99</v>
      </c>
      <c r="D25" s="1" t="s">
        <v>2148</v>
      </c>
      <c r="E25" s="1">
        <v>1152</v>
      </c>
      <c r="F25" s="1" t="s">
        <v>2149</v>
      </c>
      <c r="G25" s="1" t="s">
        <v>131</v>
      </c>
      <c r="I25" s="1">
        <v>600483073.71000004</v>
      </c>
      <c r="J25" s="1">
        <v>1000000000</v>
      </c>
      <c r="K25" s="1" t="s">
        <v>2018</v>
      </c>
      <c r="L25" s="1">
        <v>24</v>
      </c>
      <c r="M25" s="1" t="s">
        <v>14752</v>
      </c>
      <c r="N25" s="1">
        <v>13.283913540587411</v>
      </c>
      <c r="O25" s="1">
        <v>277548986.31114781</v>
      </c>
      <c r="P25" s="1">
        <v>6.6038219999999995E-2</v>
      </c>
      <c r="Q25" s="1">
        <v>-3.2461686699999999</v>
      </c>
      <c r="R25" s="1">
        <v>-5.3516231300000001</v>
      </c>
      <c r="S25" s="1">
        <v>7976765233.7498188</v>
      </c>
      <c r="T25" s="1" t="s">
        <v>14752</v>
      </c>
    </row>
    <row r="26" spans="1:20" x14ac:dyDescent="0.2">
      <c r="A26" s="1">
        <v>2</v>
      </c>
      <c r="B26" s="1" t="s">
        <v>2034</v>
      </c>
      <c r="C26" s="1" t="s">
        <v>6</v>
      </c>
      <c r="D26" s="1" t="s">
        <v>2035</v>
      </c>
      <c r="E26" s="1">
        <v>1296</v>
      </c>
      <c r="F26" s="1" t="s">
        <v>130</v>
      </c>
      <c r="G26" s="1" t="s">
        <v>131</v>
      </c>
      <c r="H26" s="1">
        <v>84000000</v>
      </c>
      <c r="I26" s="1">
        <v>75371443.304109365</v>
      </c>
      <c r="J26" s="1">
        <v>84000000</v>
      </c>
      <c r="L26" s="1">
        <v>25</v>
      </c>
      <c r="M26" s="1" t="s">
        <v>14752</v>
      </c>
      <c r="N26" s="1">
        <v>104.22118839396816</v>
      </c>
      <c r="O26" s="1">
        <v>452307358.40971738</v>
      </c>
      <c r="P26" s="1">
        <v>-6.2103539999999999E-2</v>
      </c>
      <c r="Q26" s="1">
        <v>0.37164900000000001</v>
      </c>
      <c r="R26" s="1">
        <v>-4.7708977600000004</v>
      </c>
      <c r="S26" s="1">
        <v>7855301392.1228724</v>
      </c>
      <c r="T26" s="1" t="s">
        <v>14752</v>
      </c>
    </row>
    <row r="27" spans="1:20" x14ac:dyDescent="0.2">
      <c r="A27" s="1">
        <v>6535</v>
      </c>
      <c r="B27" s="1" t="s">
        <v>3866</v>
      </c>
      <c r="C27" s="1" t="s">
        <v>3867</v>
      </c>
      <c r="D27" s="1" t="s">
        <v>3868</v>
      </c>
      <c r="E27" s="1">
        <v>479</v>
      </c>
      <c r="F27" s="1" t="s">
        <v>3279</v>
      </c>
      <c r="G27" s="1" t="s">
        <v>131</v>
      </c>
      <c r="I27" s="1">
        <v>1167715993</v>
      </c>
      <c r="J27" s="1">
        <v>1228030381</v>
      </c>
      <c r="L27" s="1">
        <v>26</v>
      </c>
      <c r="M27" s="1" t="s">
        <v>14753</v>
      </c>
      <c r="N27" s="1">
        <v>5.0496131831646851</v>
      </c>
      <c r="O27" s="1">
        <v>220258072.12451041</v>
      </c>
      <c r="P27" s="1">
        <v>0.21743662999999999</v>
      </c>
      <c r="Q27" s="1">
        <v>-1.1687516499999999</v>
      </c>
      <c r="R27" s="1">
        <v>-8.6318409500000008</v>
      </c>
      <c r="S27" s="1">
        <v>5896514072.4450407</v>
      </c>
      <c r="T27" s="1" t="s">
        <v>14753</v>
      </c>
    </row>
    <row r="28" spans="1:20" x14ac:dyDescent="0.2">
      <c r="A28" s="1">
        <v>29470</v>
      </c>
      <c r="B28" s="1" t="s">
        <v>7241</v>
      </c>
      <c r="C28" s="1" t="s">
        <v>7242</v>
      </c>
      <c r="D28" s="1" t="s">
        <v>7243</v>
      </c>
      <c r="E28" s="1">
        <v>98</v>
      </c>
      <c r="F28" s="1" t="s">
        <v>7244</v>
      </c>
      <c r="G28" s="1" t="s">
        <v>131</v>
      </c>
      <c r="I28" s="1">
        <v>5875821896.2691622</v>
      </c>
      <c r="J28" s="1">
        <v>5875821896.2691622</v>
      </c>
      <c r="K28" s="1" t="s">
        <v>2018</v>
      </c>
      <c r="L28" s="1">
        <v>27</v>
      </c>
      <c r="M28" s="1" t="s">
        <v>14752</v>
      </c>
      <c r="N28" s="1">
        <v>0.99725682139519045</v>
      </c>
      <c r="O28" s="1">
        <v>40785342.693757489</v>
      </c>
      <c r="P28" s="1">
        <v>-7.9134600000000006E-3</v>
      </c>
      <c r="Q28" s="1">
        <v>-4.5885950000000002E-2</v>
      </c>
      <c r="R28" s="1">
        <v>-0.20773274999999999</v>
      </c>
      <c r="S28" s="1">
        <v>5859703467.357645</v>
      </c>
      <c r="T28" s="1" t="s">
        <v>14752</v>
      </c>
    </row>
    <row r="29" spans="1:20" x14ac:dyDescent="0.2">
      <c r="A29" s="1">
        <v>4943</v>
      </c>
      <c r="B29" s="1" t="s">
        <v>2074</v>
      </c>
      <c r="C29" s="1" t="s">
        <v>93</v>
      </c>
      <c r="D29" s="1" t="s">
        <v>2075</v>
      </c>
      <c r="E29" s="1">
        <v>3433</v>
      </c>
      <c r="F29" s="1" t="s">
        <v>2076</v>
      </c>
      <c r="G29" s="1" t="s">
        <v>131</v>
      </c>
      <c r="I29" s="1">
        <v>5365382702.6648722</v>
      </c>
      <c r="J29" s="1">
        <v>5365382702.6648722</v>
      </c>
      <c r="K29" s="1" t="s">
        <v>2018</v>
      </c>
      <c r="L29" s="1">
        <v>28</v>
      </c>
      <c r="M29" s="1" t="s">
        <v>14752</v>
      </c>
      <c r="N29" s="1">
        <v>0.99992530631333165</v>
      </c>
      <c r="O29" s="1">
        <v>130568481.67292789</v>
      </c>
      <c r="P29" s="1">
        <v>8.7939200000000002E-3</v>
      </c>
      <c r="Q29" s="1">
        <v>-7.3302000000000003E-3</v>
      </c>
      <c r="R29" s="1">
        <v>-6.0240700000000003E-3</v>
      </c>
      <c r="S29" s="1">
        <v>5364981942.4504232</v>
      </c>
      <c r="T29" s="1" t="s">
        <v>14752</v>
      </c>
    </row>
    <row r="30" spans="1:20" x14ac:dyDescent="0.2">
      <c r="A30" s="1">
        <v>21794</v>
      </c>
      <c r="B30" s="1" t="s">
        <v>6990</v>
      </c>
      <c r="C30" s="1" t="s">
        <v>6991</v>
      </c>
      <c r="D30" s="1" t="s">
        <v>6992</v>
      </c>
      <c r="E30" s="1">
        <v>467</v>
      </c>
      <c r="F30" s="1" t="s">
        <v>6993</v>
      </c>
      <c r="G30" s="1" t="s">
        <v>131</v>
      </c>
      <c r="I30" s="1">
        <v>557864129.77047956</v>
      </c>
      <c r="J30" s="1">
        <v>1133809771.7052407</v>
      </c>
      <c r="L30" s="1">
        <v>29</v>
      </c>
      <c r="M30" s="1" t="s">
        <v>14752</v>
      </c>
      <c r="N30" s="1">
        <v>8.6381238019171054</v>
      </c>
      <c r="O30" s="1">
        <v>186372715.32062551</v>
      </c>
      <c r="P30" s="1">
        <v>-7.6113879999999995E-2</v>
      </c>
      <c r="Q30" s="1">
        <v>-3.2811988900000002</v>
      </c>
      <c r="R30" s="1">
        <v>-11.51501897</v>
      </c>
      <c r="S30" s="1">
        <v>4818899417.6061525</v>
      </c>
      <c r="T30" s="1" t="s">
        <v>14752</v>
      </c>
    </row>
    <row r="31" spans="1:20" x14ac:dyDescent="0.2">
      <c r="A31" s="1">
        <v>8916</v>
      </c>
      <c r="B31" s="1" t="s">
        <v>4706</v>
      </c>
      <c r="C31" s="1" t="s">
        <v>4707</v>
      </c>
      <c r="D31" s="1" t="s">
        <v>4708</v>
      </c>
      <c r="E31" s="1">
        <v>310</v>
      </c>
      <c r="F31" s="1" t="s">
        <v>4678</v>
      </c>
      <c r="G31" s="1" t="s">
        <v>131</v>
      </c>
      <c r="I31" s="1">
        <v>478159241.41346318</v>
      </c>
      <c r="J31" s="1">
        <v>527909234.065503</v>
      </c>
      <c r="L31" s="1">
        <v>30</v>
      </c>
      <c r="M31" s="1" t="s">
        <v>14753</v>
      </c>
      <c r="N31" s="1">
        <v>9.9410734793883684</v>
      </c>
      <c r="O31" s="1">
        <v>118879719.97138624</v>
      </c>
      <c r="P31" s="1">
        <v>3.9332859999999997E-2</v>
      </c>
      <c r="Q31" s="1">
        <v>-2.49810284</v>
      </c>
      <c r="R31" s="1">
        <v>-12.589074159999999</v>
      </c>
      <c r="S31" s="1">
        <v>4753416153.7398396</v>
      </c>
      <c r="T31" s="1" t="s">
        <v>14753</v>
      </c>
    </row>
    <row r="32" spans="1:20" x14ac:dyDescent="0.2">
      <c r="A32" s="1">
        <v>7278</v>
      </c>
      <c r="B32" s="1" t="s">
        <v>2091</v>
      </c>
      <c r="C32" s="1" t="s">
        <v>3529</v>
      </c>
      <c r="D32" s="1" t="s">
        <v>2092</v>
      </c>
      <c r="E32" s="1">
        <v>995</v>
      </c>
      <c r="F32" s="1" t="s">
        <v>3530</v>
      </c>
      <c r="G32" s="1" t="s">
        <v>131</v>
      </c>
      <c r="I32" s="1">
        <v>15037808.64552536</v>
      </c>
      <c r="J32" s="1">
        <v>16000000</v>
      </c>
      <c r="K32" s="1" t="s">
        <v>2018</v>
      </c>
      <c r="L32" s="1">
        <v>31</v>
      </c>
      <c r="M32" s="1" t="s">
        <v>14752</v>
      </c>
      <c r="N32" s="1">
        <v>312.40176766071579</v>
      </c>
      <c r="O32" s="1">
        <v>445086996.46239012</v>
      </c>
      <c r="P32" s="1">
        <v>-0.27083829999999998</v>
      </c>
      <c r="Q32" s="1">
        <v>-3.0212670500000001</v>
      </c>
      <c r="R32" s="1">
        <v>-15.9782729</v>
      </c>
      <c r="S32" s="1">
        <v>4697838002.6057167</v>
      </c>
      <c r="T32" s="1" t="s">
        <v>14752</v>
      </c>
    </row>
    <row r="33" spans="1:20" x14ac:dyDescent="0.2">
      <c r="A33" s="1">
        <v>27075</v>
      </c>
      <c r="B33" s="1" t="s">
        <v>7032</v>
      </c>
      <c r="C33" s="1" t="s">
        <v>3457</v>
      </c>
      <c r="D33" s="1" t="s">
        <v>7033</v>
      </c>
      <c r="E33" s="1">
        <v>107</v>
      </c>
      <c r="F33" s="1" t="s">
        <v>7034</v>
      </c>
      <c r="G33" s="1" t="s">
        <v>131</v>
      </c>
      <c r="H33" s="1">
        <v>6219316795</v>
      </c>
      <c r="I33" s="1">
        <v>3364694382.8368406</v>
      </c>
      <c r="J33" s="1">
        <v>6219316794.9899998</v>
      </c>
      <c r="K33" s="1" t="s">
        <v>2018</v>
      </c>
      <c r="L33" s="1">
        <v>32</v>
      </c>
      <c r="M33" s="1" t="s">
        <v>14753</v>
      </c>
      <c r="N33" s="1">
        <v>1.275070950598084</v>
      </c>
      <c r="O33" s="1">
        <v>139144119.09958661</v>
      </c>
      <c r="P33" s="1">
        <v>-1.0154266700000001</v>
      </c>
      <c r="Q33" s="1">
        <v>0.65693626000000005</v>
      </c>
      <c r="R33" s="1">
        <v>2.1322116599999998</v>
      </c>
      <c r="S33" s="1">
        <v>4290224065.1958032</v>
      </c>
      <c r="T33" s="1" t="s">
        <v>14753</v>
      </c>
    </row>
    <row r="34" spans="1:20" x14ac:dyDescent="0.2">
      <c r="A34" s="1">
        <v>29420</v>
      </c>
      <c r="B34" s="1" t="s">
        <v>7245</v>
      </c>
      <c r="C34" s="1" t="s">
        <v>7246</v>
      </c>
      <c r="D34" s="1" t="s">
        <v>7247</v>
      </c>
      <c r="E34" s="1">
        <v>259</v>
      </c>
      <c r="F34" s="1" t="s">
        <v>7248</v>
      </c>
      <c r="G34" s="1" t="s">
        <v>131</v>
      </c>
      <c r="H34" s="1">
        <v>1000000000</v>
      </c>
      <c r="I34" s="1">
        <v>1000000000</v>
      </c>
      <c r="J34" s="1">
        <v>1000000000</v>
      </c>
      <c r="K34" s="1" t="s">
        <v>2018</v>
      </c>
      <c r="L34" s="1">
        <v>33</v>
      </c>
      <c r="M34" s="1" t="s">
        <v>14753</v>
      </c>
      <c r="N34" s="1">
        <v>3.8537130919191966</v>
      </c>
      <c r="O34" s="1">
        <v>360015612.43973267</v>
      </c>
      <c r="P34" s="1">
        <v>-1.2269893199999999</v>
      </c>
      <c r="Q34" s="1">
        <v>-0.31921975000000002</v>
      </c>
      <c r="R34" s="1">
        <v>18.828783860000001</v>
      </c>
      <c r="S34" s="1">
        <v>3853713091.9191966</v>
      </c>
      <c r="T34" s="1" t="s">
        <v>14753</v>
      </c>
    </row>
    <row r="35" spans="1:20" x14ac:dyDescent="0.2">
      <c r="A35" s="1">
        <v>3635</v>
      </c>
      <c r="B35" s="1" t="s">
        <v>6853</v>
      </c>
      <c r="C35" s="1" t="s">
        <v>133</v>
      </c>
      <c r="D35" s="1" t="s">
        <v>6854</v>
      </c>
      <c r="E35" s="1">
        <v>268</v>
      </c>
      <c r="F35" s="1" t="s">
        <v>2039</v>
      </c>
      <c r="G35" s="1" t="s">
        <v>131</v>
      </c>
      <c r="I35" s="1">
        <v>26571560696</v>
      </c>
      <c r="J35" s="1">
        <v>30000000000</v>
      </c>
      <c r="L35" s="1">
        <v>34</v>
      </c>
      <c r="M35" s="1" t="s">
        <v>14752</v>
      </c>
      <c r="N35" s="1">
        <v>0.14429946308365971</v>
      </c>
      <c r="O35" s="1">
        <v>30572934.742939759</v>
      </c>
      <c r="P35" s="1">
        <v>-0.14804408999999999</v>
      </c>
      <c r="Q35" s="1">
        <v>-0.56610744000000002</v>
      </c>
      <c r="R35" s="1">
        <v>-9.7824709399999996</v>
      </c>
      <c r="S35" s="1">
        <v>3834261941.7276754</v>
      </c>
      <c r="T35" s="1" t="s">
        <v>14752</v>
      </c>
    </row>
    <row r="36" spans="1:20" x14ac:dyDescent="0.2">
      <c r="A36" s="1">
        <v>28321</v>
      </c>
      <c r="B36" s="1" t="s">
        <v>6998</v>
      </c>
      <c r="C36" s="1" t="s">
        <v>6999</v>
      </c>
      <c r="D36" s="1" t="s">
        <v>7000</v>
      </c>
      <c r="E36" s="1">
        <v>413</v>
      </c>
      <c r="F36" s="1" t="s">
        <v>7001</v>
      </c>
      <c r="G36" s="1" t="s">
        <v>131</v>
      </c>
      <c r="I36" s="1">
        <v>8395394277.4361506</v>
      </c>
      <c r="J36" s="1">
        <v>10326838970.968012</v>
      </c>
      <c r="K36" s="1" t="s">
        <v>2018</v>
      </c>
      <c r="L36" s="1">
        <v>35</v>
      </c>
      <c r="M36" s="1" t="s">
        <v>14752</v>
      </c>
      <c r="N36" s="1">
        <v>0.45638768016117504</v>
      </c>
      <c r="O36" s="1">
        <v>142719421.96567273</v>
      </c>
      <c r="P36" s="1">
        <v>0.25256034999999999</v>
      </c>
      <c r="Q36" s="1">
        <v>-3.2868438000000002</v>
      </c>
      <c r="R36" s="1">
        <v>-12.2331065</v>
      </c>
      <c r="S36" s="1">
        <v>3831554518.3174891</v>
      </c>
      <c r="T36" s="1" t="s">
        <v>14752</v>
      </c>
    </row>
    <row r="37" spans="1:20" x14ac:dyDescent="0.2">
      <c r="A37" s="1">
        <v>1321</v>
      </c>
      <c r="B37" s="1" t="s">
        <v>2096</v>
      </c>
      <c r="C37" s="1" t="s">
        <v>2097</v>
      </c>
      <c r="D37" s="1" t="s">
        <v>2098</v>
      </c>
      <c r="E37" s="1">
        <v>586</v>
      </c>
      <c r="F37" s="1" t="s">
        <v>2099</v>
      </c>
      <c r="G37" s="1" t="s">
        <v>131</v>
      </c>
      <c r="H37" s="1">
        <v>210700000</v>
      </c>
      <c r="I37" s="1">
        <v>150177767.86135802</v>
      </c>
      <c r="J37" s="1">
        <v>210700000</v>
      </c>
      <c r="L37" s="1">
        <v>36</v>
      </c>
      <c r="M37" s="1" t="s">
        <v>14752</v>
      </c>
      <c r="N37" s="1">
        <v>25.045174193120083</v>
      </c>
      <c r="O37" s="1">
        <v>142851500.32065511</v>
      </c>
      <c r="P37" s="1">
        <v>-5.2625199999999997E-2</v>
      </c>
      <c r="Q37" s="1">
        <v>-2.9265329499999999</v>
      </c>
      <c r="R37" s="1">
        <v>-9.2144613999999994</v>
      </c>
      <c r="S37" s="1">
        <v>3761228356.0216622</v>
      </c>
      <c r="T37" s="1" t="s">
        <v>14752</v>
      </c>
    </row>
    <row r="38" spans="1:20" x14ac:dyDescent="0.2">
      <c r="A38" s="1">
        <v>6536</v>
      </c>
      <c r="B38" s="1" t="s">
        <v>7018</v>
      </c>
      <c r="C38" s="1" t="s">
        <v>1372</v>
      </c>
      <c r="D38" s="1" t="s">
        <v>7019</v>
      </c>
      <c r="E38" s="1">
        <v>227</v>
      </c>
      <c r="F38" s="1" t="s">
        <v>3279</v>
      </c>
      <c r="G38" s="1" t="s">
        <v>131</v>
      </c>
      <c r="I38" s="1">
        <v>958621990.15999937</v>
      </c>
      <c r="J38" s="1">
        <v>1801726152.8599999</v>
      </c>
      <c r="K38" s="1" t="s">
        <v>2018</v>
      </c>
      <c r="L38" s="1">
        <v>37</v>
      </c>
      <c r="M38" s="1" t="s">
        <v>14752</v>
      </c>
      <c r="N38" s="1">
        <v>3.7794817872419695</v>
      </c>
      <c r="O38" s="1">
        <v>46322336.113527037</v>
      </c>
      <c r="P38" s="1">
        <v>0.48598604000000001</v>
      </c>
      <c r="Q38" s="1">
        <v>-2.5073245800000001</v>
      </c>
      <c r="R38" s="1">
        <v>-1.1279081500000001</v>
      </c>
      <c r="S38" s="1">
        <v>3623094352.659368</v>
      </c>
      <c r="T38" s="1" t="s">
        <v>14752</v>
      </c>
    </row>
    <row r="39" spans="1:20" x14ac:dyDescent="0.2">
      <c r="A39" s="1">
        <v>328</v>
      </c>
      <c r="B39" s="1" t="s">
        <v>2044</v>
      </c>
      <c r="C39" s="1" t="s">
        <v>2045</v>
      </c>
      <c r="D39" s="1" t="s">
        <v>2046</v>
      </c>
      <c r="E39" s="1">
        <v>306</v>
      </c>
      <c r="F39" s="1" t="s">
        <v>2047</v>
      </c>
      <c r="G39" s="1" t="s">
        <v>131</v>
      </c>
      <c r="I39" s="1">
        <v>18446744.073709551</v>
      </c>
      <c r="J39" s="1">
        <v>18446744.073709551</v>
      </c>
      <c r="L39" s="1">
        <v>38</v>
      </c>
      <c r="M39" s="1" t="s">
        <v>14752</v>
      </c>
      <c r="N39" s="1">
        <v>194.53321430656408</v>
      </c>
      <c r="O39" s="1">
        <v>33585296.655282609</v>
      </c>
      <c r="P39" s="1">
        <v>0.53579498999999997</v>
      </c>
      <c r="Q39" s="1">
        <v>0.27884724</v>
      </c>
      <c r="R39" s="1">
        <v>-0.53440505999999999</v>
      </c>
      <c r="S39" s="1">
        <v>3588504418.149281</v>
      </c>
      <c r="T39" s="1" t="s">
        <v>14752</v>
      </c>
    </row>
    <row r="40" spans="1:20" x14ac:dyDescent="0.2">
      <c r="A40" s="1">
        <v>3077</v>
      </c>
      <c r="B40" s="1" t="s">
        <v>2083</v>
      </c>
      <c r="C40" s="1" t="s">
        <v>2084</v>
      </c>
      <c r="D40" s="1" t="s">
        <v>2085</v>
      </c>
      <c r="E40" s="1">
        <v>315</v>
      </c>
      <c r="F40" s="1" t="s">
        <v>2086</v>
      </c>
      <c r="G40" s="1" t="s">
        <v>131</v>
      </c>
      <c r="H40" s="1">
        <v>86712634466</v>
      </c>
      <c r="I40" s="1">
        <v>80985041177</v>
      </c>
      <c r="J40" s="1">
        <v>85985041177</v>
      </c>
      <c r="L40" s="1">
        <v>39</v>
      </c>
      <c r="M40" s="1" t="s">
        <v>14753</v>
      </c>
      <c r="N40" s="1">
        <v>4.3860342533771808E-2</v>
      </c>
      <c r="O40" s="1">
        <v>51603397.794762537</v>
      </c>
      <c r="P40" s="1">
        <v>0.15572253999999999</v>
      </c>
      <c r="Q40" s="1">
        <v>-2.5085764400000001</v>
      </c>
      <c r="R40" s="1">
        <v>-16.139910860000001</v>
      </c>
      <c r="S40" s="1">
        <v>3552031646.1348343</v>
      </c>
      <c r="T40" s="1" t="s">
        <v>14753</v>
      </c>
    </row>
    <row r="41" spans="1:20" x14ac:dyDescent="0.2">
      <c r="A41" s="1">
        <v>5690</v>
      </c>
      <c r="B41" s="1" t="s">
        <v>7004</v>
      </c>
      <c r="C41" s="1" t="s">
        <v>7005</v>
      </c>
      <c r="D41" s="1" t="s">
        <v>7006</v>
      </c>
      <c r="E41" s="1">
        <v>510</v>
      </c>
      <c r="F41" s="1" t="s">
        <v>3645</v>
      </c>
      <c r="G41" s="1" t="s">
        <v>131</v>
      </c>
      <c r="H41" s="1">
        <v>644168762</v>
      </c>
      <c r="I41" s="1">
        <v>517697726.68759453</v>
      </c>
      <c r="J41" s="1">
        <v>532457899.9675945</v>
      </c>
      <c r="K41" s="1" t="s">
        <v>2018</v>
      </c>
      <c r="L41" s="1">
        <v>40</v>
      </c>
      <c r="M41" s="1" t="s">
        <v>14752</v>
      </c>
      <c r="N41" s="1">
        <v>6.7871459236565403</v>
      </c>
      <c r="O41" s="1">
        <v>233777857.17965293</v>
      </c>
      <c r="P41" s="1">
        <v>0.36449209999999999</v>
      </c>
      <c r="Q41" s="1">
        <v>-3.50142234</v>
      </c>
      <c r="R41" s="1">
        <v>-11.008562680000001</v>
      </c>
      <c r="S41" s="1">
        <v>3513690015.3739648</v>
      </c>
      <c r="T41" s="1" t="s">
        <v>14752</v>
      </c>
    </row>
    <row r="42" spans="1:20" x14ac:dyDescent="0.2">
      <c r="A42" s="1">
        <v>22974</v>
      </c>
      <c r="B42" s="1" t="s">
        <v>6994</v>
      </c>
      <c r="C42" s="1" t="s">
        <v>6995</v>
      </c>
      <c r="D42" s="1" t="s">
        <v>6996</v>
      </c>
      <c r="E42" s="1">
        <v>115</v>
      </c>
      <c r="F42" s="1" t="s">
        <v>6997</v>
      </c>
      <c r="G42" s="1" t="s">
        <v>131</v>
      </c>
      <c r="H42" s="1">
        <v>21000000</v>
      </c>
      <c r="I42" s="1">
        <v>7380936</v>
      </c>
      <c r="J42" s="1">
        <v>7380936</v>
      </c>
      <c r="L42" s="1">
        <v>41</v>
      </c>
      <c r="M42" s="1" t="s">
        <v>14752</v>
      </c>
      <c r="N42" s="1">
        <v>443.6542095381094</v>
      </c>
      <c r="O42" s="1">
        <v>100522067.21038979</v>
      </c>
      <c r="P42" s="1">
        <v>-5.9125499999999999E-3</v>
      </c>
      <c r="Q42" s="1">
        <v>-2.0456727699999999</v>
      </c>
      <c r="R42" s="1">
        <v>-14.09477186</v>
      </c>
      <c r="S42" s="1">
        <v>3274583326.7313752</v>
      </c>
      <c r="T42" s="1" t="s">
        <v>14752</v>
      </c>
    </row>
    <row r="43" spans="1:20" x14ac:dyDescent="0.2">
      <c r="A43" s="1">
        <v>3773</v>
      </c>
      <c r="B43" s="1" t="s">
        <v>7002</v>
      </c>
      <c r="C43" s="1" t="s">
        <v>162</v>
      </c>
      <c r="D43" s="1" t="s">
        <v>7003</v>
      </c>
      <c r="E43" s="1">
        <v>418</v>
      </c>
      <c r="F43" s="1" t="s">
        <v>2386</v>
      </c>
      <c r="G43" s="1" t="s">
        <v>131</v>
      </c>
      <c r="H43" s="1">
        <v>2719493897</v>
      </c>
      <c r="I43" s="1">
        <v>2440452455.0609126</v>
      </c>
      <c r="J43" s="1">
        <v>2719493896.6719999</v>
      </c>
      <c r="L43" s="1">
        <v>42</v>
      </c>
      <c r="M43" s="1" t="s">
        <v>14753</v>
      </c>
      <c r="N43" s="1">
        <v>1.2537843386958418</v>
      </c>
      <c r="O43" s="1">
        <v>163177639.03112906</v>
      </c>
      <c r="P43" s="1">
        <v>0.33992851000000002</v>
      </c>
      <c r="Q43" s="1">
        <v>-4.5779676900000004</v>
      </c>
      <c r="R43" s="1">
        <v>-8.5316471899999993</v>
      </c>
      <c r="S43" s="1">
        <v>3059801067.4871898</v>
      </c>
      <c r="T43" s="1" t="s">
        <v>14753</v>
      </c>
    </row>
    <row r="44" spans="1:20" x14ac:dyDescent="0.2">
      <c r="A44" s="1">
        <v>2280</v>
      </c>
      <c r="B44" s="1" t="s">
        <v>3526</v>
      </c>
      <c r="C44" s="1" t="s">
        <v>3527</v>
      </c>
      <c r="D44" s="1" t="s">
        <v>3528</v>
      </c>
      <c r="E44" s="1">
        <v>552</v>
      </c>
      <c r="F44" s="1" t="s">
        <v>2407</v>
      </c>
      <c r="G44" s="1" t="s">
        <v>131</v>
      </c>
      <c r="I44" s="1">
        <v>618068732</v>
      </c>
      <c r="J44" s="1">
        <v>1959706727</v>
      </c>
      <c r="L44" s="1">
        <v>43</v>
      </c>
      <c r="M44" s="1" t="s">
        <v>14752</v>
      </c>
      <c r="N44" s="1">
        <v>4.940539565908856</v>
      </c>
      <c r="O44" s="1">
        <v>156517021.48157999</v>
      </c>
      <c r="P44" s="1">
        <v>-0.31360760999999998</v>
      </c>
      <c r="Q44" s="1">
        <v>-2.8338980600000001</v>
      </c>
      <c r="R44" s="1">
        <v>-7.9818184199999997</v>
      </c>
      <c r="S44" s="1">
        <v>3053593024.8971171</v>
      </c>
      <c r="T44" s="1" t="s">
        <v>14752</v>
      </c>
    </row>
    <row r="45" spans="1:20" x14ac:dyDescent="0.2">
      <c r="A45" s="1">
        <v>11841</v>
      </c>
      <c r="B45" s="1" t="s">
        <v>7011</v>
      </c>
      <c r="C45" s="1" t="s">
        <v>6092</v>
      </c>
      <c r="D45" s="1" t="s">
        <v>7012</v>
      </c>
      <c r="E45" s="1">
        <v>1070</v>
      </c>
      <c r="F45" s="1" t="s">
        <v>7013</v>
      </c>
      <c r="G45" s="1" t="s">
        <v>131</v>
      </c>
      <c r="I45" s="1">
        <v>4210111968</v>
      </c>
      <c r="J45" s="1">
        <v>10000000000</v>
      </c>
      <c r="K45" s="1" t="s">
        <v>2018</v>
      </c>
      <c r="L45" s="1">
        <v>44</v>
      </c>
      <c r="M45" s="1" t="s">
        <v>14752</v>
      </c>
      <c r="N45" s="1">
        <v>0.72092631440029287</v>
      </c>
      <c r="O45" s="1">
        <v>178986758.11886877</v>
      </c>
      <c r="P45" s="1">
        <v>0.24551123</v>
      </c>
      <c r="Q45" s="1">
        <v>-3.6029004699999998</v>
      </c>
      <c r="R45" s="1">
        <v>-10.740317539999999</v>
      </c>
      <c r="S45" s="1">
        <v>3035180504.3028035</v>
      </c>
      <c r="T45" s="1" t="s">
        <v>14752</v>
      </c>
    </row>
    <row r="46" spans="1:20" x14ac:dyDescent="0.2">
      <c r="A46" s="1">
        <v>20396</v>
      </c>
      <c r="B46" s="1" t="s">
        <v>7007</v>
      </c>
      <c r="C46" s="1" t="s">
        <v>7008</v>
      </c>
      <c r="D46" s="1" t="s">
        <v>7009</v>
      </c>
      <c r="E46" s="1">
        <v>160</v>
      </c>
      <c r="F46" s="1" t="s">
        <v>7010</v>
      </c>
      <c r="G46" s="1" t="s">
        <v>131</v>
      </c>
      <c r="H46" s="1">
        <v>28704026601</v>
      </c>
      <c r="I46" s="1">
        <v>25453958738.422127</v>
      </c>
      <c r="J46" s="1">
        <v>25453958738.422127</v>
      </c>
      <c r="L46" s="1">
        <v>45</v>
      </c>
      <c r="M46" s="1" t="s">
        <v>14752</v>
      </c>
      <c r="N46" s="1">
        <v>0.11392299702790874</v>
      </c>
      <c r="O46" s="1">
        <v>62027802.357475631</v>
      </c>
      <c r="P46" s="1">
        <v>0.20611094999999999</v>
      </c>
      <c r="Q46" s="1">
        <v>-2.38040626</v>
      </c>
      <c r="R46" s="1">
        <v>-4.0918536699999999</v>
      </c>
      <c r="S46" s="1">
        <v>2899791265.7057757</v>
      </c>
      <c r="T46" s="1" t="s">
        <v>14752</v>
      </c>
    </row>
    <row r="47" spans="1:20" x14ac:dyDescent="0.2">
      <c r="A47" s="1">
        <v>3897</v>
      </c>
      <c r="B47" s="1" t="s">
        <v>139</v>
      </c>
      <c r="C47" s="1" t="s">
        <v>139</v>
      </c>
      <c r="D47" s="1" t="s">
        <v>2116</v>
      </c>
      <c r="E47" s="1">
        <v>131</v>
      </c>
      <c r="F47" s="1" t="s">
        <v>2117</v>
      </c>
      <c r="G47" s="1" t="s">
        <v>131</v>
      </c>
      <c r="I47" s="1">
        <v>60000000</v>
      </c>
      <c r="J47" s="1">
        <v>300000000</v>
      </c>
      <c r="K47" s="1" t="s">
        <v>2018</v>
      </c>
      <c r="L47" s="1">
        <v>46</v>
      </c>
      <c r="M47" s="1" t="s">
        <v>14753</v>
      </c>
      <c r="N47" s="1">
        <v>48.29714064753631</v>
      </c>
      <c r="O47" s="1">
        <v>3201797.9564221702</v>
      </c>
      <c r="P47" s="1">
        <v>-0.19983327000000001</v>
      </c>
      <c r="Q47" s="1">
        <v>-3.5380277499999999</v>
      </c>
      <c r="R47" s="1">
        <v>2.2472107000000001</v>
      </c>
      <c r="S47" s="1">
        <v>2897828438.8521786</v>
      </c>
      <c r="T47" s="1" t="s">
        <v>14753</v>
      </c>
    </row>
    <row r="48" spans="1:20" x14ac:dyDescent="0.2">
      <c r="A48" s="1">
        <v>4030</v>
      </c>
      <c r="B48" s="1" t="s">
        <v>2118</v>
      </c>
      <c r="C48" s="1" t="s">
        <v>2119</v>
      </c>
      <c r="D48" s="1" t="s">
        <v>2120</v>
      </c>
      <c r="E48" s="1">
        <v>468</v>
      </c>
      <c r="F48" s="1" t="s">
        <v>2121</v>
      </c>
      <c r="G48" s="1" t="s">
        <v>131</v>
      </c>
      <c r="H48" s="1">
        <v>10000000000</v>
      </c>
      <c r="I48" s="1">
        <v>8320411671.3838243</v>
      </c>
      <c r="J48" s="1">
        <v>10000000000</v>
      </c>
      <c r="L48" s="1">
        <v>47</v>
      </c>
      <c r="M48" s="1" t="s">
        <v>14753</v>
      </c>
      <c r="N48" s="1">
        <v>0.34436336172391541</v>
      </c>
      <c r="O48" s="1">
        <v>190848269.63151968</v>
      </c>
      <c r="P48" s="1">
        <v>0.94154110999999996</v>
      </c>
      <c r="Q48" s="1">
        <v>0.28012060999999999</v>
      </c>
      <c r="R48" s="1">
        <v>-11.230728149999999</v>
      </c>
      <c r="S48" s="1">
        <v>2865244934.0846353</v>
      </c>
      <c r="T48" s="1" t="s">
        <v>14753</v>
      </c>
    </row>
    <row r="49" spans="1:20" x14ac:dyDescent="0.2">
      <c r="A49" s="1">
        <v>30171</v>
      </c>
      <c r="B49" s="1" t="s">
        <v>7044</v>
      </c>
      <c r="C49" s="1" t="s">
        <v>7045</v>
      </c>
      <c r="D49" s="1" t="s">
        <v>7046</v>
      </c>
      <c r="E49" s="1">
        <v>233</v>
      </c>
      <c r="F49" s="1" t="s">
        <v>7047</v>
      </c>
      <c r="G49" s="1" t="s">
        <v>131</v>
      </c>
      <c r="I49" s="1">
        <v>2937500000</v>
      </c>
      <c r="J49" s="1">
        <v>15000000000</v>
      </c>
      <c r="K49" s="1" t="s">
        <v>2018</v>
      </c>
      <c r="L49" s="1">
        <v>48</v>
      </c>
      <c r="M49" s="1" t="s">
        <v>14752</v>
      </c>
      <c r="N49" s="1">
        <v>0.91432412010790998</v>
      </c>
      <c r="O49" s="1">
        <v>170713456.16937721</v>
      </c>
      <c r="P49" s="1">
        <v>0.49921262999999999</v>
      </c>
      <c r="Q49" s="1">
        <v>-3.5746293900000001</v>
      </c>
      <c r="R49" s="1">
        <v>-12.79273987</v>
      </c>
      <c r="S49" s="1">
        <v>2685827102.8169861</v>
      </c>
      <c r="T49" s="1" t="s">
        <v>14752</v>
      </c>
    </row>
    <row r="50" spans="1:20" x14ac:dyDescent="0.2">
      <c r="A50" s="1">
        <v>3794</v>
      </c>
      <c r="B50" s="1" t="s">
        <v>2065</v>
      </c>
      <c r="C50" s="1" t="s">
        <v>2066</v>
      </c>
      <c r="D50" s="1" t="s">
        <v>2067</v>
      </c>
      <c r="E50" s="1">
        <v>840</v>
      </c>
      <c r="F50" s="1" t="s">
        <v>2068</v>
      </c>
      <c r="G50" s="1" t="s">
        <v>131</v>
      </c>
      <c r="I50" s="1">
        <v>390934204</v>
      </c>
      <c r="J50" s="1">
        <v>390934204</v>
      </c>
      <c r="L50" s="1">
        <v>49</v>
      </c>
      <c r="M50" s="1" t="s">
        <v>14753</v>
      </c>
      <c r="N50" s="1">
        <v>6.227989382767003</v>
      </c>
      <c r="O50" s="1">
        <v>124353009.89420824</v>
      </c>
      <c r="P50" s="1">
        <v>-0.13926279999999999</v>
      </c>
      <c r="Q50" s="1">
        <v>-3.4764931099999998</v>
      </c>
      <c r="R50" s="1">
        <v>-10.91721078</v>
      </c>
      <c r="S50" s="1">
        <v>2434734071.8724694</v>
      </c>
      <c r="T50" s="1" t="s">
        <v>14753</v>
      </c>
    </row>
    <row r="51" spans="1:20" x14ac:dyDescent="0.2">
      <c r="A51" s="1">
        <v>11840</v>
      </c>
      <c r="B51" s="1" t="s">
        <v>7028</v>
      </c>
      <c r="C51" s="1" t="s">
        <v>7029</v>
      </c>
      <c r="D51" s="1" t="s">
        <v>7030</v>
      </c>
      <c r="E51" s="1">
        <v>611</v>
      </c>
      <c r="F51" s="1" t="s">
        <v>7031</v>
      </c>
      <c r="G51" s="1" t="s">
        <v>131</v>
      </c>
      <c r="H51" s="1">
        <v>4294967296</v>
      </c>
      <c r="I51" s="1">
        <v>1351719035</v>
      </c>
      <c r="J51" s="1">
        <v>4294967296</v>
      </c>
      <c r="K51" s="1" t="s">
        <v>2018</v>
      </c>
      <c r="L51" s="1">
        <v>50</v>
      </c>
      <c r="M51" s="1" t="s">
        <v>14753</v>
      </c>
      <c r="N51" s="1">
        <v>1.7747909343366892</v>
      </c>
      <c r="O51" s="1">
        <v>194698410.60602063</v>
      </c>
      <c r="P51" s="1">
        <v>-0.10641871</v>
      </c>
      <c r="Q51" s="1">
        <v>-4.84726268</v>
      </c>
      <c r="R51" s="1">
        <v>-8.1059847299999994</v>
      </c>
      <c r="S51" s="1">
        <v>2399018689.0883379</v>
      </c>
      <c r="T51" s="1" t="s">
        <v>14753</v>
      </c>
    </row>
    <row r="52" spans="1:20" x14ac:dyDescent="0.2">
      <c r="A52" s="1">
        <v>4847</v>
      </c>
      <c r="B52" s="1" t="s">
        <v>3869</v>
      </c>
      <c r="C52" s="1" t="s">
        <v>95</v>
      </c>
      <c r="D52" s="1" t="s">
        <v>3936</v>
      </c>
      <c r="E52" s="1">
        <v>214</v>
      </c>
      <c r="F52" s="1" t="s">
        <v>2252</v>
      </c>
      <c r="G52" s="1" t="s">
        <v>131</v>
      </c>
      <c r="H52" s="1">
        <v>1818000000</v>
      </c>
      <c r="I52" s="1">
        <v>1507169239.0234699</v>
      </c>
      <c r="J52" s="1">
        <v>1507164253.0234699</v>
      </c>
      <c r="L52" s="1">
        <v>51</v>
      </c>
      <c r="M52" s="1" t="s">
        <v>14752</v>
      </c>
      <c r="N52" s="1">
        <v>1.5546125305405365</v>
      </c>
      <c r="O52" s="1">
        <v>118942740.00653906</v>
      </c>
      <c r="P52" s="1">
        <v>0.95809862000000001</v>
      </c>
      <c r="Q52" s="1">
        <v>-2.4746491599999998</v>
      </c>
      <c r="R52" s="1">
        <v>-9.6400252200000001</v>
      </c>
      <c r="S52" s="1">
        <v>2343064184.6311312</v>
      </c>
      <c r="T52" s="1" t="s">
        <v>14752</v>
      </c>
    </row>
    <row r="53" spans="1:20" x14ac:dyDescent="0.2">
      <c r="A53" s="1">
        <v>10603</v>
      </c>
      <c r="B53" s="1" t="s">
        <v>7024</v>
      </c>
      <c r="C53" s="1" t="s">
        <v>6342</v>
      </c>
      <c r="D53" s="1" t="s">
        <v>6343</v>
      </c>
      <c r="E53" s="1">
        <v>341</v>
      </c>
      <c r="F53" s="1" t="s">
        <v>6209</v>
      </c>
      <c r="G53" s="1" t="s">
        <v>131</v>
      </c>
      <c r="H53" s="1">
        <v>2000000000</v>
      </c>
      <c r="I53" s="1">
        <v>1719283101.3898139</v>
      </c>
      <c r="J53" s="1">
        <v>2000000000</v>
      </c>
      <c r="K53" s="1" t="s">
        <v>2018</v>
      </c>
      <c r="L53" s="1">
        <v>52</v>
      </c>
      <c r="M53" s="1" t="s">
        <v>14753</v>
      </c>
      <c r="N53" s="1">
        <v>1.3178618300477061</v>
      </c>
      <c r="O53" s="1">
        <v>51001682.338471368</v>
      </c>
      <c r="P53" s="1">
        <v>0.23980372999999999</v>
      </c>
      <c r="Q53" s="1">
        <v>-5.31248305</v>
      </c>
      <c r="R53" s="1">
        <v>-10.454809989999999</v>
      </c>
      <c r="S53" s="1">
        <v>2265777574.3676763</v>
      </c>
      <c r="T53" s="1" t="s">
        <v>14753</v>
      </c>
    </row>
    <row r="54" spans="1:20" x14ac:dyDescent="0.2">
      <c r="A54" s="1">
        <v>23095</v>
      </c>
      <c r="B54" s="1" t="s">
        <v>7020</v>
      </c>
      <c r="C54" s="1" t="s">
        <v>7021</v>
      </c>
      <c r="D54" s="1" t="s">
        <v>7022</v>
      </c>
      <c r="E54" s="1">
        <v>617</v>
      </c>
      <c r="F54" s="1" t="s">
        <v>7023</v>
      </c>
      <c r="G54" s="1" t="s">
        <v>131</v>
      </c>
      <c r="H54" s="1">
        <v>92706440290358.125</v>
      </c>
      <c r="I54" s="1">
        <v>75943726001492.953</v>
      </c>
      <c r="J54" s="1">
        <v>90969424525495.719</v>
      </c>
      <c r="K54" s="1" t="s">
        <v>2018</v>
      </c>
      <c r="L54" s="1">
        <v>53</v>
      </c>
      <c r="M54" s="1" t="s">
        <v>14753</v>
      </c>
      <c r="N54" s="1">
        <v>2.9346905557398293E-5</v>
      </c>
      <c r="O54" s="1">
        <v>223362753.81804168</v>
      </c>
      <c r="P54" s="1">
        <v>-4.158883E-2</v>
      </c>
      <c r="Q54" s="1">
        <v>-6.6851112500000003</v>
      </c>
      <c r="R54" s="1">
        <v>-12.33787276</v>
      </c>
      <c r="S54" s="1">
        <v>2228713354.6427469</v>
      </c>
      <c r="T54" s="1" t="s">
        <v>14753</v>
      </c>
    </row>
    <row r="55" spans="1:20" x14ac:dyDescent="0.2">
      <c r="A55" s="1">
        <v>22861</v>
      </c>
      <c r="B55" s="1" t="s">
        <v>7014</v>
      </c>
      <c r="C55" s="1" t="s">
        <v>7015</v>
      </c>
      <c r="D55" s="1" t="s">
        <v>7016</v>
      </c>
      <c r="E55" s="1">
        <v>247</v>
      </c>
      <c r="F55" s="1" t="s">
        <v>7017</v>
      </c>
      <c r="G55" s="1" t="s">
        <v>131</v>
      </c>
      <c r="I55" s="1">
        <v>474454600.23247802</v>
      </c>
      <c r="J55" s="1">
        <v>1093421589.0407851</v>
      </c>
      <c r="K55" s="1" t="s">
        <v>2018</v>
      </c>
      <c r="L55" s="1">
        <v>54</v>
      </c>
      <c r="M55" s="1" t="s">
        <v>14752</v>
      </c>
      <c r="N55" s="1">
        <v>4.6658474261095302</v>
      </c>
      <c r="O55" s="1">
        <v>76210879.367677495</v>
      </c>
      <c r="P55" s="1">
        <v>-0.14486536999999999</v>
      </c>
      <c r="Q55" s="1">
        <v>-3.0286363600000001</v>
      </c>
      <c r="R55" s="1">
        <v>-9.8344601399999991</v>
      </c>
      <c r="S55" s="1">
        <v>2213732775.3005338</v>
      </c>
      <c r="T55" s="1" t="s">
        <v>14752</v>
      </c>
    </row>
    <row r="56" spans="1:20" x14ac:dyDescent="0.2">
      <c r="A56" s="1">
        <v>2416</v>
      </c>
      <c r="B56" s="1" t="s">
        <v>6679</v>
      </c>
      <c r="C56" s="1" t="s">
        <v>68</v>
      </c>
      <c r="D56" s="1" t="s">
        <v>6680</v>
      </c>
      <c r="E56" s="1">
        <v>228</v>
      </c>
      <c r="F56" s="1" t="s">
        <v>2082</v>
      </c>
      <c r="G56" s="1" t="s">
        <v>131</v>
      </c>
      <c r="H56" s="1">
        <v>1000000000</v>
      </c>
      <c r="I56" s="1">
        <v>1000000000</v>
      </c>
      <c r="J56" s="1">
        <v>1000000000</v>
      </c>
      <c r="L56" s="1">
        <v>55</v>
      </c>
      <c r="M56" s="1" t="s">
        <v>14752</v>
      </c>
      <c r="N56" s="1">
        <v>2.2028284564744229</v>
      </c>
      <c r="O56" s="1">
        <v>47933877.303199843</v>
      </c>
      <c r="P56" s="1">
        <v>-0.26614092</v>
      </c>
      <c r="Q56" s="1">
        <v>-5.8453867900000001</v>
      </c>
      <c r="R56" s="1">
        <v>-9.3028047399999991</v>
      </c>
      <c r="S56" s="1">
        <v>2202828456.4744229</v>
      </c>
      <c r="T56" s="1" t="s">
        <v>14752</v>
      </c>
    </row>
    <row r="57" spans="1:20" x14ac:dyDescent="0.2">
      <c r="A57" s="1">
        <v>26081</v>
      </c>
      <c r="B57" s="1" t="s">
        <v>7048</v>
      </c>
      <c r="C57" s="1" t="s">
        <v>7049</v>
      </c>
      <c r="D57" s="1" t="s">
        <v>7050</v>
      </c>
      <c r="E57" s="1">
        <v>437</v>
      </c>
      <c r="F57" s="1" t="s">
        <v>7051</v>
      </c>
      <c r="G57" s="1" t="s">
        <v>131</v>
      </c>
      <c r="I57" s="1">
        <v>2172577618.6199999</v>
      </c>
      <c r="J57" s="1">
        <v>2172577618.6199999</v>
      </c>
      <c r="K57" s="1" t="s">
        <v>2018</v>
      </c>
      <c r="L57" s="1">
        <v>56</v>
      </c>
      <c r="M57" s="1" t="s">
        <v>14752</v>
      </c>
      <c r="N57" s="1">
        <v>0.9971723918051284</v>
      </c>
      <c r="O57" s="1">
        <v>4267239609.9321842</v>
      </c>
      <c r="P57" s="1">
        <v>1.9094000000000001E-4</v>
      </c>
      <c r="Q57" s="1">
        <v>-0.1037167</v>
      </c>
      <c r="R57" s="1">
        <v>-0.54352575000000003</v>
      </c>
      <c r="S57" s="1">
        <v>2166434420.3415952</v>
      </c>
      <c r="T57" s="1" t="s">
        <v>14752</v>
      </c>
    </row>
    <row r="58" spans="1:20" x14ac:dyDescent="0.2">
      <c r="A58" s="1">
        <v>34466</v>
      </c>
      <c r="B58" s="1" t="s">
        <v>13931</v>
      </c>
      <c r="C58" s="1" t="s">
        <v>13780</v>
      </c>
      <c r="D58" s="1" t="s">
        <v>13932</v>
      </c>
      <c r="E58" s="1">
        <v>238</v>
      </c>
      <c r="F58" s="1" t="s">
        <v>14202</v>
      </c>
      <c r="G58" s="1" t="s">
        <v>131</v>
      </c>
      <c r="H58" s="1">
        <v>88889000000</v>
      </c>
      <c r="I58" s="1">
        <v>62416000000</v>
      </c>
      <c r="J58" s="1">
        <v>88889000000</v>
      </c>
      <c r="K58" s="1" t="s">
        <v>2018</v>
      </c>
      <c r="L58" s="1">
        <v>57</v>
      </c>
      <c r="M58" s="1" t="s">
        <v>14752</v>
      </c>
      <c r="N58" s="1">
        <v>3.4045369533730697E-2</v>
      </c>
      <c r="O58" s="1">
        <v>885824602.80697739</v>
      </c>
      <c r="P58" s="1">
        <v>1.8577724499999999</v>
      </c>
      <c r="Q58" s="1">
        <v>4.4437821900000003</v>
      </c>
      <c r="R58" s="1">
        <v>-9.2063348999999999</v>
      </c>
      <c r="S58" s="1">
        <v>2124975784.8173351</v>
      </c>
      <c r="T58" s="1" t="s">
        <v>14752</v>
      </c>
    </row>
    <row r="59" spans="1:20" x14ac:dyDescent="0.2">
      <c r="A59" s="1">
        <v>3513</v>
      </c>
      <c r="B59" s="1" t="s">
        <v>2369</v>
      </c>
      <c r="C59" s="1" t="s">
        <v>161</v>
      </c>
      <c r="D59" s="1" t="s">
        <v>2370</v>
      </c>
      <c r="E59" s="1">
        <v>750</v>
      </c>
      <c r="F59" s="1" t="s">
        <v>2371</v>
      </c>
      <c r="G59" s="1" t="s">
        <v>131</v>
      </c>
      <c r="H59" s="1">
        <v>3175000000</v>
      </c>
      <c r="I59" s="1">
        <v>2803634835.5265927</v>
      </c>
      <c r="J59" s="1">
        <v>3175000000</v>
      </c>
      <c r="L59" s="1">
        <v>58</v>
      </c>
      <c r="M59" s="1" t="s">
        <v>14753</v>
      </c>
      <c r="N59" s="1">
        <v>0.75412093326414509</v>
      </c>
      <c r="O59" s="1">
        <v>368164394.03797299</v>
      </c>
      <c r="P59" s="1">
        <v>1.7112091</v>
      </c>
      <c r="Q59" s="1">
        <v>6.4721694300000001</v>
      </c>
      <c r="R59" s="1">
        <v>-24.657992320000002</v>
      </c>
      <c r="S59" s="1">
        <v>2114279718.699182</v>
      </c>
      <c r="T59" s="1" t="s">
        <v>14753</v>
      </c>
    </row>
    <row r="60" spans="1:20" x14ac:dyDescent="0.2">
      <c r="A60" s="1">
        <v>7226</v>
      </c>
      <c r="B60" s="1" t="s">
        <v>6700</v>
      </c>
      <c r="C60" s="1" t="s">
        <v>3543</v>
      </c>
      <c r="D60" s="1" t="s">
        <v>7035</v>
      </c>
      <c r="E60" s="1">
        <v>436</v>
      </c>
      <c r="F60" s="1" t="s">
        <v>2881</v>
      </c>
      <c r="G60" s="1" t="s">
        <v>131</v>
      </c>
      <c r="I60" s="1">
        <v>98970935.409999996</v>
      </c>
      <c r="J60" s="1">
        <v>100000000</v>
      </c>
      <c r="K60" s="1" t="s">
        <v>2018</v>
      </c>
      <c r="L60" s="1">
        <v>59</v>
      </c>
      <c r="M60" s="1" t="s">
        <v>14753</v>
      </c>
      <c r="N60" s="1">
        <v>19.724470346485337</v>
      </c>
      <c r="O60" s="1">
        <v>82860724.646318078</v>
      </c>
      <c r="P60" s="1">
        <v>0.28487033</v>
      </c>
      <c r="Q60" s="1">
        <v>-3.01373845</v>
      </c>
      <c r="R60" s="1">
        <v>-13.94354386</v>
      </c>
      <c r="S60" s="1">
        <v>1952149280.6584604</v>
      </c>
      <c r="T60" s="1" t="s">
        <v>14753</v>
      </c>
    </row>
    <row r="61" spans="1:20" x14ac:dyDescent="0.2">
      <c r="A61" s="1">
        <v>6719</v>
      </c>
      <c r="B61" s="1" t="s">
        <v>3749</v>
      </c>
      <c r="C61" s="1" t="s">
        <v>3750</v>
      </c>
      <c r="D61" s="1" t="s">
        <v>3751</v>
      </c>
      <c r="E61" s="1">
        <v>526</v>
      </c>
      <c r="F61" s="1" t="s">
        <v>3752</v>
      </c>
      <c r="G61" s="1" t="s">
        <v>131</v>
      </c>
      <c r="I61" s="1">
        <v>9548531509.1654739</v>
      </c>
      <c r="J61" s="1">
        <v>10799706720.163601</v>
      </c>
      <c r="K61" s="1" t="s">
        <v>2018</v>
      </c>
      <c r="L61" s="1">
        <v>60</v>
      </c>
      <c r="M61" s="1" t="s">
        <v>14752</v>
      </c>
      <c r="N61" s="1">
        <v>0.19983672230194688</v>
      </c>
      <c r="O61" s="1">
        <v>55590374.671136141</v>
      </c>
      <c r="P61" s="1">
        <v>-0.15877483000000001</v>
      </c>
      <c r="Q61" s="1">
        <v>-4.1966269599999997</v>
      </c>
      <c r="R61" s="1">
        <v>-11.209589810000001</v>
      </c>
      <c r="S61" s="1">
        <v>1908147239.5884905</v>
      </c>
      <c r="T61" s="1" t="s">
        <v>14752</v>
      </c>
    </row>
    <row r="62" spans="1:20" x14ac:dyDescent="0.2">
      <c r="A62" s="1">
        <v>32452</v>
      </c>
      <c r="B62" s="1" t="s">
        <v>13695</v>
      </c>
      <c r="C62" s="1" t="s">
        <v>8844</v>
      </c>
      <c r="D62" s="1" t="s">
        <v>13696</v>
      </c>
      <c r="E62" s="1">
        <v>127</v>
      </c>
      <c r="F62" s="1" t="s">
        <v>13697</v>
      </c>
      <c r="G62" s="1" t="s">
        <v>131</v>
      </c>
      <c r="H62" s="1">
        <v>10000000000</v>
      </c>
      <c r="I62" s="1">
        <v>2250000000</v>
      </c>
      <c r="J62" s="1">
        <v>10000000000</v>
      </c>
      <c r="K62" s="1" t="s">
        <v>2018</v>
      </c>
      <c r="L62" s="1">
        <v>61</v>
      </c>
      <c r="M62" s="1" t="s">
        <v>14753</v>
      </c>
      <c r="N62" s="1">
        <v>0.84310844502214422</v>
      </c>
      <c r="O62" s="1">
        <v>282064908.1722185</v>
      </c>
      <c r="P62" s="1">
        <v>-0.10201114</v>
      </c>
      <c r="Q62" s="1">
        <v>-3.15755535</v>
      </c>
      <c r="R62" s="1">
        <v>-24.989455299999999</v>
      </c>
      <c r="S62" s="1">
        <v>1896994001.2998245</v>
      </c>
      <c r="T62" s="1" t="s">
        <v>14753</v>
      </c>
    </row>
    <row r="63" spans="1:20" x14ac:dyDescent="0.2">
      <c r="A63" s="1">
        <v>21159</v>
      </c>
      <c r="B63" s="1" t="s">
        <v>7060</v>
      </c>
      <c r="C63" s="1" t="s">
        <v>7061</v>
      </c>
      <c r="D63" s="1" t="s">
        <v>7062</v>
      </c>
      <c r="E63" s="1">
        <v>234</v>
      </c>
      <c r="F63" s="1" t="s">
        <v>7063</v>
      </c>
      <c r="G63" s="1" t="s">
        <v>131</v>
      </c>
      <c r="I63" s="1">
        <v>1389759838.4783604</v>
      </c>
      <c r="J63" s="1">
        <v>10000000000</v>
      </c>
      <c r="K63" s="1" t="s">
        <v>2018</v>
      </c>
      <c r="L63" s="1">
        <v>62</v>
      </c>
      <c r="M63" s="1" t="s">
        <v>14753</v>
      </c>
      <c r="N63" s="1">
        <v>1.3400025215690894</v>
      </c>
      <c r="O63" s="1">
        <v>120678690.12068383</v>
      </c>
      <c r="P63" s="1">
        <v>-2.4543849999999999E-2</v>
      </c>
      <c r="Q63" s="1">
        <v>-4.8105745899999999</v>
      </c>
      <c r="R63" s="1">
        <v>-18.36328082</v>
      </c>
      <c r="S63" s="1">
        <v>1862281687.9364531</v>
      </c>
      <c r="T63" s="1" t="s">
        <v>14753</v>
      </c>
    </row>
    <row r="64" spans="1:20" x14ac:dyDescent="0.2">
      <c r="A64" s="1">
        <v>13502</v>
      </c>
      <c r="B64" s="1" t="s">
        <v>7040</v>
      </c>
      <c r="C64" s="1" t="s">
        <v>7041</v>
      </c>
      <c r="D64" s="1" t="s">
        <v>7042</v>
      </c>
      <c r="E64" s="1">
        <v>373</v>
      </c>
      <c r="F64" s="1" t="s">
        <v>7043</v>
      </c>
      <c r="G64" s="1" t="s">
        <v>131</v>
      </c>
      <c r="I64" s="1">
        <v>841527993.80424881</v>
      </c>
      <c r="J64" s="1">
        <v>10000000000</v>
      </c>
      <c r="K64" s="1" t="s">
        <v>2018</v>
      </c>
      <c r="L64" s="1">
        <v>63</v>
      </c>
      <c r="M64" s="1" t="s">
        <v>14752</v>
      </c>
      <c r="N64" s="1">
        <v>2.1461071847964877</v>
      </c>
      <c r="O64" s="1">
        <v>181357907.66722959</v>
      </c>
      <c r="P64" s="1">
        <v>-0.59834949999999998</v>
      </c>
      <c r="Q64" s="1">
        <v>-9.3405799999999997E-2</v>
      </c>
      <c r="R64" s="1">
        <v>-8.0495915999999994</v>
      </c>
      <c r="S64" s="1">
        <v>1806009273.7106729</v>
      </c>
      <c r="T64" s="1" t="s">
        <v>14752</v>
      </c>
    </row>
    <row r="65" spans="1:20" x14ac:dyDescent="0.2">
      <c r="A65" s="1">
        <v>28752</v>
      </c>
      <c r="B65" s="1" t="s">
        <v>7025</v>
      </c>
      <c r="C65" s="1" t="s">
        <v>7026</v>
      </c>
      <c r="D65" s="1" t="s">
        <v>7025</v>
      </c>
      <c r="E65" s="1">
        <v>621</v>
      </c>
      <c r="F65" s="1" t="s">
        <v>7027</v>
      </c>
      <c r="G65" s="1" t="s">
        <v>131</v>
      </c>
      <c r="I65" s="1">
        <v>998844739.01791704</v>
      </c>
      <c r="J65" s="1">
        <v>998844739.01791704</v>
      </c>
      <c r="K65" s="1" t="s">
        <v>2018</v>
      </c>
      <c r="L65" s="1">
        <v>64</v>
      </c>
      <c r="M65" s="1" t="s">
        <v>14752</v>
      </c>
      <c r="N65" s="1">
        <v>1.7873934572033594</v>
      </c>
      <c r="O65" s="1">
        <v>262742638.3756997</v>
      </c>
      <c r="P65" s="1">
        <v>0.15458838</v>
      </c>
      <c r="Q65" s="1">
        <v>-6.8026151199999996</v>
      </c>
      <c r="R65" s="1">
        <v>-11.42814989</v>
      </c>
      <c r="S65" s="1">
        <v>1785328551.2826221</v>
      </c>
      <c r="T65" s="1" t="s">
        <v>14752</v>
      </c>
    </row>
    <row r="66" spans="1:20" x14ac:dyDescent="0.2">
      <c r="A66" s="1">
        <v>23149</v>
      </c>
      <c r="B66" s="1" t="s">
        <v>7036</v>
      </c>
      <c r="C66" s="1" t="s">
        <v>7037</v>
      </c>
      <c r="D66" s="1" t="s">
        <v>7038</v>
      </c>
      <c r="E66" s="1">
        <v>239</v>
      </c>
      <c r="F66" s="1" t="s">
        <v>7039</v>
      </c>
      <c r="G66" s="1" t="s">
        <v>131</v>
      </c>
      <c r="I66" s="1">
        <v>4207777777</v>
      </c>
      <c r="J66" s="1">
        <v>10000000000</v>
      </c>
      <c r="L66" s="1">
        <v>65</v>
      </c>
      <c r="M66" s="1" t="s">
        <v>14753</v>
      </c>
      <c r="N66" s="1">
        <v>0.40107955372383319</v>
      </c>
      <c r="O66" s="1">
        <v>111026542.90908308</v>
      </c>
      <c r="P66" s="1">
        <v>-0.18186057999999999</v>
      </c>
      <c r="Q66" s="1">
        <v>-2.2047079900000002</v>
      </c>
      <c r="R66" s="1">
        <v>-13.58720982</v>
      </c>
      <c r="S66" s="1">
        <v>1687653632.9682229</v>
      </c>
      <c r="T66" s="1" t="s">
        <v>14753</v>
      </c>
    </row>
    <row r="67" spans="1:20" x14ac:dyDescent="0.2">
      <c r="A67" s="1">
        <v>10804</v>
      </c>
      <c r="B67" s="1" t="s">
        <v>6147</v>
      </c>
      <c r="C67" s="1" t="s">
        <v>6147</v>
      </c>
      <c r="D67" s="1" t="s">
        <v>6148</v>
      </c>
      <c r="E67" s="1">
        <v>593</v>
      </c>
      <c r="F67" s="1" t="s">
        <v>5843</v>
      </c>
      <c r="G67" s="1" t="s">
        <v>131</v>
      </c>
      <c r="I67" s="1">
        <v>9601111970035.0293</v>
      </c>
      <c r="J67" s="1">
        <v>9671508227345.6445</v>
      </c>
      <c r="K67" s="1" t="s">
        <v>2018</v>
      </c>
      <c r="L67" s="1">
        <v>66</v>
      </c>
      <c r="M67" s="1" t="s">
        <v>14752</v>
      </c>
      <c r="N67" s="1">
        <v>1.7525582848962933E-4</v>
      </c>
      <c r="O67" s="1">
        <v>183048385.73646957</v>
      </c>
      <c r="P67" s="1">
        <v>0.22701542</v>
      </c>
      <c r="Q67" s="1">
        <v>-2.30452602</v>
      </c>
      <c r="R67" s="1">
        <v>-2.22577172</v>
      </c>
      <c r="S67" s="1">
        <v>1682650832.7301862</v>
      </c>
      <c r="T67" s="1" t="s">
        <v>14752</v>
      </c>
    </row>
    <row r="68" spans="1:20" x14ac:dyDescent="0.2">
      <c r="A68" s="1">
        <v>8425</v>
      </c>
      <c r="B68" s="1" t="s">
        <v>5923</v>
      </c>
      <c r="C68" s="1" t="s">
        <v>5924</v>
      </c>
      <c r="D68" s="1" t="s">
        <v>5925</v>
      </c>
      <c r="E68" s="1">
        <v>276</v>
      </c>
      <c r="F68" s="1" t="s">
        <v>4479</v>
      </c>
      <c r="G68" s="1" t="s">
        <v>131</v>
      </c>
      <c r="H68" s="1">
        <v>50000000000</v>
      </c>
      <c r="I68" s="1">
        <v>49394999677.169579</v>
      </c>
      <c r="J68" s="1">
        <v>50000000000</v>
      </c>
      <c r="K68" s="1" t="s">
        <v>2018</v>
      </c>
      <c r="L68" s="1">
        <v>67</v>
      </c>
      <c r="M68" s="1" t="s">
        <v>14752</v>
      </c>
      <c r="N68" s="1">
        <v>3.2257659586169919E-2</v>
      </c>
      <c r="O68" s="1">
        <v>77959201.733668581</v>
      </c>
      <c r="P68" s="1">
        <v>0.27712879000000001</v>
      </c>
      <c r="Q68" s="1">
        <v>-2.3266093400000001</v>
      </c>
      <c r="R68" s="1">
        <v>-19.188740079999999</v>
      </c>
      <c r="S68" s="1">
        <v>1593367084.8451092</v>
      </c>
      <c r="T68" s="1" t="s">
        <v>14752</v>
      </c>
    </row>
    <row r="69" spans="1:20" x14ac:dyDescent="0.2">
      <c r="A69" s="1">
        <v>8000</v>
      </c>
      <c r="B69" s="1" t="s">
        <v>7064</v>
      </c>
      <c r="C69" s="1" t="s">
        <v>3879</v>
      </c>
      <c r="D69" s="1" t="s">
        <v>3880</v>
      </c>
      <c r="E69" s="1">
        <v>475</v>
      </c>
      <c r="F69" s="1" t="s">
        <v>3747</v>
      </c>
      <c r="G69" s="1" t="s">
        <v>131</v>
      </c>
      <c r="I69" s="1">
        <v>896046961.45788813</v>
      </c>
      <c r="J69" s="1">
        <v>1000000000</v>
      </c>
      <c r="K69" s="1" t="s">
        <v>2018</v>
      </c>
      <c r="L69" s="1">
        <v>68</v>
      </c>
      <c r="M69" s="1" t="s">
        <v>14752</v>
      </c>
      <c r="N69" s="1">
        <v>1.7314454994170989</v>
      </c>
      <c r="O69" s="1">
        <v>140957233.57397634</v>
      </c>
      <c r="P69" s="1">
        <v>0.21950971999999999</v>
      </c>
      <c r="Q69" s="1">
        <v>-7.5735623199999997</v>
      </c>
      <c r="R69" s="1">
        <v>-8.1716897300000007</v>
      </c>
      <c r="S69" s="1">
        <v>1551456478.6826272</v>
      </c>
      <c r="T69" s="1" t="s">
        <v>14752</v>
      </c>
    </row>
    <row r="70" spans="1:20" x14ac:dyDescent="0.2">
      <c r="A70" s="1">
        <v>4157</v>
      </c>
      <c r="B70" s="1" t="s">
        <v>2305</v>
      </c>
      <c r="C70" s="1" t="s">
        <v>2306</v>
      </c>
      <c r="D70" s="1" t="s">
        <v>2307</v>
      </c>
      <c r="E70" s="1">
        <v>228</v>
      </c>
      <c r="F70" s="1" t="s">
        <v>2308</v>
      </c>
      <c r="G70" s="1" t="s">
        <v>131</v>
      </c>
      <c r="I70" s="1">
        <v>341574505</v>
      </c>
      <c r="J70" s="1">
        <v>416483609</v>
      </c>
      <c r="L70" s="1">
        <v>69</v>
      </c>
      <c r="M70" s="1" t="s">
        <v>14752</v>
      </c>
      <c r="N70" s="1">
        <v>4.4750282898146629</v>
      </c>
      <c r="O70" s="1">
        <v>132704014.08806244</v>
      </c>
      <c r="P70" s="1">
        <v>0.14326388000000001</v>
      </c>
      <c r="Q70" s="1">
        <v>-2.52627522</v>
      </c>
      <c r="R70" s="1">
        <v>-15.07578738</v>
      </c>
      <c r="S70" s="1">
        <v>1528555572.9544401</v>
      </c>
      <c r="T70" s="1" t="s">
        <v>14752</v>
      </c>
    </row>
    <row r="71" spans="1:20" x14ac:dyDescent="0.2">
      <c r="A71" s="1">
        <v>7950</v>
      </c>
      <c r="B71" s="1" t="s">
        <v>7070</v>
      </c>
      <c r="C71" s="1" t="s">
        <v>7071</v>
      </c>
      <c r="D71" s="1" t="s">
        <v>7072</v>
      </c>
      <c r="E71" s="1">
        <v>83</v>
      </c>
      <c r="F71" s="1" t="s">
        <v>3929</v>
      </c>
      <c r="G71" s="1" t="s">
        <v>131</v>
      </c>
      <c r="I71" s="1">
        <v>55005680076.984596</v>
      </c>
      <c r="J71" s="1">
        <v>102903423557.931</v>
      </c>
      <c r="L71" s="1">
        <v>70</v>
      </c>
      <c r="M71" s="1" t="s">
        <v>14753</v>
      </c>
      <c r="N71" s="1">
        <v>2.669035393516031E-2</v>
      </c>
      <c r="O71" s="1">
        <v>18078636.70139895</v>
      </c>
      <c r="P71" s="1">
        <v>-0.74648992000000003</v>
      </c>
      <c r="Q71" s="1">
        <v>3.7405051199999999</v>
      </c>
      <c r="R71" s="1">
        <v>-3.8189852499999999</v>
      </c>
      <c r="S71" s="1">
        <v>1468121069.698915</v>
      </c>
      <c r="T71" s="1" t="s">
        <v>14753</v>
      </c>
    </row>
    <row r="72" spans="1:20" x14ac:dyDescent="0.2">
      <c r="A72" s="1">
        <v>8526</v>
      </c>
      <c r="B72" s="1" t="s">
        <v>4133</v>
      </c>
      <c r="C72" s="1" t="s">
        <v>4134</v>
      </c>
      <c r="D72" s="1" t="s">
        <v>4135</v>
      </c>
      <c r="E72" s="1">
        <v>363</v>
      </c>
      <c r="F72" s="1" t="s">
        <v>4136</v>
      </c>
      <c r="G72" s="1" t="s">
        <v>131</v>
      </c>
      <c r="I72" s="1">
        <v>290888823.95934498</v>
      </c>
      <c r="J72" s="1">
        <v>554999179.92874396</v>
      </c>
      <c r="K72" s="1" t="s">
        <v>2018</v>
      </c>
      <c r="L72" s="1">
        <v>71</v>
      </c>
      <c r="M72" s="1" t="s">
        <v>14752</v>
      </c>
      <c r="N72" s="1">
        <v>4.8692297875494903</v>
      </c>
      <c r="O72" s="1">
        <v>60549904.223387137</v>
      </c>
      <c r="P72" s="1">
        <v>0.33754293000000002</v>
      </c>
      <c r="Q72" s="1">
        <v>-3.0022635100000001</v>
      </c>
      <c r="R72" s="1">
        <v>-7.61791178</v>
      </c>
      <c r="S72" s="1">
        <v>1416404526.4880824</v>
      </c>
      <c r="T72" s="1" t="s">
        <v>14752</v>
      </c>
    </row>
    <row r="73" spans="1:20" x14ac:dyDescent="0.2">
      <c r="A73" s="1">
        <v>4269</v>
      </c>
      <c r="B73" s="1" t="s">
        <v>2451</v>
      </c>
      <c r="C73" s="1" t="s">
        <v>2452</v>
      </c>
      <c r="D73" s="1" t="s">
        <v>2453</v>
      </c>
      <c r="E73" s="1">
        <v>33</v>
      </c>
      <c r="F73" s="1" t="s">
        <v>2454</v>
      </c>
      <c r="G73" s="1" t="s">
        <v>131</v>
      </c>
      <c r="I73" s="1">
        <v>88711792.013222724</v>
      </c>
      <c r="J73" s="1">
        <v>300000000</v>
      </c>
      <c r="K73" s="1" t="s">
        <v>2018</v>
      </c>
      <c r="L73" s="1">
        <v>72</v>
      </c>
      <c r="M73" s="1" t="s">
        <v>14753</v>
      </c>
      <c r="N73" s="1">
        <v>15.884898362578596</v>
      </c>
      <c r="O73" s="1">
        <v>12754316.27833676</v>
      </c>
      <c r="P73" s="1">
        <v>-2.789113</v>
      </c>
      <c r="Q73" s="1">
        <v>-6.1886401800000002</v>
      </c>
      <c r="R73" s="1">
        <v>11.3130235</v>
      </c>
      <c r="S73" s="1">
        <v>1409177799.6922543</v>
      </c>
      <c r="T73" s="1" t="s">
        <v>14753</v>
      </c>
    </row>
    <row r="74" spans="1:20" x14ac:dyDescent="0.2">
      <c r="A74" s="1">
        <v>1518</v>
      </c>
      <c r="B74" s="1" t="s">
        <v>2100</v>
      </c>
      <c r="C74" s="1" t="s">
        <v>22</v>
      </c>
      <c r="D74" s="1" t="s">
        <v>2101</v>
      </c>
      <c r="E74" s="1">
        <v>531</v>
      </c>
      <c r="F74" s="1" t="s">
        <v>2102</v>
      </c>
      <c r="G74" s="1" t="s">
        <v>131</v>
      </c>
      <c r="H74" s="1">
        <v>1005577</v>
      </c>
      <c r="I74" s="1">
        <v>892174.70340355998</v>
      </c>
      <c r="J74" s="1">
        <v>920932.18357062002</v>
      </c>
      <c r="K74" s="1" t="s">
        <v>2018</v>
      </c>
      <c r="L74" s="1">
        <v>73</v>
      </c>
      <c r="M74" s="1" t="s">
        <v>14752</v>
      </c>
      <c r="N74" s="1">
        <v>1500.7714230380675</v>
      </c>
      <c r="O74" s="1">
        <v>122567382.33228046</v>
      </c>
      <c r="P74" s="1">
        <v>0.54642911999999999</v>
      </c>
      <c r="Q74" s="1">
        <v>-1.5957335699999999</v>
      </c>
      <c r="R74" s="1">
        <v>-8.4175260000000005</v>
      </c>
      <c r="S74" s="1">
        <v>1338950299.2255266</v>
      </c>
      <c r="T74" s="1" t="s">
        <v>14752</v>
      </c>
    </row>
    <row r="75" spans="1:20" x14ac:dyDescent="0.2">
      <c r="A75" s="1">
        <v>2011</v>
      </c>
      <c r="B75" s="1" t="s">
        <v>2051</v>
      </c>
      <c r="C75" s="1" t="s">
        <v>2052</v>
      </c>
      <c r="D75" s="1" t="s">
        <v>2053</v>
      </c>
      <c r="E75" s="1">
        <v>418</v>
      </c>
      <c r="F75" s="1" t="s">
        <v>2054</v>
      </c>
      <c r="G75" s="1" t="s">
        <v>131</v>
      </c>
      <c r="I75" s="1">
        <v>1022032505.719156</v>
      </c>
      <c r="J75" s="1">
        <v>1042447066.4541529</v>
      </c>
      <c r="L75" s="1">
        <v>74</v>
      </c>
      <c r="M75" s="1" t="s">
        <v>14753</v>
      </c>
      <c r="N75" s="1">
        <v>1.3089090530333496</v>
      </c>
      <c r="O75" s="1">
        <v>45338956.570133001</v>
      </c>
      <c r="P75" s="1">
        <v>0.5040327</v>
      </c>
      <c r="Q75" s="1">
        <v>-2.5798667000000002</v>
      </c>
      <c r="R75" s="1">
        <v>-8.5323718700000004</v>
      </c>
      <c r="S75" s="1">
        <v>1337747599.2301619</v>
      </c>
      <c r="T75" s="1" t="s">
        <v>14753</v>
      </c>
    </row>
    <row r="76" spans="1:20" x14ac:dyDescent="0.2">
      <c r="A76" s="1">
        <v>6210</v>
      </c>
      <c r="B76" s="1" t="s">
        <v>2650</v>
      </c>
      <c r="C76" s="1" t="s">
        <v>2651</v>
      </c>
      <c r="D76" s="1" t="s">
        <v>2652</v>
      </c>
      <c r="E76" s="1">
        <v>620</v>
      </c>
      <c r="F76" s="1" t="s">
        <v>2608</v>
      </c>
      <c r="G76" s="1" t="s">
        <v>131</v>
      </c>
      <c r="I76" s="1">
        <v>2430857126.2233224</v>
      </c>
      <c r="J76" s="1">
        <v>3000000000</v>
      </c>
      <c r="K76" s="1" t="s">
        <v>2018</v>
      </c>
      <c r="L76" s="1">
        <v>75</v>
      </c>
      <c r="M76" s="1" t="s">
        <v>14752</v>
      </c>
      <c r="N76" s="1">
        <v>0.55036543620451917</v>
      </c>
      <c r="O76" s="1">
        <v>146270359.24545655</v>
      </c>
      <c r="P76" s="1">
        <v>0.48067085999999998</v>
      </c>
      <c r="Q76" s="1">
        <v>-3.02649064</v>
      </c>
      <c r="R76" s="1">
        <v>-10.00836825</v>
      </c>
      <c r="S76" s="1">
        <v>1337859742.6247628</v>
      </c>
      <c r="T76" s="1" t="s">
        <v>14752</v>
      </c>
    </row>
    <row r="77" spans="1:20" x14ac:dyDescent="0.2">
      <c r="A77" s="1">
        <v>3155</v>
      </c>
      <c r="B77" s="1" t="s">
        <v>2211</v>
      </c>
      <c r="C77" s="1" t="s">
        <v>155</v>
      </c>
      <c r="D77" s="1" t="s">
        <v>2212</v>
      </c>
      <c r="E77" s="1">
        <v>282</v>
      </c>
      <c r="F77" s="1" t="s">
        <v>2213</v>
      </c>
      <c r="G77" s="1" t="s">
        <v>131</v>
      </c>
      <c r="H77" s="1">
        <v>14881364</v>
      </c>
      <c r="I77" s="1">
        <v>12072738</v>
      </c>
      <c r="J77" s="1">
        <v>14881364</v>
      </c>
      <c r="K77" s="1" t="s">
        <v>2018</v>
      </c>
      <c r="L77" s="1">
        <v>76</v>
      </c>
      <c r="M77" s="1" t="s">
        <v>14753</v>
      </c>
      <c r="N77" s="1">
        <v>107.35450148181113</v>
      </c>
      <c r="O77" s="1">
        <v>16536052.14658902</v>
      </c>
      <c r="P77" s="1">
        <v>0.77231687999999998</v>
      </c>
      <c r="Q77" s="1">
        <v>-1.6778880599999999</v>
      </c>
      <c r="R77" s="1">
        <v>-10.925826929999999</v>
      </c>
      <c r="S77" s="1">
        <v>1296062769.5105176</v>
      </c>
      <c r="T77" s="1" t="s">
        <v>14753</v>
      </c>
    </row>
    <row r="78" spans="1:20" x14ac:dyDescent="0.2">
      <c r="A78" s="1">
        <v>7080</v>
      </c>
      <c r="B78" s="1" t="s">
        <v>3788</v>
      </c>
      <c r="C78" s="1" t="s">
        <v>3789</v>
      </c>
      <c r="D78" s="1" t="s">
        <v>3790</v>
      </c>
      <c r="E78" s="1">
        <v>488</v>
      </c>
      <c r="F78" s="1" t="s">
        <v>3254</v>
      </c>
      <c r="G78" s="1" t="s">
        <v>131</v>
      </c>
      <c r="I78" s="1">
        <v>36649887558.418083</v>
      </c>
      <c r="J78" s="1">
        <v>38674047694.432716</v>
      </c>
      <c r="K78" s="1" t="s">
        <v>2018</v>
      </c>
      <c r="L78" s="1">
        <v>77</v>
      </c>
      <c r="M78" s="1" t="s">
        <v>14753</v>
      </c>
      <c r="N78" s="1">
        <v>3.5273248448902769E-2</v>
      </c>
      <c r="O78" s="1">
        <v>113156283.05676092</v>
      </c>
      <c r="P78" s="1">
        <v>0.30458216999999999</v>
      </c>
      <c r="Q78" s="1">
        <v>-1.07370326</v>
      </c>
      <c r="R78" s="1">
        <v>-10.28308694</v>
      </c>
      <c r="S78" s="1">
        <v>1292760589.4724317</v>
      </c>
      <c r="T78" s="1" t="s">
        <v>14753</v>
      </c>
    </row>
    <row r="79" spans="1:20" x14ac:dyDescent="0.2">
      <c r="A79" s="1">
        <v>2087</v>
      </c>
      <c r="B79" s="1" t="s">
        <v>3844</v>
      </c>
      <c r="C79" s="1" t="s">
        <v>33</v>
      </c>
      <c r="D79" s="1" t="s">
        <v>3845</v>
      </c>
      <c r="E79" s="1">
        <v>52</v>
      </c>
      <c r="F79" s="1" t="s">
        <v>2344</v>
      </c>
      <c r="G79" s="1" t="s">
        <v>131</v>
      </c>
      <c r="H79" s="1">
        <v>200000000</v>
      </c>
      <c r="I79" s="1">
        <v>122665482.14607972</v>
      </c>
      <c r="J79" s="1">
        <v>142665482.14607975</v>
      </c>
      <c r="K79" s="1" t="s">
        <v>2018</v>
      </c>
      <c r="L79" s="1">
        <v>78</v>
      </c>
      <c r="M79" s="1" t="s">
        <v>14753</v>
      </c>
      <c r="N79" s="1">
        <v>10.494872518726227</v>
      </c>
      <c r="O79" s="1">
        <v>813149.44981259003</v>
      </c>
      <c r="P79" s="1">
        <v>-6.7017300000000002E-2</v>
      </c>
      <c r="Q79" s="1">
        <v>-2.9988492099999999</v>
      </c>
      <c r="R79" s="1">
        <v>-6.1152727000000002</v>
      </c>
      <c r="S79" s="1">
        <v>1287358597.5711949</v>
      </c>
      <c r="T79" s="1" t="s">
        <v>14753</v>
      </c>
    </row>
    <row r="80" spans="1:20" x14ac:dyDescent="0.2">
      <c r="A80" s="1">
        <v>28177</v>
      </c>
      <c r="B80" s="1" t="s">
        <v>7056</v>
      </c>
      <c r="C80" s="1" t="s">
        <v>7057</v>
      </c>
      <c r="D80" s="1" t="s">
        <v>7058</v>
      </c>
      <c r="E80" s="1">
        <v>299</v>
      </c>
      <c r="F80" s="1" t="s">
        <v>7059</v>
      </c>
      <c r="G80" s="1" t="s">
        <v>131</v>
      </c>
      <c r="I80" s="1">
        <v>3624988786.4385672</v>
      </c>
      <c r="J80" s="1">
        <v>9999988786.4385662</v>
      </c>
      <c r="K80" s="1" t="s">
        <v>2018</v>
      </c>
      <c r="L80" s="1">
        <v>79</v>
      </c>
      <c r="M80" s="1" t="s">
        <v>14752</v>
      </c>
      <c r="N80" s="1">
        <v>0.35267976623530412</v>
      </c>
      <c r="O80" s="1">
        <v>41173578.169417143</v>
      </c>
      <c r="P80" s="1">
        <v>0.14366455</v>
      </c>
      <c r="Q80" s="1">
        <v>-3.8948609799999998</v>
      </c>
      <c r="R80" s="1">
        <v>-11.6530092</v>
      </c>
      <c r="S80" s="1">
        <v>1278460197.8067527</v>
      </c>
      <c r="T80" s="1" t="s">
        <v>14752</v>
      </c>
    </row>
    <row r="81" spans="1:20" x14ac:dyDescent="0.2">
      <c r="A81" s="1">
        <v>28298</v>
      </c>
      <c r="B81" s="1" t="s">
        <v>2755</v>
      </c>
      <c r="C81" s="1" t="s">
        <v>2756</v>
      </c>
      <c r="D81" s="1" t="s">
        <v>7077</v>
      </c>
      <c r="E81" s="1">
        <v>170</v>
      </c>
      <c r="F81" s="1" t="s">
        <v>6352</v>
      </c>
      <c r="G81" s="1" t="s">
        <v>131</v>
      </c>
      <c r="I81" s="1">
        <v>49466004168</v>
      </c>
      <c r="J81" s="1">
        <v>62434008330</v>
      </c>
      <c r="K81" s="1" t="s">
        <v>2018</v>
      </c>
      <c r="L81" s="1">
        <v>80</v>
      </c>
      <c r="M81" s="1" t="s">
        <v>14752</v>
      </c>
      <c r="N81" s="1">
        <v>2.5818104896584319E-2</v>
      </c>
      <c r="O81" s="1">
        <v>20027196.43413116</v>
      </c>
      <c r="P81" s="1">
        <v>0.45905227999999998</v>
      </c>
      <c r="Q81" s="1">
        <v>-2.0227972799999998</v>
      </c>
      <c r="R81" s="1">
        <v>-13.823614149999999</v>
      </c>
      <c r="S81" s="1">
        <v>1277118484.4243011</v>
      </c>
      <c r="T81" s="1" t="s">
        <v>14752</v>
      </c>
    </row>
    <row r="82" spans="1:20" x14ac:dyDescent="0.2">
      <c r="A82" s="1">
        <v>4195</v>
      </c>
      <c r="B82" s="1" t="s">
        <v>2125</v>
      </c>
      <c r="C82" s="1" t="s">
        <v>2126</v>
      </c>
      <c r="D82" s="1" t="s">
        <v>2127</v>
      </c>
      <c r="E82" s="1">
        <v>240</v>
      </c>
      <c r="F82" s="1" t="s">
        <v>2128</v>
      </c>
      <c r="G82" s="1" t="s">
        <v>131</v>
      </c>
      <c r="I82" s="1">
        <v>328895103.81320697</v>
      </c>
      <c r="J82" s="1">
        <v>328895103.81320697</v>
      </c>
      <c r="K82" s="1" t="s">
        <v>2018</v>
      </c>
      <c r="L82" s="1">
        <v>81</v>
      </c>
      <c r="M82" s="1" t="s">
        <v>14753</v>
      </c>
      <c r="N82" s="1">
        <v>3.7447395184605461</v>
      </c>
      <c r="O82" s="1">
        <v>47895080.436999463</v>
      </c>
      <c r="P82" s="1">
        <v>1.4655695500000001</v>
      </c>
      <c r="Q82" s="1">
        <v>1.1893905899999999</v>
      </c>
      <c r="R82" s="1">
        <v>16.862258180000001</v>
      </c>
      <c r="S82" s="1">
        <v>1231626492.6775</v>
      </c>
      <c r="T82" s="1" t="s">
        <v>14753</v>
      </c>
    </row>
    <row r="83" spans="1:20" x14ac:dyDescent="0.2">
      <c r="A83" s="1">
        <v>1765</v>
      </c>
      <c r="B83" s="1" t="s">
        <v>10</v>
      </c>
      <c r="C83" s="1" t="s">
        <v>10</v>
      </c>
      <c r="D83" s="1" t="s">
        <v>2042</v>
      </c>
      <c r="E83" s="1">
        <v>728</v>
      </c>
      <c r="F83" s="1" t="s">
        <v>2043</v>
      </c>
      <c r="G83" s="1" t="s">
        <v>131</v>
      </c>
      <c r="I83" s="1">
        <v>1537350983.7349999</v>
      </c>
      <c r="J83" s="1">
        <v>2100000000</v>
      </c>
      <c r="L83" s="1">
        <v>82</v>
      </c>
      <c r="M83" s="1" t="s">
        <v>14752</v>
      </c>
      <c r="N83" s="1">
        <v>0.78189095582258028</v>
      </c>
      <c r="O83" s="1">
        <v>106576183.39520828</v>
      </c>
      <c r="P83" s="1">
        <v>0.22513878000000001</v>
      </c>
      <c r="Q83" s="1">
        <v>-1.72866878</v>
      </c>
      <c r="R83" s="1">
        <v>-8.8784162099999993</v>
      </c>
      <c r="S83" s="1">
        <v>1202040830.1073432</v>
      </c>
      <c r="T83" s="1" t="s">
        <v>14752</v>
      </c>
    </row>
    <row r="84" spans="1:20" x14ac:dyDescent="0.2">
      <c r="A84" s="1">
        <v>32880</v>
      </c>
      <c r="B84" s="1" t="s">
        <v>7082</v>
      </c>
      <c r="C84" s="1" t="s">
        <v>7083</v>
      </c>
      <c r="D84" s="1" t="s">
        <v>7084</v>
      </c>
      <c r="E84" s="1">
        <v>127</v>
      </c>
      <c r="F84" s="1" t="s">
        <v>7085</v>
      </c>
      <c r="G84" s="1" t="s">
        <v>131</v>
      </c>
      <c r="I84" s="1">
        <v>5908449481.8852367</v>
      </c>
      <c r="J84" s="1">
        <v>5908449462.7787075</v>
      </c>
      <c r="K84" s="1" t="s">
        <v>2018</v>
      </c>
      <c r="L84" s="1">
        <v>83</v>
      </c>
      <c r="M84" s="1" t="s">
        <v>14752</v>
      </c>
      <c r="N84" s="1">
        <v>0.20175800387871615</v>
      </c>
      <c r="O84" s="1">
        <v>27056495.73149078</v>
      </c>
      <c r="P84" s="1">
        <v>-0.30127858000000002</v>
      </c>
      <c r="Q84" s="1">
        <v>-3.26031</v>
      </c>
      <c r="R84" s="1">
        <v>-11.404481049999999</v>
      </c>
      <c r="S84" s="1">
        <v>1192076973.4834001</v>
      </c>
      <c r="T84" s="1" t="s">
        <v>14752</v>
      </c>
    </row>
    <row r="85" spans="1:20" x14ac:dyDescent="0.2">
      <c r="A85" s="1">
        <v>13855</v>
      </c>
      <c r="B85" s="1" t="s">
        <v>6362</v>
      </c>
      <c r="C85" s="1" t="s">
        <v>482</v>
      </c>
      <c r="D85" s="1" t="s">
        <v>6363</v>
      </c>
      <c r="E85" s="1">
        <v>356</v>
      </c>
      <c r="F85" s="1" t="s">
        <v>6364</v>
      </c>
      <c r="G85" s="1" t="s">
        <v>131</v>
      </c>
      <c r="I85" s="1">
        <v>35189697.908593982</v>
      </c>
      <c r="J85" s="1">
        <v>100000000</v>
      </c>
      <c r="K85" s="1" t="s">
        <v>2018</v>
      </c>
      <c r="L85" s="1">
        <v>84</v>
      </c>
      <c r="M85" s="1" t="s">
        <v>14752</v>
      </c>
      <c r="N85" s="1">
        <v>32.986847005896998</v>
      </c>
      <c r="O85" s="1">
        <v>103405482.45606898</v>
      </c>
      <c r="P85" s="1">
        <v>0.24179264</v>
      </c>
      <c r="Q85" s="1">
        <v>-2.9910661099999998</v>
      </c>
      <c r="R85" s="1">
        <v>-8.7590950799999998</v>
      </c>
      <c r="S85" s="1">
        <v>1160797181.0945232</v>
      </c>
      <c r="T85" s="1" t="s">
        <v>14752</v>
      </c>
    </row>
    <row r="86" spans="1:20" x14ac:dyDescent="0.2">
      <c r="A86" s="1">
        <v>29743</v>
      </c>
      <c r="B86" s="1" t="s">
        <v>7052</v>
      </c>
      <c r="C86" s="1" t="s">
        <v>7053</v>
      </c>
      <c r="D86" s="1" t="s">
        <v>7054</v>
      </c>
      <c r="E86" s="1">
        <v>164</v>
      </c>
      <c r="F86" s="1" t="s">
        <v>7055</v>
      </c>
      <c r="G86" s="1" t="s">
        <v>131</v>
      </c>
      <c r="H86" s="1">
        <v>10000000000</v>
      </c>
      <c r="I86" s="1">
        <v>9910236395</v>
      </c>
      <c r="J86" s="1">
        <v>9910236395</v>
      </c>
      <c r="K86" s="1" t="s">
        <v>2018</v>
      </c>
      <c r="L86" s="1">
        <v>85</v>
      </c>
      <c r="M86" s="1" t="s">
        <v>14752</v>
      </c>
      <c r="N86" s="1">
        <v>0.11542802901472156</v>
      </c>
      <c r="O86" s="1">
        <v>36723578.393786907</v>
      </c>
      <c r="P86" s="1">
        <v>-0.33694587999999998</v>
      </c>
      <c r="Q86" s="1">
        <v>-5.3101520000000004</v>
      </c>
      <c r="R86" s="1">
        <v>-17.755461239999999</v>
      </c>
      <c r="S86" s="1">
        <v>1143919054.1448095</v>
      </c>
      <c r="T86" s="1" t="s">
        <v>14752</v>
      </c>
    </row>
    <row r="87" spans="1:20" x14ac:dyDescent="0.2">
      <c r="A87" s="1">
        <v>22691</v>
      </c>
      <c r="B87" s="1" t="s">
        <v>7073</v>
      </c>
      <c r="C87" s="1" t="s">
        <v>4493</v>
      </c>
      <c r="D87" s="1" t="s">
        <v>7074</v>
      </c>
      <c r="E87" s="1">
        <v>212</v>
      </c>
      <c r="F87" s="1" t="s">
        <v>7075</v>
      </c>
      <c r="G87" s="1" t="s">
        <v>131</v>
      </c>
      <c r="H87" s="1">
        <v>10000000000</v>
      </c>
      <c r="I87" s="1">
        <v>2419112366</v>
      </c>
      <c r="J87" s="1">
        <v>10000000000</v>
      </c>
      <c r="K87" s="1" t="s">
        <v>2018</v>
      </c>
      <c r="L87" s="1">
        <v>86</v>
      </c>
      <c r="M87" s="1" t="s">
        <v>14752</v>
      </c>
      <c r="N87" s="1">
        <v>0.47014972420493784</v>
      </c>
      <c r="O87" s="1">
        <v>55599319.409865618</v>
      </c>
      <c r="P87" s="1">
        <v>0.1121694</v>
      </c>
      <c r="Q87" s="1">
        <v>-1.95647035</v>
      </c>
      <c r="R87" s="1">
        <v>-6.2143788799999999</v>
      </c>
      <c r="S87" s="1">
        <v>1137345011.6956546</v>
      </c>
      <c r="T87" s="1" t="s">
        <v>14752</v>
      </c>
    </row>
    <row r="88" spans="1:20" x14ac:dyDescent="0.2">
      <c r="A88" s="1">
        <v>6538</v>
      </c>
      <c r="B88" s="1" t="s">
        <v>2443</v>
      </c>
      <c r="C88" s="1" t="s">
        <v>156</v>
      </c>
      <c r="D88" s="1" t="s">
        <v>2444</v>
      </c>
      <c r="E88" s="1">
        <v>793</v>
      </c>
      <c r="F88" s="1" t="s">
        <v>2445</v>
      </c>
      <c r="G88" s="1" t="s">
        <v>131</v>
      </c>
      <c r="I88" s="1">
        <v>1261473694</v>
      </c>
      <c r="J88" s="1">
        <v>2210125227.4373856</v>
      </c>
      <c r="K88" s="1" t="s">
        <v>2018</v>
      </c>
      <c r="L88" s="1">
        <v>87</v>
      </c>
      <c r="M88" s="1" t="s">
        <v>14753</v>
      </c>
      <c r="N88" s="1">
        <v>0.89840868500976889</v>
      </c>
      <c r="O88" s="1">
        <v>260828179.93988019</v>
      </c>
      <c r="P88" s="1">
        <v>-0.61603543999999999</v>
      </c>
      <c r="Q88" s="1">
        <v>-3.68876648</v>
      </c>
      <c r="R88" s="1">
        <v>-14.45775111</v>
      </c>
      <c r="S88" s="1">
        <v>1133318922.6009555</v>
      </c>
      <c r="T88" s="1" t="s">
        <v>14753</v>
      </c>
    </row>
    <row r="89" spans="1:20" x14ac:dyDescent="0.2">
      <c r="A89" s="1">
        <v>29210</v>
      </c>
      <c r="B89" s="1" t="s">
        <v>5131</v>
      </c>
      <c r="C89" s="1" t="s">
        <v>5132</v>
      </c>
      <c r="D89" s="1" t="s">
        <v>7065</v>
      </c>
      <c r="E89" s="1">
        <v>570</v>
      </c>
      <c r="F89" s="1" t="s">
        <v>7066</v>
      </c>
      <c r="G89" s="1" t="s">
        <v>131</v>
      </c>
      <c r="I89" s="1">
        <v>1350000000</v>
      </c>
      <c r="J89" s="1">
        <v>10000000000</v>
      </c>
      <c r="K89" s="1" t="s">
        <v>2018</v>
      </c>
      <c r="L89" s="1">
        <v>88</v>
      </c>
      <c r="M89" s="1" t="s">
        <v>14753</v>
      </c>
      <c r="N89" s="1">
        <v>0.825571143080991</v>
      </c>
      <c r="O89" s="1">
        <v>58674057.709573656</v>
      </c>
      <c r="P89" s="1">
        <v>-4.5437000000000003E-3</v>
      </c>
      <c r="Q89" s="1">
        <v>-2.3455358500000001</v>
      </c>
      <c r="R89" s="1">
        <v>-9.3638873999999994</v>
      </c>
      <c r="S89" s="1">
        <v>1114521043.1593378</v>
      </c>
      <c r="T89" s="1" t="s">
        <v>14753</v>
      </c>
    </row>
    <row r="90" spans="1:20" x14ac:dyDescent="0.2">
      <c r="A90" s="1">
        <v>2634</v>
      </c>
      <c r="B90" s="1" t="s">
        <v>5632</v>
      </c>
      <c r="C90" s="1" t="s">
        <v>2593</v>
      </c>
      <c r="D90" s="1" t="s">
        <v>7118</v>
      </c>
      <c r="E90" s="1">
        <v>119</v>
      </c>
      <c r="F90" s="1" t="s">
        <v>2594</v>
      </c>
      <c r="G90" s="1" t="s">
        <v>131</v>
      </c>
      <c r="I90" s="1">
        <v>14932919359.85</v>
      </c>
      <c r="J90" s="1">
        <v>37951146329.849998</v>
      </c>
      <c r="L90" s="1">
        <v>89</v>
      </c>
      <c r="M90" s="1" t="s">
        <v>14753</v>
      </c>
      <c r="N90" s="1">
        <v>7.4372693028726081E-2</v>
      </c>
      <c r="O90" s="1">
        <v>37811252.404848687</v>
      </c>
      <c r="P90" s="1">
        <v>1.82991919</v>
      </c>
      <c r="Q90" s="1">
        <v>2.1337194099999999</v>
      </c>
      <c r="R90" s="1">
        <v>-10.521757989999999</v>
      </c>
      <c r="S90" s="1">
        <v>1110601427.5728447</v>
      </c>
      <c r="T90" s="1" t="s">
        <v>14753</v>
      </c>
    </row>
    <row r="91" spans="1:20" x14ac:dyDescent="0.2">
      <c r="A91" s="1">
        <v>5632</v>
      </c>
      <c r="B91" s="1" t="s">
        <v>2196</v>
      </c>
      <c r="C91" s="1" t="s">
        <v>2197</v>
      </c>
      <c r="D91" s="1" t="s">
        <v>2198</v>
      </c>
      <c r="E91" s="1">
        <v>184</v>
      </c>
      <c r="F91" s="1" t="s">
        <v>2199</v>
      </c>
      <c r="G91" s="1" t="s">
        <v>131</v>
      </c>
      <c r="H91" s="1">
        <v>66000000</v>
      </c>
      <c r="I91" s="1">
        <v>65652466</v>
      </c>
      <c r="J91" s="1">
        <v>65652466</v>
      </c>
      <c r="L91" s="1">
        <v>90</v>
      </c>
      <c r="M91" s="1" t="s">
        <v>14752</v>
      </c>
      <c r="N91" s="1">
        <v>16.828880579258517</v>
      </c>
      <c r="O91" s="1">
        <v>67213743.181492701</v>
      </c>
      <c r="P91" s="1">
        <v>0.49467727</v>
      </c>
      <c r="Q91" s="1">
        <v>0.86824990999999996</v>
      </c>
      <c r="R91" s="1">
        <v>-2.9731687500000001</v>
      </c>
      <c r="S91" s="1">
        <v>1104857510.0478301</v>
      </c>
      <c r="T91" s="1" t="s">
        <v>14752</v>
      </c>
    </row>
    <row r="92" spans="1:20" x14ac:dyDescent="0.2">
      <c r="A92" s="1">
        <v>5665</v>
      </c>
      <c r="B92" s="1" t="s">
        <v>2357</v>
      </c>
      <c r="C92" s="1" t="s">
        <v>2358</v>
      </c>
      <c r="D92" s="1" t="s">
        <v>2359</v>
      </c>
      <c r="E92" s="1">
        <v>174</v>
      </c>
      <c r="F92" s="1" t="s">
        <v>2360</v>
      </c>
      <c r="G92" s="1" t="s">
        <v>131</v>
      </c>
      <c r="H92" s="1">
        <v>223000000</v>
      </c>
      <c r="I92" s="1">
        <v>175752246.31297627</v>
      </c>
      <c r="J92" s="1">
        <v>175752246.31297627</v>
      </c>
      <c r="L92" s="1">
        <v>91</v>
      </c>
      <c r="M92" s="1" t="s">
        <v>14753</v>
      </c>
      <c r="N92" s="1">
        <v>6.177904853559439</v>
      </c>
      <c r="O92" s="1">
        <v>17719700.977538358</v>
      </c>
      <c r="P92" s="1">
        <v>2.24127075</v>
      </c>
      <c r="Q92" s="1">
        <v>-0.31772259000000003</v>
      </c>
      <c r="R92" s="1">
        <v>-17.30803732</v>
      </c>
      <c r="S92" s="1">
        <v>1085780655.52091</v>
      </c>
      <c r="T92" s="1" t="s">
        <v>14753</v>
      </c>
    </row>
    <row r="93" spans="1:20" x14ac:dyDescent="0.2">
      <c r="A93" s="1">
        <v>4558</v>
      </c>
      <c r="B93" s="1" t="s">
        <v>4173</v>
      </c>
      <c r="C93" s="1" t="s">
        <v>3955</v>
      </c>
      <c r="D93" s="1" t="s">
        <v>3956</v>
      </c>
      <c r="E93" s="1">
        <v>221</v>
      </c>
      <c r="F93" s="1" t="s">
        <v>3957</v>
      </c>
      <c r="G93" s="1" t="s">
        <v>131</v>
      </c>
      <c r="I93" s="1">
        <v>1553478498.5520265</v>
      </c>
      <c r="J93" s="1">
        <v>1553478498.5520265</v>
      </c>
      <c r="L93" s="1">
        <v>92</v>
      </c>
      <c r="M93" s="1" t="s">
        <v>14753</v>
      </c>
      <c r="N93" s="1">
        <v>0.69855104013652003</v>
      </c>
      <c r="O93" s="1">
        <v>43993297.931536242</v>
      </c>
      <c r="P93" s="1">
        <v>0.38302014000000001</v>
      </c>
      <c r="Q93" s="1">
        <v>-2.7491093100000001</v>
      </c>
      <c r="R93" s="1">
        <v>-10.38512459</v>
      </c>
      <c r="S93" s="1">
        <v>1085184020.9932375</v>
      </c>
      <c r="T93" s="1" t="s">
        <v>14753</v>
      </c>
    </row>
    <row r="94" spans="1:20" x14ac:dyDescent="0.2">
      <c r="A94" s="1">
        <v>1720</v>
      </c>
      <c r="B94" s="1" t="s">
        <v>2079</v>
      </c>
      <c r="C94" s="1" t="s">
        <v>2079</v>
      </c>
      <c r="D94" s="1" t="s">
        <v>2080</v>
      </c>
      <c r="E94" s="1">
        <v>168</v>
      </c>
      <c r="F94" s="1" t="s">
        <v>2081</v>
      </c>
      <c r="G94" s="1" t="s">
        <v>131</v>
      </c>
      <c r="I94" s="1">
        <v>3573984254</v>
      </c>
      <c r="J94" s="1">
        <v>3573984254</v>
      </c>
      <c r="L94" s="1">
        <v>93</v>
      </c>
      <c r="M94" s="1" t="s">
        <v>14753</v>
      </c>
      <c r="N94" s="1">
        <v>0.29872904663568872</v>
      </c>
      <c r="O94" s="1">
        <v>37001745.98622296</v>
      </c>
      <c r="P94" s="1">
        <v>1.19006447</v>
      </c>
      <c r="Q94" s="1">
        <v>1.9078218300000001</v>
      </c>
      <c r="R94" s="1">
        <v>-10.45834793</v>
      </c>
      <c r="S94" s="1">
        <v>1067652908.8883832</v>
      </c>
      <c r="T94" s="1" t="s">
        <v>14753</v>
      </c>
    </row>
    <row r="95" spans="1:20" x14ac:dyDescent="0.2">
      <c r="A95" s="1">
        <v>16086</v>
      </c>
      <c r="B95" s="1" t="s">
        <v>7076</v>
      </c>
      <c r="C95" s="1" t="s">
        <v>2138</v>
      </c>
      <c r="D95" s="1" t="s">
        <v>6735</v>
      </c>
      <c r="E95" s="1">
        <v>183</v>
      </c>
      <c r="F95" s="1" t="s">
        <v>2139</v>
      </c>
      <c r="G95" s="1" t="s">
        <v>131</v>
      </c>
      <c r="I95" s="1">
        <v>986061142857000</v>
      </c>
      <c r="J95" s="1">
        <v>990000000000000</v>
      </c>
      <c r="K95" s="1" t="s">
        <v>2018</v>
      </c>
      <c r="L95" s="1">
        <v>94</v>
      </c>
      <c r="M95" s="1" t="s">
        <v>14752</v>
      </c>
      <c r="N95" s="1">
        <v>1.05561210748368E-6</v>
      </c>
      <c r="O95" s="1">
        <v>34009839.721667998</v>
      </c>
      <c r="P95" s="1">
        <v>-0.41203691999999997</v>
      </c>
      <c r="Q95" s="1">
        <v>-3.1809172700000001</v>
      </c>
      <c r="R95" s="1">
        <v>-8.14993239</v>
      </c>
      <c r="S95" s="1">
        <v>1040898081.1190438</v>
      </c>
      <c r="T95" s="1" t="s">
        <v>14752</v>
      </c>
    </row>
    <row r="96" spans="1:20" x14ac:dyDescent="0.2">
      <c r="A96" s="1">
        <v>28324</v>
      </c>
      <c r="B96" s="1" t="s">
        <v>7092</v>
      </c>
      <c r="C96" s="1" t="s">
        <v>5456</v>
      </c>
      <c r="D96" s="1" t="s">
        <v>7093</v>
      </c>
      <c r="E96" s="1">
        <v>210</v>
      </c>
      <c r="F96" s="1" t="s">
        <v>5457</v>
      </c>
      <c r="G96" s="1" t="s">
        <v>131</v>
      </c>
      <c r="I96" s="1">
        <v>720819075.07869351</v>
      </c>
      <c r="J96" s="1">
        <v>773782706.07000005</v>
      </c>
      <c r="K96" s="1" t="s">
        <v>2018</v>
      </c>
      <c r="L96" s="1">
        <v>95</v>
      </c>
      <c r="M96" s="1" t="s">
        <v>14752</v>
      </c>
      <c r="N96" s="1">
        <v>1.435082939574954</v>
      </c>
      <c r="O96" s="1">
        <v>27372623.982492689</v>
      </c>
      <c r="P96" s="1">
        <v>-0.49012865999999999</v>
      </c>
      <c r="Q96" s="1">
        <v>-4.2434868100000003</v>
      </c>
      <c r="R96" s="1">
        <v>-8.8059288900000006</v>
      </c>
      <c r="S96" s="1">
        <v>1034435157.1656308</v>
      </c>
      <c r="T96" s="1" t="s">
        <v>14752</v>
      </c>
    </row>
    <row r="97" spans="1:20" x14ac:dyDescent="0.2">
      <c r="A97" s="1">
        <v>3602</v>
      </c>
      <c r="B97" s="1" t="s">
        <v>2036</v>
      </c>
      <c r="C97" s="1" t="s">
        <v>132</v>
      </c>
      <c r="D97" s="1" t="s">
        <v>2037</v>
      </c>
      <c r="E97" s="1">
        <v>262</v>
      </c>
      <c r="F97" s="1" t="s">
        <v>2038</v>
      </c>
      <c r="G97" s="1" t="s">
        <v>131</v>
      </c>
      <c r="I97" s="1">
        <v>19805278.125</v>
      </c>
      <c r="J97" s="1">
        <v>19805278.125</v>
      </c>
      <c r="L97" s="1">
        <v>96</v>
      </c>
      <c r="M97" s="1" t="s">
        <v>14752</v>
      </c>
      <c r="N97" s="1">
        <v>50.632054348713197</v>
      </c>
      <c r="O97" s="1">
        <v>42425774.225574277</v>
      </c>
      <c r="P97" s="1">
        <v>0.25135418999999998</v>
      </c>
      <c r="Q97" s="1">
        <v>-2.0768990600000001</v>
      </c>
      <c r="R97" s="1">
        <v>-10.7258789</v>
      </c>
      <c r="S97" s="1">
        <v>1002781918.4163806</v>
      </c>
      <c r="T97" s="1" t="s">
        <v>14752</v>
      </c>
    </row>
    <row r="98" spans="1:20" x14ac:dyDescent="0.2">
      <c r="A98" s="1">
        <v>23254</v>
      </c>
      <c r="B98" s="1" t="s">
        <v>7067</v>
      </c>
      <c r="C98" s="1" t="s">
        <v>345</v>
      </c>
      <c r="D98" s="1" t="s">
        <v>7068</v>
      </c>
      <c r="E98" s="1">
        <v>83</v>
      </c>
      <c r="F98" s="1" t="s">
        <v>7069</v>
      </c>
      <c r="G98" s="1" t="s">
        <v>131</v>
      </c>
      <c r="H98" s="1">
        <v>2100000000</v>
      </c>
      <c r="I98" s="1">
        <v>931983568.71132457</v>
      </c>
      <c r="J98" s="1">
        <v>2093769839.0352812</v>
      </c>
      <c r="L98" s="1">
        <v>97</v>
      </c>
      <c r="M98" s="1" t="s">
        <v>14752</v>
      </c>
      <c r="N98" s="1">
        <v>1.0518763651361529</v>
      </c>
      <c r="O98" s="1">
        <v>32589801.21282962</v>
      </c>
      <c r="P98" s="1">
        <v>6.3469479999999995E-2</v>
      </c>
      <c r="Q98" s="1">
        <v>-1.8559054399999999</v>
      </c>
      <c r="R98" s="1">
        <v>-11.64659531</v>
      </c>
      <c r="S98" s="1">
        <v>980331488.62268806</v>
      </c>
      <c r="T98" s="1" t="s">
        <v>14752</v>
      </c>
    </row>
    <row r="99" spans="1:20" x14ac:dyDescent="0.2">
      <c r="A99" s="1">
        <v>6783</v>
      </c>
      <c r="B99" s="1" t="s">
        <v>3607</v>
      </c>
      <c r="C99" s="1" t="s">
        <v>3608</v>
      </c>
      <c r="D99" s="1" t="s">
        <v>3609</v>
      </c>
      <c r="E99" s="1">
        <v>498</v>
      </c>
      <c r="F99" s="1" t="s">
        <v>3547</v>
      </c>
      <c r="G99" s="1" t="s">
        <v>131</v>
      </c>
      <c r="I99" s="1">
        <v>157194374.64058831</v>
      </c>
      <c r="J99" s="1">
        <v>270000000</v>
      </c>
      <c r="K99" s="1" t="s">
        <v>2018</v>
      </c>
      <c r="L99" s="1">
        <v>98</v>
      </c>
      <c r="M99" s="1" t="s">
        <v>14752</v>
      </c>
      <c r="N99" s="1">
        <v>6.2361403746678628</v>
      </c>
      <c r="O99" s="1">
        <v>205366610.24989203</v>
      </c>
      <c r="P99" s="1">
        <v>0.32474283999999998</v>
      </c>
      <c r="Q99" s="1">
        <v>-1.77716608</v>
      </c>
      <c r="R99" s="1">
        <v>-9.0760528399999991</v>
      </c>
      <c r="S99" s="1">
        <v>980286186.36683881</v>
      </c>
      <c r="T99" s="1" t="s">
        <v>14752</v>
      </c>
    </row>
    <row r="100" spans="1:20" x14ac:dyDescent="0.2">
      <c r="A100" s="1">
        <v>1376</v>
      </c>
      <c r="B100" s="1" t="s">
        <v>2058</v>
      </c>
      <c r="C100" s="1" t="s">
        <v>8</v>
      </c>
      <c r="D100" s="1" t="s">
        <v>2059</v>
      </c>
      <c r="E100" s="1">
        <v>357</v>
      </c>
      <c r="F100" s="1" t="s">
        <v>2060</v>
      </c>
      <c r="G100" s="1" t="s">
        <v>131</v>
      </c>
      <c r="H100" s="1">
        <v>100000000</v>
      </c>
      <c r="I100" s="1">
        <v>70538831</v>
      </c>
      <c r="J100" s="1">
        <v>100000000</v>
      </c>
      <c r="L100" s="1">
        <v>99</v>
      </c>
      <c r="M100" s="1" t="s">
        <v>14753</v>
      </c>
      <c r="N100" s="1">
        <v>13.709146035752431</v>
      </c>
      <c r="O100" s="1">
        <v>23589323.10476933</v>
      </c>
      <c r="P100" s="1">
        <v>0.35338449999999999</v>
      </c>
      <c r="Q100" s="1">
        <v>-2.2760817000000002</v>
      </c>
      <c r="R100" s="1">
        <v>-10.706280570000001</v>
      </c>
      <c r="S100" s="1">
        <v>967027135.37026083</v>
      </c>
      <c r="T100" s="1" t="s">
        <v>14753</v>
      </c>
    </row>
    <row r="101" spans="1:20" x14ac:dyDescent="0.2">
      <c r="A101" s="1">
        <v>29270</v>
      </c>
      <c r="B101" s="1" t="s">
        <v>7098</v>
      </c>
      <c r="C101" s="1" t="s">
        <v>7099</v>
      </c>
      <c r="D101" s="1" t="s">
        <v>7100</v>
      </c>
      <c r="E101" s="1">
        <v>260</v>
      </c>
      <c r="F101" s="1" t="s">
        <v>7101</v>
      </c>
      <c r="G101" s="1" t="s">
        <v>131</v>
      </c>
      <c r="I101" s="1">
        <v>725779396.66481531</v>
      </c>
      <c r="J101" s="1">
        <v>1430061314.9285076</v>
      </c>
      <c r="K101" s="1" t="s">
        <v>2018</v>
      </c>
      <c r="L101" s="1">
        <v>100</v>
      </c>
      <c r="M101" s="1" t="s">
        <v>14753</v>
      </c>
      <c r="N101" s="1">
        <v>1.3205850270236357</v>
      </c>
      <c r="O101" s="1">
        <v>78179602.310219422</v>
      </c>
      <c r="P101" s="1">
        <v>0.40912546</v>
      </c>
      <c r="Q101" s="1">
        <v>-7.2754538000000002</v>
      </c>
      <c r="R101" s="1">
        <v>-19.295776889999999</v>
      </c>
      <c r="S101" s="1">
        <v>958453404.15780306</v>
      </c>
      <c r="T101" s="1" t="s">
        <v>14753</v>
      </c>
    </row>
    <row r="102" spans="1:20" x14ac:dyDescent="0.2">
      <c r="A102" s="1">
        <v>33597</v>
      </c>
      <c r="B102" s="1" t="s">
        <v>7389</v>
      </c>
      <c r="C102" s="1" t="s">
        <v>7390</v>
      </c>
      <c r="D102" s="1" t="s">
        <v>7391</v>
      </c>
      <c r="E102" s="1">
        <v>186</v>
      </c>
      <c r="F102" s="1" t="s">
        <v>7392</v>
      </c>
      <c r="G102" s="1" t="s">
        <v>131</v>
      </c>
      <c r="H102" s="1">
        <v>1000000000</v>
      </c>
      <c r="I102" s="1">
        <v>999998256</v>
      </c>
      <c r="J102" s="1">
        <v>1000000000</v>
      </c>
      <c r="K102" s="1" t="s">
        <v>2018</v>
      </c>
      <c r="L102" s="1">
        <v>101</v>
      </c>
      <c r="M102" s="1" t="s">
        <v>14752</v>
      </c>
      <c r="N102" s="1">
        <v>0.95489796163520979</v>
      </c>
      <c r="O102" s="1">
        <v>93085762.144251719</v>
      </c>
      <c r="P102" s="1">
        <v>0.21365312</v>
      </c>
      <c r="Q102" s="1">
        <v>-9.5727730199999996</v>
      </c>
      <c r="R102" s="1">
        <v>-15.159877079999999</v>
      </c>
      <c r="S102" s="1">
        <v>954896296.29316485</v>
      </c>
      <c r="T102" s="1" t="s">
        <v>14752</v>
      </c>
    </row>
    <row r="103" spans="1:20" x14ac:dyDescent="0.2">
      <c r="A103" s="1">
        <v>6892</v>
      </c>
      <c r="B103" s="1" t="s">
        <v>7090</v>
      </c>
      <c r="C103" s="1" t="s">
        <v>2250</v>
      </c>
      <c r="D103" s="1" t="s">
        <v>7091</v>
      </c>
      <c r="E103" s="1">
        <v>279</v>
      </c>
      <c r="F103" s="1" t="s">
        <v>2251</v>
      </c>
      <c r="G103" s="1" t="s">
        <v>131</v>
      </c>
      <c r="H103" s="1">
        <v>31415926</v>
      </c>
      <c r="I103" s="1">
        <v>27717048.48767617</v>
      </c>
      <c r="J103" s="1">
        <v>27775830</v>
      </c>
      <c r="L103" s="1">
        <v>102</v>
      </c>
      <c r="M103" s="1" t="s">
        <v>14753</v>
      </c>
      <c r="N103" s="1">
        <v>33.668889004119244</v>
      </c>
      <c r="O103" s="1">
        <v>27559436.35138442</v>
      </c>
      <c r="P103" s="1">
        <v>0.28292852000000002</v>
      </c>
      <c r="Q103" s="1">
        <v>-3.4173732999999999</v>
      </c>
      <c r="R103" s="1">
        <v>-6.9277649200000004</v>
      </c>
      <c r="S103" s="1">
        <v>933202229.05335999</v>
      </c>
      <c r="T103" s="1" t="s">
        <v>14753</v>
      </c>
    </row>
    <row r="104" spans="1:20" x14ac:dyDescent="0.2">
      <c r="A104" s="1">
        <v>1966</v>
      </c>
      <c r="B104" s="1" t="s">
        <v>2246</v>
      </c>
      <c r="C104" s="1" t="s">
        <v>69</v>
      </c>
      <c r="D104" s="1" t="s">
        <v>2247</v>
      </c>
      <c r="E104" s="1">
        <v>548</v>
      </c>
      <c r="F104" s="1" t="s">
        <v>2248</v>
      </c>
      <c r="G104" s="1" t="s">
        <v>131</v>
      </c>
      <c r="I104" s="1">
        <v>1942255184.1130493</v>
      </c>
      <c r="J104" s="1">
        <v>2193179327.3201461</v>
      </c>
      <c r="K104" s="1" t="s">
        <v>2018</v>
      </c>
      <c r="L104" s="1">
        <v>103</v>
      </c>
      <c r="M104" s="1" t="s">
        <v>14753</v>
      </c>
      <c r="N104" s="1">
        <v>0.4735184743513029</v>
      </c>
      <c r="O104" s="1">
        <v>68021087.891761035</v>
      </c>
      <c r="P104" s="1">
        <v>-4.5585130000000001E-2</v>
      </c>
      <c r="Q104" s="1">
        <v>-2.4730331400000001</v>
      </c>
      <c r="R104" s="1">
        <v>-11.84167813</v>
      </c>
      <c r="S104" s="1">
        <v>919693711.58211994</v>
      </c>
      <c r="T104" s="1" t="s">
        <v>14753</v>
      </c>
    </row>
    <row r="105" spans="1:20" x14ac:dyDescent="0.2">
      <c r="A105" s="1">
        <v>1437</v>
      </c>
      <c r="B105" s="1" t="s">
        <v>2087</v>
      </c>
      <c r="C105" s="1" t="s">
        <v>2088</v>
      </c>
      <c r="D105" s="1" t="s">
        <v>2089</v>
      </c>
      <c r="E105" s="1">
        <v>398</v>
      </c>
      <c r="F105" s="1" t="s">
        <v>2090</v>
      </c>
      <c r="G105" s="1" t="s">
        <v>131</v>
      </c>
      <c r="H105" s="1">
        <v>21000000</v>
      </c>
      <c r="I105" s="1">
        <v>16328268.75</v>
      </c>
      <c r="J105" s="1">
        <v>16328268.75</v>
      </c>
      <c r="L105" s="1">
        <v>104</v>
      </c>
      <c r="M105" s="1" t="s">
        <v>14752</v>
      </c>
      <c r="N105" s="1">
        <v>55.862467323395869</v>
      </c>
      <c r="O105" s="1">
        <v>101809263.30520611</v>
      </c>
      <c r="P105" s="1">
        <v>0.34430495999999999</v>
      </c>
      <c r="Q105" s="1">
        <v>-4.2528918200000003</v>
      </c>
      <c r="R105" s="1">
        <v>-26.40555522</v>
      </c>
      <c r="S105" s="1">
        <v>912137379.49450099</v>
      </c>
      <c r="T105" s="1" t="s">
        <v>14752</v>
      </c>
    </row>
    <row r="106" spans="1:20" x14ac:dyDescent="0.2">
      <c r="A106" s="1">
        <v>18876</v>
      </c>
      <c r="B106" s="1" t="s">
        <v>7094</v>
      </c>
      <c r="C106" s="1" t="s">
        <v>7095</v>
      </c>
      <c r="D106" s="1" t="s">
        <v>7096</v>
      </c>
      <c r="E106" s="1">
        <v>476</v>
      </c>
      <c r="F106" s="1" t="s">
        <v>7097</v>
      </c>
      <c r="G106" s="1" t="s">
        <v>131</v>
      </c>
      <c r="H106" s="1">
        <v>1000000000</v>
      </c>
      <c r="I106" s="1">
        <v>752651515</v>
      </c>
      <c r="J106" s="1">
        <v>1000000000</v>
      </c>
      <c r="K106" s="1" t="s">
        <v>2018</v>
      </c>
      <c r="L106" s="1">
        <v>105</v>
      </c>
      <c r="M106" s="1" t="s">
        <v>14753</v>
      </c>
      <c r="N106" s="1">
        <v>1.2026136633987543</v>
      </c>
      <c r="O106" s="1">
        <v>87054649.376572758</v>
      </c>
      <c r="P106" s="1">
        <v>8.7834179999999998E-2</v>
      </c>
      <c r="Q106" s="1">
        <v>-3.3313529200000001</v>
      </c>
      <c r="R106" s="1">
        <v>-5.1001918499999999</v>
      </c>
      <c r="S106" s="1">
        <v>905148995.71677244</v>
      </c>
      <c r="T106" s="1" t="s">
        <v>14753</v>
      </c>
    </row>
    <row r="107" spans="1:20" x14ac:dyDescent="0.2">
      <c r="A107" s="1">
        <v>9104</v>
      </c>
      <c r="B107" s="1" t="s">
        <v>4544</v>
      </c>
      <c r="C107" s="1" t="s">
        <v>4545</v>
      </c>
      <c r="D107" s="1" t="s">
        <v>4546</v>
      </c>
      <c r="E107" s="1">
        <v>124</v>
      </c>
      <c r="F107" s="1" t="s">
        <v>4547</v>
      </c>
      <c r="G107" s="1" t="s">
        <v>131</v>
      </c>
      <c r="I107" s="1">
        <v>1147528644.3170538</v>
      </c>
      <c r="J107" s="1">
        <v>1147528644.3170538</v>
      </c>
      <c r="L107" s="1">
        <v>106</v>
      </c>
      <c r="M107" s="1" t="s">
        <v>14752</v>
      </c>
      <c r="N107" s="1">
        <v>0.76489102100741535</v>
      </c>
      <c r="O107" s="1">
        <v>25707036.575637668</v>
      </c>
      <c r="P107" s="1">
        <v>0.33684651999999998</v>
      </c>
      <c r="Q107" s="1">
        <v>-7.8904741500000002</v>
      </c>
      <c r="R107" s="1">
        <v>-18.88390296</v>
      </c>
      <c r="S107" s="1">
        <v>877734356.38692641</v>
      </c>
      <c r="T107" s="1" t="s">
        <v>14752</v>
      </c>
    </row>
    <row r="108" spans="1:20" x14ac:dyDescent="0.2">
      <c r="A108" s="1">
        <v>7326</v>
      </c>
      <c r="B108" s="1" t="s">
        <v>3807</v>
      </c>
      <c r="C108" s="1" t="s">
        <v>3808</v>
      </c>
      <c r="D108" s="1" t="s">
        <v>3809</v>
      </c>
      <c r="E108" s="1">
        <v>100</v>
      </c>
      <c r="F108" s="1" t="s">
        <v>3575</v>
      </c>
      <c r="G108" s="1" t="s">
        <v>131</v>
      </c>
      <c r="I108" s="1">
        <v>57103740.147580929</v>
      </c>
      <c r="J108" s="1">
        <v>96504599.336094514</v>
      </c>
      <c r="K108" s="1" t="s">
        <v>2018</v>
      </c>
      <c r="L108" s="1">
        <v>107</v>
      </c>
      <c r="M108" s="1" t="s">
        <v>14752</v>
      </c>
      <c r="N108" s="1">
        <v>15.320010896985202</v>
      </c>
      <c r="O108" s="1">
        <v>18925757.683457099</v>
      </c>
      <c r="P108" s="1">
        <v>1.60529169</v>
      </c>
      <c r="Q108" s="1">
        <v>2.03403643</v>
      </c>
      <c r="R108" s="1">
        <v>14.50671809</v>
      </c>
      <c r="S108" s="1">
        <v>874829921.31955123</v>
      </c>
      <c r="T108" s="1" t="s">
        <v>14752</v>
      </c>
    </row>
    <row r="109" spans="1:20" x14ac:dyDescent="0.2">
      <c r="A109" s="1">
        <v>28541</v>
      </c>
      <c r="B109" s="1" t="s">
        <v>7196</v>
      </c>
      <c r="C109" s="1" t="s">
        <v>7197</v>
      </c>
      <c r="D109" s="1" t="s">
        <v>7198</v>
      </c>
      <c r="E109" s="1">
        <v>264</v>
      </c>
      <c r="F109" s="1" t="s">
        <v>7199</v>
      </c>
      <c r="G109" s="1" t="s">
        <v>131</v>
      </c>
      <c r="I109" s="1">
        <v>277201897.69999999</v>
      </c>
      <c r="J109" s="1">
        <v>1000000000</v>
      </c>
      <c r="K109" s="1" t="s">
        <v>2018</v>
      </c>
      <c r="L109" s="1">
        <v>108</v>
      </c>
      <c r="M109" s="1" t="s">
        <v>14752</v>
      </c>
      <c r="N109" s="1">
        <v>3.1528912073089503</v>
      </c>
      <c r="O109" s="1">
        <v>52234387.78013815</v>
      </c>
      <c r="P109" s="1">
        <v>0.56218992000000001</v>
      </c>
      <c r="Q109" s="1">
        <v>-2.7561690400000001</v>
      </c>
      <c r="R109" s="1">
        <v>-3.03737038</v>
      </c>
      <c r="S109" s="1">
        <v>873987425.90768516</v>
      </c>
      <c r="T109" s="1" t="s">
        <v>14752</v>
      </c>
    </row>
    <row r="110" spans="1:20" x14ac:dyDescent="0.2">
      <c r="A110" s="1">
        <v>3890</v>
      </c>
      <c r="B110" s="1" t="s">
        <v>4055</v>
      </c>
      <c r="C110" s="1" t="s">
        <v>159</v>
      </c>
      <c r="D110" s="1" t="s">
        <v>4056</v>
      </c>
      <c r="E110" s="1">
        <v>1453</v>
      </c>
      <c r="F110" s="1" t="s">
        <v>2364</v>
      </c>
      <c r="G110" s="1" t="s">
        <v>131</v>
      </c>
      <c r="I110" s="1">
        <v>1913783718</v>
      </c>
      <c r="J110" s="1">
        <v>10000000000</v>
      </c>
      <c r="L110" s="1">
        <v>109</v>
      </c>
      <c r="M110" s="1" t="s">
        <v>14752</v>
      </c>
      <c r="N110" s="1">
        <v>0.45651295215789023</v>
      </c>
      <c r="O110" s="1">
        <v>5884128.3186970102</v>
      </c>
      <c r="P110" s="1">
        <v>0.38951902999999999</v>
      </c>
      <c r="Q110" s="1">
        <v>-3.2239312500000001</v>
      </c>
      <c r="R110" s="1">
        <v>-12.20196621</v>
      </c>
      <c r="S110" s="1">
        <v>873667054.89588332</v>
      </c>
      <c r="T110" s="1" t="s">
        <v>14752</v>
      </c>
    </row>
    <row r="111" spans="1:20" x14ac:dyDescent="0.2">
      <c r="A111" s="1">
        <v>2694</v>
      </c>
      <c r="B111" s="1" t="s">
        <v>2338</v>
      </c>
      <c r="C111" s="1" t="s">
        <v>157</v>
      </c>
      <c r="D111" s="1" t="s">
        <v>2339</v>
      </c>
      <c r="E111" s="1">
        <v>144</v>
      </c>
      <c r="F111" s="1" t="s">
        <v>2340</v>
      </c>
      <c r="G111" s="1" t="s">
        <v>131</v>
      </c>
      <c r="I111" s="1">
        <v>646145839.57468474</v>
      </c>
      <c r="J111" s="1">
        <v>1000000000</v>
      </c>
      <c r="K111" s="1" t="s">
        <v>2018</v>
      </c>
      <c r="L111" s="1">
        <v>110</v>
      </c>
      <c r="M111" s="1" t="s">
        <v>14753</v>
      </c>
      <c r="N111" s="1">
        <v>1.3075986478667774</v>
      </c>
      <c r="O111" s="1">
        <v>5034035.0634375997</v>
      </c>
      <c r="P111" s="1">
        <v>-4.4338460000000003E-2</v>
      </c>
      <c r="Q111" s="1">
        <v>5.2042409999999997E-2</v>
      </c>
      <c r="R111" s="1">
        <v>-5.6908477800000004</v>
      </c>
      <c r="S111" s="1">
        <v>844899426.15260136</v>
      </c>
      <c r="T111" s="1" t="s">
        <v>14753</v>
      </c>
    </row>
    <row r="112" spans="1:20" x14ac:dyDescent="0.2">
      <c r="A112" s="1">
        <v>28081</v>
      </c>
      <c r="B112" s="1" t="s">
        <v>7269</v>
      </c>
      <c r="C112" s="1" t="s">
        <v>7270</v>
      </c>
      <c r="D112" s="1" t="s">
        <v>7271</v>
      </c>
      <c r="E112" s="1">
        <v>263</v>
      </c>
      <c r="F112" s="1" t="s">
        <v>7272</v>
      </c>
      <c r="G112" s="1" t="s">
        <v>131</v>
      </c>
      <c r="H112" s="1">
        <v>1000000000</v>
      </c>
      <c r="I112" s="1">
        <v>930993090.07000005</v>
      </c>
      <c r="J112" s="1">
        <v>930993090.07000005</v>
      </c>
      <c r="K112" s="1" t="s">
        <v>2018</v>
      </c>
      <c r="L112" s="1">
        <v>111</v>
      </c>
      <c r="M112" s="1" t="s">
        <v>14753</v>
      </c>
      <c r="N112" s="1">
        <v>0.88279627925971338</v>
      </c>
      <c r="O112" s="1">
        <v>36908692.200152121</v>
      </c>
      <c r="P112" s="1">
        <v>-2.1993428499999998</v>
      </c>
      <c r="Q112" s="1">
        <v>0.35390310000000003</v>
      </c>
      <c r="R112" s="1">
        <v>8.1301304999999999</v>
      </c>
      <c r="S112" s="1">
        <v>821877235.93029928</v>
      </c>
      <c r="T112" s="1" t="s">
        <v>14753</v>
      </c>
    </row>
    <row r="113" spans="1:20" x14ac:dyDescent="0.2">
      <c r="A113" s="1">
        <v>29587</v>
      </c>
      <c r="B113" s="1" t="s">
        <v>7110</v>
      </c>
      <c r="C113" s="1" t="s">
        <v>7111</v>
      </c>
      <c r="D113" s="1" t="s">
        <v>7112</v>
      </c>
      <c r="E113" s="1">
        <v>298</v>
      </c>
      <c r="F113" s="1" t="s">
        <v>7113</v>
      </c>
      <c r="G113" s="1" t="s">
        <v>131</v>
      </c>
      <c r="H113" s="1">
        <v>10000000000</v>
      </c>
      <c r="I113" s="1">
        <v>2798512327</v>
      </c>
      <c r="J113" s="1">
        <v>10000000000</v>
      </c>
      <c r="K113" s="1" t="s">
        <v>2018</v>
      </c>
      <c r="L113" s="1">
        <v>112</v>
      </c>
      <c r="M113" s="1" t="s">
        <v>14753</v>
      </c>
      <c r="N113" s="1">
        <v>0.28207428149439945</v>
      </c>
      <c r="O113" s="1">
        <v>50092545.881995969</v>
      </c>
      <c r="P113" s="1">
        <v>-4.258402E-2</v>
      </c>
      <c r="Q113" s="1">
        <v>-4.0381145700000003</v>
      </c>
      <c r="R113" s="1">
        <v>-6.1396927699999999</v>
      </c>
      <c r="S113" s="1">
        <v>789388353.89174485</v>
      </c>
      <c r="T113" s="1" t="s">
        <v>14753</v>
      </c>
    </row>
    <row r="114" spans="1:20" x14ac:dyDescent="0.2">
      <c r="A114" s="1">
        <v>27659</v>
      </c>
      <c r="B114" s="1" t="s">
        <v>7102</v>
      </c>
      <c r="C114" s="1" t="s">
        <v>7103</v>
      </c>
      <c r="D114" s="1" t="s">
        <v>7104</v>
      </c>
      <c r="E114" s="1">
        <v>136</v>
      </c>
      <c r="F114" s="1" t="s">
        <v>7105</v>
      </c>
      <c r="G114" s="1" t="s">
        <v>131</v>
      </c>
      <c r="H114" s="1">
        <v>420690000000000</v>
      </c>
      <c r="I114" s="1">
        <v>390567526433216.69</v>
      </c>
      <c r="J114" s="1">
        <v>390567526433216.69</v>
      </c>
      <c r="K114" s="1" t="s">
        <v>2018</v>
      </c>
      <c r="L114" s="1">
        <v>113</v>
      </c>
      <c r="M114" s="1" t="s">
        <v>14752</v>
      </c>
      <c r="N114" s="1">
        <v>2.0057752462213087E-6</v>
      </c>
      <c r="O114" s="1">
        <v>17866469.50642629</v>
      </c>
      <c r="P114" s="1">
        <v>-0.31432863</v>
      </c>
      <c r="Q114" s="1">
        <v>-5.2135913499999997</v>
      </c>
      <c r="R114" s="1">
        <v>-20.364024069999999</v>
      </c>
      <c r="S114" s="1">
        <v>783390676.49763262</v>
      </c>
      <c r="T114" s="1" t="s">
        <v>14752</v>
      </c>
    </row>
    <row r="115" spans="1:20" x14ac:dyDescent="0.2">
      <c r="A115" s="1">
        <v>9481</v>
      </c>
      <c r="B115" s="1" t="s">
        <v>4738</v>
      </c>
      <c r="C115" s="1" t="s">
        <v>4739</v>
      </c>
      <c r="D115" s="1" t="s">
        <v>4740</v>
      </c>
      <c r="E115" s="1">
        <v>411</v>
      </c>
      <c r="F115" s="1" t="s">
        <v>4655</v>
      </c>
      <c r="G115" s="1" t="s">
        <v>131</v>
      </c>
      <c r="I115" s="1">
        <v>158880968.10292906</v>
      </c>
      <c r="J115" s="1">
        <v>258446028.24463487</v>
      </c>
      <c r="K115" s="1" t="s">
        <v>2018</v>
      </c>
      <c r="L115" s="1">
        <v>114</v>
      </c>
      <c r="M115" s="1" t="s">
        <v>14753</v>
      </c>
      <c r="N115" s="1">
        <v>4.8958696575866041</v>
      </c>
      <c r="O115" s="1">
        <v>31806754.101854991</v>
      </c>
      <c r="P115" s="1">
        <v>0.54552714000000002</v>
      </c>
      <c r="Q115" s="1">
        <v>-5.5985296499999997</v>
      </c>
      <c r="R115" s="1">
        <v>-7.6771508900000001</v>
      </c>
      <c r="S115" s="1">
        <v>777860510.90311539</v>
      </c>
      <c r="T115" s="1" t="s">
        <v>14753</v>
      </c>
    </row>
    <row r="116" spans="1:20" x14ac:dyDescent="0.2">
      <c r="A116" s="1">
        <v>4066</v>
      </c>
      <c r="B116" s="1" t="s">
        <v>2408</v>
      </c>
      <c r="C116" s="1" t="s">
        <v>165</v>
      </c>
      <c r="D116" s="1" t="s">
        <v>2409</v>
      </c>
      <c r="E116" s="1">
        <v>503</v>
      </c>
      <c r="F116" s="1" t="s">
        <v>2410</v>
      </c>
      <c r="G116" s="1" t="s">
        <v>131</v>
      </c>
      <c r="I116" s="1">
        <v>9206791217</v>
      </c>
      <c r="J116" s="1">
        <v>9206791217</v>
      </c>
      <c r="K116" s="1" t="s">
        <v>2018</v>
      </c>
      <c r="L116" s="1">
        <v>115</v>
      </c>
      <c r="M116" s="1" t="s">
        <v>14753</v>
      </c>
      <c r="N116" s="1">
        <v>8.2752374201035248E-2</v>
      </c>
      <c r="O116" s="1">
        <v>63748485.205456801</v>
      </c>
      <c r="P116" s="1">
        <v>0.16668362</v>
      </c>
      <c r="Q116" s="1">
        <v>-2.3393028500000002</v>
      </c>
      <c r="R116" s="1">
        <v>-11.86835338</v>
      </c>
      <c r="S116" s="1">
        <v>761883831.97998869</v>
      </c>
      <c r="T116" s="1" t="s">
        <v>14753</v>
      </c>
    </row>
    <row r="117" spans="1:20" x14ac:dyDescent="0.2">
      <c r="A117" s="1">
        <v>30494</v>
      </c>
      <c r="B117" s="1" t="s">
        <v>7141</v>
      </c>
      <c r="C117" s="1" t="s">
        <v>7142</v>
      </c>
      <c r="D117" s="1" t="s">
        <v>7143</v>
      </c>
      <c r="E117" s="1">
        <v>182</v>
      </c>
      <c r="F117" s="1" t="s">
        <v>7144</v>
      </c>
      <c r="G117" s="1" t="s">
        <v>131</v>
      </c>
      <c r="I117" s="1">
        <v>210808569.72999999</v>
      </c>
      <c r="J117" s="1">
        <v>1681371191.369</v>
      </c>
      <c r="K117" s="1" t="s">
        <v>2018</v>
      </c>
      <c r="L117" s="1">
        <v>116</v>
      </c>
      <c r="M117" s="1" t="s">
        <v>14753</v>
      </c>
      <c r="N117" s="1">
        <v>3.606869181803539</v>
      </c>
      <c r="O117" s="1">
        <v>110572465.74493912</v>
      </c>
      <c r="P117" s="1">
        <v>1.43506292</v>
      </c>
      <c r="Q117" s="1">
        <v>-4.9091098300000002</v>
      </c>
      <c r="R117" s="1">
        <v>-4.5769348699999997</v>
      </c>
      <c r="S117" s="1">
        <v>760358933.41921937</v>
      </c>
      <c r="T117" s="1" t="s">
        <v>14753</v>
      </c>
    </row>
    <row r="118" spans="1:20" x14ac:dyDescent="0.2">
      <c r="A118" s="1">
        <v>19891</v>
      </c>
      <c r="B118" s="1" t="s">
        <v>7138</v>
      </c>
      <c r="C118" s="1" t="s">
        <v>7138</v>
      </c>
      <c r="D118" s="1" t="s">
        <v>7139</v>
      </c>
      <c r="E118" s="1">
        <v>175</v>
      </c>
      <c r="F118" s="1" t="s">
        <v>7140</v>
      </c>
      <c r="G118" s="1" t="s">
        <v>131</v>
      </c>
      <c r="I118" s="1">
        <v>756056576.47167635</v>
      </c>
      <c r="J118" s="1">
        <v>756056576.47167635</v>
      </c>
      <c r="K118" s="1" t="s">
        <v>2018</v>
      </c>
      <c r="L118" s="1">
        <v>117</v>
      </c>
      <c r="M118" s="1" t="s">
        <v>14752</v>
      </c>
      <c r="N118" s="1">
        <v>0.99688228236963483</v>
      </c>
      <c r="O118" s="1">
        <v>2448061.5068548499</v>
      </c>
      <c r="P118" s="1">
        <v>-1.228109E-2</v>
      </c>
      <c r="Q118" s="1">
        <v>-0.1214519</v>
      </c>
      <c r="R118" s="1">
        <v>-7.3580930000000003E-2</v>
      </c>
      <c r="S118" s="1">
        <v>753699405.55365705</v>
      </c>
      <c r="T118" s="1" t="s">
        <v>14752</v>
      </c>
    </row>
    <row r="119" spans="1:20" x14ac:dyDescent="0.2">
      <c r="A119" s="1">
        <v>7334</v>
      </c>
      <c r="B119" s="1" t="s">
        <v>5455</v>
      </c>
      <c r="C119" s="1" t="s">
        <v>4364</v>
      </c>
      <c r="D119" s="1" t="s">
        <v>4365</v>
      </c>
      <c r="E119" s="1">
        <v>193</v>
      </c>
      <c r="F119" s="1" t="s">
        <v>4085</v>
      </c>
      <c r="G119" s="1" t="s">
        <v>131</v>
      </c>
      <c r="I119" s="1">
        <v>4731753794.4300003</v>
      </c>
      <c r="J119" s="1">
        <v>5081753812.3500004</v>
      </c>
      <c r="L119" s="1">
        <v>118</v>
      </c>
      <c r="M119" s="1" t="s">
        <v>14753</v>
      </c>
      <c r="N119" s="1">
        <v>0.15830352082790428</v>
      </c>
      <c r="O119" s="1">
        <v>52251411.060631134</v>
      </c>
      <c r="P119" s="1">
        <v>0.58536608000000001</v>
      </c>
      <c r="Q119" s="1">
        <v>-1.4543322299999999</v>
      </c>
      <c r="R119" s="1">
        <v>-6.01125738</v>
      </c>
      <c r="S119" s="1">
        <v>749053285.34906459</v>
      </c>
      <c r="T119" s="1" t="s">
        <v>14753</v>
      </c>
    </row>
    <row r="120" spans="1:20" x14ac:dyDescent="0.2">
      <c r="A120" s="1">
        <v>7186</v>
      </c>
      <c r="B120" s="1" t="s">
        <v>3103</v>
      </c>
      <c r="C120" s="1" t="s">
        <v>3104</v>
      </c>
      <c r="D120" s="1" t="s">
        <v>3105</v>
      </c>
      <c r="E120" s="1">
        <v>1609</v>
      </c>
      <c r="F120" s="1" t="s">
        <v>3106</v>
      </c>
      <c r="G120" s="1" t="s">
        <v>131</v>
      </c>
      <c r="H120" s="1">
        <v>450000000</v>
      </c>
      <c r="I120" s="1">
        <v>291219815.4395538</v>
      </c>
      <c r="J120" s="1">
        <v>380433620.74188155</v>
      </c>
      <c r="K120" s="1" t="s">
        <v>2018</v>
      </c>
      <c r="L120" s="1">
        <v>119</v>
      </c>
      <c r="M120" s="1" t="s">
        <v>14752</v>
      </c>
      <c r="N120" s="1">
        <v>2.5632106655762761</v>
      </c>
      <c r="O120" s="1">
        <v>61436604.163426682</v>
      </c>
      <c r="P120" s="1">
        <v>0.38814116999999998</v>
      </c>
      <c r="Q120" s="1">
        <v>0.17219583999999999</v>
      </c>
      <c r="R120" s="1">
        <v>-1.8304995500000001</v>
      </c>
      <c r="S120" s="1">
        <v>746457736.96181893</v>
      </c>
      <c r="T120" s="1" t="s">
        <v>14752</v>
      </c>
    </row>
    <row r="121" spans="1:20" x14ac:dyDescent="0.2">
      <c r="A121" s="1">
        <v>3964</v>
      </c>
      <c r="B121" s="1" t="s">
        <v>2240</v>
      </c>
      <c r="C121" s="1" t="s">
        <v>152</v>
      </c>
      <c r="D121" s="1" t="s">
        <v>2241</v>
      </c>
      <c r="E121" s="1">
        <v>254</v>
      </c>
      <c r="F121" s="1" t="s">
        <v>2242</v>
      </c>
      <c r="G121" s="1" t="s">
        <v>131</v>
      </c>
      <c r="H121" s="1">
        <v>100000000000</v>
      </c>
      <c r="I121" s="1">
        <v>53834088904</v>
      </c>
      <c r="J121" s="1">
        <v>100000000000</v>
      </c>
      <c r="K121" s="1" t="s">
        <v>2018</v>
      </c>
      <c r="L121" s="1">
        <v>120</v>
      </c>
      <c r="M121" s="1" t="s">
        <v>14753</v>
      </c>
      <c r="N121" s="1">
        <v>1.3508756828563119E-2</v>
      </c>
      <c r="O121" s="1">
        <v>50843632.757919043</v>
      </c>
      <c r="P121" s="1">
        <v>0.41393732</v>
      </c>
      <c r="Q121" s="1">
        <v>-1.2774148599999999</v>
      </c>
      <c r="R121" s="1">
        <v>-2.2571164499999998</v>
      </c>
      <c r="S121" s="1">
        <v>727231616.09138405</v>
      </c>
      <c r="T121" s="1" t="s">
        <v>14753</v>
      </c>
    </row>
    <row r="122" spans="1:20" x14ac:dyDescent="0.2">
      <c r="A122" s="1">
        <v>14101</v>
      </c>
      <c r="B122" s="1" t="s">
        <v>7131</v>
      </c>
      <c r="C122" s="1" t="s">
        <v>3481</v>
      </c>
      <c r="D122" s="1" t="s">
        <v>7132</v>
      </c>
      <c r="E122" s="1">
        <v>79</v>
      </c>
      <c r="F122" s="1" t="s">
        <v>7133</v>
      </c>
      <c r="G122" s="1" t="s">
        <v>131</v>
      </c>
      <c r="H122" s="1">
        <v>1000000000</v>
      </c>
      <c r="I122" s="1">
        <v>374580582.0912571</v>
      </c>
      <c r="J122" s="1">
        <v>1000000000</v>
      </c>
      <c r="L122" s="1">
        <v>121</v>
      </c>
      <c r="M122" s="1" t="s">
        <v>14752</v>
      </c>
      <c r="N122" s="1">
        <v>1.9393060295922653</v>
      </c>
      <c r="O122" s="1">
        <v>24826276.751871251</v>
      </c>
      <c r="P122" s="1">
        <v>0.42757945000000003</v>
      </c>
      <c r="Q122" s="1">
        <v>-1.35278E-3</v>
      </c>
      <c r="R122" s="1">
        <v>-5.59140879</v>
      </c>
      <c r="S122" s="1">
        <v>726426381.41775537</v>
      </c>
      <c r="T122" s="1" t="s">
        <v>14752</v>
      </c>
    </row>
    <row r="123" spans="1:20" x14ac:dyDescent="0.2">
      <c r="A123" s="1">
        <v>28782</v>
      </c>
      <c r="B123" s="1" t="s">
        <v>7078</v>
      </c>
      <c r="C123" s="1" t="s">
        <v>7079</v>
      </c>
      <c r="D123" s="1" t="s">
        <v>7080</v>
      </c>
      <c r="E123" s="1">
        <v>342</v>
      </c>
      <c r="F123" s="1" t="s">
        <v>7081</v>
      </c>
      <c r="G123" s="1" t="s">
        <v>131</v>
      </c>
      <c r="H123" s="1">
        <v>979973220.96000004</v>
      </c>
      <c r="I123" s="1">
        <v>979973184.60000002</v>
      </c>
      <c r="J123" s="1">
        <v>979973220.96000004</v>
      </c>
      <c r="K123" s="1" t="s">
        <v>2018</v>
      </c>
      <c r="L123" s="1">
        <v>122</v>
      </c>
      <c r="M123" s="1" t="s">
        <v>14752</v>
      </c>
      <c r="N123" s="1">
        <v>0.73443609385623421</v>
      </c>
      <c r="O123" s="1">
        <v>72289380.631144568</v>
      </c>
      <c r="P123" s="1">
        <v>0.45061486000000001</v>
      </c>
      <c r="Q123" s="1">
        <v>-5.3309044700000001</v>
      </c>
      <c r="R123" s="1">
        <v>-12.85141102</v>
      </c>
      <c r="S123" s="1">
        <v>719727677.7814784</v>
      </c>
      <c r="T123" s="1" t="s">
        <v>14752</v>
      </c>
    </row>
    <row r="124" spans="1:20" x14ac:dyDescent="0.2">
      <c r="A124" s="1">
        <v>7431</v>
      </c>
      <c r="B124" s="1" t="s">
        <v>3641</v>
      </c>
      <c r="C124" s="1" t="s">
        <v>3642</v>
      </c>
      <c r="D124" s="1" t="s">
        <v>3643</v>
      </c>
      <c r="E124" s="1">
        <v>114</v>
      </c>
      <c r="F124" s="1" t="s">
        <v>3644</v>
      </c>
      <c r="G124" s="1" t="s">
        <v>131</v>
      </c>
      <c r="H124" s="1">
        <v>388539008</v>
      </c>
      <c r="I124" s="1">
        <v>248285794.66114101</v>
      </c>
      <c r="J124" s="1">
        <v>248285800.80215099</v>
      </c>
      <c r="L124" s="1">
        <v>123</v>
      </c>
      <c r="M124" s="1" t="s">
        <v>14752</v>
      </c>
      <c r="N124" s="1">
        <v>2.8158979031751641</v>
      </c>
      <c r="O124" s="1">
        <v>14843766.30835163</v>
      </c>
      <c r="P124" s="1">
        <v>-7.4509279999999997E-2</v>
      </c>
      <c r="Q124" s="1">
        <v>-3.7043309099999999</v>
      </c>
      <c r="R124" s="1">
        <v>-14.51187331</v>
      </c>
      <c r="S124" s="1">
        <v>699147448.57448626</v>
      </c>
      <c r="T124" s="1" t="s">
        <v>14752</v>
      </c>
    </row>
    <row r="125" spans="1:20" x14ac:dyDescent="0.2">
      <c r="A125" s="1">
        <v>8646</v>
      </c>
      <c r="B125" s="1" t="s">
        <v>4800</v>
      </c>
      <c r="C125" s="1" t="s">
        <v>4801</v>
      </c>
      <c r="D125" s="1" t="s">
        <v>4802</v>
      </c>
      <c r="E125" s="1">
        <v>169</v>
      </c>
      <c r="F125" s="1" t="s">
        <v>4398</v>
      </c>
      <c r="G125" s="1" t="s">
        <v>131</v>
      </c>
      <c r="I125" s="1">
        <v>1200932013.8400393</v>
      </c>
      <c r="J125" s="1">
        <v>1206776840.8400393</v>
      </c>
      <c r="L125" s="1">
        <v>124</v>
      </c>
      <c r="M125" s="1" t="s">
        <v>14752</v>
      </c>
      <c r="N125" s="1">
        <v>0.57830990399925519</v>
      </c>
      <c r="O125" s="1">
        <v>32374263.598311741</v>
      </c>
      <c r="P125" s="1">
        <v>-6.6937750000000004E-2</v>
      </c>
      <c r="Q125" s="1">
        <v>-2.57098213</v>
      </c>
      <c r="R125" s="1">
        <v>-10.43239312</v>
      </c>
      <c r="S125" s="1">
        <v>694510877.63346529</v>
      </c>
      <c r="T125" s="1" t="s">
        <v>14752</v>
      </c>
    </row>
    <row r="126" spans="1:20" x14ac:dyDescent="0.2">
      <c r="A126" s="1">
        <v>1659</v>
      </c>
      <c r="B126" s="1" t="s">
        <v>2416</v>
      </c>
      <c r="C126" s="1" t="s">
        <v>58</v>
      </c>
      <c r="D126" s="1" t="s">
        <v>2417</v>
      </c>
      <c r="E126" s="1">
        <v>208</v>
      </c>
      <c r="F126" s="1" t="s">
        <v>2418</v>
      </c>
      <c r="G126" s="1" t="s">
        <v>131</v>
      </c>
      <c r="I126" s="1">
        <v>2586699.1966539901</v>
      </c>
      <c r="J126" s="1">
        <v>3000000</v>
      </c>
      <c r="K126" s="1" t="s">
        <v>2018</v>
      </c>
      <c r="L126" s="1">
        <v>125</v>
      </c>
      <c r="M126" s="1" t="s">
        <v>14753</v>
      </c>
      <c r="N126" s="1">
        <v>267.70313126200995</v>
      </c>
      <c r="O126" s="1">
        <v>6590221.4105158197</v>
      </c>
      <c r="P126" s="1">
        <v>-0.10186807000000001</v>
      </c>
      <c r="Q126" s="1">
        <v>-1.8616397099999999</v>
      </c>
      <c r="R126" s="1">
        <v>-7.4113891399999998</v>
      </c>
      <c r="S126" s="1">
        <v>692467474.57719874</v>
      </c>
      <c r="T126" s="1" t="s">
        <v>14753</v>
      </c>
    </row>
    <row r="127" spans="1:20" x14ac:dyDescent="0.2">
      <c r="A127" s="1">
        <v>33788</v>
      </c>
      <c r="B127" s="1" t="s">
        <v>7086</v>
      </c>
      <c r="C127" s="1" t="s">
        <v>7087</v>
      </c>
      <c r="D127" s="1" t="s">
        <v>7088</v>
      </c>
      <c r="E127" s="1">
        <v>224</v>
      </c>
      <c r="F127" s="1" t="s">
        <v>7089</v>
      </c>
      <c r="G127" s="1" t="s">
        <v>131</v>
      </c>
      <c r="I127" s="1">
        <v>999854420.67374098</v>
      </c>
      <c r="J127" s="1">
        <v>999854420.67374098</v>
      </c>
      <c r="K127" s="1" t="s">
        <v>2018</v>
      </c>
      <c r="L127" s="1">
        <v>126</v>
      </c>
      <c r="M127" s="1" t="s">
        <v>14752</v>
      </c>
      <c r="N127" s="1">
        <v>0.6900374284987012</v>
      </c>
      <c r="O127" s="1">
        <v>292078356.18568558</v>
      </c>
      <c r="P127" s="1">
        <v>1.52953848</v>
      </c>
      <c r="Q127" s="1">
        <v>-1.4393796599999999</v>
      </c>
      <c r="R127" s="1">
        <v>-2.6963274799999999</v>
      </c>
      <c r="S127" s="1">
        <v>689936973.31476688</v>
      </c>
      <c r="T127" s="1" t="s">
        <v>14752</v>
      </c>
    </row>
    <row r="128" spans="1:20" x14ac:dyDescent="0.2">
      <c r="A128" s="1">
        <v>30063</v>
      </c>
      <c r="B128" s="1" t="s">
        <v>13982</v>
      </c>
      <c r="C128" s="1" t="s">
        <v>7300</v>
      </c>
      <c r="D128" s="1" t="s">
        <v>7301</v>
      </c>
      <c r="E128" s="1">
        <v>152</v>
      </c>
      <c r="F128" s="1" t="s">
        <v>7302</v>
      </c>
      <c r="G128" s="1" t="s">
        <v>131</v>
      </c>
      <c r="H128" s="1">
        <v>10000000000</v>
      </c>
      <c r="I128" s="1">
        <v>9302411888</v>
      </c>
      <c r="J128" s="1">
        <v>9603935545.1599998</v>
      </c>
      <c r="K128" s="1" t="s">
        <v>2018</v>
      </c>
      <c r="L128" s="1">
        <v>127</v>
      </c>
      <c r="M128" s="1" t="s">
        <v>14752</v>
      </c>
      <c r="N128" s="1">
        <v>7.3243012735178539E-2</v>
      </c>
      <c r="O128" s="1">
        <v>16627000.791613391</v>
      </c>
      <c r="P128" s="1">
        <v>1.48965316</v>
      </c>
      <c r="Q128" s="1">
        <v>1.6236996299999999</v>
      </c>
      <c r="R128" s="1">
        <v>19.96210159</v>
      </c>
      <c r="S128" s="1">
        <v>681336672.3806603</v>
      </c>
      <c r="T128" s="1" t="s">
        <v>14752</v>
      </c>
    </row>
    <row r="129" spans="1:20" x14ac:dyDescent="0.2">
      <c r="A129" s="1">
        <v>24091</v>
      </c>
      <c r="B129" s="1" t="s">
        <v>7154</v>
      </c>
      <c r="C129" s="1" t="s">
        <v>7155</v>
      </c>
      <c r="D129" s="1" t="s">
        <v>7156</v>
      </c>
      <c r="E129" s="1">
        <v>199</v>
      </c>
      <c r="F129" s="1" t="s">
        <v>7157</v>
      </c>
      <c r="G129" s="1" t="s">
        <v>131</v>
      </c>
      <c r="H129" s="1">
        <v>21000000000</v>
      </c>
      <c r="I129" s="1">
        <v>3675000000</v>
      </c>
      <c r="J129" s="1">
        <v>21000000000</v>
      </c>
      <c r="K129" s="1" t="s">
        <v>2018</v>
      </c>
      <c r="L129" s="1">
        <v>128</v>
      </c>
      <c r="M129" s="1" t="s">
        <v>14752</v>
      </c>
      <c r="N129" s="1">
        <v>0.1847416211114887</v>
      </c>
      <c r="O129" s="1">
        <v>60338043.706084371</v>
      </c>
      <c r="P129" s="1">
        <v>0.59118196999999995</v>
      </c>
      <c r="Q129" s="1">
        <v>-2.2038934000000001</v>
      </c>
      <c r="R129" s="1">
        <v>-14.03866858</v>
      </c>
      <c r="S129" s="1">
        <v>678925457.58472097</v>
      </c>
      <c r="T129" s="1" t="s">
        <v>14752</v>
      </c>
    </row>
    <row r="130" spans="1:20" x14ac:dyDescent="0.2">
      <c r="A130" s="1">
        <v>8290</v>
      </c>
      <c r="B130" s="1" t="s">
        <v>7152</v>
      </c>
      <c r="C130" s="1" t="s">
        <v>4146</v>
      </c>
      <c r="D130" s="1" t="s">
        <v>7153</v>
      </c>
      <c r="E130" s="1">
        <v>201</v>
      </c>
      <c r="F130" s="1" t="s">
        <v>3928</v>
      </c>
      <c r="G130" s="1" t="s">
        <v>131</v>
      </c>
      <c r="I130" s="1">
        <v>488035093.41691726</v>
      </c>
      <c r="J130" s="1">
        <v>999998077.4169172</v>
      </c>
      <c r="K130" s="1" t="s">
        <v>2018</v>
      </c>
      <c r="L130" s="1">
        <v>129</v>
      </c>
      <c r="M130" s="1" t="s">
        <v>14752</v>
      </c>
      <c r="N130" s="1">
        <v>1.3722751559268938</v>
      </c>
      <c r="O130" s="1">
        <v>17860482.086620409</v>
      </c>
      <c r="P130" s="1">
        <v>-7.537597E-2</v>
      </c>
      <c r="Q130" s="1">
        <v>-2.4293479599999999</v>
      </c>
      <c r="R130" s="1">
        <v>-22.190582209999999</v>
      </c>
      <c r="S130" s="1">
        <v>669718433.91649628</v>
      </c>
      <c r="T130" s="1" t="s">
        <v>14752</v>
      </c>
    </row>
    <row r="131" spans="1:20" x14ac:dyDescent="0.2">
      <c r="A131" s="1">
        <v>10791</v>
      </c>
      <c r="B131" s="1" t="s">
        <v>5066</v>
      </c>
      <c r="C131" s="1" t="s">
        <v>5067</v>
      </c>
      <c r="D131" s="1" t="s">
        <v>5068</v>
      </c>
      <c r="E131" s="1">
        <v>117</v>
      </c>
      <c r="F131" s="1" t="s">
        <v>5069</v>
      </c>
      <c r="G131" s="1" t="s">
        <v>131</v>
      </c>
      <c r="H131" s="1">
        <v>21000000000000</v>
      </c>
      <c r="I131" s="1">
        <v>19805467172584</v>
      </c>
      <c r="J131" s="1">
        <v>19805467172584</v>
      </c>
      <c r="L131" s="1">
        <v>130</v>
      </c>
      <c r="M131" s="1" t="s">
        <v>14752</v>
      </c>
      <c r="N131" s="1">
        <v>3.3375836684620761E-5</v>
      </c>
      <c r="O131" s="1">
        <v>21160292.942028608</v>
      </c>
      <c r="P131" s="1">
        <v>7.552238E-2</v>
      </c>
      <c r="Q131" s="1">
        <v>-2.7813843</v>
      </c>
      <c r="R131" s="1">
        <v>-10.18131247</v>
      </c>
      <c r="S131" s="1">
        <v>661024037.81478131</v>
      </c>
      <c r="T131" s="1" t="s">
        <v>14752</v>
      </c>
    </row>
    <row r="132" spans="1:20" x14ac:dyDescent="0.2">
      <c r="A132" s="1">
        <v>2586</v>
      </c>
      <c r="B132" s="1" t="s">
        <v>3619</v>
      </c>
      <c r="C132" s="1" t="s">
        <v>138</v>
      </c>
      <c r="D132" s="1" t="s">
        <v>7117</v>
      </c>
      <c r="E132" s="1">
        <v>649</v>
      </c>
      <c r="F132" s="1" t="s">
        <v>2112</v>
      </c>
      <c r="G132" s="1" t="s">
        <v>131</v>
      </c>
      <c r="I132" s="1">
        <v>339466216.99039871</v>
      </c>
      <c r="J132" s="1">
        <v>339889850.08877361</v>
      </c>
      <c r="K132" s="1" t="s">
        <v>2018</v>
      </c>
      <c r="L132" s="1">
        <v>131</v>
      </c>
      <c r="M132" s="1" t="s">
        <v>14753</v>
      </c>
      <c r="N132" s="1">
        <v>1.9463590803850648</v>
      </c>
      <c r="O132" s="1">
        <v>19295361.011304822</v>
      </c>
      <c r="P132" s="1">
        <v>0.51801260000000005</v>
      </c>
      <c r="Q132" s="1">
        <v>-2.7165508799999998</v>
      </c>
      <c r="R132" s="1">
        <v>-13.42669967</v>
      </c>
      <c r="S132" s="1">
        <v>660723153.92322922</v>
      </c>
      <c r="T132" s="1" t="s">
        <v>14753</v>
      </c>
    </row>
    <row r="133" spans="1:20" x14ac:dyDescent="0.2">
      <c r="A133" s="1">
        <v>5692</v>
      </c>
      <c r="B133" s="1" t="s">
        <v>2156</v>
      </c>
      <c r="C133" s="1" t="s">
        <v>137</v>
      </c>
      <c r="D133" s="1" t="s">
        <v>2157</v>
      </c>
      <c r="E133" s="1">
        <v>543</v>
      </c>
      <c r="F133" s="1" t="s">
        <v>2158</v>
      </c>
      <c r="G133" s="1" t="s">
        <v>131</v>
      </c>
      <c r="I133" s="1">
        <v>8865343.6852735393</v>
      </c>
      <c r="J133" s="1">
        <v>10000000</v>
      </c>
      <c r="K133" s="1" t="s">
        <v>2018</v>
      </c>
      <c r="L133" s="1">
        <v>132</v>
      </c>
      <c r="M133" s="1" t="s">
        <v>14753</v>
      </c>
      <c r="N133" s="1">
        <v>73.025033959465247</v>
      </c>
      <c r="O133" s="1">
        <v>27916414.973364741</v>
      </c>
      <c r="P133" s="1">
        <v>0.16065815999999999</v>
      </c>
      <c r="Q133" s="1">
        <v>-4.6253114599999998</v>
      </c>
      <c r="R133" s="1">
        <v>-15.62561082</v>
      </c>
      <c r="S133" s="1">
        <v>647392023.67943096</v>
      </c>
      <c r="T133" s="1" t="s">
        <v>14753</v>
      </c>
    </row>
    <row r="134" spans="1:20" x14ac:dyDescent="0.2">
      <c r="A134" s="1">
        <v>5176</v>
      </c>
      <c r="B134" s="1" t="s">
        <v>6249</v>
      </c>
      <c r="C134" s="1" t="s">
        <v>7158</v>
      </c>
      <c r="D134" s="1" t="s">
        <v>6250</v>
      </c>
      <c r="E134" s="1">
        <v>96</v>
      </c>
      <c r="F134" s="1" t="s">
        <v>6251</v>
      </c>
      <c r="G134" s="1" t="s">
        <v>131</v>
      </c>
      <c r="I134" s="1">
        <v>246524</v>
      </c>
      <c r="J134" s="1">
        <v>246524</v>
      </c>
      <c r="K134" s="1" t="s">
        <v>2018</v>
      </c>
      <c r="L134" s="1">
        <v>133</v>
      </c>
      <c r="M134" s="1" t="s">
        <v>14752</v>
      </c>
      <c r="N134" s="1">
        <v>2621.3476289569548</v>
      </c>
      <c r="O134" s="1">
        <v>7046189.8722041696</v>
      </c>
      <c r="P134" s="1">
        <v>-6.3892930000000001E-2</v>
      </c>
      <c r="Q134" s="1">
        <v>0.23246982999999999</v>
      </c>
      <c r="R134" s="1">
        <v>-4.468068E-2</v>
      </c>
      <c r="S134" s="1">
        <v>646225102.88098431</v>
      </c>
      <c r="T134" s="1" t="s">
        <v>14752</v>
      </c>
    </row>
    <row r="135" spans="1:20" x14ac:dyDescent="0.2">
      <c r="A135" s="1">
        <v>28850</v>
      </c>
      <c r="B135" s="1" t="s">
        <v>7106</v>
      </c>
      <c r="C135" s="1" t="s">
        <v>7107</v>
      </c>
      <c r="D135" s="1" t="s">
        <v>7108</v>
      </c>
      <c r="E135" s="1">
        <v>198</v>
      </c>
      <c r="F135" s="1" t="s">
        <v>7109</v>
      </c>
      <c r="G135" s="1" t="s">
        <v>131</v>
      </c>
      <c r="H135" s="1">
        <v>102456957533.56</v>
      </c>
      <c r="I135" s="1">
        <v>102456957529.5639</v>
      </c>
      <c r="J135" s="1">
        <v>102456957533.56</v>
      </c>
      <c r="K135" s="1" t="s">
        <v>2018</v>
      </c>
      <c r="L135" s="1">
        <v>134</v>
      </c>
      <c r="M135" s="1" t="s">
        <v>14752</v>
      </c>
      <c r="N135" s="1">
        <v>6.3003919825575707E-3</v>
      </c>
      <c r="O135" s="1">
        <v>52414666.716731437</v>
      </c>
      <c r="P135" s="1">
        <v>0.15773033</v>
      </c>
      <c r="Q135" s="1">
        <v>-1.3417025199999999</v>
      </c>
      <c r="R135" s="1">
        <v>-7.53365974</v>
      </c>
      <c r="S135" s="1">
        <v>645518993.77650595</v>
      </c>
      <c r="T135" s="1" t="s">
        <v>14752</v>
      </c>
    </row>
    <row r="136" spans="1:20" x14ac:dyDescent="0.2">
      <c r="A136" s="1">
        <v>32956</v>
      </c>
      <c r="B136" s="1" t="s">
        <v>7261</v>
      </c>
      <c r="C136" s="1" t="s">
        <v>7262</v>
      </c>
      <c r="D136" s="1" t="s">
        <v>7263</v>
      </c>
      <c r="E136" s="1">
        <v>119</v>
      </c>
      <c r="F136" s="1" t="s">
        <v>7264</v>
      </c>
      <c r="G136" s="1" t="s">
        <v>131</v>
      </c>
      <c r="I136" s="1">
        <v>243905091</v>
      </c>
      <c r="J136" s="1">
        <v>1000000000</v>
      </c>
      <c r="K136" s="1" t="s">
        <v>2018</v>
      </c>
      <c r="L136" s="1">
        <v>135</v>
      </c>
      <c r="M136" s="1" t="s">
        <v>14752</v>
      </c>
      <c r="N136" s="1">
        <v>2.4908844225947422</v>
      </c>
      <c r="O136" s="1">
        <v>91779389.816148803</v>
      </c>
      <c r="P136" s="1">
        <v>0.73492446</v>
      </c>
      <c r="Q136" s="1">
        <v>0.34789845000000003</v>
      </c>
      <c r="R136" s="1">
        <v>6.3056681699999997</v>
      </c>
      <c r="S136" s="1">
        <v>607539391.76345301</v>
      </c>
      <c r="T136" s="1" t="s">
        <v>14752</v>
      </c>
    </row>
    <row r="137" spans="1:20" x14ac:dyDescent="0.2">
      <c r="A137" s="1">
        <v>6945</v>
      </c>
      <c r="B137" s="1" t="s">
        <v>2679</v>
      </c>
      <c r="C137" s="1" t="s">
        <v>343</v>
      </c>
      <c r="D137" s="1" t="s">
        <v>2680</v>
      </c>
      <c r="E137" s="1">
        <v>154</v>
      </c>
      <c r="F137" s="1" t="s">
        <v>2592</v>
      </c>
      <c r="G137" s="1" t="s">
        <v>131</v>
      </c>
      <c r="I137" s="1">
        <v>80722685438.808975</v>
      </c>
      <c r="J137" s="1">
        <v>99213408535</v>
      </c>
      <c r="K137" s="1" t="s">
        <v>2018</v>
      </c>
      <c r="L137" s="1">
        <v>136</v>
      </c>
      <c r="M137" s="1" t="s">
        <v>14753</v>
      </c>
      <c r="N137" s="1">
        <v>7.4374348496120679E-3</v>
      </c>
      <c r="O137" s="1">
        <v>18230765.847221859</v>
      </c>
      <c r="P137" s="1">
        <v>-0.14867958000000001</v>
      </c>
      <c r="Q137" s="1">
        <v>-3.0236305400000001</v>
      </c>
      <c r="R137" s="1">
        <v>-10.3823709</v>
      </c>
      <c r="S137" s="1">
        <v>600369713.83687055</v>
      </c>
      <c r="T137" s="1" t="s">
        <v>14753</v>
      </c>
    </row>
    <row r="138" spans="1:20" x14ac:dyDescent="0.2">
      <c r="A138" s="1">
        <v>4172</v>
      </c>
      <c r="B138" s="1" t="s">
        <v>7150</v>
      </c>
      <c r="C138" s="1" t="s">
        <v>7151</v>
      </c>
      <c r="D138" s="1" t="s">
        <v>2235</v>
      </c>
      <c r="E138" s="1">
        <v>521</v>
      </c>
      <c r="F138" s="1" t="s">
        <v>2236</v>
      </c>
      <c r="G138" s="1" t="s">
        <v>131</v>
      </c>
      <c r="I138" s="1">
        <v>5507789583860.0039</v>
      </c>
      <c r="J138" s="1">
        <v>6511101241771.7764</v>
      </c>
      <c r="L138" s="1">
        <v>137</v>
      </c>
      <c r="M138" s="1" t="s">
        <v>14752</v>
      </c>
      <c r="N138" s="1">
        <v>1.0854202251823414E-4</v>
      </c>
      <c r="O138" s="1">
        <v>28867544.299214169</v>
      </c>
      <c r="P138" s="1">
        <v>-0.10515701</v>
      </c>
      <c r="Q138" s="1">
        <v>-2.4612996699999998</v>
      </c>
      <c r="R138" s="1">
        <v>-8.2604020600000005</v>
      </c>
      <c r="S138" s="1">
        <v>597826621.03702796</v>
      </c>
      <c r="T138" s="1" t="s">
        <v>14752</v>
      </c>
    </row>
    <row r="139" spans="1:20" x14ac:dyDescent="0.2">
      <c r="A139" s="1">
        <v>24911</v>
      </c>
      <c r="B139" s="1" t="s">
        <v>7188</v>
      </c>
      <c r="C139" s="1" t="s">
        <v>7189</v>
      </c>
      <c r="D139" s="1" t="s">
        <v>7190</v>
      </c>
      <c r="E139" s="1">
        <v>243</v>
      </c>
      <c r="F139" s="1" t="s">
        <v>7191</v>
      </c>
      <c r="G139" s="1" t="s">
        <v>131</v>
      </c>
      <c r="H139" s="1">
        <v>69000000000</v>
      </c>
      <c r="I139" s="1">
        <v>65300000000</v>
      </c>
      <c r="J139" s="1">
        <v>69000000000</v>
      </c>
      <c r="K139" s="1" t="s">
        <v>2018</v>
      </c>
      <c r="L139" s="1">
        <v>138</v>
      </c>
      <c r="M139" s="1" t="s">
        <v>14752</v>
      </c>
      <c r="N139" s="1">
        <v>9.1417698505311049E-3</v>
      </c>
      <c r="O139" s="1">
        <v>71345584.20719862</v>
      </c>
      <c r="P139" s="1">
        <v>-0.42394589999999999</v>
      </c>
      <c r="Q139" s="1">
        <v>-2.62129725</v>
      </c>
      <c r="R139" s="1">
        <v>-16.487855929999998</v>
      </c>
      <c r="S139" s="1">
        <v>596957571.23968101</v>
      </c>
      <c r="T139" s="1" t="s">
        <v>14752</v>
      </c>
    </row>
    <row r="140" spans="1:20" x14ac:dyDescent="0.2">
      <c r="A140" s="1">
        <v>17799</v>
      </c>
      <c r="B140" s="1" t="s">
        <v>7119</v>
      </c>
      <c r="C140" s="1" t="s">
        <v>7120</v>
      </c>
      <c r="D140" s="1" t="s">
        <v>7121</v>
      </c>
      <c r="E140" s="1">
        <v>184</v>
      </c>
      <c r="F140" s="1" t="s">
        <v>7122</v>
      </c>
      <c r="G140" s="1" t="s">
        <v>131</v>
      </c>
      <c r="I140" s="1">
        <v>888970754.52754009</v>
      </c>
      <c r="J140" s="1">
        <v>1183796216.539861</v>
      </c>
      <c r="K140" s="1" t="s">
        <v>2018</v>
      </c>
      <c r="L140" s="1">
        <v>139</v>
      </c>
      <c r="M140" s="1" t="s">
        <v>14753</v>
      </c>
      <c r="N140" s="1">
        <v>0.64353653900300944</v>
      </c>
      <c r="O140" s="1">
        <v>11349918.402368629</v>
      </c>
      <c r="P140" s="1">
        <v>0.21067849</v>
      </c>
      <c r="Q140" s="1">
        <v>-5.2322533900000003</v>
      </c>
      <c r="R140" s="1">
        <v>-20.8329095</v>
      </c>
      <c r="S140" s="1">
        <v>572085162.64354706</v>
      </c>
      <c r="T140" s="1" t="s">
        <v>14753</v>
      </c>
    </row>
    <row r="141" spans="1:20" x14ac:dyDescent="0.2">
      <c r="A141" s="1">
        <v>25028</v>
      </c>
      <c r="B141" s="1" t="s">
        <v>7114</v>
      </c>
      <c r="C141" s="1" t="s">
        <v>7114</v>
      </c>
      <c r="D141" s="1" t="s">
        <v>7115</v>
      </c>
      <c r="E141" s="1">
        <v>209</v>
      </c>
      <c r="F141" s="1" t="s">
        <v>7116</v>
      </c>
      <c r="G141" s="1" t="s">
        <v>131</v>
      </c>
      <c r="H141" s="1">
        <v>21000000</v>
      </c>
      <c r="I141" s="1">
        <v>21000000</v>
      </c>
      <c r="J141" s="1">
        <v>21000000</v>
      </c>
      <c r="K141" s="1" t="s">
        <v>2018</v>
      </c>
      <c r="L141" s="1">
        <v>140</v>
      </c>
      <c r="M141" s="1" t="s">
        <v>14752</v>
      </c>
      <c r="N141" s="1">
        <v>27.112199142730084</v>
      </c>
      <c r="O141" s="1">
        <v>67907919.070431918</v>
      </c>
      <c r="P141" s="1">
        <v>0.28288158000000002</v>
      </c>
      <c r="Q141" s="1">
        <v>-1.4343148100000001</v>
      </c>
      <c r="R141" s="1">
        <v>-2.0028934500000002</v>
      </c>
      <c r="S141" s="1">
        <v>569356181.99733174</v>
      </c>
      <c r="T141" s="1" t="s">
        <v>14752</v>
      </c>
    </row>
    <row r="142" spans="1:20" x14ac:dyDescent="0.2">
      <c r="A142" s="1">
        <v>7653</v>
      </c>
      <c r="B142" s="1" t="s">
        <v>7149</v>
      </c>
      <c r="C142" s="1" t="s">
        <v>3624</v>
      </c>
      <c r="D142" s="1" t="s">
        <v>3625</v>
      </c>
      <c r="E142" s="1">
        <v>155</v>
      </c>
      <c r="F142" s="1" t="s">
        <v>3626</v>
      </c>
      <c r="G142" s="1" t="s">
        <v>131</v>
      </c>
      <c r="I142" s="1">
        <v>7064132681</v>
      </c>
      <c r="J142" s="1">
        <v>10000000000</v>
      </c>
      <c r="K142" s="1" t="s">
        <v>2018</v>
      </c>
      <c r="L142" s="1">
        <v>141</v>
      </c>
      <c r="M142" s="1" t="s">
        <v>14752</v>
      </c>
      <c r="N142" s="1">
        <v>8.0141820785640264E-2</v>
      </c>
      <c r="O142" s="1">
        <v>89056238.450484008</v>
      </c>
      <c r="P142" s="1">
        <v>0.16309593999999999</v>
      </c>
      <c r="Q142" s="1">
        <v>-3.9120521300000002</v>
      </c>
      <c r="R142" s="1">
        <v>-8.51074777</v>
      </c>
      <c r="S142" s="1">
        <v>566132455.3266865</v>
      </c>
      <c r="T142" s="1" t="s">
        <v>14752</v>
      </c>
    </row>
    <row r="143" spans="1:20" x14ac:dyDescent="0.2">
      <c r="A143" s="1">
        <v>30126</v>
      </c>
      <c r="B143" s="1" t="s">
        <v>7123</v>
      </c>
      <c r="C143" s="1" t="s">
        <v>7124</v>
      </c>
      <c r="D143" s="1" t="s">
        <v>7125</v>
      </c>
      <c r="E143" s="1">
        <v>241</v>
      </c>
      <c r="F143" s="1" t="s">
        <v>7126</v>
      </c>
      <c r="G143" s="1" t="s">
        <v>131</v>
      </c>
      <c r="H143" s="1">
        <v>88888888888</v>
      </c>
      <c r="I143" s="1">
        <v>88888888888</v>
      </c>
      <c r="J143" s="1">
        <v>88888888888</v>
      </c>
      <c r="K143" s="1" t="s">
        <v>2018</v>
      </c>
      <c r="L143" s="1">
        <v>142</v>
      </c>
      <c r="M143" s="1" t="s">
        <v>14753</v>
      </c>
      <c r="N143" s="1">
        <v>6.268878829241706E-3</v>
      </c>
      <c r="O143" s="1">
        <v>43059297.154634356</v>
      </c>
      <c r="P143" s="1">
        <v>0.23913150999999999</v>
      </c>
      <c r="Q143" s="1">
        <v>-6.6388970299999999</v>
      </c>
      <c r="R143" s="1">
        <v>-6.9895964399999997</v>
      </c>
      <c r="S143" s="1">
        <v>557233673.70480156</v>
      </c>
      <c r="T143" s="1" t="s">
        <v>14753</v>
      </c>
    </row>
    <row r="144" spans="1:20" x14ac:dyDescent="0.2">
      <c r="A144" s="1">
        <v>3640</v>
      </c>
      <c r="B144" s="1" t="s">
        <v>2595</v>
      </c>
      <c r="C144" s="1" t="s">
        <v>187</v>
      </c>
      <c r="D144" s="1" t="s">
        <v>2596</v>
      </c>
      <c r="E144" s="1">
        <v>235</v>
      </c>
      <c r="F144" s="1" t="s">
        <v>2597</v>
      </c>
      <c r="G144" s="1" t="s">
        <v>131</v>
      </c>
      <c r="I144" s="1">
        <v>36976077.942231163</v>
      </c>
      <c r="J144" s="1">
        <v>36976077.942231163</v>
      </c>
      <c r="K144" s="1" t="s">
        <v>2018</v>
      </c>
      <c r="L144" s="1">
        <v>143</v>
      </c>
      <c r="M144" s="1" t="s">
        <v>14753</v>
      </c>
      <c r="N144" s="1">
        <v>15.061790524605817</v>
      </c>
      <c r="O144" s="1">
        <v>49030404.441661783</v>
      </c>
      <c r="P144" s="1">
        <v>0.99241029999999997</v>
      </c>
      <c r="Q144" s="1">
        <v>-3.0472288299999999</v>
      </c>
      <c r="R144" s="1">
        <v>-21.929353370000001</v>
      </c>
      <c r="S144" s="1">
        <v>556925940.38738346</v>
      </c>
      <c r="T144" s="1" t="s">
        <v>14753</v>
      </c>
    </row>
    <row r="145" spans="1:20" x14ac:dyDescent="0.2">
      <c r="A145" s="1">
        <v>34083</v>
      </c>
      <c r="B145" s="1" t="s">
        <v>7323</v>
      </c>
      <c r="C145" s="1" t="s">
        <v>7324</v>
      </c>
      <c r="D145" s="1" t="s">
        <v>7325</v>
      </c>
      <c r="E145" s="1">
        <v>135</v>
      </c>
      <c r="F145" s="1" t="s">
        <v>7326</v>
      </c>
      <c r="G145" s="1" t="s">
        <v>131</v>
      </c>
      <c r="H145" s="1">
        <v>1000000000</v>
      </c>
      <c r="I145" s="1">
        <v>978803721.87725401</v>
      </c>
      <c r="J145" s="1">
        <v>999972102.07997096</v>
      </c>
      <c r="K145" s="1" t="s">
        <v>2018</v>
      </c>
      <c r="L145" s="1">
        <v>144</v>
      </c>
      <c r="M145" s="1" t="s">
        <v>14753</v>
      </c>
      <c r="N145" s="1">
        <v>0.56640223224981934</v>
      </c>
      <c r="O145" s="1">
        <v>167606150.26291215</v>
      </c>
      <c r="P145" s="1">
        <v>0.79569257999999998</v>
      </c>
      <c r="Q145" s="1">
        <v>-7.7418640400000003</v>
      </c>
      <c r="R145" s="1">
        <v>55.640315710000003</v>
      </c>
      <c r="S145" s="1">
        <v>554396613.00570798</v>
      </c>
      <c r="T145" s="1" t="s">
        <v>14753</v>
      </c>
    </row>
    <row r="146" spans="1:20" x14ac:dyDescent="0.2">
      <c r="A146" s="1">
        <v>26997</v>
      </c>
      <c r="B146" s="1" t="s">
        <v>7176</v>
      </c>
      <c r="C146" s="1" t="s">
        <v>7177</v>
      </c>
      <c r="D146" s="1" t="s">
        <v>7178</v>
      </c>
      <c r="E146" s="1">
        <v>287</v>
      </c>
      <c r="F146" s="1" t="s">
        <v>7179</v>
      </c>
      <c r="G146" s="1" t="s">
        <v>131</v>
      </c>
      <c r="H146" s="1">
        <v>1000000000</v>
      </c>
      <c r="I146" s="1">
        <v>110000000</v>
      </c>
      <c r="J146" s="1">
        <v>1000000000</v>
      </c>
      <c r="K146" s="1" t="s">
        <v>2018</v>
      </c>
      <c r="L146" s="1">
        <v>145</v>
      </c>
      <c r="M146" s="1" t="s">
        <v>14752</v>
      </c>
      <c r="N146" s="1">
        <v>5.0217852135558916</v>
      </c>
      <c r="O146" s="1">
        <v>53178274.601675399</v>
      </c>
      <c r="P146" s="1">
        <v>0.15839584000000001</v>
      </c>
      <c r="Q146" s="1">
        <v>-3.6599454800000002</v>
      </c>
      <c r="R146" s="1">
        <v>-20.045335980000001</v>
      </c>
      <c r="S146" s="1">
        <v>552396373.49114811</v>
      </c>
      <c r="T146" s="1" t="s">
        <v>14752</v>
      </c>
    </row>
    <row r="147" spans="1:20" x14ac:dyDescent="0.2">
      <c r="A147" s="1">
        <v>34104</v>
      </c>
      <c r="B147" s="1" t="s">
        <v>12204</v>
      </c>
      <c r="C147" s="1" t="s">
        <v>12205</v>
      </c>
      <c r="D147" s="1" t="s">
        <v>12206</v>
      </c>
      <c r="E147" s="1">
        <v>89</v>
      </c>
      <c r="F147" s="1" t="s">
        <v>12207</v>
      </c>
      <c r="G147" s="1" t="s">
        <v>131</v>
      </c>
      <c r="H147" s="1">
        <v>1000000000</v>
      </c>
      <c r="I147" s="1">
        <v>163059898.35403106</v>
      </c>
      <c r="J147" s="1">
        <v>1000000000</v>
      </c>
      <c r="K147" s="1" t="s">
        <v>2018</v>
      </c>
      <c r="L147" s="1">
        <v>146</v>
      </c>
      <c r="M147" s="1" t="s">
        <v>14752</v>
      </c>
      <c r="N147" s="1">
        <v>3.3371847639893191</v>
      </c>
      <c r="O147" s="1">
        <v>91906568.793220162</v>
      </c>
      <c r="P147" s="1">
        <v>-4.1232730000000002E-2</v>
      </c>
      <c r="Q147" s="1">
        <v>-1.95861317</v>
      </c>
      <c r="R147" s="1">
        <v>5.6852435000000003</v>
      </c>
      <c r="S147" s="1">
        <v>544161008.40471947</v>
      </c>
      <c r="T147" s="1" t="s">
        <v>14752</v>
      </c>
    </row>
    <row r="148" spans="1:20" x14ac:dyDescent="0.2">
      <c r="A148" s="1">
        <v>33440</v>
      </c>
      <c r="B148" s="1" t="s">
        <v>7127</v>
      </c>
      <c r="C148" s="1" t="s">
        <v>7128</v>
      </c>
      <c r="D148" s="1" t="s">
        <v>7129</v>
      </c>
      <c r="E148" s="1">
        <v>265</v>
      </c>
      <c r="F148" s="1" t="s">
        <v>7130</v>
      </c>
      <c r="G148" s="1" t="s">
        <v>131</v>
      </c>
      <c r="H148" s="1">
        <v>1000000000</v>
      </c>
      <c r="I148" s="1">
        <v>999996416.90294397</v>
      </c>
      <c r="J148" s="1">
        <v>999996416.90294397</v>
      </c>
      <c r="K148" s="1" t="s">
        <v>2018</v>
      </c>
      <c r="L148" s="1">
        <v>147</v>
      </c>
      <c r="M148" s="1" t="s">
        <v>14752</v>
      </c>
      <c r="N148" s="1">
        <v>0.53227876124006435</v>
      </c>
      <c r="O148" s="1">
        <v>251904907.1683802</v>
      </c>
      <c r="P148" s="1">
        <v>2.2836246400000002</v>
      </c>
      <c r="Q148" s="1">
        <v>14.85714962</v>
      </c>
      <c r="R148" s="1">
        <v>6.9038299500000004</v>
      </c>
      <c r="S148" s="1">
        <v>532276854.03360194</v>
      </c>
      <c r="T148" s="1" t="s">
        <v>14752</v>
      </c>
    </row>
    <row r="149" spans="1:20" x14ac:dyDescent="0.2">
      <c r="A149" s="1">
        <v>8104</v>
      </c>
      <c r="B149" s="1" t="s">
        <v>5862</v>
      </c>
      <c r="C149" s="1" t="s">
        <v>3762</v>
      </c>
      <c r="D149" s="1" t="s">
        <v>3761</v>
      </c>
      <c r="E149" s="1">
        <v>514</v>
      </c>
      <c r="F149" s="1" t="s">
        <v>3763</v>
      </c>
      <c r="G149" s="1" t="s">
        <v>131</v>
      </c>
      <c r="I149" s="1">
        <v>1397364293.8179471</v>
      </c>
      <c r="J149" s="1">
        <v>1500000000</v>
      </c>
      <c r="K149" s="1" t="s">
        <v>2018</v>
      </c>
      <c r="L149" s="1">
        <v>148</v>
      </c>
      <c r="M149" s="1" t="s">
        <v>14753</v>
      </c>
      <c r="N149" s="1">
        <v>0.37855015319058377</v>
      </c>
      <c r="O149" s="1">
        <v>30491120.785281911</v>
      </c>
      <c r="P149" s="1">
        <v>-4.9793909999999997E-2</v>
      </c>
      <c r="Q149" s="1">
        <v>-4.3623529200000002</v>
      </c>
      <c r="R149" s="1">
        <v>-9.3315385000000006</v>
      </c>
      <c r="S149" s="1">
        <v>528972467.48783582</v>
      </c>
      <c r="T149" s="1" t="s">
        <v>14753</v>
      </c>
    </row>
    <row r="150" spans="1:20" x14ac:dyDescent="0.2">
      <c r="A150" s="1">
        <v>4705</v>
      </c>
      <c r="B150" s="1" t="s">
        <v>2361</v>
      </c>
      <c r="C150" s="1" t="s">
        <v>164</v>
      </c>
      <c r="D150" s="1" t="s">
        <v>2362</v>
      </c>
      <c r="E150" s="1">
        <v>183</v>
      </c>
      <c r="F150" s="1" t="s">
        <v>2363</v>
      </c>
      <c r="G150" s="1" t="s">
        <v>131</v>
      </c>
      <c r="I150" s="1">
        <v>199556.93599999999</v>
      </c>
      <c r="J150" s="1">
        <v>199556.93599999999</v>
      </c>
      <c r="K150" s="1" t="s">
        <v>2018</v>
      </c>
      <c r="L150" s="1">
        <v>149</v>
      </c>
      <c r="M150" s="1" t="s">
        <v>14752</v>
      </c>
      <c r="N150" s="1">
        <v>2629.2213010584178</v>
      </c>
      <c r="O150" s="1">
        <v>6618315.2678239504</v>
      </c>
      <c r="P150" s="1">
        <v>-8.5503999999999997E-3</v>
      </c>
      <c r="Q150" s="1">
        <v>0.17518422</v>
      </c>
      <c r="R150" s="1">
        <v>1.8195639999999999E-2</v>
      </c>
      <c r="S150" s="1">
        <v>524679346.90515137</v>
      </c>
      <c r="T150" s="1" t="s">
        <v>14752</v>
      </c>
    </row>
    <row r="151" spans="1:20" x14ac:dyDescent="0.2">
      <c r="A151" s="1">
        <v>4948</v>
      </c>
      <c r="B151" s="1" t="s">
        <v>2283</v>
      </c>
      <c r="C151" s="1" t="s">
        <v>2284</v>
      </c>
      <c r="D151" s="1" t="s">
        <v>2285</v>
      </c>
      <c r="E151" s="1">
        <v>154</v>
      </c>
      <c r="F151" s="1" t="s">
        <v>2286</v>
      </c>
      <c r="G151" s="1" t="s">
        <v>131</v>
      </c>
      <c r="I151" s="1">
        <v>45669361440.634789</v>
      </c>
      <c r="J151" s="1">
        <v>46369346709.400604</v>
      </c>
      <c r="L151" s="1">
        <v>150</v>
      </c>
      <c r="M151" s="1" t="s">
        <v>14752</v>
      </c>
      <c r="N151" s="1">
        <v>1.1437833822490528E-2</v>
      </c>
      <c r="O151" s="1">
        <v>38071119.889037043</v>
      </c>
      <c r="P151" s="1">
        <v>2.3114079900000002</v>
      </c>
      <c r="Q151" s="1">
        <v>-2.5266519600000001</v>
      </c>
      <c r="R151" s="1">
        <v>-9.6791827300000008</v>
      </c>
      <c r="S151" s="1">
        <v>522358566.93723732</v>
      </c>
      <c r="T151" s="1" t="s">
        <v>14752</v>
      </c>
    </row>
    <row r="152" spans="1:20" x14ac:dyDescent="0.2">
      <c r="A152" s="1">
        <v>9816</v>
      </c>
      <c r="B152" s="1" t="s">
        <v>4813</v>
      </c>
      <c r="C152" s="1" t="s">
        <v>4338</v>
      </c>
      <c r="D152" s="1" t="s">
        <v>4814</v>
      </c>
      <c r="E152" s="1">
        <v>92</v>
      </c>
      <c r="F152" s="1" t="s">
        <v>4815</v>
      </c>
      <c r="G152" s="1" t="s">
        <v>131</v>
      </c>
      <c r="H152" s="1">
        <v>999990000000000</v>
      </c>
      <c r="I152" s="1">
        <v>999990000000000</v>
      </c>
      <c r="J152" s="1">
        <v>999990000000000</v>
      </c>
      <c r="K152" s="1" t="s">
        <v>2018</v>
      </c>
      <c r="L152" s="1">
        <v>151</v>
      </c>
      <c r="M152" s="1" t="s">
        <v>14752</v>
      </c>
      <c r="N152" s="1">
        <v>5.2156431455827301E-7</v>
      </c>
      <c r="O152" s="1">
        <v>27793781.480381019</v>
      </c>
      <c r="P152" s="1">
        <v>0.12430249</v>
      </c>
      <c r="Q152" s="1">
        <v>-1.26425586</v>
      </c>
      <c r="R152" s="1">
        <v>-3.3033882600000002</v>
      </c>
      <c r="S152" s="1">
        <v>521559098.9151274</v>
      </c>
      <c r="T152" s="1" t="s">
        <v>14752</v>
      </c>
    </row>
    <row r="153" spans="1:20" x14ac:dyDescent="0.2">
      <c r="A153" s="1">
        <v>23121</v>
      </c>
      <c r="B153" s="1" t="s">
        <v>7145</v>
      </c>
      <c r="C153" s="1" t="s">
        <v>7146</v>
      </c>
      <c r="D153" s="1" t="s">
        <v>7147</v>
      </c>
      <c r="E153" s="1">
        <v>280</v>
      </c>
      <c r="F153" s="1" t="s">
        <v>7148</v>
      </c>
      <c r="G153" s="1" t="s">
        <v>131</v>
      </c>
      <c r="I153" s="1">
        <v>2109793955.5270169</v>
      </c>
      <c r="J153" s="1">
        <v>3000000000</v>
      </c>
      <c r="K153" s="1" t="s">
        <v>2018</v>
      </c>
      <c r="L153" s="1">
        <v>152</v>
      </c>
      <c r="M153" s="1" t="s">
        <v>14752</v>
      </c>
      <c r="N153" s="1">
        <v>0.24090012289538179</v>
      </c>
      <c r="O153" s="1">
        <v>33780753.008866847</v>
      </c>
      <c r="P153" s="1">
        <v>0.19573046999999999</v>
      </c>
      <c r="Q153" s="1">
        <v>-3.2499089200000002</v>
      </c>
      <c r="R153" s="1">
        <v>-12.44227244</v>
      </c>
      <c r="S153" s="1">
        <v>508249623.17039198</v>
      </c>
      <c r="T153" s="1" t="s">
        <v>14752</v>
      </c>
    </row>
    <row r="154" spans="1:20" x14ac:dyDescent="0.2">
      <c r="A154" s="1">
        <v>5034</v>
      </c>
      <c r="B154" s="1" t="s">
        <v>2163</v>
      </c>
      <c r="C154" s="1" t="s">
        <v>2164</v>
      </c>
      <c r="D154" s="1" t="s">
        <v>2165</v>
      </c>
      <c r="E154" s="1">
        <v>258</v>
      </c>
      <c r="F154" s="1" t="s">
        <v>2166</v>
      </c>
      <c r="G154" s="1" t="s">
        <v>131</v>
      </c>
      <c r="I154" s="1">
        <v>15920772.096750131</v>
      </c>
      <c r="J154" s="1">
        <v>15920772.096750131</v>
      </c>
      <c r="L154" s="1">
        <v>153</v>
      </c>
      <c r="M154" s="1" t="s">
        <v>14753</v>
      </c>
      <c r="N154" s="1">
        <v>31.849529557342791</v>
      </c>
      <c r="O154" s="1">
        <v>24535641.110581782</v>
      </c>
      <c r="P154" s="1">
        <v>-0.12108326</v>
      </c>
      <c r="Q154" s="1">
        <v>-7.2177939899999997</v>
      </c>
      <c r="R154" s="1">
        <v>-14.09723584</v>
      </c>
      <c r="S154" s="1">
        <v>507069101.47116166</v>
      </c>
      <c r="T154" s="1" t="s">
        <v>14753</v>
      </c>
    </row>
    <row r="155" spans="1:20" x14ac:dyDescent="0.2">
      <c r="A155" s="1">
        <v>10407</v>
      </c>
      <c r="B155" s="1" t="s">
        <v>6155</v>
      </c>
      <c r="C155" s="1" t="s">
        <v>6156</v>
      </c>
      <c r="D155" s="1" t="s">
        <v>6157</v>
      </c>
      <c r="E155" s="1">
        <v>229</v>
      </c>
      <c r="F155" s="1" t="s">
        <v>4880</v>
      </c>
      <c r="G155" s="1" t="s">
        <v>131</v>
      </c>
      <c r="I155" s="1">
        <v>1.6200274095734243E+17</v>
      </c>
      <c r="J155" s="1">
        <v>2.0263783324704448E+17</v>
      </c>
      <c r="K155" s="1" t="s">
        <v>2018</v>
      </c>
      <c r="L155" s="1">
        <v>154</v>
      </c>
      <c r="M155" s="1" t="s">
        <v>14753</v>
      </c>
      <c r="N155" s="1">
        <v>3.0929532870021309E-9</v>
      </c>
      <c r="O155" s="1">
        <v>76764760.884056404</v>
      </c>
      <c r="P155" s="1">
        <v>0.29651601</v>
      </c>
      <c r="Q155" s="1">
        <v>-3.0384950100000001</v>
      </c>
      <c r="R155" s="1">
        <v>-16.24355993</v>
      </c>
      <c r="S155" s="1">
        <v>501066910.147367</v>
      </c>
      <c r="T155" s="1" t="s">
        <v>14753</v>
      </c>
    </row>
    <row r="156" spans="1:20" x14ac:dyDescent="0.2">
      <c r="A156" s="1">
        <v>27772</v>
      </c>
      <c r="B156" s="1" t="s">
        <v>7172</v>
      </c>
      <c r="C156" s="1" t="s">
        <v>7173</v>
      </c>
      <c r="D156" s="1" t="s">
        <v>7174</v>
      </c>
      <c r="E156" s="1">
        <v>100</v>
      </c>
      <c r="F156" s="1" t="s">
        <v>7175</v>
      </c>
      <c r="G156" s="1" t="s">
        <v>131</v>
      </c>
      <c r="I156" s="1">
        <v>497959718.54265898</v>
      </c>
      <c r="J156" s="1">
        <v>497959718.54265898</v>
      </c>
      <c r="K156" s="1" t="s">
        <v>2018</v>
      </c>
      <c r="L156" s="1">
        <v>155</v>
      </c>
      <c r="M156" s="1" t="s">
        <v>14752</v>
      </c>
      <c r="N156" s="1">
        <v>0.99950582368032159</v>
      </c>
      <c r="O156" s="1">
        <v>24982211.575459961</v>
      </c>
      <c r="P156" s="1">
        <v>8.7667200000000004E-3</v>
      </c>
      <c r="Q156" s="1">
        <v>1.684213E-2</v>
      </c>
      <c r="R156" s="1">
        <v>-6.5430950000000002E-2</v>
      </c>
      <c r="S156" s="1">
        <v>497713638.6416015</v>
      </c>
      <c r="T156" s="1" t="s">
        <v>14752</v>
      </c>
    </row>
    <row r="157" spans="1:20" x14ac:dyDescent="0.2">
      <c r="A157" s="1">
        <v>5964</v>
      </c>
      <c r="B157" s="1" t="s">
        <v>2626</v>
      </c>
      <c r="C157" s="1" t="s">
        <v>2627</v>
      </c>
      <c r="D157" s="1" t="s">
        <v>2628</v>
      </c>
      <c r="E157" s="1">
        <v>267</v>
      </c>
      <c r="F157" s="1" t="s">
        <v>2629</v>
      </c>
      <c r="G157" s="1" t="s">
        <v>131</v>
      </c>
      <c r="I157" s="1">
        <v>416649900</v>
      </c>
      <c r="J157" s="1">
        <v>999668148</v>
      </c>
      <c r="K157" s="1" t="s">
        <v>2018</v>
      </c>
      <c r="L157" s="1">
        <v>156</v>
      </c>
      <c r="M157" s="1" t="s">
        <v>14753</v>
      </c>
      <c r="N157" s="1">
        <v>1.189458668759666</v>
      </c>
      <c r="O157" s="1">
        <v>14964413.322643749</v>
      </c>
      <c r="P157" s="1">
        <v>0.76722767999999997</v>
      </c>
      <c r="Q157" s="1">
        <v>0.66644113000000005</v>
      </c>
      <c r="R157" s="1">
        <v>-7.5292472100000003</v>
      </c>
      <c r="S157" s="1">
        <v>495587835.39284801</v>
      </c>
      <c r="T157" s="1" t="s">
        <v>14753</v>
      </c>
    </row>
    <row r="158" spans="1:20" x14ac:dyDescent="0.2">
      <c r="A158" s="1">
        <v>2563</v>
      </c>
      <c r="B158" s="1" t="s">
        <v>2122</v>
      </c>
      <c r="C158" s="1" t="s">
        <v>103</v>
      </c>
      <c r="D158" s="1" t="s">
        <v>2123</v>
      </c>
      <c r="E158" s="1">
        <v>562</v>
      </c>
      <c r="F158" s="1" t="s">
        <v>2124</v>
      </c>
      <c r="G158" s="1" t="s">
        <v>131</v>
      </c>
      <c r="I158" s="1">
        <v>495601552.61000001</v>
      </c>
      <c r="J158" s="1">
        <v>495601552.61000001</v>
      </c>
      <c r="K158" s="1" t="s">
        <v>2018</v>
      </c>
      <c r="L158" s="1">
        <v>157</v>
      </c>
      <c r="M158" s="1" t="s">
        <v>14752</v>
      </c>
      <c r="N158" s="1">
        <v>0.99835586141238664</v>
      </c>
      <c r="O158" s="1">
        <v>44685253.836438313</v>
      </c>
      <c r="P158" s="1">
        <v>1.9423699999999999E-2</v>
      </c>
      <c r="Q158" s="1">
        <v>-5.4476999999999998E-2</v>
      </c>
      <c r="R158" s="1">
        <v>-0.18619641000000001</v>
      </c>
      <c r="S158" s="1">
        <v>494786714.9732728</v>
      </c>
      <c r="T158" s="1" t="s">
        <v>14752</v>
      </c>
    </row>
    <row r="159" spans="1:20" x14ac:dyDescent="0.2">
      <c r="A159" s="1">
        <v>4846</v>
      </c>
      <c r="B159" s="1" t="s">
        <v>5633</v>
      </c>
      <c r="C159" s="1" t="s">
        <v>2325</v>
      </c>
      <c r="D159" s="1" t="s">
        <v>2326</v>
      </c>
      <c r="E159" s="1">
        <v>192</v>
      </c>
      <c r="F159" s="1" t="s">
        <v>2327</v>
      </c>
      <c r="G159" s="1" t="s">
        <v>131</v>
      </c>
      <c r="I159" s="1">
        <v>1082853869</v>
      </c>
      <c r="J159" s="1">
        <v>1082853869</v>
      </c>
      <c r="K159" s="1" t="s">
        <v>2018</v>
      </c>
      <c r="L159" s="1">
        <v>158</v>
      </c>
      <c r="M159" s="1" t="s">
        <v>14753</v>
      </c>
      <c r="N159" s="1">
        <v>0.44502153265950961</v>
      </c>
      <c r="O159" s="1">
        <v>10024699.11038249</v>
      </c>
      <c r="P159" s="1">
        <v>-4.8658060000000003E-2</v>
      </c>
      <c r="Q159" s="1">
        <v>-3.64240808</v>
      </c>
      <c r="R159" s="1">
        <v>-7.5637475399999996</v>
      </c>
      <c r="S159" s="1">
        <v>481893288.42865986</v>
      </c>
      <c r="T159" s="1" t="s">
        <v>14753</v>
      </c>
    </row>
    <row r="160" spans="1:20" x14ac:dyDescent="0.2">
      <c r="A160" s="1">
        <v>34619</v>
      </c>
      <c r="B160" s="1" t="s">
        <v>13890</v>
      </c>
      <c r="C160" s="1" t="s">
        <v>13852</v>
      </c>
      <c r="D160" s="1" t="s">
        <v>13891</v>
      </c>
      <c r="E160" s="1">
        <v>65</v>
      </c>
      <c r="F160" s="1" t="s">
        <v>13892</v>
      </c>
      <c r="G160" s="1" t="s">
        <v>131</v>
      </c>
      <c r="H160" s="1">
        <v>120000000</v>
      </c>
      <c r="I160" s="1">
        <v>30084000</v>
      </c>
      <c r="J160" s="1">
        <v>112641600</v>
      </c>
      <c r="L160" s="1">
        <v>159</v>
      </c>
      <c r="M160" s="1" t="s">
        <v>14752</v>
      </c>
      <c r="N160" s="1">
        <v>15.617560152819497</v>
      </c>
      <c r="O160" s="1">
        <v>67709086.345053747</v>
      </c>
      <c r="P160" s="1">
        <v>0.41642174999999998</v>
      </c>
      <c r="Q160" s="1">
        <v>-3.8040195899999998</v>
      </c>
      <c r="R160" s="1">
        <v>-18.655941500000001</v>
      </c>
      <c r="S160" s="1">
        <v>469838679.63742173</v>
      </c>
      <c r="T160" s="1" t="s">
        <v>14752</v>
      </c>
    </row>
    <row r="161" spans="1:20" x14ac:dyDescent="0.2">
      <c r="A161" s="1">
        <v>33979</v>
      </c>
      <c r="B161" s="1" t="s">
        <v>7572</v>
      </c>
      <c r="C161" s="1" t="s">
        <v>7573</v>
      </c>
      <c r="D161" s="1" t="s">
        <v>7574</v>
      </c>
      <c r="E161" s="1">
        <v>89</v>
      </c>
      <c r="F161" s="1" t="s">
        <v>7575</v>
      </c>
      <c r="G161" s="1" t="s">
        <v>131</v>
      </c>
      <c r="H161" s="1">
        <v>4000000000</v>
      </c>
      <c r="I161" s="1">
        <v>491254161.40171307</v>
      </c>
      <c r="J161" s="1">
        <v>513951597.46396881</v>
      </c>
      <c r="K161" s="1" t="s">
        <v>2018</v>
      </c>
      <c r="L161" s="1">
        <v>160</v>
      </c>
      <c r="M161" s="1" t="s">
        <v>14753</v>
      </c>
      <c r="N161" s="1">
        <v>0.95270168819574741</v>
      </c>
      <c r="O161" s="1">
        <v>200957331.78594372</v>
      </c>
      <c r="P161" s="1">
        <v>0.28245903</v>
      </c>
      <c r="Q161" s="1">
        <v>1.6261059200000001</v>
      </c>
      <c r="R161" s="1">
        <v>-30.413529230000002</v>
      </c>
      <c r="S161" s="1">
        <v>468018668.90059823</v>
      </c>
      <c r="T161" s="1" t="s">
        <v>14753</v>
      </c>
    </row>
    <row r="162" spans="1:20" x14ac:dyDescent="0.2">
      <c r="A162" s="1">
        <v>131</v>
      </c>
      <c r="B162" s="1" t="s">
        <v>2093</v>
      </c>
      <c r="C162" s="1" t="s">
        <v>12</v>
      </c>
      <c r="D162" s="1" t="s">
        <v>2094</v>
      </c>
      <c r="E162" s="1">
        <v>464</v>
      </c>
      <c r="F162" s="1" t="s">
        <v>2095</v>
      </c>
      <c r="G162" s="1" t="s">
        <v>131</v>
      </c>
      <c r="H162" s="1">
        <v>18900000</v>
      </c>
      <c r="I162" s="1">
        <v>12091050.263083041</v>
      </c>
      <c r="J162" s="1">
        <v>12091050.263083041</v>
      </c>
      <c r="L162" s="1">
        <v>161</v>
      </c>
      <c r="M162" s="1" t="s">
        <v>14752</v>
      </c>
      <c r="N162" s="1">
        <v>38.476230957205395</v>
      </c>
      <c r="O162" s="1">
        <v>61735192.895144373</v>
      </c>
      <c r="P162" s="1">
        <v>-3.4089200000000002E-3</v>
      </c>
      <c r="Q162" s="1">
        <v>-1.58769702</v>
      </c>
      <c r="R162" s="1">
        <v>-21.019420360000002</v>
      </c>
      <c r="S162" s="1">
        <v>465218042.43756211</v>
      </c>
      <c r="T162" s="1" t="s">
        <v>14752</v>
      </c>
    </row>
    <row r="163" spans="1:20" x14ac:dyDescent="0.2">
      <c r="A163" s="1">
        <v>29814</v>
      </c>
      <c r="B163" s="1" t="s">
        <v>7180</v>
      </c>
      <c r="C163" s="1" t="s">
        <v>7181</v>
      </c>
      <c r="D163" s="1" t="s">
        <v>7182</v>
      </c>
      <c r="E163" s="1">
        <v>210</v>
      </c>
      <c r="F163" s="1" t="s">
        <v>7183</v>
      </c>
      <c r="G163" s="1" t="s">
        <v>131</v>
      </c>
      <c r="H163" s="1">
        <v>1000000000</v>
      </c>
      <c r="I163" s="1">
        <v>217292513</v>
      </c>
      <c r="J163" s="1">
        <v>1000000000</v>
      </c>
      <c r="K163" s="1" t="s">
        <v>2018</v>
      </c>
      <c r="L163" s="1">
        <v>162</v>
      </c>
      <c r="M163" s="1" t="s">
        <v>14752</v>
      </c>
      <c r="N163" s="1">
        <v>2.1300910978422323</v>
      </c>
      <c r="O163" s="1">
        <v>113562008.78740469</v>
      </c>
      <c r="P163" s="1">
        <v>-0.41743513999999998</v>
      </c>
      <c r="Q163" s="1">
        <v>-5.0278026499999999</v>
      </c>
      <c r="R163" s="1">
        <v>1.79525398</v>
      </c>
      <c r="S163" s="1">
        <v>462852847.56906754</v>
      </c>
      <c r="T163" s="1" t="s">
        <v>14752</v>
      </c>
    </row>
    <row r="164" spans="1:20" x14ac:dyDescent="0.2">
      <c r="A164" s="1">
        <v>1698</v>
      </c>
      <c r="B164" s="1" t="s">
        <v>2380</v>
      </c>
      <c r="C164" s="1" t="s">
        <v>2381</v>
      </c>
      <c r="D164" s="1" t="s">
        <v>2382</v>
      </c>
      <c r="E164" s="1">
        <v>149</v>
      </c>
      <c r="F164" s="1" t="s">
        <v>2142</v>
      </c>
      <c r="G164" s="1" t="s">
        <v>131</v>
      </c>
      <c r="H164" s="1">
        <v>21000000</v>
      </c>
      <c r="I164" s="1">
        <v>15785240.625</v>
      </c>
      <c r="J164" s="1">
        <v>15785240.625</v>
      </c>
      <c r="L164" s="1">
        <v>163</v>
      </c>
      <c r="M164" s="1" t="s">
        <v>14752</v>
      </c>
      <c r="N164" s="1">
        <v>29.07235198017446</v>
      </c>
      <c r="O164" s="1">
        <v>56770754.555867307</v>
      </c>
      <c r="P164" s="1">
        <v>-0.17606089</v>
      </c>
      <c r="Q164" s="1">
        <v>-0.34969813999999999</v>
      </c>
      <c r="R164" s="1">
        <v>-32.440017609999998</v>
      </c>
      <c r="S164" s="1">
        <v>458914071.54174906</v>
      </c>
      <c r="T164" s="1" t="s">
        <v>14752</v>
      </c>
    </row>
    <row r="165" spans="1:20" x14ac:dyDescent="0.2">
      <c r="A165" s="1">
        <v>21585</v>
      </c>
      <c r="B165" s="1" t="s">
        <v>3049</v>
      </c>
      <c r="C165" s="1" t="s">
        <v>264</v>
      </c>
      <c r="D165" s="1" t="s">
        <v>7166</v>
      </c>
      <c r="E165" s="1">
        <v>90</v>
      </c>
      <c r="F165" s="1" t="s">
        <v>7167</v>
      </c>
      <c r="G165" s="1" t="s">
        <v>131</v>
      </c>
      <c r="H165" s="1">
        <v>1000000000</v>
      </c>
      <c r="I165" s="1">
        <v>463757969</v>
      </c>
      <c r="J165" s="1">
        <v>1000000000</v>
      </c>
      <c r="K165" s="1" t="s">
        <v>2018</v>
      </c>
      <c r="L165" s="1">
        <v>164</v>
      </c>
      <c r="M165" s="1" t="s">
        <v>14752</v>
      </c>
      <c r="N165" s="1">
        <v>0.98704049584863496</v>
      </c>
      <c r="O165" s="1">
        <v>10276441.890267789</v>
      </c>
      <c r="P165" s="1">
        <v>8.8658070000000005E-2</v>
      </c>
      <c r="Q165" s="1">
        <v>-2.45263586</v>
      </c>
      <c r="R165" s="1">
        <v>-13.820373099999999</v>
      </c>
      <c r="S165" s="1">
        <v>457747895.67551589</v>
      </c>
      <c r="T165" s="1" t="s">
        <v>14752</v>
      </c>
    </row>
    <row r="166" spans="1:20" x14ac:dyDescent="0.2">
      <c r="A166" s="1">
        <v>5198</v>
      </c>
      <c r="B166" s="1" t="s">
        <v>2554</v>
      </c>
      <c r="C166" s="1" t="s">
        <v>2555</v>
      </c>
      <c r="D166" s="1" t="s">
        <v>2556</v>
      </c>
      <c r="E166" s="1">
        <v>67</v>
      </c>
      <c r="F166" s="1" t="s">
        <v>2557</v>
      </c>
      <c r="G166" s="1" t="s">
        <v>131</v>
      </c>
      <c r="H166" s="1">
        <v>600000000</v>
      </c>
      <c r="I166" s="1">
        <v>412084779</v>
      </c>
      <c r="J166" s="1">
        <v>549564264</v>
      </c>
      <c r="L166" s="1">
        <v>165</v>
      </c>
      <c r="M166" s="1" t="s">
        <v>14753</v>
      </c>
      <c r="N166" s="1">
        <v>1.094134446888257</v>
      </c>
      <c r="O166" s="1">
        <v>79487525.197576925</v>
      </c>
      <c r="P166" s="1">
        <v>-0.75201446999999999</v>
      </c>
      <c r="Q166" s="1">
        <v>0.38146342</v>
      </c>
      <c r="R166" s="1">
        <v>-12.437944829999999</v>
      </c>
      <c r="S166" s="1">
        <v>450876151.74223465</v>
      </c>
      <c r="T166" s="1" t="s">
        <v>14753</v>
      </c>
    </row>
    <row r="167" spans="1:20" x14ac:dyDescent="0.2">
      <c r="A167" s="1">
        <v>9903</v>
      </c>
      <c r="B167" s="1" t="s">
        <v>5355</v>
      </c>
      <c r="C167" s="1" t="s">
        <v>5356</v>
      </c>
      <c r="D167" s="1" t="s">
        <v>5357</v>
      </c>
      <c r="E167" s="1">
        <v>244</v>
      </c>
      <c r="F167" s="1" t="s">
        <v>4767</v>
      </c>
      <c r="G167" s="1" t="s">
        <v>131</v>
      </c>
      <c r="I167" s="1">
        <v>97267781.209663406</v>
      </c>
      <c r="J167" s="1">
        <v>99818716.905526444</v>
      </c>
      <c r="K167" s="1" t="s">
        <v>2018</v>
      </c>
      <c r="L167" s="1">
        <v>166</v>
      </c>
      <c r="M167" s="1" t="s">
        <v>14753</v>
      </c>
      <c r="N167" s="1">
        <v>4.5242302736753954</v>
      </c>
      <c r="O167" s="1">
        <v>25434362.66676325</v>
      </c>
      <c r="P167" s="1">
        <v>-0.84356213999999996</v>
      </c>
      <c r="Q167" s="1">
        <v>-4.0053826700000004</v>
      </c>
      <c r="R167" s="1">
        <v>-13.63390255</v>
      </c>
      <c r="S167" s="1">
        <v>440061840.40199393</v>
      </c>
      <c r="T167" s="1" t="s">
        <v>14753</v>
      </c>
    </row>
    <row r="168" spans="1:20" x14ac:dyDescent="0.2">
      <c r="A168" s="1">
        <v>12885</v>
      </c>
      <c r="B168" s="1" t="s">
        <v>6769</v>
      </c>
      <c r="C168" s="1" t="s">
        <v>6770</v>
      </c>
      <c r="D168" s="1" t="s">
        <v>6771</v>
      </c>
      <c r="E168" s="1">
        <v>124</v>
      </c>
      <c r="F168" s="1" t="s">
        <v>6772</v>
      </c>
      <c r="G168" s="1" t="s">
        <v>131</v>
      </c>
      <c r="I168" s="1">
        <v>7442960133</v>
      </c>
      <c r="J168" s="1">
        <v>8320693558</v>
      </c>
      <c r="L168" s="1">
        <v>167</v>
      </c>
      <c r="M168" s="1" t="s">
        <v>14753</v>
      </c>
      <c r="N168" s="1">
        <v>5.8906343543380667E-2</v>
      </c>
      <c r="O168" s="1">
        <v>14894002.23093833</v>
      </c>
      <c r="P168" s="1">
        <v>4.0908430000000003E-2</v>
      </c>
      <c r="Q168" s="1">
        <v>-3.40123752</v>
      </c>
      <c r="R168" s="1">
        <v>-8.8907693699999992</v>
      </c>
      <c r="S168" s="1">
        <v>438437566.57418424</v>
      </c>
      <c r="T168" s="1" t="s">
        <v>14753</v>
      </c>
    </row>
    <row r="169" spans="1:20" x14ac:dyDescent="0.2">
      <c r="A169" s="1">
        <v>29870</v>
      </c>
      <c r="B169" s="1" t="s">
        <v>7159</v>
      </c>
      <c r="C169" s="1" t="s">
        <v>7160</v>
      </c>
      <c r="D169" s="1" t="s">
        <v>7161</v>
      </c>
      <c r="E169" s="1">
        <v>237</v>
      </c>
      <c r="F169" s="1" t="s">
        <v>7162</v>
      </c>
      <c r="G169" s="1" t="s">
        <v>131</v>
      </c>
      <c r="I169" s="1">
        <v>68953216801.726212</v>
      </c>
      <c r="J169" s="1">
        <v>68953216801.726212</v>
      </c>
      <c r="K169" s="1" t="s">
        <v>2018</v>
      </c>
      <c r="L169" s="1">
        <v>168</v>
      </c>
      <c r="M169" s="1" t="s">
        <v>14752</v>
      </c>
      <c r="N169" s="1">
        <v>6.34325892864958E-3</v>
      </c>
      <c r="O169" s="1">
        <v>156340974.42990673</v>
      </c>
      <c r="P169" s="1">
        <v>0.43827199999999999</v>
      </c>
      <c r="Q169" s="1">
        <v>-3.2106416200000001</v>
      </c>
      <c r="R169" s="1">
        <v>-4.9605951499999996</v>
      </c>
      <c r="S169" s="1">
        <v>437388108.13665998</v>
      </c>
      <c r="T169" s="1" t="s">
        <v>14752</v>
      </c>
    </row>
    <row r="170" spans="1:20" x14ac:dyDescent="0.2">
      <c r="A170" s="1">
        <v>23711</v>
      </c>
      <c r="B170" s="1" t="s">
        <v>7212</v>
      </c>
      <c r="C170" s="1" t="s">
        <v>7213</v>
      </c>
      <c r="D170" s="1" t="s">
        <v>7214</v>
      </c>
      <c r="E170" s="1">
        <v>96</v>
      </c>
      <c r="F170" s="1" t="s">
        <v>7215</v>
      </c>
      <c r="G170" s="1" t="s">
        <v>131</v>
      </c>
      <c r="H170" s="1">
        <v>111111112</v>
      </c>
      <c r="I170" s="1">
        <v>35773841</v>
      </c>
      <c r="J170" s="1">
        <v>111111111.09999999</v>
      </c>
      <c r="K170" s="1" t="s">
        <v>2018</v>
      </c>
      <c r="L170" s="1">
        <v>169</v>
      </c>
      <c r="M170" s="1" t="s">
        <v>14752</v>
      </c>
      <c r="N170" s="1">
        <v>12.08015595052616</v>
      </c>
      <c r="O170" s="1">
        <v>11052519.301884569</v>
      </c>
      <c r="P170" s="1">
        <v>0.63156623000000001</v>
      </c>
      <c r="Q170" s="1">
        <v>-9.6928395599999995</v>
      </c>
      <c r="R170" s="1">
        <v>1.01286177</v>
      </c>
      <c r="S170" s="1">
        <v>432153578.22932673</v>
      </c>
      <c r="T170" s="1" t="s">
        <v>14752</v>
      </c>
    </row>
    <row r="171" spans="1:20" x14ac:dyDescent="0.2">
      <c r="A171" s="1">
        <v>31526</v>
      </c>
      <c r="B171" s="1" t="s">
        <v>7678</v>
      </c>
      <c r="C171" s="1" t="s">
        <v>7679</v>
      </c>
      <c r="D171" s="1" t="s">
        <v>7680</v>
      </c>
      <c r="E171" s="1">
        <v>88</v>
      </c>
      <c r="F171" s="1" t="s">
        <v>7681</v>
      </c>
      <c r="G171" s="1" t="s">
        <v>131</v>
      </c>
      <c r="H171" s="1">
        <v>8888888888</v>
      </c>
      <c r="I171" s="1">
        <v>1602198583.4300001</v>
      </c>
      <c r="J171" s="1">
        <v>8888888888</v>
      </c>
      <c r="K171" s="1" t="s">
        <v>2018</v>
      </c>
      <c r="L171" s="1">
        <v>170</v>
      </c>
      <c r="M171" s="1" t="s">
        <v>14752</v>
      </c>
      <c r="N171" s="1">
        <v>0.26461585428493739</v>
      </c>
      <c r="O171" s="1">
        <v>144036778.32598799</v>
      </c>
      <c r="P171" s="1">
        <v>-0.63201825</v>
      </c>
      <c r="Q171" s="1">
        <v>-3.2955676700000001</v>
      </c>
      <c r="R171" s="1">
        <v>-29.31403929</v>
      </c>
      <c r="S171" s="1">
        <v>423967146.88844597</v>
      </c>
      <c r="T171" s="1" t="s">
        <v>14752</v>
      </c>
    </row>
    <row r="172" spans="1:20" x14ac:dyDescent="0.2">
      <c r="A172" s="1">
        <v>3822</v>
      </c>
      <c r="B172" s="1" t="s">
        <v>2463</v>
      </c>
      <c r="C172" s="1" t="s">
        <v>2464</v>
      </c>
      <c r="D172" s="1" t="s">
        <v>2465</v>
      </c>
      <c r="E172" s="1">
        <v>82</v>
      </c>
      <c r="F172" s="1" t="s">
        <v>2466</v>
      </c>
      <c r="G172" s="1" t="s">
        <v>131</v>
      </c>
      <c r="I172" s="1">
        <v>6796592990</v>
      </c>
      <c r="J172" s="1">
        <v>6796592990</v>
      </c>
      <c r="L172" s="1">
        <v>171</v>
      </c>
      <c r="M172" s="1" t="s">
        <v>14752</v>
      </c>
      <c r="N172" s="1">
        <v>6.2059217986778888E-2</v>
      </c>
      <c r="O172" s="1">
        <v>4767332.6561282501</v>
      </c>
      <c r="P172" s="1">
        <v>0.25534064000000001</v>
      </c>
      <c r="Q172" s="1">
        <v>-4.0535880400000002</v>
      </c>
      <c r="R172" s="1">
        <v>-11.1701446</v>
      </c>
      <c r="S172" s="1">
        <v>421791245.93382329</v>
      </c>
      <c r="T172" s="1" t="s">
        <v>14752</v>
      </c>
    </row>
    <row r="173" spans="1:20" x14ac:dyDescent="0.2">
      <c r="A173" s="1">
        <v>2467</v>
      </c>
      <c r="B173" s="1" t="s">
        <v>2495</v>
      </c>
      <c r="C173" s="1" t="s">
        <v>84</v>
      </c>
      <c r="D173" s="1" t="s">
        <v>2496</v>
      </c>
      <c r="E173" s="1">
        <v>70</v>
      </c>
      <c r="F173" s="1" t="s">
        <v>2189</v>
      </c>
      <c r="G173" s="1" t="s">
        <v>131</v>
      </c>
      <c r="I173" s="1">
        <v>499995031.602</v>
      </c>
      <c r="J173" s="1">
        <v>500000000</v>
      </c>
      <c r="K173" s="1" t="s">
        <v>2018</v>
      </c>
      <c r="L173" s="1">
        <v>172</v>
      </c>
      <c r="M173" s="1" t="s">
        <v>14752</v>
      </c>
      <c r="N173" s="1">
        <v>0.83601811537555359</v>
      </c>
      <c r="O173" s="1">
        <v>2498510.0504810102</v>
      </c>
      <c r="P173" s="1">
        <v>-0.12156021</v>
      </c>
      <c r="Q173" s="1">
        <v>-9.4099210000000006</v>
      </c>
      <c r="R173" s="1">
        <v>-2.9657631000000002</v>
      </c>
      <c r="S173" s="1">
        <v>418004904.01704443</v>
      </c>
      <c r="T173" s="1" t="s">
        <v>14752</v>
      </c>
    </row>
    <row r="174" spans="1:20" x14ac:dyDescent="0.2">
      <c r="A174" s="1">
        <v>2682</v>
      </c>
      <c r="B174" s="1" t="s">
        <v>2312</v>
      </c>
      <c r="C174" s="1" t="s">
        <v>96</v>
      </c>
      <c r="D174" s="1" t="s">
        <v>2313</v>
      </c>
      <c r="E174" s="1">
        <v>212</v>
      </c>
      <c r="F174" s="1" t="s">
        <v>2314</v>
      </c>
      <c r="G174" s="1" t="s">
        <v>131</v>
      </c>
      <c r="I174" s="1">
        <v>174843716635.24451</v>
      </c>
      <c r="J174" s="1">
        <v>177619433541.14133</v>
      </c>
      <c r="K174" s="1" t="s">
        <v>2018</v>
      </c>
      <c r="L174" s="1">
        <v>173</v>
      </c>
      <c r="M174" s="1" t="s">
        <v>14753</v>
      </c>
      <c r="N174" s="1">
        <v>2.3384897791677382E-3</v>
      </c>
      <c r="O174" s="1">
        <v>9311600.1251755394</v>
      </c>
      <c r="P174" s="1">
        <v>-1.328229E-2</v>
      </c>
      <c r="Q174" s="1">
        <v>-2.5453779999999999</v>
      </c>
      <c r="R174" s="1">
        <v>-9.9545558100000004</v>
      </c>
      <c r="S174" s="1">
        <v>408870244.3032195</v>
      </c>
      <c r="T174" s="1" t="s">
        <v>14753</v>
      </c>
    </row>
    <row r="175" spans="1:20" x14ac:dyDescent="0.2">
      <c r="A175" s="1">
        <v>32521</v>
      </c>
      <c r="B175" s="1" t="s">
        <v>7134</v>
      </c>
      <c r="C175" s="1" t="s">
        <v>7135</v>
      </c>
      <c r="D175" s="1" t="s">
        <v>7136</v>
      </c>
      <c r="E175" s="1">
        <v>118</v>
      </c>
      <c r="F175" s="1" t="s">
        <v>7137</v>
      </c>
      <c r="G175" s="1" t="s">
        <v>131</v>
      </c>
      <c r="I175" s="1">
        <v>420681630492.59912</v>
      </c>
      <c r="J175" s="1">
        <v>420690000000</v>
      </c>
      <c r="K175" s="1" t="s">
        <v>2018</v>
      </c>
      <c r="L175" s="1">
        <v>174</v>
      </c>
      <c r="M175" s="1" t="s">
        <v>14753</v>
      </c>
      <c r="N175" s="1">
        <v>9.7076570186704165E-4</v>
      </c>
      <c r="O175" s="1">
        <v>150883019.53438306</v>
      </c>
      <c r="P175" s="1">
        <v>0.62176374999999995</v>
      </c>
      <c r="Q175" s="1">
        <v>-1.8715722299999999</v>
      </c>
      <c r="R175" s="1">
        <v>-5.3244499300000001</v>
      </c>
      <c r="S175" s="1">
        <v>408383298.28771943</v>
      </c>
      <c r="T175" s="1" t="s">
        <v>14753</v>
      </c>
    </row>
    <row r="176" spans="1:20" x14ac:dyDescent="0.2">
      <c r="A176" s="1">
        <v>18069</v>
      </c>
      <c r="B176" s="1" t="s">
        <v>5421</v>
      </c>
      <c r="C176" s="1" t="s">
        <v>5421</v>
      </c>
      <c r="D176" s="1" t="s">
        <v>6948</v>
      </c>
      <c r="E176" s="1">
        <v>395</v>
      </c>
      <c r="F176" s="1" t="s">
        <v>6949</v>
      </c>
      <c r="G176" s="1" t="s">
        <v>131</v>
      </c>
      <c r="I176" s="1">
        <v>2625440913.571867</v>
      </c>
      <c r="J176" s="1">
        <v>5252607613.571867</v>
      </c>
      <c r="K176" s="1" t="s">
        <v>2018</v>
      </c>
      <c r="L176" s="1">
        <v>175</v>
      </c>
      <c r="M176" s="1" t="s">
        <v>14753</v>
      </c>
      <c r="N176" s="1">
        <v>0.14964499199944226</v>
      </c>
      <c r="O176" s="1">
        <v>118974811.712358</v>
      </c>
      <c r="P176" s="1">
        <v>-0.15187394000000001</v>
      </c>
      <c r="Q176" s="1">
        <v>-4.9061303900000004</v>
      </c>
      <c r="R176" s="1">
        <v>9.3118760799999993</v>
      </c>
      <c r="S176" s="1">
        <v>392884084.50647038</v>
      </c>
      <c r="T176" s="1" t="s">
        <v>14753</v>
      </c>
    </row>
    <row r="177" spans="1:20" x14ac:dyDescent="0.2">
      <c r="A177" s="1">
        <v>2469</v>
      </c>
      <c r="B177" s="1" t="s">
        <v>2187</v>
      </c>
      <c r="C177" s="1" t="s">
        <v>35</v>
      </c>
      <c r="D177" s="1" t="s">
        <v>2188</v>
      </c>
      <c r="E177" s="1">
        <v>365</v>
      </c>
      <c r="F177" s="1" t="s">
        <v>2189</v>
      </c>
      <c r="G177" s="1" t="s">
        <v>131</v>
      </c>
      <c r="H177" s="1">
        <v>21000000000</v>
      </c>
      <c r="I177" s="1">
        <v>19350094559.251965</v>
      </c>
      <c r="J177" s="1">
        <v>20036049984.961964</v>
      </c>
      <c r="L177" s="1">
        <v>176</v>
      </c>
      <c r="M177" s="1" t="s">
        <v>14753</v>
      </c>
      <c r="N177" s="1">
        <v>2.0236633084353608E-2</v>
      </c>
      <c r="O177" s="1">
        <v>24845179.792338248</v>
      </c>
      <c r="P177" s="1">
        <v>-2.776708E-2</v>
      </c>
      <c r="Q177" s="1">
        <v>-3.65076986</v>
      </c>
      <c r="R177" s="1">
        <v>-11.533046540000001</v>
      </c>
      <c r="S177" s="1">
        <v>391580763.74312907</v>
      </c>
      <c r="T177" s="1" t="s">
        <v>14753</v>
      </c>
    </row>
    <row r="178" spans="1:20" x14ac:dyDescent="0.2">
      <c r="A178" s="1">
        <v>32197</v>
      </c>
      <c r="B178" s="1" t="s">
        <v>13714</v>
      </c>
      <c r="C178" s="1" t="s">
        <v>13715</v>
      </c>
      <c r="D178" s="1" t="s">
        <v>13716</v>
      </c>
      <c r="E178" s="1">
        <v>195</v>
      </c>
      <c r="F178" s="1" t="s">
        <v>13717</v>
      </c>
      <c r="G178" s="1" t="s">
        <v>131</v>
      </c>
      <c r="H178" s="1">
        <v>1000000000</v>
      </c>
      <c r="I178" s="1">
        <v>129751391.063688</v>
      </c>
      <c r="J178" s="1">
        <v>999999943.06369603</v>
      </c>
      <c r="K178" s="1" t="s">
        <v>2018</v>
      </c>
      <c r="L178" s="1">
        <v>177</v>
      </c>
      <c r="M178" s="1" t="s">
        <v>14752</v>
      </c>
      <c r="N178" s="1">
        <v>3.0052180238375263</v>
      </c>
      <c r="O178" s="1">
        <v>110758546.2857814</v>
      </c>
      <c r="P178" s="1">
        <v>0.59180898000000004</v>
      </c>
      <c r="Q178" s="1">
        <v>-4.9874321000000004</v>
      </c>
      <c r="R178" s="1">
        <v>-16.93058765</v>
      </c>
      <c r="S178" s="1">
        <v>389931219.04258651</v>
      </c>
      <c r="T178" s="1" t="s">
        <v>14752</v>
      </c>
    </row>
    <row r="179" spans="1:20" x14ac:dyDescent="0.2">
      <c r="A179" s="1">
        <v>7501</v>
      </c>
      <c r="B179" s="1" t="s">
        <v>3661</v>
      </c>
      <c r="C179" s="1" t="s">
        <v>3661</v>
      </c>
      <c r="D179" s="1" t="s">
        <v>3662</v>
      </c>
      <c r="E179" s="1">
        <v>359</v>
      </c>
      <c r="F179" s="1" t="s">
        <v>3663</v>
      </c>
      <c r="G179" s="1" t="s">
        <v>131</v>
      </c>
      <c r="I179" s="1">
        <v>1862308871.813504</v>
      </c>
      <c r="J179" s="1">
        <v>2223213192.037396</v>
      </c>
      <c r="K179" s="1" t="s">
        <v>2018</v>
      </c>
      <c r="L179" s="1">
        <v>178</v>
      </c>
      <c r="M179" s="1" t="s">
        <v>14752</v>
      </c>
      <c r="N179" s="1">
        <v>0.20707770394116545</v>
      </c>
      <c r="O179" s="1">
        <v>14161957.72132327</v>
      </c>
      <c r="P179" s="1">
        <v>-3.0109850000000001E-2</v>
      </c>
      <c r="Q179" s="1">
        <v>-4.9792657800000004</v>
      </c>
      <c r="R179" s="1">
        <v>-9.5917724599999996</v>
      </c>
      <c r="S179" s="1">
        <v>385642645.20440269</v>
      </c>
      <c r="T179" s="1" t="s">
        <v>14752</v>
      </c>
    </row>
    <row r="180" spans="1:20" x14ac:dyDescent="0.2">
      <c r="A180" s="1">
        <v>1896</v>
      </c>
      <c r="B180" s="1" t="s">
        <v>7195</v>
      </c>
      <c r="C180" s="1" t="s">
        <v>28</v>
      </c>
      <c r="D180" s="1" t="s">
        <v>2150</v>
      </c>
      <c r="E180" s="1">
        <v>386</v>
      </c>
      <c r="F180" s="1" t="s">
        <v>2151</v>
      </c>
      <c r="G180" s="1" t="s">
        <v>131</v>
      </c>
      <c r="H180" s="1">
        <v>1000000000</v>
      </c>
      <c r="I180" s="1">
        <v>848396562.89734387</v>
      </c>
      <c r="J180" s="1">
        <v>1000000000</v>
      </c>
      <c r="K180" s="1" t="s">
        <v>2018</v>
      </c>
      <c r="L180" s="1">
        <v>179</v>
      </c>
      <c r="M180" s="1" t="s">
        <v>14753</v>
      </c>
      <c r="N180" s="1">
        <v>0.45438240764949001</v>
      </c>
      <c r="O180" s="1">
        <v>47229975.855524369</v>
      </c>
      <c r="P180" s="1">
        <v>0.20967695</v>
      </c>
      <c r="Q180" s="1">
        <v>-3.4568820699999998</v>
      </c>
      <c r="R180" s="1">
        <v>-12.49106622</v>
      </c>
      <c r="S180" s="1">
        <v>385496472.89084709</v>
      </c>
      <c r="T180" s="1" t="s">
        <v>14753</v>
      </c>
    </row>
    <row r="181" spans="1:20" x14ac:dyDescent="0.2">
      <c r="A181" s="1">
        <v>5488</v>
      </c>
      <c r="B181" s="1" t="s">
        <v>2365</v>
      </c>
      <c r="C181" s="1" t="s">
        <v>2366</v>
      </c>
      <c r="D181" s="1" t="s">
        <v>2367</v>
      </c>
      <c r="E181" s="1">
        <v>155</v>
      </c>
      <c r="F181" s="1" t="s">
        <v>2368</v>
      </c>
      <c r="G181" s="1" t="s">
        <v>131</v>
      </c>
      <c r="I181" s="1">
        <v>9900000000</v>
      </c>
      <c r="J181" s="1">
        <v>9900000000</v>
      </c>
      <c r="K181" s="1" t="s">
        <v>2018</v>
      </c>
      <c r="L181" s="1">
        <v>180</v>
      </c>
      <c r="M181" s="1" t="s">
        <v>14752</v>
      </c>
      <c r="N181" s="1">
        <v>3.8653544399277241E-2</v>
      </c>
      <c r="O181" s="1">
        <v>31621654.521367781</v>
      </c>
      <c r="P181" s="1">
        <v>1.8526560000000001E-2</v>
      </c>
      <c r="Q181" s="1">
        <v>-1.4605158499999999</v>
      </c>
      <c r="R181" s="1">
        <v>-2.6491313999999999</v>
      </c>
      <c r="S181" s="1">
        <v>382670089.5528447</v>
      </c>
      <c r="T181" s="1" t="s">
        <v>14752</v>
      </c>
    </row>
    <row r="182" spans="1:20" x14ac:dyDescent="0.2">
      <c r="A182" s="1">
        <v>3945</v>
      </c>
      <c r="B182" s="1" t="s">
        <v>2483</v>
      </c>
      <c r="C182" s="1" t="s">
        <v>2484</v>
      </c>
      <c r="D182" s="1" t="s">
        <v>2485</v>
      </c>
      <c r="E182" s="1">
        <v>216</v>
      </c>
      <c r="F182" s="1" t="s">
        <v>2486</v>
      </c>
      <c r="G182" s="1" t="s">
        <v>131</v>
      </c>
      <c r="I182" s="1">
        <v>14359930162.262909</v>
      </c>
      <c r="J182" s="1">
        <v>14484055162.262917</v>
      </c>
      <c r="L182" s="1">
        <v>181</v>
      </c>
      <c r="M182" s="1" t="s">
        <v>14753</v>
      </c>
      <c r="N182" s="1">
        <v>2.6529233811511333E-2</v>
      </c>
      <c r="O182" s="1">
        <v>14599805.3551763</v>
      </c>
      <c r="P182" s="1">
        <v>-0.28995209</v>
      </c>
      <c r="Q182" s="1">
        <v>-3.9598917999999999</v>
      </c>
      <c r="R182" s="1">
        <v>-20.15978758</v>
      </c>
      <c r="S182" s="1">
        <v>380957944.79164654</v>
      </c>
      <c r="T182" s="1" t="s">
        <v>14753</v>
      </c>
    </row>
    <row r="183" spans="1:20" x14ac:dyDescent="0.2">
      <c r="A183" s="1">
        <v>2130</v>
      </c>
      <c r="B183" s="1" t="s">
        <v>2231</v>
      </c>
      <c r="C183" s="1" t="s">
        <v>62</v>
      </c>
      <c r="D183" s="1" t="s">
        <v>2232</v>
      </c>
      <c r="E183" s="1">
        <v>437</v>
      </c>
      <c r="F183" s="1" t="s">
        <v>2233</v>
      </c>
      <c r="G183" s="1" t="s">
        <v>131</v>
      </c>
      <c r="I183" s="1">
        <v>1791225593.5305352</v>
      </c>
      <c r="J183" s="1">
        <v>1860792657.7505517</v>
      </c>
      <c r="L183" s="1">
        <v>182</v>
      </c>
      <c r="M183" s="1" t="s">
        <v>14752</v>
      </c>
      <c r="N183" s="1">
        <v>0.20978433280262179</v>
      </c>
      <c r="O183" s="1">
        <v>15405458.863131531</v>
      </c>
      <c r="P183" s="1">
        <v>0.18958527</v>
      </c>
      <c r="Q183" s="1">
        <v>-3.69364157</v>
      </c>
      <c r="R183" s="1">
        <v>-13.382497430000001</v>
      </c>
      <c r="S183" s="1">
        <v>375771066.0377835</v>
      </c>
      <c r="T183" s="1" t="s">
        <v>14752</v>
      </c>
    </row>
    <row r="184" spans="1:20" x14ac:dyDescent="0.2">
      <c r="A184" s="1">
        <v>1455</v>
      </c>
      <c r="B184" s="1" t="s">
        <v>2259</v>
      </c>
      <c r="C184" s="1" t="s">
        <v>3824</v>
      </c>
      <c r="D184" s="1" t="s">
        <v>2260</v>
      </c>
      <c r="E184" s="1">
        <v>192</v>
      </c>
      <c r="F184" s="1" t="s">
        <v>2261</v>
      </c>
      <c r="G184" s="1" t="s">
        <v>131</v>
      </c>
      <c r="H184" s="1">
        <v>1000000000</v>
      </c>
      <c r="I184" s="1">
        <v>1000000000</v>
      </c>
      <c r="J184" s="1">
        <v>1000000000</v>
      </c>
      <c r="K184" s="1" t="s">
        <v>2018</v>
      </c>
      <c r="L184" s="1">
        <v>183</v>
      </c>
      <c r="M184" s="1" t="s">
        <v>14752</v>
      </c>
      <c r="N184" s="1">
        <v>0.37410825601046449</v>
      </c>
      <c r="O184" s="1">
        <v>106534464.08971372</v>
      </c>
      <c r="P184" s="1">
        <v>0.76690206000000005</v>
      </c>
      <c r="Q184" s="1">
        <v>1.78890566</v>
      </c>
      <c r="R184" s="1">
        <v>-0.93076877999999996</v>
      </c>
      <c r="S184" s="1">
        <v>374108256.01046449</v>
      </c>
      <c r="T184" s="1" t="s">
        <v>14752</v>
      </c>
    </row>
    <row r="185" spans="1:20" x14ac:dyDescent="0.2">
      <c r="A185" s="1">
        <v>28301</v>
      </c>
      <c r="B185" s="1" t="s">
        <v>7192</v>
      </c>
      <c r="C185" s="1" t="s">
        <v>2950</v>
      </c>
      <c r="D185" s="1" t="s">
        <v>7193</v>
      </c>
      <c r="E185" s="1">
        <v>160</v>
      </c>
      <c r="F185" s="1" t="s">
        <v>7194</v>
      </c>
      <c r="G185" s="1" t="s">
        <v>131</v>
      </c>
      <c r="H185" s="1">
        <v>69000000000</v>
      </c>
      <c r="I185" s="1">
        <v>35391617510.60318</v>
      </c>
      <c r="J185" s="1">
        <v>69000000000</v>
      </c>
      <c r="K185" s="1" t="s">
        <v>2018</v>
      </c>
      <c r="L185" s="1">
        <v>184</v>
      </c>
      <c r="M185" s="1" t="s">
        <v>14753</v>
      </c>
      <c r="N185" s="1">
        <v>1.055997116234272E-2</v>
      </c>
      <c r="O185" s="1">
        <v>44673758.197396562</v>
      </c>
      <c r="P185" s="1">
        <v>-7.8134880000000004E-2</v>
      </c>
      <c r="Q185" s="1">
        <v>-2.6418966799999999</v>
      </c>
      <c r="R185" s="1">
        <v>-6.1572461900000004</v>
      </c>
      <c r="S185" s="1">
        <v>373734460.30063319</v>
      </c>
      <c r="T185" s="1" t="s">
        <v>14753</v>
      </c>
    </row>
    <row r="186" spans="1:20" x14ac:dyDescent="0.2">
      <c r="A186" s="1">
        <v>28194</v>
      </c>
      <c r="B186" s="1" t="s">
        <v>12212</v>
      </c>
      <c r="C186" s="1" t="s">
        <v>6902</v>
      </c>
      <c r="D186" s="1" t="s">
        <v>12213</v>
      </c>
      <c r="E186" s="1">
        <v>93</v>
      </c>
      <c r="F186" s="1" t="s">
        <v>12214</v>
      </c>
      <c r="G186" s="1" t="s">
        <v>131</v>
      </c>
      <c r="H186" s="1">
        <v>2100000000000000</v>
      </c>
      <c r="I186" s="1">
        <v>2100000000000000</v>
      </c>
      <c r="J186" s="1">
        <v>2100000000000000</v>
      </c>
      <c r="K186" s="1" t="s">
        <v>2018</v>
      </c>
      <c r="L186" s="1">
        <v>185</v>
      </c>
      <c r="M186" s="1" t="s">
        <v>14753</v>
      </c>
      <c r="N186" s="1">
        <v>1.7683887063922997E-7</v>
      </c>
      <c r="O186" s="1">
        <v>29032023.033927768</v>
      </c>
      <c r="P186" s="1">
        <v>9.0850089999999994E-2</v>
      </c>
      <c r="Q186" s="1">
        <v>-2.7009812399999999</v>
      </c>
      <c r="R186" s="1">
        <v>-4.2656915099999999</v>
      </c>
      <c r="S186" s="1">
        <v>371361628.34238297</v>
      </c>
      <c r="T186" s="1" t="s">
        <v>14753</v>
      </c>
    </row>
    <row r="187" spans="1:20" x14ac:dyDescent="0.2">
      <c r="A187" s="1">
        <v>21846</v>
      </c>
      <c r="B187" s="1" t="s">
        <v>7204</v>
      </c>
      <c r="C187" s="1" t="s">
        <v>4100</v>
      </c>
      <c r="D187" s="1" t="s">
        <v>7205</v>
      </c>
      <c r="E187" s="1">
        <v>218</v>
      </c>
      <c r="F187" s="1" t="s">
        <v>7206</v>
      </c>
      <c r="G187" s="1" t="s">
        <v>131</v>
      </c>
      <c r="H187" s="1">
        <v>2000000000</v>
      </c>
      <c r="I187" s="1">
        <v>861209958.53839564</v>
      </c>
      <c r="J187" s="1">
        <v>1995334959.5383956</v>
      </c>
      <c r="K187" s="1" t="s">
        <v>2018</v>
      </c>
      <c r="L187" s="1">
        <v>186</v>
      </c>
      <c r="M187" s="1" t="s">
        <v>14752</v>
      </c>
      <c r="N187" s="1">
        <v>0.43129470505510531</v>
      </c>
      <c r="O187" s="1">
        <v>13770786.7578844</v>
      </c>
      <c r="P187" s="1">
        <v>3.7213200000000002E-3</v>
      </c>
      <c r="Q187" s="1">
        <v>-3.04541445</v>
      </c>
      <c r="R187" s="1">
        <v>-8.2127376200000004</v>
      </c>
      <c r="S187" s="1">
        <v>371435295.05833679</v>
      </c>
      <c r="T187" s="1" t="s">
        <v>14752</v>
      </c>
    </row>
    <row r="188" spans="1:20" x14ac:dyDescent="0.2">
      <c r="A188" s="1">
        <v>29835</v>
      </c>
      <c r="B188" s="1" t="s">
        <v>7229</v>
      </c>
      <c r="C188" s="1" t="s">
        <v>7230</v>
      </c>
      <c r="D188" s="1" t="s">
        <v>7231</v>
      </c>
      <c r="E188" s="1">
        <v>201</v>
      </c>
      <c r="F188" s="1" t="s">
        <v>7232</v>
      </c>
      <c r="G188" s="1" t="s">
        <v>131</v>
      </c>
      <c r="H188" s="1">
        <v>800000000</v>
      </c>
      <c r="I188" s="1">
        <v>128831716</v>
      </c>
      <c r="J188" s="1">
        <v>800000000</v>
      </c>
      <c r="K188" s="1" t="s">
        <v>2018</v>
      </c>
      <c r="L188" s="1">
        <v>187</v>
      </c>
      <c r="M188" s="1" t="s">
        <v>14753</v>
      </c>
      <c r="N188" s="1">
        <v>2.8744938174802672</v>
      </c>
      <c r="O188" s="1">
        <v>81309496.40569979</v>
      </c>
      <c r="P188" s="1">
        <v>9.4175110000000006E-2</v>
      </c>
      <c r="Q188" s="1">
        <v>-2.78344331</v>
      </c>
      <c r="R188" s="1">
        <v>-7.46853692</v>
      </c>
      <c r="S188" s="1">
        <v>370325971.13737363</v>
      </c>
      <c r="T188" s="1" t="s">
        <v>14753</v>
      </c>
    </row>
    <row r="189" spans="1:20" x14ac:dyDescent="0.2">
      <c r="A189" s="1">
        <v>31278</v>
      </c>
      <c r="B189" s="1" t="s">
        <v>7319</v>
      </c>
      <c r="C189" s="1" t="s">
        <v>7320</v>
      </c>
      <c r="D189" s="1" t="s">
        <v>7321</v>
      </c>
      <c r="E189" s="1">
        <v>152</v>
      </c>
      <c r="F189" s="1" t="s">
        <v>7322</v>
      </c>
      <c r="G189" s="1" t="s">
        <v>131</v>
      </c>
      <c r="I189" s="1">
        <v>269855501.16430098</v>
      </c>
      <c r="J189" s="1">
        <v>1000000000</v>
      </c>
      <c r="K189" s="1" t="s">
        <v>2018</v>
      </c>
      <c r="L189" s="1">
        <v>188</v>
      </c>
      <c r="M189" s="1" t="s">
        <v>14752</v>
      </c>
      <c r="N189" s="1">
        <v>1.3666140702847556</v>
      </c>
      <c r="O189" s="1">
        <v>330486681.16287673</v>
      </c>
      <c r="P189" s="1">
        <v>-2.1636150700000001</v>
      </c>
      <c r="Q189" s="1">
        <v>-0.80500059000000002</v>
      </c>
      <c r="R189" s="1">
        <v>-1.23449718</v>
      </c>
      <c r="S189" s="1">
        <v>368788324.83487803</v>
      </c>
      <c r="T189" s="1" t="s">
        <v>14752</v>
      </c>
    </row>
    <row r="190" spans="1:20" x14ac:dyDescent="0.2">
      <c r="A190" s="1">
        <v>2777</v>
      </c>
      <c r="B190" s="1" t="s">
        <v>2500</v>
      </c>
      <c r="C190" s="1" t="s">
        <v>168</v>
      </c>
      <c r="D190" s="1" t="s">
        <v>2501</v>
      </c>
      <c r="E190" s="1">
        <v>243</v>
      </c>
      <c r="F190" s="1" t="s">
        <v>2502</v>
      </c>
      <c r="G190" s="1" t="s">
        <v>131</v>
      </c>
      <c r="H190" s="1">
        <v>10000000000</v>
      </c>
      <c r="I190" s="1">
        <v>9441369057</v>
      </c>
      <c r="J190" s="1">
        <v>9441369062</v>
      </c>
      <c r="L190" s="1">
        <v>189</v>
      </c>
      <c r="M190" s="1" t="s">
        <v>14752</v>
      </c>
      <c r="N190" s="1">
        <v>3.8911145852257335E-2</v>
      </c>
      <c r="O190" s="1">
        <v>8678472.9772912394</v>
      </c>
      <c r="P190" s="1">
        <v>0.50738970000000005</v>
      </c>
      <c r="Q190" s="1">
        <v>0.53746008000000001</v>
      </c>
      <c r="R190" s="1">
        <v>-1.9300781</v>
      </c>
      <c r="S190" s="1">
        <v>367374488.42191631</v>
      </c>
      <c r="T190" s="1" t="s">
        <v>14752</v>
      </c>
    </row>
    <row r="191" spans="1:20" x14ac:dyDescent="0.2">
      <c r="A191" s="1">
        <v>5567</v>
      </c>
      <c r="B191" s="1" t="s">
        <v>2159</v>
      </c>
      <c r="C191" s="1" t="s">
        <v>2160</v>
      </c>
      <c r="D191" s="1" t="s">
        <v>2161</v>
      </c>
      <c r="E191" s="1">
        <v>295</v>
      </c>
      <c r="F191" s="1" t="s">
        <v>2162</v>
      </c>
      <c r="G191" s="1" t="s">
        <v>131</v>
      </c>
      <c r="H191" s="1">
        <v>1000000000</v>
      </c>
      <c r="I191" s="1">
        <v>559550708</v>
      </c>
      <c r="J191" s="1">
        <v>1000000000</v>
      </c>
      <c r="L191" s="1">
        <v>190</v>
      </c>
      <c r="M191" s="1" t="s">
        <v>14753</v>
      </c>
      <c r="N191" s="1">
        <v>0.64134607694561063</v>
      </c>
      <c r="O191" s="1">
        <v>31534838.8653492</v>
      </c>
      <c r="P191" s="1">
        <v>0.20389714</v>
      </c>
      <c r="Q191" s="1">
        <v>-3.2844684700000002</v>
      </c>
      <c r="R191" s="1">
        <v>-10.426782920000001</v>
      </c>
      <c r="S191" s="1">
        <v>358865651.42793888</v>
      </c>
      <c r="T191" s="1" t="s">
        <v>14753</v>
      </c>
    </row>
    <row r="192" spans="1:20" x14ac:dyDescent="0.2">
      <c r="A192" s="1">
        <v>21296</v>
      </c>
      <c r="B192" s="1" t="s">
        <v>7200</v>
      </c>
      <c r="C192" s="1" t="s">
        <v>7201</v>
      </c>
      <c r="D192" s="1" t="s">
        <v>7202</v>
      </c>
      <c r="E192" s="1">
        <v>129</v>
      </c>
      <c r="F192" s="1" t="s">
        <v>7203</v>
      </c>
      <c r="G192" s="1" t="s">
        <v>131</v>
      </c>
      <c r="I192" s="1">
        <v>107818999.04993001</v>
      </c>
      <c r="J192" s="1">
        <v>107818999.04993001</v>
      </c>
      <c r="L192" s="1">
        <v>192</v>
      </c>
      <c r="M192" s="1" t="s">
        <v>14752</v>
      </c>
      <c r="N192" s="1">
        <v>3.3219836935795639</v>
      </c>
      <c r="O192" s="1">
        <v>11883239.451320941</v>
      </c>
      <c r="P192" s="1">
        <v>0.13272428999999999</v>
      </c>
      <c r="Q192" s="1">
        <v>-1.59354529</v>
      </c>
      <c r="R192" s="1">
        <v>-4.6779131899999999</v>
      </c>
      <c r="S192" s="1">
        <v>358172956.70193797</v>
      </c>
      <c r="T192" s="1" t="s">
        <v>14752</v>
      </c>
    </row>
    <row r="193" spans="1:20" x14ac:dyDescent="0.2">
      <c r="A193" s="1">
        <v>6758</v>
      </c>
      <c r="B193" s="1" t="s">
        <v>2295</v>
      </c>
      <c r="C193" s="1" t="s">
        <v>141</v>
      </c>
      <c r="D193" s="1" t="s">
        <v>2296</v>
      </c>
      <c r="E193" s="1">
        <v>895</v>
      </c>
      <c r="F193" s="1" t="s">
        <v>2297</v>
      </c>
      <c r="G193" s="1" t="s">
        <v>131</v>
      </c>
      <c r="I193" s="1">
        <v>262587914.850254</v>
      </c>
      <c r="J193" s="1">
        <v>279146247.91548288</v>
      </c>
      <c r="K193" s="1" t="s">
        <v>2018</v>
      </c>
      <c r="L193" s="1">
        <v>191</v>
      </c>
      <c r="M193" s="1" t="s">
        <v>14752</v>
      </c>
      <c r="N193" s="1">
        <v>1.3640832689369691</v>
      </c>
      <c r="O193" s="1">
        <v>72192579.487539992</v>
      </c>
      <c r="P193" s="1">
        <v>-0.15921563</v>
      </c>
      <c r="Q193" s="1">
        <v>-3.72719676</v>
      </c>
      <c r="R193" s="1">
        <v>-15.96091644</v>
      </c>
      <c r="S193" s="1">
        <v>358191781.27227694</v>
      </c>
      <c r="T193" s="1" t="s">
        <v>14752</v>
      </c>
    </row>
    <row r="194" spans="1:20" x14ac:dyDescent="0.2">
      <c r="A194" s="1">
        <v>30083</v>
      </c>
      <c r="B194" s="1" t="s">
        <v>7234</v>
      </c>
      <c r="C194" s="1" t="s">
        <v>7235</v>
      </c>
      <c r="D194" s="1" t="s">
        <v>7236</v>
      </c>
      <c r="E194" s="1">
        <v>108</v>
      </c>
      <c r="F194" s="1" t="s">
        <v>7237</v>
      </c>
      <c r="G194" s="1" t="s">
        <v>131</v>
      </c>
      <c r="H194" s="1">
        <v>42000000000</v>
      </c>
      <c r="I194" s="1">
        <v>5684494252</v>
      </c>
      <c r="J194" s="1">
        <v>42000000000</v>
      </c>
      <c r="K194" s="1" t="s">
        <v>2018</v>
      </c>
      <c r="L194" s="1">
        <v>193</v>
      </c>
      <c r="M194" s="1" t="s">
        <v>14753</v>
      </c>
      <c r="N194" s="1">
        <v>6.1707480527712452E-2</v>
      </c>
      <c r="O194" s="1">
        <v>22958623.078346841</v>
      </c>
      <c r="P194" s="1">
        <v>0.31903112</v>
      </c>
      <c r="Q194" s="1">
        <v>-2.53672304</v>
      </c>
      <c r="R194" s="1">
        <v>-20.111047769999999</v>
      </c>
      <c r="S194" s="1">
        <v>350775818.36518335</v>
      </c>
      <c r="T194" s="1" t="s">
        <v>14753</v>
      </c>
    </row>
    <row r="195" spans="1:20" x14ac:dyDescent="0.2">
      <c r="A195" s="1">
        <v>1697</v>
      </c>
      <c r="B195" s="1" t="s">
        <v>2140</v>
      </c>
      <c r="C195" s="1" t="s">
        <v>32</v>
      </c>
      <c r="D195" s="1" t="s">
        <v>2141</v>
      </c>
      <c r="E195" s="1">
        <v>506</v>
      </c>
      <c r="F195" s="1" t="s">
        <v>2142</v>
      </c>
      <c r="G195" s="1" t="s">
        <v>131</v>
      </c>
      <c r="H195" s="1">
        <v>1500000000</v>
      </c>
      <c r="I195" s="1">
        <v>1495658356.9526055</v>
      </c>
      <c r="J195" s="1">
        <v>1500000000</v>
      </c>
      <c r="K195" s="1" t="s">
        <v>2018</v>
      </c>
      <c r="L195" s="1">
        <v>194</v>
      </c>
      <c r="M195" s="1" t="s">
        <v>14753</v>
      </c>
      <c r="N195" s="1">
        <v>0.23331685791253629</v>
      </c>
      <c r="O195" s="1">
        <v>15777172.90090833</v>
      </c>
      <c r="P195" s="1">
        <v>0.21191847999999999</v>
      </c>
      <c r="Q195" s="1">
        <v>-3.0059151599999998</v>
      </c>
      <c r="R195" s="1">
        <v>-13.14716095</v>
      </c>
      <c r="S195" s="1">
        <v>348962308.35480857</v>
      </c>
      <c r="T195" s="1" t="s">
        <v>14753</v>
      </c>
    </row>
    <row r="196" spans="1:20" x14ac:dyDescent="0.2">
      <c r="A196" s="1">
        <v>8119</v>
      </c>
      <c r="B196" s="1" t="s">
        <v>3986</v>
      </c>
      <c r="C196" s="1" t="s">
        <v>3987</v>
      </c>
      <c r="D196" s="1" t="s">
        <v>3988</v>
      </c>
      <c r="E196" s="1">
        <v>229</v>
      </c>
      <c r="F196" s="1" t="s">
        <v>3897</v>
      </c>
      <c r="G196" s="1" t="s">
        <v>131</v>
      </c>
      <c r="H196" s="1">
        <v>500000000</v>
      </c>
      <c r="I196" s="1">
        <v>487500000</v>
      </c>
      <c r="J196" s="1">
        <v>500000000</v>
      </c>
      <c r="K196" s="1" t="s">
        <v>2018</v>
      </c>
      <c r="L196" s="1">
        <v>195</v>
      </c>
      <c r="M196" s="1" t="s">
        <v>14753</v>
      </c>
      <c r="N196" s="1">
        <v>0.70566014852676839</v>
      </c>
      <c r="O196" s="1">
        <v>5555124.6920379503</v>
      </c>
      <c r="P196" s="1">
        <v>-0.66774354000000002</v>
      </c>
      <c r="Q196" s="1">
        <v>-3.7093620299999999</v>
      </c>
      <c r="R196" s="1">
        <v>-7.0414190100000003</v>
      </c>
      <c r="S196" s="1">
        <v>344009322.40679961</v>
      </c>
      <c r="T196" s="1" t="s">
        <v>14753</v>
      </c>
    </row>
    <row r="197" spans="1:20" x14ac:dyDescent="0.2">
      <c r="A197" s="1">
        <v>21259</v>
      </c>
      <c r="B197" s="1" t="s">
        <v>7216</v>
      </c>
      <c r="C197" s="1" t="s">
        <v>7217</v>
      </c>
      <c r="D197" s="1" t="s">
        <v>7218</v>
      </c>
      <c r="E197" s="1">
        <v>134</v>
      </c>
      <c r="F197" s="1" t="s">
        <v>7219</v>
      </c>
      <c r="G197" s="1" t="s">
        <v>131</v>
      </c>
      <c r="H197" s="1">
        <v>2100000000</v>
      </c>
      <c r="I197" s="1">
        <v>634375000</v>
      </c>
      <c r="J197" s="1">
        <v>2100000000</v>
      </c>
      <c r="K197" s="1" t="s">
        <v>2018</v>
      </c>
      <c r="L197" s="1">
        <v>196</v>
      </c>
      <c r="M197" s="1" t="s">
        <v>14753</v>
      </c>
      <c r="N197" s="1">
        <v>0.54040612189282533</v>
      </c>
      <c r="O197" s="1">
        <v>15531490.10887677</v>
      </c>
      <c r="P197" s="1">
        <v>0.53636402999999999</v>
      </c>
      <c r="Q197" s="1">
        <v>-4.4925113300000001</v>
      </c>
      <c r="R197" s="1">
        <v>-13.956782609999999</v>
      </c>
      <c r="S197" s="1">
        <v>342820133.57576108</v>
      </c>
      <c r="T197" s="1" t="s">
        <v>14753</v>
      </c>
    </row>
    <row r="198" spans="1:20" x14ac:dyDescent="0.2">
      <c r="A198" s="1">
        <v>3783</v>
      </c>
      <c r="B198" s="1" t="s">
        <v>2431</v>
      </c>
      <c r="C198" s="1" t="s">
        <v>170</v>
      </c>
      <c r="D198" s="1" t="s">
        <v>2432</v>
      </c>
      <c r="E198" s="1">
        <v>337</v>
      </c>
      <c r="F198" s="1" t="s">
        <v>2433</v>
      </c>
      <c r="G198" s="1" t="s">
        <v>131</v>
      </c>
      <c r="H198" s="1">
        <v>10000000000</v>
      </c>
      <c r="I198" s="1">
        <v>10000000000</v>
      </c>
      <c r="J198" s="1">
        <v>10000000000</v>
      </c>
      <c r="K198" s="1" t="s">
        <v>2018</v>
      </c>
      <c r="L198" s="1">
        <v>197</v>
      </c>
      <c r="M198" s="1" t="s">
        <v>14752</v>
      </c>
      <c r="N198" s="1">
        <v>3.4034800757156446E-2</v>
      </c>
      <c r="O198" s="1">
        <v>14378573.38541108</v>
      </c>
      <c r="P198" s="1">
        <v>-9.2267199999999994E-2</v>
      </c>
      <c r="Q198" s="1">
        <v>-1.5518985000000001</v>
      </c>
      <c r="R198" s="1">
        <v>-12.74930372</v>
      </c>
      <c r="S198" s="1">
        <v>340348007.57156444</v>
      </c>
      <c r="T198" s="1" t="s">
        <v>14752</v>
      </c>
    </row>
    <row r="199" spans="1:20" x14ac:dyDescent="0.2">
      <c r="A199" s="1">
        <v>4041</v>
      </c>
      <c r="B199" s="1" t="s">
        <v>7341</v>
      </c>
      <c r="C199" s="1" t="s">
        <v>2687</v>
      </c>
      <c r="D199" s="1" t="s">
        <v>2688</v>
      </c>
      <c r="E199" s="1">
        <v>24</v>
      </c>
      <c r="F199" s="1" t="s">
        <v>2689</v>
      </c>
      <c r="G199" s="1" t="s">
        <v>131</v>
      </c>
      <c r="H199" s="1">
        <v>1000000000</v>
      </c>
      <c r="I199" s="1">
        <v>96781834</v>
      </c>
      <c r="J199" s="1">
        <v>421781834</v>
      </c>
      <c r="K199" s="1" t="s">
        <v>2018</v>
      </c>
      <c r="L199" s="1">
        <v>198</v>
      </c>
      <c r="M199" s="1" t="s">
        <v>14753</v>
      </c>
      <c r="N199" s="1">
        <v>3.4862865216472687</v>
      </c>
      <c r="O199" s="1">
        <v>65931635.587798193</v>
      </c>
      <c r="P199" s="1">
        <v>1.0527396099999999</v>
      </c>
      <c r="Q199" s="1">
        <v>-2.2009287300000002</v>
      </c>
      <c r="R199" s="1">
        <v>1.37601127</v>
      </c>
      <c r="S199" s="1">
        <v>337409203.4145034</v>
      </c>
      <c r="T199" s="1" t="s">
        <v>14753</v>
      </c>
    </row>
    <row r="200" spans="1:20" x14ac:dyDescent="0.2">
      <c r="A200" s="1">
        <v>29676</v>
      </c>
      <c r="B200" s="1" t="s">
        <v>7220</v>
      </c>
      <c r="C200" s="1" t="s">
        <v>7221</v>
      </c>
      <c r="D200" s="1" t="s">
        <v>7222</v>
      </c>
      <c r="E200" s="1">
        <v>159</v>
      </c>
      <c r="F200" s="1" t="s">
        <v>7223</v>
      </c>
      <c r="G200" s="1" t="s">
        <v>131</v>
      </c>
      <c r="H200" s="1">
        <v>1000000000</v>
      </c>
      <c r="I200" s="1">
        <v>901988064.84685326</v>
      </c>
      <c r="J200" s="1">
        <v>1000000000</v>
      </c>
      <c r="K200" s="1" t="s">
        <v>2018</v>
      </c>
      <c r="L200" s="1">
        <v>199</v>
      </c>
      <c r="M200" s="1" t="s">
        <v>14752</v>
      </c>
      <c r="N200" s="1">
        <v>0.36360733314862798</v>
      </c>
      <c r="O200" s="1">
        <v>145133036.72071925</v>
      </c>
      <c r="P200" s="1">
        <v>-5.6006269999999997E-2</v>
      </c>
      <c r="Q200" s="1">
        <v>-2.1733746599999999</v>
      </c>
      <c r="R200" s="1">
        <v>-8.4691686500000003</v>
      </c>
      <c r="S200" s="1">
        <v>327969474.790856</v>
      </c>
      <c r="T200" s="1" t="s">
        <v>14752</v>
      </c>
    </row>
    <row r="201" spans="1:20" x14ac:dyDescent="0.2">
      <c r="A201" s="1">
        <v>2299</v>
      </c>
      <c r="B201" s="1" t="s">
        <v>2411</v>
      </c>
      <c r="C201" s="1" t="s">
        <v>41</v>
      </c>
      <c r="D201" s="1" t="s">
        <v>2411</v>
      </c>
      <c r="E201" s="1">
        <v>121</v>
      </c>
      <c r="F201" s="1" t="s">
        <v>2399</v>
      </c>
      <c r="G201" s="1" t="s">
        <v>131</v>
      </c>
      <c r="I201" s="1">
        <v>736294114.62969184</v>
      </c>
      <c r="J201" s="1">
        <v>996447361.22050178</v>
      </c>
      <c r="L201" s="1">
        <v>200</v>
      </c>
      <c r="M201" s="1" t="s">
        <v>14753</v>
      </c>
      <c r="N201" s="1">
        <v>0.44021041579241377</v>
      </c>
      <c r="O201" s="1">
        <v>13065557.984264901</v>
      </c>
      <c r="P201" s="1">
        <v>0.21941648</v>
      </c>
      <c r="Q201" s="1">
        <v>-2.1951307999999998</v>
      </c>
      <c r="R201" s="1">
        <v>-6.9259807899999997</v>
      </c>
      <c r="S201" s="1">
        <v>324124338.34664381</v>
      </c>
      <c r="T201" s="1" t="s">
        <v>14753</v>
      </c>
    </row>
    <row r="202" spans="1:20" x14ac:dyDescent="0.2">
      <c r="A202" s="1">
        <v>34026</v>
      </c>
      <c r="B202" s="1" t="s">
        <v>7338</v>
      </c>
      <c r="C202" s="1" t="s">
        <v>7339</v>
      </c>
      <c r="D202" s="1" t="s">
        <v>7338</v>
      </c>
      <c r="E202" s="1">
        <v>85</v>
      </c>
      <c r="F202" s="1" t="s">
        <v>7340</v>
      </c>
      <c r="G202" s="1" t="s">
        <v>131</v>
      </c>
      <c r="H202" s="1">
        <v>1099999958.01</v>
      </c>
      <c r="I202" s="1">
        <v>1099999338.7122176</v>
      </c>
      <c r="J202" s="1">
        <v>1099999338.7122176</v>
      </c>
      <c r="K202" s="1" t="s">
        <v>2018</v>
      </c>
      <c r="L202" s="1">
        <v>201</v>
      </c>
      <c r="M202" s="1" t="s">
        <v>14752</v>
      </c>
      <c r="N202" s="1">
        <v>1.861400186559667</v>
      </c>
      <c r="O202" s="1">
        <v>192068876.06013799</v>
      </c>
      <c r="P202" s="1">
        <v>-0.45609155000000001</v>
      </c>
      <c r="Q202" s="1">
        <v>2.8733407400000002</v>
      </c>
      <c r="R202" s="1">
        <v>97.771751199999997</v>
      </c>
      <c r="S202" s="1">
        <v>2047538974.2944319</v>
      </c>
      <c r="T202" s="1" t="s">
        <v>14752</v>
      </c>
    </row>
    <row r="203" spans="1:20" x14ac:dyDescent="0.2">
      <c r="A203" s="1">
        <v>32307</v>
      </c>
      <c r="B203" s="1" t="s">
        <v>13577</v>
      </c>
      <c r="C203" s="1" t="s">
        <v>12356</v>
      </c>
      <c r="D203" s="1" t="s">
        <v>12357</v>
      </c>
      <c r="E203" s="1">
        <v>15</v>
      </c>
      <c r="F203" s="1" t="s">
        <v>12358</v>
      </c>
      <c r="G203" s="1" t="s">
        <v>131</v>
      </c>
      <c r="I203" s="1">
        <v>1671827613.4469149</v>
      </c>
      <c r="J203" s="1">
        <v>1671827613.4469149</v>
      </c>
      <c r="K203" s="1" t="s">
        <v>2018</v>
      </c>
      <c r="L203" s="1">
        <v>202</v>
      </c>
      <c r="M203" s="1" t="s">
        <v>14752</v>
      </c>
      <c r="N203" s="1">
        <v>1.0003310681701925</v>
      </c>
      <c r="O203" s="1">
        <v>59755092.826610178</v>
      </c>
      <c r="P203" s="1">
        <v>3.8721650000000003E-2</v>
      </c>
      <c r="Q203" s="1">
        <v>3.7703059999999997E-2</v>
      </c>
      <c r="R203" s="1">
        <v>-1.05904E-2</v>
      </c>
      <c r="S203" s="1">
        <v>1672381102.3557761</v>
      </c>
      <c r="T203" s="1" t="s">
        <v>14752</v>
      </c>
    </row>
    <row r="204" spans="1:20" x14ac:dyDescent="0.2">
      <c r="A204" s="1">
        <v>33110</v>
      </c>
      <c r="B204" s="1" t="s">
        <v>12831</v>
      </c>
      <c r="C204" s="1" t="s">
        <v>874</v>
      </c>
      <c r="D204" s="1" t="s">
        <v>12832</v>
      </c>
      <c r="E204" s="1">
        <v>2</v>
      </c>
      <c r="F204" s="1" t="s">
        <v>12833</v>
      </c>
      <c r="G204" s="1" t="s">
        <v>131</v>
      </c>
      <c r="H204" s="1">
        <v>1000000000</v>
      </c>
      <c r="I204" s="1">
        <v>999999999.44139504</v>
      </c>
      <c r="J204" s="1">
        <v>999999999.44139504</v>
      </c>
      <c r="K204" s="1" t="s">
        <v>2018</v>
      </c>
      <c r="L204" s="1">
        <v>203</v>
      </c>
      <c r="M204" s="1" t="s">
        <v>14752</v>
      </c>
      <c r="N204" s="1">
        <v>1.5926752650772071</v>
      </c>
      <c r="O204" s="1">
        <v>2910698.7957242602</v>
      </c>
      <c r="P204" s="1">
        <v>0.36716842999999999</v>
      </c>
      <c r="Q204" s="1">
        <v>-3.08873474</v>
      </c>
      <c r="R204" s="1">
        <v>-26.601349500000001</v>
      </c>
      <c r="S204" s="1">
        <v>1592675264.1875308</v>
      </c>
      <c r="T204" s="1" t="s">
        <v>14752</v>
      </c>
    </row>
    <row r="205" spans="1:20" x14ac:dyDescent="0.2">
      <c r="A205" s="1">
        <v>22615</v>
      </c>
      <c r="B205" s="1" t="s">
        <v>7257</v>
      </c>
      <c r="C205" s="1" t="s">
        <v>7258</v>
      </c>
      <c r="D205" s="1" t="s">
        <v>7259</v>
      </c>
      <c r="E205" s="1">
        <v>49</v>
      </c>
      <c r="F205" s="1" t="s">
        <v>7260</v>
      </c>
      <c r="G205" s="1" t="s">
        <v>131</v>
      </c>
      <c r="H205" s="1">
        <v>1000000000</v>
      </c>
      <c r="I205" s="1">
        <v>436261513</v>
      </c>
      <c r="J205" s="1">
        <v>880000000</v>
      </c>
      <c r="L205" s="1">
        <v>204</v>
      </c>
      <c r="M205" s="1" t="s">
        <v>14752</v>
      </c>
      <c r="N205" s="1">
        <v>3.5334783942985819</v>
      </c>
      <c r="O205" s="1">
        <v>93160702.077096447</v>
      </c>
      <c r="P205" s="1">
        <v>-1.8489680000000001E-2</v>
      </c>
      <c r="Q205" s="1">
        <v>-0.33878682999999998</v>
      </c>
      <c r="R205" s="1">
        <v>6.0107870500000002</v>
      </c>
      <c r="S205" s="1">
        <v>1541520630.4495101</v>
      </c>
      <c r="T205" s="1" t="s">
        <v>14752</v>
      </c>
    </row>
    <row r="206" spans="1:20" x14ac:dyDescent="0.2">
      <c r="A206" s="1">
        <v>27765</v>
      </c>
      <c r="B206" s="1" t="s">
        <v>7249</v>
      </c>
      <c r="C206" s="1" t="s">
        <v>7250</v>
      </c>
      <c r="D206" s="1" t="s">
        <v>7251</v>
      </c>
      <c r="E206" s="1">
        <v>26</v>
      </c>
      <c r="F206" s="1" t="s">
        <v>7252</v>
      </c>
      <c r="G206" s="1" t="s">
        <v>131</v>
      </c>
      <c r="I206" s="1">
        <v>258970840.12</v>
      </c>
      <c r="J206" s="1">
        <v>3949144812.8302951</v>
      </c>
      <c r="K206" s="1" t="s">
        <v>2018</v>
      </c>
      <c r="L206" s="1">
        <v>205</v>
      </c>
      <c r="M206" s="1" t="s">
        <v>14752</v>
      </c>
      <c r="N206" s="1">
        <v>4.2147386956791157</v>
      </c>
      <c r="O206" s="1">
        <v>4210297.8340759203</v>
      </c>
      <c r="P206" s="1">
        <v>0.52995093999999998</v>
      </c>
      <c r="Q206" s="1">
        <v>5.4792961299999998</v>
      </c>
      <c r="R206" s="1">
        <v>-0.27294228999999998</v>
      </c>
      <c r="S206" s="1">
        <v>1091494420.9062936</v>
      </c>
      <c r="T206" s="1" t="s">
        <v>14752</v>
      </c>
    </row>
    <row r="207" spans="1:20" x14ac:dyDescent="0.2">
      <c r="A207" s="1">
        <v>20787</v>
      </c>
      <c r="B207" s="1" t="s">
        <v>7253</v>
      </c>
      <c r="C207" s="1" t="s">
        <v>7254</v>
      </c>
      <c r="D207" s="1" t="s">
        <v>7255</v>
      </c>
      <c r="E207" s="1">
        <v>6</v>
      </c>
      <c r="F207" s="1" t="s">
        <v>7256</v>
      </c>
      <c r="G207" s="1" t="s">
        <v>131</v>
      </c>
      <c r="H207" s="1">
        <v>2000000000</v>
      </c>
      <c r="I207" s="1">
        <v>471874940</v>
      </c>
      <c r="J207" s="1">
        <v>2000000000</v>
      </c>
      <c r="K207" s="1" t="s">
        <v>2018</v>
      </c>
      <c r="L207" s="1">
        <v>206</v>
      </c>
      <c r="M207" s="1" t="s">
        <v>14753</v>
      </c>
      <c r="N207" s="1">
        <v>2.0083307443494429</v>
      </c>
      <c r="O207" s="1">
        <v>2320753.6870003399</v>
      </c>
      <c r="P207" s="1">
        <v>-2.013916E-2</v>
      </c>
      <c r="Q207" s="1">
        <v>-3.173057E-2</v>
      </c>
      <c r="R207" s="1">
        <v>-6.53245963</v>
      </c>
      <c r="S207" s="1">
        <v>947680949.49004877</v>
      </c>
      <c r="T207" s="1" t="s">
        <v>14753</v>
      </c>
    </row>
    <row r="208" spans="1:20" x14ac:dyDescent="0.2">
      <c r="A208" s="1">
        <v>6952</v>
      </c>
      <c r="B208" s="1" t="s">
        <v>3779</v>
      </c>
      <c r="C208" s="1" t="s">
        <v>3780</v>
      </c>
      <c r="D208" s="1" t="s">
        <v>3781</v>
      </c>
      <c r="E208" s="1">
        <v>715</v>
      </c>
      <c r="F208" s="1" t="s">
        <v>2592</v>
      </c>
      <c r="G208" s="1" t="s">
        <v>131</v>
      </c>
      <c r="I208" s="1">
        <v>649433438.16593397</v>
      </c>
      <c r="J208" s="1">
        <v>649433438.16593397</v>
      </c>
      <c r="K208" s="1" t="s">
        <v>2018</v>
      </c>
      <c r="L208" s="1">
        <v>207</v>
      </c>
      <c r="M208" s="1" t="s">
        <v>14753</v>
      </c>
      <c r="N208" s="1">
        <v>0.99461921847974022</v>
      </c>
      <c r="O208" s="1">
        <v>5697513.68053596</v>
      </c>
      <c r="P208" s="1">
        <v>1.3669489999999999E-2</v>
      </c>
      <c r="Q208" s="1">
        <v>-4.8215760000000003E-2</v>
      </c>
      <c r="R208" s="1">
        <v>-0.14383886000000001</v>
      </c>
      <c r="S208" s="1">
        <v>645938978.72321188</v>
      </c>
      <c r="T208" s="1" t="s">
        <v>14753</v>
      </c>
    </row>
    <row r="209" spans="1:20" x14ac:dyDescent="0.2">
      <c r="A209" s="1">
        <v>30933</v>
      </c>
      <c r="B209" s="1" t="s">
        <v>7265</v>
      </c>
      <c r="C209" s="1" t="s">
        <v>7266</v>
      </c>
      <c r="D209" s="1" t="s">
        <v>7267</v>
      </c>
      <c r="E209" s="1">
        <v>31</v>
      </c>
      <c r="F209" s="1" t="s">
        <v>7268</v>
      </c>
      <c r="G209" s="1" t="s">
        <v>131</v>
      </c>
      <c r="H209" s="1">
        <v>100000000000</v>
      </c>
      <c r="I209" s="1">
        <v>100000000000</v>
      </c>
      <c r="J209" s="1">
        <v>100000000000</v>
      </c>
      <c r="K209" s="1" t="s">
        <v>2018</v>
      </c>
      <c r="L209" s="1">
        <v>208</v>
      </c>
      <c r="M209" s="1" t="s">
        <v>14752</v>
      </c>
      <c r="N209" s="1">
        <v>5.8770593308908577E-3</v>
      </c>
      <c r="O209" s="1">
        <v>47897704.888469972</v>
      </c>
      <c r="P209" s="1">
        <v>0.75468172</v>
      </c>
      <c r="Q209" s="1">
        <v>-1.38899372</v>
      </c>
      <c r="R209" s="1">
        <v>-16.015518660000001</v>
      </c>
      <c r="S209" s="1">
        <v>587705933.08908582</v>
      </c>
      <c r="T209" s="1" t="s">
        <v>14752</v>
      </c>
    </row>
    <row r="210" spans="1:20" x14ac:dyDescent="0.2">
      <c r="A210" s="1">
        <v>3987</v>
      </c>
      <c r="B210" s="1" t="s">
        <v>7277</v>
      </c>
      <c r="C210" s="1" t="s">
        <v>7278</v>
      </c>
      <c r="D210" s="1" t="s">
        <v>7279</v>
      </c>
      <c r="E210" s="1">
        <v>34</v>
      </c>
      <c r="F210" s="1" t="s">
        <v>7280</v>
      </c>
      <c r="G210" s="1" t="s">
        <v>131</v>
      </c>
      <c r="I210" s="1">
        <v>6912479315.1139526</v>
      </c>
      <c r="J210" s="1">
        <v>9930499315.1139526</v>
      </c>
      <c r="L210" s="1">
        <v>209</v>
      </c>
      <c r="M210" s="1" t="s">
        <v>14753</v>
      </c>
      <c r="N210" s="1">
        <v>7.9650053998117948E-2</v>
      </c>
      <c r="O210" s="1">
        <v>5201276.2292092303</v>
      </c>
      <c r="P210" s="1">
        <v>0.26499946000000002</v>
      </c>
      <c r="Q210" s="1">
        <v>0.51417690999999999</v>
      </c>
      <c r="R210" s="1">
        <v>-1.8515137800000001</v>
      </c>
      <c r="S210" s="1">
        <v>550579350.70969975</v>
      </c>
      <c r="T210" s="1" t="s">
        <v>14753</v>
      </c>
    </row>
    <row r="211" spans="1:20" x14ac:dyDescent="0.2">
      <c r="A211" s="1">
        <v>29839</v>
      </c>
      <c r="B211" s="1" t="s">
        <v>7293</v>
      </c>
      <c r="C211" s="1" t="s">
        <v>384</v>
      </c>
      <c r="D211" s="1" t="s">
        <v>7294</v>
      </c>
      <c r="E211" s="1">
        <v>23</v>
      </c>
      <c r="F211" s="1" t="s">
        <v>7295</v>
      </c>
      <c r="G211" s="1" t="s">
        <v>131</v>
      </c>
      <c r="H211" s="1">
        <v>100000000000</v>
      </c>
      <c r="I211" s="1">
        <v>1099999700</v>
      </c>
      <c r="J211" s="1">
        <v>90999999700</v>
      </c>
      <c r="K211" s="1" t="s">
        <v>2018</v>
      </c>
      <c r="L211" s="1">
        <v>210</v>
      </c>
      <c r="M211" s="1" t="s">
        <v>14752</v>
      </c>
      <c r="N211" s="1">
        <v>0.4934819612065181</v>
      </c>
      <c r="O211" s="1">
        <v>405708.31919255998</v>
      </c>
      <c r="P211" s="1">
        <v>0.36928174000000002</v>
      </c>
      <c r="Q211" s="1">
        <v>-0.92181599999999997</v>
      </c>
      <c r="R211" s="1">
        <v>-0.63696626000000001</v>
      </c>
      <c r="S211" s="1">
        <v>542830009.28258145</v>
      </c>
      <c r="T211" s="1" t="s">
        <v>14752</v>
      </c>
    </row>
    <row r="212" spans="1:20" x14ac:dyDescent="0.2">
      <c r="A212" s="1">
        <v>8534</v>
      </c>
      <c r="B212" s="1" t="s">
        <v>7315</v>
      </c>
      <c r="C212" s="1" t="s">
        <v>7316</v>
      </c>
      <c r="D212" s="1" t="s">
        <v>7317</v>
      </c>
      <c r="E212" s="1">
        <v>58</v>
      </c>
      <c r="F212" s="1" t="s">
        <v>7318</v>
      </c>
      <c r="G212" s="1" t="s">
        <v>131</v>
      </c>
      <c r="I212" s="1">
        <v>974999778.11081839</v>
      </c>
      <c r="J212" s="1">
        <v>998762914.88939118</v>
      </c>
      <c r="K212" s="1" t="s">
        <v>2018</v>
      </c>
      <c r="L212" s="1">
        <v>211</v>
      </c>
      <c r="M212" s="1" t="s">
        <v>14752</v>
      </c>
      <c r="N212" s="1">
        <v>0.49202733476979454</v>
      </c>
      <c r="O212" s="1">
        <v>3160303.3921693801</v>
      </c>
      <c r="P212" s="1">
        <v>-0.32267743999999998</v>
      </c>
      <c r="Q212" s="1">
        <v>-3.2798794</v>
      </c>
      <c r="R212" s="1">
        <v>-21.737460500000001</v>
      </c>
      <c r="S212" s="1">
        <v>479726542.22500712</v>
      </c>
      <c r="T212" s="1" t="s">
        <v>14752</v>
      </c>
    </row>
    <row r="213" spans="1:20" x14ac:dyDescent="0.2">
      <c r="A213" s="1">
        <v>34103</v>
      </c>
      <c r="B213" s="1" t="s">
        <v>12266</v>
      </c>
      <c r="C213" s="1" t="s">
        <v>12267</v>
      </c>
      <c r="D213" s="1" t="s">
        <v>12268</v>
      </c>
      <c r="E213" s="1">
        <v>90</v>
      </c>
      <c r="F213" s="1" t="s">
        <v>12269</v>
      </c>
      <c r="G213" s="1" t="s">
        <v>131</v>
      </c>
      <c r="H213" s="1">
        <v>1000000000</v>
      </c>
      <c r="I213" s="1">
        <v>855612732</v>
      </c>
      <c r="J213" s="1">
        <v>1000000000</v>
      </c>
      <c r="K213" s="1" t="s">
        <v>2018</v>
      </c>
      <c r="L213" s="1">
        <v>212</v>
      </c>
      <c r="M213" s="1" t="s">
        <v>14752</v>
      </c>
      <c r="N213" s="1">
        <v>0.55665820290062495</v>
      </c>
      <c r="O213" s="1">
        <v>140917394.81941584</v>
      </c>
      <c r="P213" s="1">
        <v>-4.0601547</v>
      </c>
      <c r="Q213" s="1">
        <v>-4.5354559500000002</v>
      </c>
      <c r="R213" s="1">
        <v>66.548498989999999</v>
      </c>
      <c r="S213" s="1">
        <v>476283845.77401406</v>
      </c>
      <c r="T213" s="1" t="s">
        <v>14752</v>
      </c>
    </row>
    <row r="214" spans="1:20" x14ac:dyDescent="0.2">
      <c r="A214" s="1">
        <v>23054</v>
      </c>
      <c r="B214" s="1" t="s">
        <v>7281</v>
      </c>
      <c r="C214" s="1" t="s">
        <v>7282</v>
      </c>
      <c r="D214" s="1" t="s">
        <v>7283</v>
      </c>
      <c r="E214" s="1">
        <v>22</v>
      </c>
      <c r="F214" s="1" t="s">
        <v>7284</v>
      </c>
      <c r="G214" s="1" t="s">
        <v>131</v>
      </c>
      <c r="I214" s="1">
        <v>56801804.228916779</v>
      </c>
      <c r="J214" s="1">
        <v>1000000000</v>
      </c>
      <c r="K214" s="1" t="s">
        <v>2018</v>
      </c>
      <c r="L214" s="1">
        <v>213</v>
      </c>
      <c r="M214" s="1" t="s">
        <v>14752</v>
      </c>
      <c r="N214" s="1">
        <v>8.1679877940863452</v>
      </c>
      <c r="O214" s="1">
        <v>472075.46864445001</v>
      </c>
      <c r="P214" s="1">
        <v>-1.87743E-3</v>
      </c>
      <c r="Q214" s="1">
        <v>-7.4986570000000002E-2</v>
      </c>
      <c r="R214" s="1">
        <v>-2.3918777800000002</v>
      </c>
      <c r="S214" s="1">
        <v>463956443.62387443</v>
      </c>
      <c r="T214" s="1" t="s">
        <v>14752</v>
      </c>
    </row>
    <row r="215" spans="1:20" x14ac:dyDescent="0.2">
      <c r="A215" s="1">
        <v>2394</v>
      </c>
      <c r="B215" s="1" t="s">
        <v>3038</v>
      </c>
      <c r="C215" s="1" t="s">
        <v>76</v>
      </c>
      <c r="D215" s="1" t="s">
        <v>3039</v>
      </c>
      <c r="E215" s="1">
        <v>215</v>
      </c>
      <c r="F215" s="1" t="s">
        <v>3040</v>
      </c>
      <c r="G215" s="1" t="s">
        <v>131</v>
      </c>
      <c r="H215" s="1">
        <v>100000000000</v>
      </c>
      <c r="I215" s="1">
        <v>91860083810.970001</v>
      </c>
      <c r="J215" s="1">
        <v>100000000000</v>
      </c>
      <c r="K215" s="1" t="s">
        <v>2018</v>
      </c>
      <c r="L215" s="1">
        <v>214</v>
      </c>
      <c r="M215" s="1" t="s">
        <v>14752</v>
      </c>
      <c r="N215" s="1">
        <v>4.9061979128023165E-3</v>
      </c>
      <c r="O215" s="1">
        <v>2101483.5793830198</v>
      </c>
      <c r="P215" s="1">
        <v>-0.39479238</v>
      </c>
      <c r="Q215" s="1">
        <v>-2.1069057999999998</v>
      </c>
      <c r="R215" s="1">
        <v>-13.314505649999999</v>
      </c>
      <c r="S215" s="1">
        <v>450683751.46322691</v>
      </c>
      <c r="T215" s="1" t="s">
        <v>14752</v>
      </c>
    </row>
    <row r="216" spans="1:20" x14ac:dyDescent="0.2">
      <c r="A216" s="1">
        <v>29256</v>
      </c>
      <c r="B216" s="1" t="s">
        <v>7303</v>
      </c>
      <c r="C216" s="1" t="s">
        <v>7304</v>
      </c>
      <c r="D216" s="1" t="s">
        <v>7305</v>
      </c>
      <c r="E216" s="1">
        <v>38</v>
      </c>
      <c r="F216" s="1" t="s">
        <v>7306</v>
      </c>
      <c r="G216" s="1" t="s">
        <v>131</v>
      </c>
      <c r="I216" s="1">
        <v>419718692.5640161</v>
      </c>
      <c r="J216" s="1">
        <v>419913223.54094064</v>
      </c>
      <c r="K216" s="1" t="s">
        <v>2018</v>
      </c>
      <c r="L216" s="1">
        <v>215</v>
      </c>
      <c r="M216" s="1" t="s">
        <v>14753</v>
      </c>
      <c r="N216" s="1">
        <v>1.0680607166084617</v>
      </c>
      <c r="O216" s="1">
        <v>3364675.6934934799</v>
      </c>
      <c r="P216" s="1">
        <v>-1.5534259999999999E-2</v>
      </c>
      <c r="Q216" s="1">
        <v>-0.10845475</v>
      </c>
      <c r="R216" s="1">
        <v>-3.9540190000000003E-2</v>
      </c>
      <c r="S216" s="1">
        <v>448285047.55388957</v>
      </c>
      <c r="T216" s="1" t="s">
        <v>14753</v>
      </c>
    </row>
    <row r="217" spans="1:20" x14ac:dyDescent="0.2">
      <c r="A217" s="1">
        <v>25264</v>
      </c>
      <c r="B217" s="1" t="s">
        <v>7296</v>
      </c>
      <c r="C217" s="1" t="s">
        <v>7297</v>
      </c>
      <c r="D217" s="1" t="s">
        <v>7298</v>
      </c>
      <c r="E217" s="1">
        <v>38</v>
      </c>
      <c r="F217" s="1" t="s">
        <v>7299</v>
      </c>
      <c r="G217" s="1" t="s">
        <v>131</v>
      </c>
      <c r="H217" s="1">
        <v>76715880000</v>
      </c>
      <c r="I217" s="1">
        <v>74377671875</v>
      </c>
      <c r="J217" s="1">
        <v>75477671875</v>
      </c>
      <c r="K217" s="1" t="s">
        <v>2018</v>
      </c>
      <c r="L217" s="1">
        <v>216</v>
      </c>
      <c r="M217" s="1" t="s">
        <v>14752</v>
      </c>
      <c r="N217" s="1">
        <v>5.7270201620530682E-3</v>
      </c>
      <c r="O217" s="1">
        <v>3133922.1484887199</v>
      </c>
      <c r="P217" s="1">
        <v>-1.3061990000000001E-2</v>
      </c>
      <c r="Q217" s="1">
        <v>-3.1073055900000002</v>
      </c>
      <c r="R217" s="1">
        <v>-9.2343066500000006</v>
      </c>
      <c r="S217" s="1">
        <v>425962426.4346925</v>
      </c>
      <c r="T217" s="1" t="s">
        <v>14752</v>
      </c>
    </row>
    <row r="218" spans="1:20" x14ac:dyDescent="0.2">
      <c r="A218" s="1">
        <v>34792</v>
      </c>
      <c r="B218" s="1" t="s">
        <v>14059</v>
      </c>
      <c r="C218" s="1" t="s">
        <v>14059</v>
      </c>
      <c r="D218" s="1" t="s">
        <v>14060</v>
      </c>
      <c r="E218" s="1">
        <v>70</v>
      </c>
      <c r="F218" s="1" t="s">
        <v>14061</v>
      </c>
      <c r="G218" s="1" t="s">
        <v>131</v>
      </c>
      <c r="H218" s="1">
        <v>999881120</v>
      </c>
      <c r="I218" s="1">
        <v>999881120</v>
      </c>
      <c r="J218" s="1">
        <v>999881120</v>
      </c>
      <c r="K218" s="1" t="s">
        <v>2018</v>
      </c>
      <c r="L218" s="1">
        <v>217</v>
      </c>
      <c r="M218" s="1" t="s">
        <v>14752</v>
      </c>
      <c r="N218" s="1">
        <v>0.38691528429540112</v>
      </c>
      <c r="O218" s="1">
        <v>84374276.840959698</v>
      </c>
      <c r="P218" s="1">
        <v>3.9945512000000001</v>
      </c>
      <c r="Q218" s="1">
        <v>11.20260437</v>
      </c>
      <c r="R218" s="1">
        <v>46.125158190000001</v>
      </c>
      <c r="S218" s="1">
        <v>386869287.80640405</v>
      </c>
      <c r="T218" s="1" t="s">
        <v>14752</v>
      </c>
    </row>
    <row r="219" spans="1:20" x14ac:dyDescent="0.2">
      <c r="A219" s="1">
        <v>9025</v>
      </c>
      <c r="B219" s="1" t="s">
        <v>4506</v>
      </c>
      <c r="C219" s="1" t="s">
        <v>4507</v>
      </c>
      <c r="D219" s="1" t="s">
        <v>4508</v>
      </c>
      <c r="E219" s="1">
        <v>73</v>
      </c>
      <c r="F219" s="1" t="s">
        <v>4509</v>
      </c>
      <c r="G219" s="1" t="s">
        <v>131</v>
      </c>
      <c r="I219" s="1">
        <v>543763635.03417909</v>
      </c>
      <c r="J219" s="1">
        <v>1000000000</v>
      </c>
      <c r="K219" s="1" t="s">
        <v>2018</v>
      </c>
      <c r="L219" s="1">
        <v>218</v>
      </c>
      <c r="M219" s="1" t="s">
        <v>14752</v>
      </c>
      <c r="N219" s="1">
        <v>0.6809691076293316</v>
      </c>
      <c r="O219" s="1">
        <v>57913.979089690001</v>
      </c>
      <c r="P219" s="1">
        <v>0.10151506</v>
      </c>
      <c r="Q219" s="1">
        <v>5.3187629699999999</v>
      </c>
      <c r="R219" s="1">
        <v>5.2502352800000001</v>
      </c>
      <c r="S219" s="1">
        <v>370286237.31050646</v>
      </c>
      <c r="T219" s="1" t="s">
        <v>14752</v>
      </c>
    </row>
    <row r="220" spans="1:20" x14ac:dyDescent="0.2">
      <c r="A220" s="1">
        <v>14588</v>
      </c>
      <c r="B220" s="1" t="s">
        <v>12251</v>
      </c>
      <c r="C220" s="1" t="s">
        <v>12252</v>
      </c>
      <c r="D220" s="1" t="s">
        <v>12251</v>
      </c>
      <c r="E220" s="1">
        <v>27</v>
      </c>
      <c r="F220" s="1" t="s">
        <v>12253</v>
      </c>
      <c r="G220" s="1" t="s">
        <v>131</v>
      </c>
      <c r="I220" s="1">
        <v>652849404.63881803</v>
      </c>
      <c r="J220" s="1">
        <v>4219648844.4306159</v>
      </c>
      <c r="L220" s="1">
        <v>219</v>
      </c>
      <c r="M220" s="1" t="s">
        <v>14753</v>
      </c>
      <c r="N220" s="1">
        <v>0.56561159804218231</v>
      </c>
      <c r="O220" s="1">
        <v>30675227.64721515</v>
      </c>
      <c r="P220" s="1">
        <v>1.8570254399999999</v>
      </c>
      <c r="Q220" s="1">
        <v>11.09658649</v>
      </c>
      <c r="R220" s="1">
        <v>2.3956626399999998</v>
      </c>
      <c r="S220" s="1">
        <v>369259195.03864914</v>
      </c>
      <c r="T220" s="1" t="s">
        <v>14753</v>
      </c>
    </row>
    <row r="221" spans="1:20" x14ac:dyDescent="0.2">
      <c r="A221" s="1">
        <v>2499</v>
      </c>
      <c r="B221" s="1" t="s">
        <v>2341</v>
      </c>
      <c r="C221" s="1" t="s">
        <v>7346</v>
      </c>
      <c r="D221" s="1" t="s">
        <v>2342</v>
      </c>
      <c r="E221" s="1">
        <v>36</v>
      </c>
      <c r="F221" s="1" t="s">
        <v>2343</v>
      </c>
      <c r="G221" s="1" t="s">
        <v>131</v>
      </c>
      <c r="I221" s="1">
        <v>983459858.44200003</v>
      </c>
      <c r="J221" s="1">
        <v>983459858.44200003</v>
      </c>
      <c r="K221" s="1" t="s">
        <v>2018</v>
      </c>
      <c r="L221" s="1">
        <v>220</v>
      </c>
      <c r="M221" s="1" t="s">
        <v>14752</v>
      </c>
      <c r="N221" s="1">
        <v>0.34469766512750311</v>
      </c>
      <c r="O221" s="1">
        <v>1762176.05461836</v>
      </c>
      <c r="P221" s="1">
        <v>-5.3228530000000003E-2</v>
      </c>
      <c r="Q221" s="1">
        <v>-2.5646141600000001</v>
      </c>
      <c r="R221" s="1">
        <v>-5.7770087999999999</v>
      </c>
      <c r="S221" s="1">
        <v>338996316.95158213</v>
      </c>
      <c r="T221" s="1" t="s">
        <v>14752</v>
      </c>
    </row>
    <row r="222" spans="1:20" x14ac:dyDescent="0.2">
      <c r="A222" s="1">
        <v>34926</v>
      </c>
      <c r="B222" s="1" t="s">
        <v>14295</v>
      </c>
      <c r="C222" s="1" t="s">
        <v>8098</v>
      </c>
      <c r="D222" s="1" t="s">
        <v>14296</v>
      </c>
      <c r="E222" s="1">
        <v>33</v>
      </c>
      <c r="F222" s="1" t="s">
        <v>14297</v>
      </c>
      <c r="G222" s="1" t="s">
        <v>131</v>
      </c>
      <c r="H222" s="1">
        <v>999998319</v>
      </c>
      <c r="I222" s="1">
        <v>999998319</v>
      </c>
      <c r="J222" s="1">
        <v>999998319</v>
      </c>
      <c r="K222" s="1" t="s">
        <v>2018</v>
      </c>
      <c r="L222" s="1">
        <v>221</v>
      </c>
      <c r="M222" s="1" t="s">
        <v>14752</v>
      </c>
      <c r="N222" s="1">
        <v>0.33811272504500611</v>
      </c>
      <c r="O222" s="1">
        <v>37081570.010619387</v>
      </c>
      <c r="P222" s="1">
        <v>1.5161875499999999</v>
      </c>
      <c r="Q222" s="1">
        <v>-6.2458609699999998</v>
      </c>
      <c r="R222" s="1">
        <v>46.34696941</v>
      </c>
      <c r="S222" s="1">
        <v>338112156.67751533</v>
      </c>
      <c r="T222" s="1" t="s">
        <v>14752</v>
      </c>
    </row>
    <row r="223" spans="1:20" x14ac:dyDescent="0.2">
      <c r="A223" s="1">
        <v>29169</v>
      </c>
      <c r="B223" s="1" t="s">
        <v>7273</v>
      </c>
      <c r="C223" s="1" t="s">
        <v>7274</v>
      </c>
      <c r="D223" s="1" t="s">
        <v>7275</v>
      </c>
      <c r="E223" s="1">
        <v>16</v>
      </c>
      <c r="F223" s="1" t="s">
        <v>7276</v>
      </c>
      <c r="G223" s="1" t="s">
        <v>131</v>
      </c>
      <c r="H223" s="1">
        <v>200000000000000</v>
      </c>
      <c r="I223" s="1">
        <v>114600182542339</v>
      </c>
      <c r="J223" s="1">
        <v>127452828097783</v>
      </c>
      <c r="L223" s="1">
        <v>222</v>
      </c>
      <c r="M223" s="1" t="s">
        <v>14753</v>
      </c>
      <c r="N223" s="1">
        <v>2.9039620021798176E-6</v>
      </c>
      <c r="O223" s="1">
        <v>3252366.6902497201</v>
      </c>
      <c r="P223" s="1">
        <v>0.45489479999999999</v>
      </c>
      <c r="Q223" s="1">
        <v>-2.52747068</v>
      </c>
      <c r="R223" s="1">
        <v>-9.6225969100000004</v>
      </c>
      <c r="S223" s="1">
        <v>332794575.54582334</v>
      </c>
      <c r="T223" s="1" t="s">
        <v>14753</v>
      </c>
    </row>
    <row r="224" spans="1:20" x14ac:dyDescent="0.2">
      <c r="A224" s="1">
        <v>34330</v>
      </c>
      <c r="B224" s="1" t="s">
        <v>12247</v>
      </c>
      <c r="C224" s="1" t="s">
        <v>12248</v>
      </c>
      <c r="D224" s="1" t="s">
        <v>12249</v>
      </c>
      <c r="E224" s="1">
        <v>15</v>
      </c>
      <c r="F224" s="1" t="s">
        <v>12250</v>
      </c>
      <c r="G224" s="1" t="s">
        <v>131</v>
      </c>
      <c r="H224" s="1">
        <v>8189700000</v>
      </c>
      <c r="I224" s="1">
        <v>8189700000</v>
      </c>
      <c r="J224" s="1">
        <v>8189700000</v>
      </c>
      <c r="K224" s="1" t="s">
        <v>2018</v>
      </c>
      <c r="L224" s="1">
        <v>223</v>
      </c>
      <c r="M224" s="1" t="s">
        <v>14753</v>
      </c>
      <c r="N224" s="1">
        <v>3.9454870520611342E-2</v>
      </c>
      <c r="O224" s="1">
        <v>6137243.2150792899</v>
      </c>
      <c r="P224" s="1">
        <v>0.11940170999999999</v>
      </c>
      <c r="Q224" s="1">
        <v>32.29277862</v>
      </c>
      <c r="R224" s="1">
        <v>47.455475</v>
      </c>
      <c r="S224" s="1">
        <v>323123553.1026507</v>
      </c>
      <c r="T224" s="1" t="s">
        <v>14753</v>
      </c>
    </row>
    <row r="225" spans="1:20" x14ac:dyDescent="0.2">
      <c r="A225" s="1">
        <v>27565</v>
      </c>
      <c r="B225" s="1" t="s">
        <v>7168</v>
      </c>
      <c r="C225" s="1" t="s">
        <v>7169</v>
      </c>
      <c r="D225" s="1" t="s">
        <v>7170</v>
      </c>
      <c r="E225" s="1">
        <v>193</v>
      </c>
      <c r="F225" s="1" t="s">
        <v>7171</v>
      </c>
      <c r="G225" s="1" t="s">
        <v>131</v>
      </c>
      <c r="H225" s="1">
        <v>1000000000</v>
      </c>
      <c r="I225" s="1">
        <v>225100000</v>
      </c>
      <c r="J225" s="1">
        <v>1000000000</v>
      </c>
      <c r="K225" s="1" t="s">
        <v>2018</v>
      </c>
      <c r="L225" s="1">
        <v>224</v>
      </c>
      <c r="M225" s="1" t="s">
        <v>14752</v>
      </c>
      <c r="N225" s="1">
        <v>1.4312614828933186</v>
      </c>
      <c r="O225" s="1">
        <v>52126698.478719153</v>
      </c>
      <c r="P225" s="1">
        <v>0.44042803000000003</v>
      </c>
      <c r="Q225" s="1">
        <v>-1.0368814799999999</v>
      </c>
      <c r="R225" s="1">
        <v>-10.043344599999999</v>
      </c>
      <c r="S225" s="1">
        <v>322176959.79928601</v>
      </c>
      <c r="T225" s="1" t="s">
        <v>14752</v>
      </c>
    </row>
    <row r="226" spans="1:20" x14ac:dyDescent="0.2">
      <c r="A226" s="1">
        <v>1684</v>
      </c>
      <c r="B226" s="1" t="s">
        <v>2177</v>
      </c>
      <c r="C226" s="1" t="s">
        <v>16</v>
      </c>
      <c r="D226" s="1" t="s">
        <v>2178</v>
      </c>
      <c r="E226" s="1">
        <v>270</v>
      </c>
      <c r="F226" s="1" t="s">
        <v>2179</v>
      </c>
      <c r="G226" s="1" t="s">
        <v>131</v>
      </c>
      <c r="I226" s="1">
        <v>105463141.5</v>
      </c>
      <c r="J226" s="1">
        <v>107822406</v>
      </c>
      <c r="L226" s="1">
        <v>225</v>
      </c>
      <c r="M226" s="1" t="s">
        <v>14752</v>
      </c>
      <c r="N226" s="1">
        <v>3.0147693793214541</v>
      </c>
      <c r="O226" s="1">
        <v>39385684.167999253</v>
      </c>
      <c r="P226" s="1">
        <v>0.22264886</v>
      </c>
      <c r="Q226" s="1">
        <v>-2.7450367899999999</v>
      </c>
      <c r="R226" s="1">
        <v>-10.43252318</v>
      </c>
      <c r="S226" s="1">
        <v>317947049.64124566</v>
      </c>
      <c r="T226" s="1" t="s">
        <v>14752</v>
      </c>
    </row>
    <row r="227" spans="1:20" x14ac:dyDescent="0.2">
      <c r="A227" s="1">
        <v>7548</v>
      </c>
      <c r="B227" s="1" t="s">
        <v>5469</v>
      </c>
      <c r="C227" s="1" t="s">
        <v>5469</v>
      </c>
      <c r="D227" s="1" t="s">
        <v>5470</v>
      </c>
      <c r="E227" s="1">
        <v>59</v>
      </c>
      <c r="F227" s="1" t="s">
        <v>5471</v>
      </c>
      <c r="G227" s="1" t="s">
        <v>131</v>
      </c>
      <c r="H227" s="1">
        <v>590000000</v>
      </c>
      <c r="I227" s="1">
        <v>415229039.65876532</v>
      </c>
      <c r="J227" s="1">
        <v>534822863.90620142</v>
      </c>
      <c r="L227" s="1">
        <v>226</v>
      </c>
      <c r="M227" s="1" t="s">
        <v>14753</v>
      </c>
      <c r="N227" s="1">
        <v>0.76235200776580436</v>
      </c>
      <c r="O227" s="1">
        <v>1071925.3374576799</v>
      </c>
      <c r="P227" s="1">
        <v>0.18370922000000001</v>
      </c>
      <c r="Q227" s="1">
        <v>-3.1288118300000001</v>
      </c>
      <c r="R227" s="1">
        <v>-11.59718033</v>
      </c>
      <c r="S227" s="1">
        <v>316550692.06652653</v>
      </c>
      <c r="T227" s="1" t="s">
        <v>14753</v>
      </c>
    </row>
    <row r="228" spans="1:20" x14ac:dyDescent="0.2">
      <c r="A228" s="1">
        <v>12573</v>
      </c>
      <c r="B228" s="1" t="s">
        <v>6210</v>
      </c>
      <c r="C228" s="1" t="s">
        <v>6211</v>
      </c>
      <c r="D228" s="1" t="s">
        <v>6212</v>
      </c>
      <c r="E228" s="1">
        <v>55</v>
      </c>
      <c r="F228" s="1" t="s">
        <v>6213</v>
      </c>
      <c r="G228" s="1" t="s">
        <v>131</v>
      </c>
      <c r="H228" s="1">
        <v>1000000000</v>
      </c>
      <c r="I228" s="1">
        <v>729956710.74315977</v>
      </c>
      <c r="J228" s="1">
        <v>1000000000</v>
      </c>
      <c r="K228" s="1" t="s">
        <v>2018</v>
      </c>
      <c r="L228" s="1">
        <v>227</v>
      </c>
      <c r="M228" s="1" t="s">
        <v>14753</v>
      </c>
      <c r="N228" s="1">
        <v>0.42568897513908371</v>
      </c>
      <c r="O228" s="1">
        <v>5955592.0705553396</v>
      </c>
      <c r="P228" s="1">
        <v>1.0454477200000001</v>
      </c>
      <c r="Q228" s="1">
        <v>-5.5822279300000002</v>
      </c>
      <c r="R228" s="1">
        <v>-16.159515410000001</v>
      </c>
      <c r="S228" s="1">
        <v>310734524.09215224</v>
      </c>
      <c r="T228" s="1" t="s">
        <v>14753</v>
      </c>
    </row>
    <row r="229" spans="1:20" x14ac:dyDescent="0.2">
      <c r="A229" s="1">
        <v>13631</v>
      </c>
      <c r="B229" s="1" t="s">
        <v>7207</v>
      </c>
      <c r="C229" s="1" t="s">
        <v>7208</v>
      </c>
      <c r="D229" s="1" t="s">
        <v>7209</v>
      </c>
      <c r="E229" s="1">
        <v>141</v>
      </c>
      <c r="F229" s="1" t="s">
        <v>7210</v>
      </c>
      <c r="G229" s="1" t="s">
        <v>131</v>
      </c>
      <c r="I229" s="1">
        <v>384500457.44999999</v>
      </c>
      <c r="J229" s="1">
        <v>1000000000</v>
      </c>
      <c r="K229" s="1" t="s">
        <v>2018</v>
      </c>
      <c r="L229" s="1">
        <v>228</v>
      </c>
      <c r="M229" s="1" t="s">
        <v>14752</v>
      </c>
      <c r="N229" s="1">
        <v>0.80600264528881937</v>
      </c>
      <c r="O229" s="1">
        <v>36551490.423489869</v>
      </c>
      <c r="P229" s="1">
        <v>-6.5056300000000001E-3</v>
      </c>
      <c r="Q229" s="1">
        <v>-3.4384531900000002</v>
      </c>
      <c r="R229" s="1">
        <v>-13.794819540000001</v>
      </c>
      <c r="S229" s="1">
        <v>309908385.81946111</v>
      </c>
      <c r="T229" s="1" t="s">
        <v>14752</v>
      </c>
    </row>
    <row r="230" spans="1:20" x14ac:dyDescent="0.2">
      <c r="A230" s="1">
        <v>11156</v>
      </c>
      <c r="B230" s="1" t="s">
        <v>7238</v>
      </c>
      <c r="C230" s="1" t="s">
        <v>7239</v>
      </c>
      <c r="D230" s="1" t="s">
        <v>7240</v>
      </c>
      <c r="E230" s="1">
        <v>290</v>
      </c>
      <c r="F230" s="1" t="s">
        <v>5457</v>
      </c>
      <c r="G230" s="1" t="s">
        <v>131</v>
      </c>
      <c r="I230" s="1">
        <v>215969407.39123964</v>
      </c>
      <c r="J230" s="1">
        <v>360862437.0168339</v>
      </c>
      <c r="K230" s="1" t="s">
        <v>2018</v>
      </c>
      <c r="L230" s="1">
        <v>229</v>
      </c>
      <c r="M230" s="1" t="s">
        <v>14753</v>
      </c>
      <c r="N230" s="1">
        <v>1.4311645698361068</v>
      </c>
      <c r="O230" s="1">
        <v>32013768.36550089</v>
      </c>
      <c r="P230" s="1">
        <v>-0.81515017999999995</v>
      </c>
      <c r="Q230" s="1">
        <v>-4.6547123499999996</v>
      </c>
      <c r="R230" s="1">
        <v>-9.0251782299999999</v>
      </c>
      <c r="S230" s="1">
        <v>309087764.02684242</v>
      </c>
      <c r="T230" s="1" t="s">
        <v>14753</v>
      </c>
    </row>
    <row r="231" spans="1:20" x14ac:dyDescent="0.2">
      <c r="A231" s="1">
        <v>12220</v>
      </c>
      <c r="B231" s="1" t="s">
        <v>6554</v>
      </c>
      <c r="C231" s="1" t="s">
        <v>6555</v>
      </c>
      <c r="D231" s="1" t="s">
        <v>6556</v>
      </c>
      <c r="E231" s="1">
        <v>412</v>
      </c>
      <c r="F231" s="1" t="s">
        <v>6557</v>
      </c>
      <c r="G231" s="1" t="s">
        <v>131</v>
      </c>
      <c r="H231" s="1">
        <v>1000000000</v>
      </c>
      <c r="I231" s="1">
        <v>702548659.30341697</v>
      </c>
      <c r="J231" s="1">
        <v>997690200.29212797</v>
      </c>
      <c r="L231" s="1">
        <v>230</v>
      </c>
      <c r="M231" s="1" t="s">
        <v>14753</v>
      </c>
      <c r="N231" s="1">
        <v>0.432414428412982</v>
      </c>
      <c r="O231" s="1">
        <v>9038846.9390717894</v>
      </c>
      <c r="P231" s="1">
        <v>5.4595659999999997E-2</v>
      </c>
      <c r="Q231" s="1">
        <v>-3.80546104</v>
      </c>
      <c r="R231" s="1">
        <v>-7.2617835399999997</v>
      </c>
      <c r="S231" s="1">
        <v>303792176.94499385</v>
      </c>
      <c r="T231" s="1" t="s">
        <v>14753</v>
      </c>
    </row>
    <row r="232" spans="1:20" x14ac:dyDescent="0.2">
      <c r="A232" s="1">
        <v>1042</v>
      </c>
      <c r="B232" s="1" t="s">
        <v>2214</v>
      </c>
      <c r="C232" s="1" t="s">
        <v>2215</v>
      </c>
      <c r="D232" s="1" t="s">
        <v>2216</v>
      </c>
      <c r="E232" s="1">
        <v>118</v>
      </c>
      <c r="F232" s="1" t="s">
        <v>2217</v>
      </c>
      <c r="G232" s="1" t="s">
        <v>131</v>
      </c>
      <c r="I232" s="1">
        <v>57740391700.25071</v>
      </c>
      <c r="J232" s="1">
        <v>57769785000</v>
      </c>
      <c r="L232" s="1">
        <v>231</v>
      </c>
      <c r="M232" s="1" t="s">
        <v>14753</v>
      </c>
      <c r="N232" s="1">
        <v>5.2443654577970416E-3</v>
      </c>
      <c r="O232" s="1">
        <v>23685101.57037212</v>
      </c>
      <c r="P232" s="1">
        <v>0.37045687999999999</v>
      </c>
      <c r="Q232" s="1">
        <v>-3.4940795200000001</v>
      </c>
      <c r="R232" s="1">
        <v>-9.2023692500000003</v>
      </c>
      <c r="S232" s="1">
        <v>302811715.75246578</v>
      </c>
      <c r="T232" s="1" t="s">
        <v>14753</v>
      </c>
    </row>
    <row r="233" spans="1:20" x14ac:dyDescent="0.2">
      <c r="A233" s="1">
        <v>6953</v>
      </c>
      <c r="B233" s="1" t="s">
        <v>3800</v>
      </c>
      <c r="C233" s="1" t="s">
        <v>3801</v>
      </c>
      <c r="D233" s="1" t="s">
        <v>3802</v>
      </c>
      <c r="E233" s="1">
        <v>295</v>
      </c>
      <c r="F233" s="1" t="s">
        <v>2592</v>
      </c>
      <c r="G233" s="1" t="s">
        <v>131</v>
      </c>
      <c r="I233" s="1">
        <v>86481168.168261319</v>
      </c>
      <c r="J233" s="1">
        <v>99681495.591133595</v>
      </c>
      <c r="K233" s="1" t="s">
        <v>2018</v>
      </c>
      <c r="L233" s="1">
        <v>232</v>
      </c>
      <c r="M233" s="1" t="s">
        <v>14752</v>
      </c>
      <c r="N233" s="1">
        <v>3.4720593018052814</v>
      </c>
      <c r="O233" s="1">
        <v>18513065.75090212</v>
      </c>
      <c r="P233" s="1">
        <v>0.33343980000000001</v>
      </c>
      <c r="Q233" s="1">
        <v>-2.6624772999999999</v>
      </c>
      <c r="R233" s="1">
        <v>-16.038540869999999</v>
      </c>
      <c r="S233" s="1">
        <v>300267744.36959851</v>
      </c>
      <c r="T233" s="1" t="s">
        <v>14752</v>
      </c>
    </row>
    <row r="234" spans="1:20" x14ac:dyDescent="0.2">
      <c r="A234" s="1">
        <v>22850</v>
      </c>
      <c r="B234" s="1" t="s">
        <v>7468</v>
      </c>
      <c r="C234" s="1" t="s">
        <v>7469</v>
      </c>
      <c r="D234" s="1" t="s">
        <v>7470</v>
      </c>
      <c r="E234" s="1">
        <v>50</v>
      </c>
      <c r="F234" s="1" t="s">
        <v>7471</v>
      </c>
      <c r="G234" s="1" t="s">
        <v>131</v>
      </c>
      <c r="I234" s="1">
        <v>3090974620.5392489</v>
      </c>
      <c r="J234" s="1">
        <v>6396059371.3176928</v>
      </c>
      <c r="K234" s="1" t="s">
        <v>2018</v>
      </c>
      <c r="L234" s="1">
        <v>234</v>
      </c>
      <c r="M234" s="1" t="s">
        <v>14752</v>
      </c>
      <c r="N234" s="1">
        <v>9.5752559549993219E-2</v>
      </c>
      <c r="O234" s="1">
        <v>5513964.6149272798</v>
      </c>
      <c r="P234" s="1">
        <v>4.4810299999999997E-2</v>
      </c>
      <c r="Q234" s="1">
        <v>6.5680179699999997</v>
      </c>
      <c r="R234" s="1">
        <v>12.816691519999999</v>
      </c>
      <c r="S234" s="1">
        <v>295968731.4207021</v>
      </c>
      <c r="T234" s="1" t="s">
        <v>14752</v>
      </c>
    </row>
    <row r="235" spans="1:20" x14ac:dyDescent="0.2">
      <c r="A235" s="1">
        <v>9258</v>
      </c>
      <c r="B235" s="1" t="s">
        <v>6740</v>
      </c>
      <c r="C235" s="1" t="s">
        <v>5458</v>
      </c>
      <c r="D235" s="1" t="s">
        <v>5459</v>
      </c>
      <c r="E235" s="1">
        <v>67</v>
      </c>
      <c r="F235" s="1" t="s">
        <v>4625</v>
      </c>
      <c r="G235" s="1" t="s">
        <v>131</v>
      </c>
      <c r="I235" s="1">
        <v>13957509</v>
      </c>
      <c r="J235" s="1">
        <v>32332509</v>
      </c>
      <c r="L235" s="1">
        <v>233</v>
      </c>
      <c r="M235" s="1" t="s">
        <v>14752</v>
      </c>
      <c r="N235" s="1">
        <v>21.216074020775583</v>
      </c>
      <c r="O235" s="1">
        <v>6820711.75873244</v>
      </c>
      <c r="P235" s="1">
        <v>0.78899799000000004</v>
      </c>
      <c r="Q235" s="1">
        <v>-1.18950628</v>
      </c>
      <c r="R235" s="1">
        <v>-7.4330414999999999</v>
      </c>
      <c r="S235" s="1">
        <v>296123544.08964139</v>
      </c>
      <c r="T235" s="1" t="s">
        <v>14752</v>
      </c>
    </row>
    <row r="236" spans="1:20" x14ac:dyDescent="0.2">
      <c r="A236" s="1">
        <v>20314</v>
      </c>
      <c r="B236" s="1" t="s">
        <v>2234</v>
      </c>
      <c r="C236" s="1" t="s">
        <v>101</v>
      </c>
      <c r="D236" s="1" t="s">
        <v>7224</v>
      </c>
      <c r="E236" s="1">
        <v>193</v>
      </c>
      <c r="F236" s="1" t="s">
        <v>7225</v>
      </c>
      <c r="G236" s="1" t="s">
        <v>131</v>
      </c>
      <c r="I236" s="1">
        <v>709984438.91685998</v>
      </c>
      <c r="J236" s="1">
        <v>1186707049</v>
      </c>
      <c r="L236" s="1">
        <v>235</v>
      </c>
      <c r="M236" s="1" t="s">
        <v>14752</v>
      </c>
      <c r="N236" s="1">
        <v>0.41528171389235158</v>
      </c>
      <c r="O236" s="1">
        <v>20444590.248961609</v>
      </c>
      <c r="P236" s="1">
        <v>-0.10017967</v>
      </c>
      <c r="Q236" s="1">
        <v>-3.2268909699999999</v>
      </c>
      <c r="R236" s="1">
        <v>-8.0974561699999992</v>
      </c>
      <c r="S236" s="1">
        <v>294843554.63029325</v>
      </c>
      <c r="T236" s="1" t="s">
        <v>14752</v>
      </c>
    </row>
    <row r="237" spans="1:20" x14ac:dyDescent="0.2">
      <c r="A237" s="1">
        <v>2577</v>
      </c>
      <c r="B237" s="1" t="s">
        <v>2290</v>
      </c>
      <c r="C237" s="1" t="s">
        <v>2291</v>
      </c>
      <c r="D237" s="1" t="s">
        <v>2292</v>
      </c>
      <c r="E237" s="1">
        <v>171</v>
      </c>
      <c r="F237" s="1" t="s">
        <v>2293</v>
      </c>
      <c r="G237" s="1" t="s">
        <v>131</v>
      </c>
      <c r="H237" s="1">
        <v>21000000000</v>
      </c>
      <c r="I237" s="1">
        <v>14668993364.73328</v>
      </c>
      <c r="J237" s="1">
        <v>14668993364.73328</v>
      </c>
      <c r="L237" s="1">
        <v>236</v>
      </c>
      <c r="M237" s="1" t="s">
        <v>14753</v>
      </c>
      <c r="N237" s="1">
        <v>2.0046249559262007E-2</v>
      </c>
      <c r="O237" s="1">
        <v>7112216.2213495001</v>
      </c>
      <c r="P237" s="1">
        <v>1.246364E-2</v>
      </c>
      <c r="Q237" s="1">
        <v>-3.8760279</v>
      </c>
      <c r="R237" s="1">
        <v>-11.009228329999999</v>
      </c>
      <c r="S237" s="1">
        <v>294058301.77260184</v>
      </c>
      <c r="T237" s="1" t="s">
        <v>14753</v>
      </c>
    </row>
    <row r="238" spans="1:20" x14ac:dyDescent="0.2">
      <c r="A238" s="1">
        <v>8536</v>
      </c>
      <c r="B238" s="1" t="s">
        <v>4157</v>
      </c>
      <c r="C238" s="1" t="s">
        <v>4158</v>
      </c>
      <c r="D238" s="1" t="s">
        <v>4159</v>
      </c>
      <c r="E238" s="1">
        <v>301</v>
      </c>
      <c r="F238" s="1" t="s">
        <v>4160</v>
      </c>
      <c r="G238" s="1" t="s">
        <v>131</v>
      </c>
      <c r="H238" s="1">
        <v>100000000</v>
      </c>
      <c r="I238" s="1">
        <v>100000000</v>
      </c>
      <c r="J238" s="1">
        <v>100000000</v>
      </c>
      <c r="K238" s="1" t="s">
        <v>2018</v>
      </c>
      <c r="L238" s="1">
        <v>237</v>
      </c>
      <c r="M238" s="1" t="s">
        <v>14752</v>
      </c>
      <c r="N238" s="1">
        <v>2.9073860426803297</v>
      </c>
      <c r="O238" s="1">
        <v>76660597.258941725</v>
      </c>
      <c r="P238" s="1">
        <v>0.59045734999999999</v>
      </c>
      <c r="Q238" s="1">
        <v>-3.7809874699999999</v>
      </c>
      <c r="R238" s="1">
        <v>-9.48510937</v>
      </c>
      <c r="S238" s="1">
        <v>290738604.26803297</v>
      </c>
      <c r="T238" s="1" t="s">
        <v>14752</v>
      </c>
    </row>
    <row r="239" spans="1:20" x14ac:dyDescent="0.2">
      <c r="A239" s="1">
        <v>28932</v>
      </c>
      <c r="B239" s="1" t="s">
        <v>7184</v>
      </c>
      <c r="C239" s="1" t="s">
        <v>7185</v>
      </c>
      <c r="D239" s="1" t="s">
        <v>7186</v>
      </c>
      <c r="E239" s="1">
        <v>127</v>
      </c>
      <c r="F239" s="1" t="s">
        <v>7187</v>
      </c>
      <c r="G239" s="1" t="s">
        <v>131</v>
      </c>
      <c r="I239" s="1">
        <v>220873055</v>
      </c>
      <c r="J239" s="1">
        <v>1038696524</v>
      </c>
      <c r="L239" s="1">
        <v>238</v>
      </c>
      <c r="M239" s="1" t="s">
        <v>14752</v>
      </c>
      <c r="N239" s="1">
        <v>1.315251238540686</v>
      </c>
      <c r="O239" s="1">
        <v>275136254.78950709</v>
      </c>
      <c r="P239" s="1">
        <v>0.57136768999999998</v>
      </c>
      <c r="Q239" s="1">
        <v>-4.8355129400000001</v>
      </c>
      <c r="R239" s="1">
        <v>-13.51299801</v>
      </c>
      <c r="S239" s="1">
        <v>290503559.14901507</v>
      </c>
      <c r="T239" s="1" t="s">
        <v>14752</v>
      </c>
    </row>
    <row r="240" spans="1:20" x14ac:dyDescent="0.2">
      <c r="A240" s="1">
        <v>29884</v>
      </c>
      <c r="B240" s="1" t="s">
        <v>7311</v>
      </c>
      <c r="C240" s="1" t="s">
        <v>7312</v>
      </c>
      <c r="D240" s="1" t="s">
        <v>7313</v>
      </c>
      <c r="E240" s="1">
        <v>34</v>
      </c>
      <c r="F240" s="1" t="s">
        <v>7314</v>
      </c>
      <c r="G240" s="1" t="s">
        <v>131</v>
      </c>
      <c r="H240" s="1">
        <v>1000000000</v>
      </c>
      <c r="I240" s="1">
        <v>968921097.77725637</v>
      </c>
      <c r="J240" s="1">
        <v>1000000000</v>
      </c>
      <c r="K240" s="1" t="s">
        <v>2018</v>
      </c>
      <c r="L240" s="1">
        <v>239</v>
      </c>
      <c r="M240" s="1" t="s">
        <v>14752</v>
      </c>
      <c r="N240" s="1">
        <v>0.29902147575828564</v>
      </c>
      <c r="O240" s="1">
        <v>6696531.0412895596</v>
      </c>
      <c r="P240" s="1">
        <v>-0.66335827000000003</v>
      </c>
      <c r="Q240" s="1">
        <v>8.3688322799999995</v>
      </c>
      <c r="R240" s="1">
        <v>-14.246237219999999</v>
      </c>
      <c r="S240" s="1">
        <v>289728216.55069339</v>
      </c>
      <c r="T240" s="1" t="s">
        <v>14752</v>
      </c>
    </row>
    <row r="241" spans="1:20" x14ac:dyDescent="0.2">
      <c r="A241" s="1">
        <v>1785</v>
      </c>
      <c r="B241" s="1" t="s">
        <v>2832</v>
      </c>
      <c r="C241" s="1" t="s">
        <v>37</v>
      </c>
      <c r="D241" s="1" t="s">
        <v>2833</v>
      </c>
      <c r="E241" s="1">
        <v>143</v>
      </c>
      <c r="F241" s="1" t="s">
        <v>2834</v>
      </c>
      <c r="G241" s="1" t="s">
        <v>131</v>
      </c>
      <c r="I241" s="1">
        <v>64992331</v>
      </c>
      <c r="J241" s="1">
        <v>64992331</v>
      </c>
      <c r="K241" s="1" t="s">
        <v>2018</v>
      </c>
      <c r="L241" s="1">
        <v>240</v>
      </c>
      <c r="M241" s="1" t="s">
        <v>14753</v>
      </c>
      <c r="N241" s="1">
        <v>4.4464107606533076</v>
      </c>
      <c r="O241" s="1">
        <v>6523330.4202126097</v>
      </c>
      <c r="P241" s="1">
        <v>0.33714576000000002</v>
      </c>
      <c r="Q241" s="1">
        <v>-2.9310660799999999</v>
      </c>
      <c r="R241" s="1">
        <v>-8.4884358100000004</v>
      </c>
      <c r="S241" s="1">
        <v>288982599.91834152</v>
      </c>
      <c r="T241" s="1" t="s">
        <v>14753</v>
      </c>
    </row>
    <row r="242" spans="1:20" x14ac:dyDescent="0.2">
      <c r="A242" s="1">
        <v>6841</v>
      </c>
      <c r="B242" s="1" t="s">
        <v>4174</v>
      </c>
      <c r="C242" s="1" t="s">
        <v>2769</v>
      </c>
      <c r="D242" s="1" t="s">
        <v>2770</v>
      </c>
      <c r="E242" s="1">
        <v>135</v>
      </c>
      <c r="F242" s="1" t="s">
        <v>2771</v>
      </c>
      <c r="G242" s="1" t="s">
        <v>131</v>
      </c>
      <c r="I242" s="1">
        <v>772542267.66026187</v>
      </c>
      <c r="J242" s="1">
        <v>1000000000</v>
      </c>
      <c r="L242" s="1">
        <v>241</v>
      </c>
      <c r="M242" s="1" t="s">
        <v>14753</v>
      </c>
      <c r="N242" s="1">
        <v>0.37169892820140454</v>
      </c>
      <c r="O242" s="1">
        <v>199579370.84011725</v>
      </c>
      <c r="P242" s="1">
        <v>-0.93334214000000004</v>
      </c>
      <c r="Q242" s="1">
        <v>-2.7557642499999999</v>
      </c>
      <c r="R242" s="1">
        <v>39.595977660000003</v>
      </c>
      <c r="S242" s="1">
        <v>287153132.87960196</v>
      </c>
      <c r="T242" s="1" t="s">
        <v>14753</v>
      </c>
    </row>
    <row r="243" spans="1:20" x14ac:dyDescent="0.2">
      <c r="A243" s="1">
        <v>12999</v>
      </c>
      <c r="B243" s="1" t="s">
        <v>6448</v>
      </c>
      <c r="C243" s="1" t="s">
        <v>5886</v>
      </c>
      <c r="D243" s="1" t="s">
        <v>5887</v>
      </c>
      <c r="E243" s="1">
        <v>152</v>
      </c>
      <c r="F243" s="1" t="s">
        <v>5888</v>
      </c>
      <c r="G243" s="1" t="s">
        <v>131</v>
      </c>
      <c r="I243" s="1">
        <v>11663016.22355108</v>
      </c>
      <c r="J243" s="1">
        <v>11838486.300000001</v>
      </c>
      <c r="K243" s="1" t="s">
        <v>2018</v>
      </c>
      <c r="L243" s="1">
        <v>242</v>
      </c>
      <c r="M243" s="1" t="s">
        <v>14752</v>
      </c>
      <c r="N243" s="1">
        <v>24.33372331996657</v>
      </c>
      <c r="O243" s="1">
        <v>30807251.09723625</v>
      </c>
      <c r="P243" s="1">
        <v>-0.64619373000000002</v>
      </c>
      <c r="Q243" s="1">
        <v>-7.2904531400000003</v>
      </c>
      <c r="R243" s="1">
        <v>1.29525801</v>
      </c>
      <c r="S243" s="1">
        <v>283804609.86017334</v>
      </c>
      <c r="T243" s="1" t="s">
        <v>14752</v>
      </c>
    </row>
    <row r="244" spans="1:20" x14ac:dyDescent="0.2">
      <c r="A244" s="1">
        <v>33391</v>
      </c>
      <c r="B244" s="1" t="s">
        <v>7593</v>
      </c>
      <c r="C244" s="1" t="s">
        <v>7594</v>
      </c>
      <c r="D244" s="1" t="s">
        <v>7595</v>
      </c>
      <c r="E244" s="1">
        <v>44</v>
      </c>
      <c r="F244" s="1" t="s">
        <v>7596</v>
      </c>
      <c r="G244" s="1" t="s">
        <v>131</v>
      </c>
      <c r="H244" s="1">
        <v>10000000000</v>
      </c>
      <c r="I244" s="1">
        <v>2779000000</v>
      </c>
      <c r="J244" s="1">
        <v>10000000000</v>
      </c>
      <c r="K244" s="1" t="s">
        <v>2018</v>
      </c>
      <c r="L244" s="1">
        <v>244</v>
      </c>
      <c r="M244" s="1" t="s">
        <v>14753</v>
      </c>
      <c r="N244" s="1">
        <v>0.10145886026795876</v>
      </c>
      <c r="O244" s="1">
        <v>17486086.948553842</v>
      </c>
      <c r="P244" s="1">
        <v>1.1129954799999999</v>
      </c>
      <c r="Q244" s="1">
        <v>0.81923047000000004</v>
      </c>
      <c r="R244" s="1">
        <v>-7.0102345799999997</v>
      </c>
      <c r="S244" s="1">
        <v>281954172.68465739</v>
      </c>
      <c r="T244" s="1" t="s">
        <v>14753</v>
      </c>
    </row>
    <row r="245" spans="1:20" x14ac:dyDescent="0.2">
      <c r="A245" s="1">
        <v>33566</v>
      </c>
      <c r="B245" s="1" t="s">
        <v>7163</v>
      </c>
      <c r="C245" s="1" t="s">
        <v>3086</v>
      </c>
      <c r="D245" s="1" t="s">
        <v>7164</v>
      </c>
      <c r="E245" s="1">
        <v>162</v>
      </c>
      <c r="F245" s="1" t="s">
        <v>7165</v>
      </c>
      <c r="G245" s="1" t="s">
        <v>131</v>
      </c>
      <c r="I245" s="1">
        <v>948246398.42646503</v>
      </c>
      <c r="J245" s="1">
        <v>948246398.42646503</v>
      </c>
      <c r="K245" s="1" t="s">
        <v>2018</v>
      </c>
      <c r="L245" s="1">
        <v>243</v>
      </c>
      <c r="M245" s="1" t="s">
        <v>14752</v>
      </c>
      <c r="N245" s="1">
        <v>0.29694400569082774</v>
      </c>
      <c r="O245" s="1">
        <v>121811132.89217156</v>
      </c>
      <c r="P245" s="1">
        <v>1.88157069</v>
      </c>
      <c r="Q245" s="1">
        <v>3.8605112699999999</v>
      </c>
      <c r="R245" s="1">
        <v>-7.6527899799999997</v>
      </c>
      <c r="S245" s="1">
        <v>281576083.93065512</v>
      </c>
      <c r="T245" s="1" t="s">
        <v>14752</v>
      </c>
    </row>
    <row r="246" spans="1:20" x14ac:dyDescent="0.2">
      <c r="A246" s="1">
        <v>5647</v>
      </c>
      <c r="B246" s="1" t="s">
        <v>2915</v>
      </c>
      <c r="C246" s="1" t="s">
        <v>2916</v>
      </c>
      <c r="D246" s="1" t="s">
        <v>2917</v>
      </c>
      <c r="E246" s="1">
        <v>107</v>
      </c>
      <c r="F246" s="1" t="s">
        <v>2918</v>
      </c>
      <c r="G246" s="1" t="s">
        <v>131</v>
      </c>
      <c r="H246" s="1">
        <v>1000000000</v>
      </c>
      <c r="I246" s="1">
        <v>301361070.44095999</v>
      </c>
      <c r="J246" s="1">
        <v>1000000000</v>
      </c>
      <c r="L246" s="1">
        <v>245</v>
      </c>
      <c r="M246" s="1" t="s">
        <v>14752</v>
      </c>
      <c r="N246" s="1">
        <v>0.92118753919677343</v>
      </c>
      <c r="O246" s="1">
        <v>9386629.4765186608</v>
      </c>
      <c r="P246" s="1">
        <v>0.70308232000000004</v>
      </c>
      <c r="Q246" s="1">
        <v>-4.8723553400000004</v>
      </c>
      <c r="R246" s="1">
        <v>-16.275668339999999</v>
      </c>
      <c r="S246" s="1">
        <v>277610062.88921344</v>
      </c>
      <c r="T246" s="1" t="s">
        <v>14752</v>
      </c>
    </row>
    <row r="247" spans="1:20" x14ac:dyDescent="0.2">
      <c r="A247" s="1">
        <v>9543</v>
      </c>
      <c r="B247" s="1" t="s">
        <v>6641</v>
      </c>
      <c r="C247" s="1" t="s">
        <v>6546</v>
      </c>
      <c r="D247" s="1" t="s">
        <v>6547</v>
      </c>
      <c r="E247" s="1">
        <v>146</v>
      </c>
      <c r="F247" s="1" t="s">
        <v>6548</v>
      </c>
      <c r="G247" s="1" t="s">
        <v>131</v>
      </c>
      <c r="I247" s="1">
        <v>917562253.44429314</v>
      </c>
      <c r="J247" s="1">
        <v>1000000000</v>
      </c>
      <c r="K247" s="1" t="s">
        <v>2018</v>
      </c>
      <c r="L247" s="1">
        <v>246</v>
      </c>
      <c r="M247" s="1" t="s">
        <v>14752</v>
      </c>
      <c r="N247" s="1">
        <v>0.30003850691334411</v>
      </c>
      <c r="O247" s="1">
        <v>8699846.2262960691</v>
      </c>
      <c r="P247" s="1">
        <v>0.41469618000000003</v>
      </c>
      <c r="Q247" s="1">
        <v>-4.3725651699999997</v>
      </c>
      <c r="R247" s="1">
        <v>-3.8263872299999999</v>
      </c>
      <c r="S247" s="1">
        <v>275304008.52346915</v>
      </c>
      <c r="T247" s="1" t="s">
        <v>14752</v>
      </c>
    </row>
    <row r="248" spans="1:20" x14ac:dyDescent="0.2">
      <c r="A248" s="1">
        <v>32698</v>
      </c>
      <c r="B248" s="1" t="s">
        <v>7226</v>
      </c>
      <c r="C248" s="1" t="s">
        <v>7226</v>
      </c>
      <c r="D248" s="1" t="s">
        <v>7227</v>
      </c>
      <c r="E248" s="1">
        <v>173</v>
      </c>
      <c r="F248" s="1" t="s">
        <v>7228</v>
      </c>
      <c r="G248" s="1" t="s">
        <v>131</v>
      </c>
      <c r="H248" s="1">
        <v>550000000000</v>
      </c>
      <c r="I248" s="1">
        <v>516750000000</v>
      </c>
      <c r="J248" s="1">
        <v>550000000000</v>
      </c>
      <c r="K248" s="1" t="s">
        <v>2018</v>
      </c>
      <c r="L248" s="1">
        <v>247</v>
      </c>
      <c r="M248" s="1" t="s">
        <v>14753</v>
      </c>
      <c r="N248" s="1">
        <v>5.2405934251801818E-4</v>
      </c>
      <c r="O248" s="1">
        <v>38950480.239041157</v>
      </c>
      <c r="P248" s="1">
        <v>0.25776694</v>
      </c>
      <c r="Q248" s="1">
        <v>-2.20203741</v>
      </c>
      <c r="R248" s="1">
        <v>-7.9860984000000004</v>
      </c>
      <c r="S248" s="1">
        <v>270807665.2461859</v>
      </c>
      <c r="T248" s="1" t="s">
        <v>14753</v>
      </c>
    </row>
    <row r="249" spans="1:20" x14ac:dyDescent="0.2">
      <c r="A249" s="1">
        <v>5864</v>
      </c>
      <c r="B249" s="1" t="s">
        <v>2113</v>
      </c>
      <c r="C249" s="1" t="s">
        <v>136</v>
      </c>
      <c r="D249" s="1" t="s">
        <v>2114</v>
      </c>
      <c r="E249" s="1">
        <v>517</v>
      </c>
      <c r="F249" s="1" t="s">
        <v>2115</v>
      </c>
      <c r="G249" s="1" t="s">
        <v>131</v>
      </c>
      <c r="I249" s="1">
        <v>33627.931125319999</v>
      </c>
      <c r="J249" s="1">
        <v>36646.532244670001</v>
      </c>
      <c r="K249" s="1" t="s">
        <v>2018</v>
      </c>
      <c r="L249" s="1">
        <v>248</v>
      </c>
      <c r="M249" s="1" t="s">
        <v>14752</v>
      </c>
      <c r="N249" s="1">
        <v>8028.512264966409</v>
      </c>
      <c r="O249" s="1">
        <v>17732269.11457435</v>
      </c>
      <c r="P249" s="1">
        <v>-6.9785639999999996E-2</v>
      </c>
      <c r="Q249" s="1">
        <v>-3.2867790600000002</v>
      </c>
      <c r="R249" s="1">
        <v>-12.61579856</v>
      </c>
      <c r="S249" s="1">
        <v>269982257.48507726</v>
      </c>
      <c r="T249" s="1" t="s">
        <v>14752</v>
      </c>
    </row>
    <row r="250" spans="1:20" x14ac:dyDescent="0.2">
      <c r="A250" s="1">
        <v>5031</v>
      </c>
      <c r="B250" s="1" t="s">
        <v>2611</v>
      </c>
      <c r="C250" s="1" t="s">
        <v>2612</v>
      </c>
      <c r="D250" s="1" t="s">
        <v>2613</v>
      </c>
      <c r="E250" s="1">
        <v>8</v>
      </c>
      <c r="F250" s="1" t="s">
        <v>2614</v>
      </c>
      <c r="G250" s="1" t="s">
        <v>131</v>
      </c>
      <c r="H250" s="1">
        <v>20000000</v>
      </c>
      <c r="I250" s="1">
        <v>10971386.306940399</v>
      </c>
      <c r="J250" s="1">
        <v>10971386.306940399</v>
      </c>
      <c r="L250" s="1">
        <v>249</v>
      </c>
      <c r="M250" s="1" t="s">
        <v>14753</v>
      </c>
      <c r="N250" s="1">
        <v>24.394250277079411</v>
      </c>
      <c r="O250" s="1">
        <v>16608.608285540002</v>
      </c>
      <c r="P250" s="1">
        <v>0.16637747</v>
      </c>
      <c r="Q250" s="1">
        <v>-5.2793713799999997</v>
      </c>
      <c r="R250" s="1">
        <v>-15.963017710000001</v>
      </c>
      <c r="S250" s="1">
        <v>267638743.45802608</v>
      </c>
      <c r="T250" s="1" t="s">
        <v>14753</v>
      </c>
    </row>
    <row r="251" spans="1:20" x14ac:dyDescent="0.2">
      <c r="A251" s="1">
        <v>11857</v>
      </c>
      <c r="B251" s="1" t="s">
        <v>6777</v>
      </c>
      <c r="C251" s="1" t="s">
        <v>6777</v>
      </c>
      <c r="D251" s="1" t="s">
        <v>6778</v>
      </c>
      <c r="E251" s="1">
        <v>411</v>
      </c>
      <c r="F251" s="1" t="s">
        <v>6779</v>
      </c>
      <c r="G251" s="1" t="s">
        <v>131</v>
      </c>
      <c r="I251" s="1">
        <v>9910880.8099770993</v>
      </c>
      <c r="J251" s="1">
        <v>9910880.8099770993</v>
      </c>
      <c r="K251" s="1" t="s">
        <v>2018</v>
      </c>
      <c r="L251" s="1">
        <v>250</v>
      </c>
      <c r="M251" s="1" t="s">
        <v>14752</v>
      </c>
      <c r="N251" s="1">
        <v>26.996475968780725</v>
      </c>
      <c r="O251" s="1">
        <v>11652884.155841099</v>
      </c>
      <c r="P251" s="1">
        <v>-9.9455760000000004E-2</v>
      </c>
      <c r="Q251" s="1">
        <v>-4.1429586</v>
      </c>
      <c r="R251" s="1">
        <v>-10.418284549999999</v>
      </c>
      <c r="S251" s="1">
        <v>267558855.61599681</v>
      </c>
      <c r="T251" s="1" t="s">
        <v>14752</v>
      </c>
    </row>
    <row r="252" spans="1:20" x14ac:dyDescent="0.2">
      <c r="A252" s="1">
        <v>17751</v>
      </c>
      <c r="B252" s="1" t="s">
        <v>6884</v>
      </c>
      <c r="C252" s="1" t="s">
        <v>6885</v>
      </c>
      <c r="D252" s="1" t="s">
        <v>6886</v>
      </c>
      <c r="E252" s="1">
        <v>155</v>
      </c>
      <c r="F252" s="1" t="s">
        <v>6887</v>
      </c>
      <c r="G252" s="1" t="s">
        <v>131</v>
      </c>
      <c r="I252" s="1">
        <v>10040293394.8759</v>
      </c>
      <c r="J252" s="1">
        <v>11035000000</v>
      </c>
      <c r="K252" s="1" t="s">
        <v>2018</v>
      </c>
      <c r="L252" s="1">
        <v>251</v>
      </c>
      <c r="M252" s="1" t="s">
        <v>14752</v>
      </c>
      <c r="N252" s="1">
        <v>2.6624358616745392E-2</v>
      </c>
      <c r="O252" s="1">
        <v>12114977.43621631</v>
      </c>
      <c r="P252" s="1">
        <v>-6.3940079999999996E-2</v>
      </c>
      <c r="Q252" s="1">
        <v>-3.80671202</v>
      </c>
      <c r="R252" s="1">
        <v>-10.41139834</v>
      </c>
      <c r="S252" s="1">
        <v>267316371.96251601</v>
      </c>
      <c r="T252" s="1" t="s">
        <v>14752</v>
      </c>
    </row>
    <row r="253" spans="1:20" x14ac:dyDescent="0.2">
      <c r="A253" s="1">
        <v>33553</v>
      </c>
      <c r="B253" s="1" t="s">
        <v>8018</v>
      </c>
      <c r="C253" s="1" t="s">
        <v>8019</v>
      </c>
      <c r="D253" s="1" t="s">
        <v>8018</v>
      </c>
      <c r="E253" s="1">
        <v>8</v>
      </c>
      <c r="F253" s="1" t="s">
        <v>8020</v>
      </c>
      <c r="G253" s="1" t="s">
        <v>131</v>
      </c>
      <c r="H253" s="1">
        <v>100000000</v>
      </c>
      <c r="I253" s="1">
        <v>18700000</v>
      </c>
      <c r="J253" s="1">
        <v>98000000</v>
      </c>
      <c r="K253" s="1" t="s">
        <v>2018</v>
      </c>
      <c r="L253" s="1">
        <v>252</v>
      </c>
      <c r="M253" s="1" t="s">
        <v>14753</v>
      </c>
      <c r="N253" s="1">
        <v>14.241088739977981</v>
      </c>
      <c r="O253" s="1">
        <v>146824.64647144999</v>
      </c>
      <c r="P253" s="1">
        <v>5.0697457000000004</v>
      </c>
      <c r="Q253" s="1">
        <v>4.6401978100000001</v>
      </c>
      <c r="R253" s="1">
        <v>0.92734450000000002</v>
      </c>
      <c r="S253" s="1">
        <v>266308359.43758821</v>
      </c>
      <c r="T253" s="1" t="s">
        <v>14753</v>
      </c>
    </row>
    <row r="254" spans="1:20" x14ac:dyDescent="0.2">
      <c r="A254" s="1">
        <v>1934</v>
      </c>
      <c r="B254" s="1" t="s">
        <v>2184</v>
      </c>
      <c r="C254" s="1" t="s">
        <v>40</v>
      </c>
      <c r="D254" s="1" t="s">
        <v>2185</v>
      </c>
      <c r="E254" s="1">
        <v>381</v>
      </c>
      <c r="F254" s="1" t="s">
        <v>2186</v>
      </c>
      <c r="G254" s="1" t="s">
        <v>131</v>
      </c>
      <c r="I254" s="1">
        <v>1366806970.1885817</v>
      </c>
      <c r="J254" s="1">
        <v>1373873397.4424574</v>
      </c>
      <c r="K254" s="1" t="s">
        <v>2018</v>
      </c>
      <c r="L254" s="1">
        <v>253</v>
      </c>
      <c r="M254" s="1" t="s">
        <v>14753</v>
      </c>
      <c r="N254" s="1">
        <v>0.19442743841404209</v>
      </c>
      <c r="O254" s="1">
        <v>12132397.21477624</v>
      </c>
      <c r="P254" s="1">
        <v>4.1770950000000001E-2</v>
      </c>
      <c r="Q254" s="1">
        <v>-3.0958287599999998</v>
      </c>
      <c r="R254" s="1">
        <v>-10.97726055</v>
      </c>
      <c r="S254" s="1">
        <v>265744778.02022389</v>
      </c>
      <c r="T254" s="1" t="s">
        <v>14753</v>
      </c>
    </row>
    <row r="255" spans="1:20" x14ac:dyDescent="0.2">
      <c r="A255" s="1">
        <v>33093</v>
      </c>
      <c r="B255" s="1" t="s">
        <v>7327</v>
      </c>
      <c r="C255" s="1" t="s">
        <v>7328</v>
      </c>
      <c r="D255" s="1" t="s">
        <v>7329</v>
      </c>
      <c r="E255" s="1">
        <v>233</v>
      </c>
      <c r="F255" s="1" t="s">
        <v>7330</v>
      </c>
      <c r="G255" s="1" t="s">
        <v>131</v>
      </c>
      <c r="H255" s="1">
        <v>989971791.16999996</v>
      </c>
      <c r="I255" s="1">
        <v>989971791.16999996</v>
      </c>
      <c r="J255" s="1">
        <v>989971791.16999996</v>
      </c>
      <c r="K255" s="1" t="s">
        <v>2018</v>
      </c>
      <c r="L255" s="1">
        <v>254</v>
      </c>
      <c r="M255" s="1" t="s">
        <v>14752</v>
      </c>
      <c r="N255" s="1">
        <v>0.26752006765723857</v>
      </c>
      <c r="O255" s="1">
        <v>51166528.021162331</v>
      </c>
      <c r="P255" s="1">
        <v>1.3602809899999999</v>
      </c>
      <c r="Q255" s="1">
        <v>-0.95835685000000004</v>
      </c>
      <c r="R255" s="1">
        <v>-6.0367486399999999</v>
      </c>
      <c r="S255" s="1">
        <v>264837320.55255604</v>
      </c>
      <c r="T255" s="1" t="s">
        <v>14752</v>
      </c>
    </row>
    <row r="256" spans="1:20" x14ac:dyDescent="0.2">
      <c r="A256" s="1">
        <v>15271</v>
      </c>
      <c r="B256" s="1" t="s">
        <v>7382</v>
      </c>
      <c r="C256" s="1" t="s">
        <v>7383</v>
      </c>
      <c r="D256" s="1" t="s">
        <v>7384</v>
      </c>
      <c r="E256" s="1">
        <v>92</v>
      </c>
      <c r="F256" s="1" t="s">
        <v>7385</v>
      </c>
      <c r="G256" s="1" t="s">
        <v>131</v>
      </c>
      <c r="I256" s="1">
        <v>2299712340.3005991</v>
      </c>
      <c r="J256" s="1">
        <v>2299712340.3005991</v>
      </c>
      <c r="K256" s="1" t="s">
        <v>2018</v>
      </c>
      <c r="L256" s="1">
        <v>255</v>
      </c>
      <c r="M256" s="1" t="s">
        <v>14752</v>
      </c>
      <c r="N256" s="1">
        <v>0.11317717932516735</v>
      </c>
      <c r="O256" s="1">
        <v>706984.39522596996</v>
      </c>
      <c r="P256" s="1">
        <v>0.57032055999999998</v>
      </c>
      <c r="Q256" s="1">
        <v>-3.4529660199999999</v>
      </c>
      <c r="R256" s="1">
        <v>-5.5168247600000004</v>
      </c>
      <c r="S256" s="1">
        <v>260274955.93450123</v>
      </c>
      <c r="T256" s="1" t="s">
        <v>14752</v>
      </c>
    </row>
    <row r="257" spans="1:20" x14ac:dyDescent="0.2">
      <c r="A257" s="1">
        <v>9640</v>
      </c>
      <c r="B257" s="1" t="s">
        <v>7233</v>
      </c>
      <c r="C257" s="1" t="s">
        <v>4756</v>
      </c>
      <c r="D257" s="1" t="s">
        <v>4757</v>
      </c>
      <c r="E257" s="1">
        <v>285</v>
      </c>
      <c r="F257" s="1" t="s">
        <v>4758</v>
      </c>
      <c r="G257" s="1" t="s">
        <v>131</v>
      </c>
      <c r="I257" s="1">
        <v>6151334.3420000002</v>
      </c>
      <c r="J257" s="1">
        <v>10000000</v>
      </c>
      <c r="K257" s="1" t="s">
        <v>2018</v>
      </c>
      <c r="L257" s="1">
        <v>256</v>
      </c>
      <c r="M257" s="1" t="s">
        <v>14752</v>
      </c>
      <c r="N257" s="1">
        <v>42.243611689818472</v>
      </c>
      <c r="O257" s="1">
        <v>7928756.0968275098</v>
      </c>
      <c r="P257" s="1">
        <v>7.2130810000000004E-2</v>
      </c>
      <c r="Q257" s="1">
        <v>-5.2390929899999996</v>
      </c>
      <c r="R257" s="1">
        <v>-10.00351968</v>
      </c>
      <c r="S257" s="1">
        <v>259854579.31769305</v>
      </c>
      <c r="T257" s="1" t="s">
        <v>14752</v>
      </c>
    </row>
    <row r="258" spans="1:20" x14ac:dyDescent="0.2">
      <c r="A258" s="1">
        <v>5691</v>
      </c>
      <c r="B258" s="1" t="s">
        <v>7211</v>
      </c>
      <c r="C258" s="1" t="s">
        <v>3676</v>
      </c>
      <c r="D258" s="1" t="s">
        <v>3677</v>
      </c>
      <c r="E258" s="1">
        <v>194</v>
      </c>
      <c r="F258" s="1" t="s">
        <v>3542</v>
      </c>
      <c r="G258" s="1" t="s">
        <v>131</v>
      </c>
      <c r="H258" s="1">
        <v>7000000000</v>
      </c>
      <c r="I258" s="1">
        <v>5538894337</v>
      </c>
      <c r="J258" s="1">
        <v>5976541667</v>
      </c>
      <c r="K258" s="1" t="s">
        <v>2018</v>
      </c>
      <c r="L258" s="1">
        <v>257</v>
      </c>
      <c r="M258" s="1" t="s">
        <v>14753</v>
      </c>
      <c r="N258" s="1">
        <v>4.6903563441949146E-2</v>
      </c>
      <c r="O258" s="1">
        <v>23696884.495652091</v>
      </c>
      <c r="P258" s="1">
        <v>0.29418044999999998</v>
      </c>
      <c r="Q258" s="1">
        <v>-5.7710143</v>
      </c>
      <c r="R258" s="1">
        <v>-11.64378393</v>
      </c>
      <c r="S258" s="1">
        <v>259793881.93373236</v>
      </c>
      <c r="T258" s="1" t="s">
        <v>14753</v>
      </c>
    </row>
    <row r="259" spans="1:20" x14ac:dyDescent="0.2">
      <c r="A259" s="1">
        <v>2765</v>
      </c>
      <c r="B259" s="1" t="s">
        <v>263</v>
      </c>
      <c r="C259" s="1" t="s">
        <v>263</v>
      </c>
      <c r="D259" s="1" t="s">
        <v>3188</v>
      </c>
      <c r="E259" s="1">
        <v>86</v>
      </c>
      <c r="F259" s="1" t="s">
        <v>2876</v>
      </c>
      <c r="G259" s="1" t="s">
        <v>131</v>
      </c>
      <c r="H259" s="1">
        <v>13931216938</v>
      </c>
      <c r="I259" s="1">
        <v>13476747692</v>
      </c>
      <c r="J259" s="1">
        <v>13931216938</v>
      </c>
      <c r="K259" s="1" t="s">
        <v>2018</v>
      </c>
      <c r="L259" s="1">
        <v>258</v>
      </c>
      <c r="M259" s="1" t="s">
        <v>14752</v>
      </c>
      <c r="N259" s="1">
        <v>1.9107777096259663E-2</v>
      </c>
      <c r="O259" s="1">
        <v>5608491.2990845302</v>
      </c>
      <c r="P259" s="1">
        <v>-0.20957946</v>
      </c>
      <c r="Q259" s="1">
        <v>-4.8532077100000004</v>
      </c>
      <c r="R259" s="1">
        <v>-7.3605958200000003</v>
      </c>
      <c r="S259" s="1">
        <v>257510690.88126788</v>
      </c>
      <c r="T259" s="1" t="s">
        <v>14752</v>
      </c>
    </row>
    <row r="260" spans="1:20" x14ac:dyDescent="0.2">
      <c r="A260" s="1">
        <v>27178</v>
      </c>
      <c r="B260" s="1" t="s">
        <v>7437</v>
      </c>
      <c r="C260" s="1" t="s">
        <v>7438</v>
      </c>
      <c r="D260" s="1" t="s">
        <v>7439</v>
      </c>
      <c r="E260" s="1">
        <v>56</v>
      </c>
      <c r="F260" s="1" t="s">
        <v>7440</v>
      </c>
      <c r="G260" s="1" t="s">
        <v>131</v>
      </c>
      <c r="H260" s="1">
        <v>1000000000</v>
      </c>
      <c r="I260" s="1">
        <v>819528083.45941198</v>
      </c>
      <c r="J260" s="1">
        <v>1000000000</v>
      </c>
      <c r="K260" s="1" t="s">
        <v>2018</v>
      </c>
      <c r="L260" s="1">
        <v>259</v>
      </c>
      <c r="M260" s="1" t="s">
        <v>14752</v>
      </c>
      <c r="N260" s="1">
        <v>0.31297896233935918</v>
      </c>
      <c r="O260" s="1">
        <v>8826997.7447003797</v>
      </c>
      <c r="P260" s="1">
        <v>-0.42373198000000001</v>
      </c>
      <c r="Q260" s="1">
        <v>-5.6982902500000003</v>
      </c>
      <c r="R260" s="1">
        <v>-14.39586699</v>
      </c>
      <c r="S260" s="1">
        <v>256495049.16909051</v>
      </c>
      <c r="T260" s="1" t="s">
        <v>14752</v>
      </c>
    </row>
    <row r="261" spans="1:20" x14ac:dyDescent="0.2">
      <c r="A261" s="1">
        <v>19269</v>
      </c>
      <c r="B261" s="1" t="s">
        <v>7692</v>
      </c>
      <c r="C261" s="1" t="s">
        <v>7693</v>
      </c>
      <c r="D261" s="1" t="s">
        <v>7694</v>
      </c>
      <c r="E261" s="1">
        <v>127</v>
      </c>
      <c r="F261" s="1" t="s">
        <v>7695</v>
      </c>
      <c r="G261" s="1" t="s">
        <v>131</v>
      </c>
      <c r="H261" s="1">
        <v>1000000000</v>
      </c>
      <c r="I261" s="1">
        <v>294360807.89182985</v>
      </c>
      <c r="J261" s="1">
        <v>1000000000</v>
      </c>
      <c r="K261" s="1" t="s">
        <v>2018</v>
      </c>
      <c r="L261" s="1">
        <v>260</v>
      </c>
      <c r="M261" s="1" t="s">
        <v>14753</v>
      </c>
      <c r="N261" s="1">
        <v>0.86913593024977054</v>
      </c>
      <c r="O261" s="1">
        <v>31652209.23149902</v>
      </c>
      <c r="P261" s="1">
        <v>-2.4812230000000001E-2</v>
      </c>
      <c r="Q261" s="1">
        <v>-4.0542348199999996</v>
      </c>
      <c r="R261" s="1">
        <v>-26.36321096</v>
      </c>
      <c r="S261" s="1">
        <v>255839554.59613952</v>
      </c>
      <c r="T261" s="1" t="s">
        <v>14753</v>
      </c>
    </row>
    <row r="262" spans="1:20" x14ac:dyDescent="0.2">
      <c r="A262" s="1">
        <v>24835</v>
      </c>
      <c r="B262" s="1" t="s">
        <v>7289</v>
      </c>
      <c r="C262" s="1" t="s">
        <v>7290</v>
      </c>
      <c r="D262" s="1" t="s">
        <v>7291</v>
      </c>
      <c r="E262" s="1">
        <v>61</v>
      </c>
      <c r="F262" s="1" t="s">
        <v>7292</v>
      </c>
      <c r="G262" s="1" t="s">
        <v>131</v>
      </c>
      <c r="H262" s="1">
        <v>133769420</v>
      </c>
      <c r="I262" s="1">
        <v>130920597.86710858</v>
      </c>
      <c r="J262" s="1">
        <v>133769320</v>
      </c>
      <c r="K262" s="1" t="s">
        <v>2018</v>
      </c>
      <c r="L262" s="1">
        <v>261</v>
      </c>
      <c r="M262" s="1" t="s">
        <v>14752</v>
      </c>
      <c r="N262" s="1">
        <v>1.9510367769515415</v>
      </c>
      <c r="O262" s="1">
        <v>6031039.5343664298</v>
      </c>
      <c r="P262" s="1">
        <v>-0.58636741999999997</v>
      </c>
      <c r="Q262" s="1">
        <v>2.83663957</v>
      </c>
      <c r="R262" s="1">
        <v>-14.013979770000001</v>
      </c>
      <c r="S262" s="1">
        <v>255430901.29921243</v>
      </c>
      <c r="T262" s="1" t="s">
        <v>14752</v>
      </c>
    </row>
    <row r="263" spans="1:20" x14ac:dyDescent="0.2">
      <c r="A263" s="1">
        <v>29073</v>
      </c>
      <c r="B263" s="1" t="s">
        <v>7335</v>
      </c>
      <c r="C263" s="1" t="s">
        <v>4909</v>
      </c>
      <c r="D263" s="1" t="s">
        <v>7336</v>
      </c>
      <c r="E263" s="1">
        <v>133</v>
      </c>
      <c r="F263" s="1" t="s">
        <v>7337</v>
      </c>
      <c r="G263" s="1" t="s">
        <v>131</v>
      </c>
      <c r="H263" s="1">
        <v>10000000000</v>
      </c>
      <c r="I263" s="1">
        <v>2301553585.2584739</v>
      </c>
      <c r="J263" s="1">
        <v>10000000000</v>
      </c>
      <c r="K263" s="1" t="s">
        <v>2018</v>
      </c>
      <c r="L263" s="1">
        <v>262</v>
      </c>
      <c r="M263" s="1" t="s">
        <v>14753</v>
      </c>
      <c r="N263" s="1">
        <v>0.11027004111063864</v>
      </c>
      <c r="O263" s="1">
        <v>24760410.21383414</v>
      </c>
      <c r="P263" s="1">
        <v>0.35718096999999999</v>
      </c>
      <c r="Q263" s="1">
        <v>-3.6213631400000001</v>
      </c>
      <c r="R263" s="1">
        <v>-11.2186146</v>
      </c>
      <c r="S263" s="1">
        <v>253792408.46478969</v>
      </c>
      <c r="T263" s="1" t="s">
        <v>14753</v>
      </c>
    </row>
    <row r="264" spans="1:20" x14ac:dyDescent="0.2">
      <c r="A264" s="1">
        <v>33291</v>
      </c>
      <c r="B264" s="1" t="s">
        <v>12274</v>
      </c>
      <c r="C264" s="1" t="s">
        <v>12275</v>
      </c>
      <c r="D264" s="1" t="s">
        <v>12276</v>
      </c>
      <c r="E264" s="1">
        <v>160</v>
      </c>
      <c r="F264" s="1" t="s">
        <v>12277</v>
      </c>
      <c r="G264" s="1" t="s">
        <v>131</v>
      </c>
      <c r="H264" s="1">
        <v>975635328</v>
      </c>
      <c r="I264" s="1">
        <v>975635328</v>
      </c>
      <c r="J264" s="1">
        <v>975635328</v>
      </c>
      <c r="K264" s="1" t="s">
        <v>2018</v>
      </c>
      <c r="L264" s="1">
        <v>264</v>
      </c>
      <c r="M264" s="1" t="s">
        <v>14753</v>
      </c>
      <c r="N264" s="1">
        <v>0.25853690412889668</v>
      </c>
      <c r="O264" s="1">
        <v>19969264.032430589</v>
      </c>
      <c r="P264" s="1">
        <v>-5.9541240000000002E-2</v>
      </c>
      <c r="Q264" s="1">
        <v>-15.270761670000001</v>
      </c>
      <c r="R264" s="1">
        <v>-15.158993239999999</v>
      </c>
      <c r="S264" s="1">
        <v>252237737.25990063</v>
      </c>
      <c r="T264" s="1" t="s">
        <v>14753</v>
      </c>
    </row>
    <row r="265" spans="1:20" x14ac:dyDescent="0.2">
      <c r="A265" s="1">
        <v>20605</v>
      </c>
      <c r="B265" s="1" t="s">
        <v>7522</v>
      </c>
      <c r="C265" s="1" t="s">
        <v>7523</v>
      </c>
      <c r="D265" s="1" t="s">
        <v>7524</v>
      </c>
      <c r="E265" s="1">
        <v>39</v>
      </c>
      <c r="F265" s="1" t="s">
        <v>7525</v>
      </c>
      <c r="G265" s="1" t="s">
        <v>131</v>
      </c>
      <c r="I265" s="1">
        <v>691685195</v>
      </c>
      <c r="J265" s="1">
        <v>999999988</v>
      </c>
      <c r="K265" s="1" t="s">
        <v>2018</v>
      </c>
      <c r="L265" s="1">
        <v>263</v>
      </c>
      <c r="M265" s="1" t="s">
        <v>14753</v>
      </c>
      <c r="N265" s="1">
        <v>0.36342668032558145</v>
      </c>
      <c r="O265" s="1">
        <v>12148941.567377539</v>
      </c>
      <c r="P265" s="1">
        <v>-1.87250681</v>
      </c>
      <c r="Q265" s="1">
        <v>-2.5649564900000001</v>
      </c>
      <c r="R265" s="1">
        <v>-8.5156654300000003</v>
      </c>
      <c r="S265" s="1">
        <v>251376854.24920249</v>
      </c>
      <c r="T265" s="1" t="s">
        <v>14753</v>
      </c>
    </row>
    <row r="266" spans="1:20" x14ac:dyDescent="0.2">
      <c r="A266" s="1">
        <v>32120</v>
      </c>
      <c r="B266" s="1" t="s">
        <v>6077</v>
      </c>
      <c r="C266" s="1" t="s">
        <v>7351</v>
      </c>
      <c r="D266" s="1" t="s">
        <v>7352</v>
      </c>
      <c r="E266" s="1">
        <v>104</v>
      </c>
      <c r="F266" s="1" t="s">
        <v>7353</v>
      </c>
      <c r="G266" s="1" t="s">
        <v>131</v>
      </c>
      <c r="H266" s="1">
        <v>12000000000</v>
      </c>
      <c r="I266" s="1">
        <v>8277420000</v>
      </c>
      <c r="J266" s="1">
        <v>12000000000</v>
      </c>
      <c r="L266" s="1">
        <v>265</v>
      </c>
      <c r="M266" s="1" t="s">
        <v>14752</v>
      </c>
      <c r="N266" s="1">
        <v>2.9626922411934403E-2</v>
      </c>
      <c r="O266" s="1">
        <v>9786578.7645448595</v>
      </c>
      <c r="P266" s="1">
        <v>0.31515469000000002</v>
      </c>
      <c r="Q266" s="1">
        <v>-3.8517746800000001</v>
      </c>
      <c r="R266" s="1">
        <v>-11.89634661</v>
      </c>
      <c r="S266" s="1">
        <v>245234480.11099407</v>
      </c>
      <c r="T266" s="1" t="s">
        <v>14752</v>
      </c>
    </row>
    <row r="267" spans="1:20" x14ac:dyDescent="0.2">
      <c r="A267" s="1">
        <v>9674</v>
      </c>
      <c r="B267" s="1" t="s">
        <v>4752</v>
      </c>
      <c r="C267" s="1" t="s">
        <v>4753</v>
      </c>
      <c r="D267" s="1" t="s">
        <v>4754</v>
      </c>
      <c r="E267" s="1">
        <v>61</v>
      </c>
      <c r="F267" s="1" t="s">
        <v>4719</v>
      </c>
      <c r="G267" s="1" t="s">
        <v>131</v>
      </c>
      <c r="H267" s="1">
        <v>500000000</v>
      </c>
      <c r="I267" s="1">
        <v>386017629.36793083</v>
      </c>
      <c r="J267" s="1">
        <v>500000000</v>
      </c>
      <c r="K267" s="1" t="s">
        <v>2018</v>
      </c>
      <c r="L267" s="1">
        <v>266</v>
      </c>
      <c r="M267" s="1" t="s">
        <v>14752</v>
      </c>
      <c r="N267" s="1">
        <v>0.63224373818893997</v>
      </c>
      <c r="O267" s="1">
        <v>2124233.9883299698</v>
      </c>
      <c r="P267" s="1">
        <v>-0.85200176999999999</v>
      </c>
      <c r="Q267" s="1">
        <v>-9.4735898699999996</v>
      </c>
      <c r="R267" s="1">
        <v>-17.55677416</v>
      </c>
      <c r="S267" s="1">
        <v>244057228.99841332</v>
      </c>
      <c r="T267" s="1" t="s">
        <v>14752</v>
      </c>
    </row>
    <row r="268" spans="1:20" x14ac:dyDescent="0.2">
      <c r="A268" s="1">
        <v>1168</v>
      </c>
      <c r="B268" s="1" t="s">
        <v>2200</v>
      </c>
      <c r="C268" s="1" t="s">
        <v>2201</v>
      </c>
      <c r="D268" s="1" t="s">
        <v>2202</v>
      </c>
      <c r="E268" s="1">
        <v>84</v>
      </c>
      <c r="F268" s="1" t="s">
        <v>2203</v>
      </c>
      <c r="G268" s="1" t="s">
        <v>131</v>
      </c>
      <c r="H268" s="1">
        <v>21000000</v>
      </c>
      <c r="I268" s="1">
        <v>16538805.729248861</v>
      </c>
      <c r="J268" s="1">
        <v>16538805.729248861</v>
      </c>
      <c r="L268" s="1">
        <v>267</v>
      </c>
      <c r="M268" s="1" t="s">
        <v>14753</v>
      </c>
      <c r="N268" s="1">
        <v>14.710222580137364</v>
      </c>
      <c r="O268" s="1">
        <v>2502796.5376180299</v>
      </c>
      <c r="P268" s="1">
        <v>0.24415455999999999</v>
      </c>
      <c r="Q268" s="1">
        <v>-8.4088035399999992</v>
      </c>
      <c r="R268" s="1">
        <v>-19.441950739999999</v>
      </c>
      <c r="S268" s="1">
        <v>243289513.48690179</v>
      </c>
      <c r="T268" s="1" t="s">
        <v>14753</v>
      </c>
    </row>
    <row r="269" spans="1:20" x14ac:dyDescent="0.2">
      <c r="A269" s="1">
        <v>20362</v>
      </c>
      <c r="B269" s="1" t="s">
        <v>7331</v>
      </c>
      <c r="C269" s="1" t="s">
        <v>7332</v>
      </c>
      <c r="D269" s="1" t="s">
        <v>7333</v>
      </c>
      <c r="E269" s="1">
        <v>94</v>
      </c>
      <c r="F269" s="1" t="s">
        <v>7334</v>
      </c>
      <c r="G269" s="1" t="s">
        <v>131</v>
      </c>
      <c r="I269" s="1">
        <v>916817144.27352202</v>
      </c>
      <c r="J269" s="1">
        <v>1120162573.468277</v>
      </c>
      <c r="L269" s="1">
        <v>268</v>
      </c>
      <c r="M269" s="1" t="s">
        <v>14752</v>
      </c>
      <c r="N269" s="1">
        <v>0.26419335795035254</v>
      </c>
      <c r="O269" s="1">
        <v>6913848.0003086999</v>
      </c>
      <c r="P269" s="1">
        <v>-0.10680990999999999</v>
      </c>
      <c r="Q269" s="1">
        <v>-2.5851591100000002</v>
      </c>
      <c r="R269" s="1">
        <v>-9.1410270600000008</v>
      </c>
      <c r="S269" s="1">
        <v>242216999.9720746</v>
      </c>
      <c r="T269" s="1" t="s">
        <v>14752</v>
      </c>
    </row>
    <row r="270" spans="1:20" x14ac:dyDescent="0.2">
      <c r="A270" s="1">
        <v>30953</v>
      </c>
      <c r="B270" s="1" t="s">
        <v>7842</v>
      </c>
      <c r="C270" s="1" t="s">
        <v>7843</v>
      </c>
      <c r="D270" s="1" t="s">
        <v>7844</v>
      </c>
      <c r="E270" s="1">
        <v>4</v>
      </c>
      <c r="F270" s="1" t="s">
        <v>7845</v>
      </c>
      <c r="G270" s="1" t="s">
        <v>131</v>
      </c>
      <c r="I270" s="1">
        <v>86461076</v>
      </c>
      <c r="J270" s="1">
        <v>1000000000</v>
      </c>
      <c r="K270" s="1" t="s">
        <v>2018</v>
      </c>
      <c r="L270" s="1">
        <v>269</v>
      </c>
      <c r="M270" s="1" t="s">
        <v>14752</v>
      </c>
      <c r="N270" s="1">
        <v>2.7937173632917593</v>
      </c>
      <c r="O270" s="1">
        <v>2352961.0167876799</v>
      </c>
      <c r="P270" s="1">
        <v>-5.6303200000000003E-3</v>
      </c>
      <c r="Q270" s="1">
        <v>76.372073400000005</v>
      </c>
      <c r="R270" s="1">
        <v>149.61758054000001</v>
      </c>
      <c r="S270" s="1">
        <v>241547809.2700884</v>
      </c>
      <c r="T270" s="1" t="s">
        <v>14752</v>
      </c>
    </row>
    <row r="271" spans="1:20" x14ac:dyDescent="0.2">
      <c r="A271" s="1">
        <v>24554</v>
      </c>
      <c r="B271" s="1" t="s">
        <v>7923</v>
      </c>
      <c r="C271" s="1" t="s">
        <v>7924</v>
      </c>
      <c r="D271" s="1" t="s">
        <v>7925</v>
      </c>
      <c r="E271" s="1">
        <v>8</v>
      </c>
      <c r="F271" s="1" t="s">
        <v>7926</v>
      </c>
      <c r="G271" s="1" t="s">
        <v>131</v>
      </c>
      <c r="H271" s="1">
        <v>555555555.55555558</v>
      </c>
      <c r="I271" s="1">
        <v>11672346.140000001</v>
      </c>
      <c r="J271" s="1">
        <v>555555555</v>
      </c>
      <c r="K271" s="1" t="s">
        <v>2018</v>
      </c>
      <c r="L271" s="1">
        <v>270</v>
      </c>
      <c r="M271" s="1" t="s">
        <v>14753</v>
      </c>
      <c r="N271" s="1">
        <v>20.655340135156415</v>
      </c>
      <c r="O271" s="1">
        <v>961394.40982325003</v>
      </c>
      <c r="P271" s="1">
        <v>-3.0907999999999999E-3</v>
      </c>
      <c r="Q271" s="1">
        <v>-2.6087980399999999</v>
      </c>
      <c r="R271" s="1">
        <v>-4.5950621900000002</v>
      </c>
      <c r="S271" s="1">
        <v>241096279.69698009</v>
      </c>
      <c r="T271" s="1" t="s">
        <v>14753</v>
      </c>
    </row>
    <row r="272" spans="1:20" x14ac:dyDescent="0.2">
      <c r="A272" s="1">
        <v>7978</v>
      </c>
      <c r="B272" s="1" t="s">
        <v>7505</v>
      </c>
      <c r="C272" s="1" t="s">
        <v>3768</v>
      </c>
      <c r="D272" s="1" t="s">
        <v>7506</v>
      </c>
      <c r="E272" s="1">
        <v>123</v>
      </c>
      <c r="F272" s="1" t="s">
        <v>3769</v>
      </c>
      <c r="G272" s="1" t="s">
        <v>131</v>
      </c>
      <c r="I272" s="1">
        <v>990912002.11999297</v>
      </c>
      <c r="J272" s="1">
        <v>990912002.11999297</v>
      </c>
      <c r="K272" s="1" t="s">
        <v>2018</v>
      </c>
      <c r="L272" s="1">
        <v>271</v>
      </c>
      <c r="M272" s="1" t="s">
        <v>14752</v>
      </c>
      <c r="N272" s="1">
        <v>0.24291461225099745</v>
      </c>
      <c r="O272" s="1">
        <v>23113848.2221989</v>
      </c>
      <c r="P272" s="1">
        <v>0.31822201999999999</v>
      </c>
      <c r="Q272" s="1">
        <v>-3.7362037300000002</v>
      </c>
      <c r="R272" s="1">
        <v>-10.39121482</v>
      </c>
      <c r="S272" s="1">
        <v>240707004.76983765</v>
      </c>
      <c r="T272" s="1" t="s">
        <v>14752</v>
      </c>
    </row>
    <row r="273" spans="1:20" x14ac:dyDescent="0.2">
      <c r="A273" s="1">
        <v>31024</v>
      </c>
      <c r="B273" s="1" t="s">
        <v>7550</v>
      </c>
      <c r="C273" s="1" t="s">
        <v>7551</v>
      </c>
      <c r="D273" s="1" t="s">
        <v>7552</v>
      </c>
      <c r="E273" s="1">
        <v>9</v>
      </c>
      <c r="F273" s="1" t="s">
        <v>7553</v>
      </c>
      <c r="G273" s="1" t="s">
        <v>131</v>
      </c>
      <c r="I273" s="1">
        <v>240061718.78999999</v>
      </c>
      <c r="J273" s="1">
        <v>240061718.78999999</v>
      </c>
      <c r="K273" s="1" t="s">
        <v>2018</v>
      </c>
      <c r="L273" s="1">
        <v>272</v>
      </c>
      <c r="M273" s="1" t="s">
        <v>14752</v>
      </c>
      <c r="N273" s="1">
        <v>1.0000487848408497</v>
      </c>
      <c r="O273" s="1">
        <v>2133495.8248543902</v>
      </c>
      <c r="P273" s="1">
        <v>-2.3028880000000002E-2</v>
      </c>
      <c r="Q273" s="1">
        <v>-2.6782179999999999E-2</v>
      </c>
      <c r="R273" s="1">
        <v>5.7922499999999997E-3</v>
      </c>
      <c r="S273" s="1">
        <v>240073430.16274521</v>
      </c>
      <c r="T273" s="1" t="s">
        <v>14752</v>
      </c>
    </row>
    <row r="274" spans="1:20" x14ac:dyDescent="0.2">
      <c r="A274" s="1">
        <v>32257</v>
      </c>
      <c r="B274" s="1" t="s">
        <v>7708</v>
      </c>
      <c r="C274" s="1" t="s">
        <v>7708</v>
      </c>
      <c r="D274" s="1" t="s">
        <v>7709</v>
      </c>
      <c r="E274" s="1">
        <v>91</v>
      </c>
      <c r="F274" s="1" t="s">
        <v>7710</v>
      </c>
      <c r="G274" s="1" t="s">
        <v>131</v>
      </c>
      <c r="H274" s="1">
        <v>1000000000</v>
      </c>
      <c r="I274" s="1">
        <v>170000000</v>
      </c>
      <c r="J274" s="1">
        <v>1000000000</v>
      </c>
      <c r="K274" s="1" t="s">
        <v>2018</v>
      </c>
      <c r="L274" s="1">
        <v>273</v>
      </c>
      <c r="M274" s="1" t="s">
        <v>14752</v>
      </c>
      <c r="N274" s="1">
        <v>1.4016877114443951</v>
      </c>
      <c r="O274" s="1">
        <v>544846095.9267633</v>
      </c>
      <c r="P274" s="1">
        <v>-0.66714759000000001</v>
      </c>
      <c r="Q274" s="1">
        <v>-5.6658829400000004</v>
      </c>
      <c r="R274" s="1">
        <v>-37.594503080000003</v>
      </c>
      <c r="S274" s="1">
        <v>238286910.94554716</v>
      </c>
      <c r="T274" s="1" t="s">
        <v>14752</v>
      </c>
    </row>
    <row r="275" spans="1:20" x14ac:dyDescent="0.2">
      <c r="A275" s="1">
        <v>10529</v>
      </c>
      <c r="B275" s="1" t="s">
        <v>7448</v>
      </c>
      <c r="C275" s="1" t="s">
        <v>4861</v>
      </c>
      <c r="D275" s="1" t="s">
        <v>4862</v>
      </c>
      <c r="E275" s="1">
        <v>159</v>
      </c>
      <c r="F275" s="1" t="s">
        <v>4863</v>
      </c>
      <c r="G275" s="1" t="s">
        <v>131</v>
      </c>
      <c r="I275" s="1">
        <v>9786968191.5024261</v>
      </c>
      <c r="J275" s="1">
        <v>19900730000</v>
      </c>
      <c r="K275" s="1" t="s">
        <v>2018</v>
      </c>
      <c r="L275" s="1">
        <v>274</v>
      </c>
      <c r="M275" s="1" t="s">
        <v>14752</v>
      </c>
      <c r="N275" s="1">
        <v>2.4266808448608353E-2</v>
      </c>
      <c r="O275" s="1">
        <v>36601243.233409531</v>
      </c>
      <c r="P275" s="1">
        <v>0.41901346</v>
      </c>
      <c r="Q275" s="1">
        <v>-2.25189386</v>
      </c>
      <c r="R275" s="1">
        <v>7.2949419300000002</v>
      </c>
      <c r="S275" s="1">
        <v>237498482.39581227</v>
      </c>
      <c r="T275" s="1" t="s">
        <v>14752</v>
      </c>
    </row>
    <row r="276" spans="1:20" x14ac:dyDescent="0.2">
      <c r="A276" s="1">
        <v>21178</v>
      </c>
      <c r="B276" s="1" t="s">
        <v>7487</v>
      </c>
      <c r="C276" s="1" t="s">
        <v>7488</v>
      </c>
      <c r="D276" s="1" t="s">
        <v>7489</v>
      </c>
      <c r="E276" s="1">
        <v>5</v>
      </c>
      <c r="F276" s="1" t="s">
        <v>7490</v>
      </c>
      <c r="G276" s="1" t="s">
        <v>131</v>
      </c>
      <c r="H276" s="1">
        <v>1000000000</v>
      </c>
      <c r="I276" s="1">
        <v>84235303</v>
      </c>
      <c r="J276" s="1">
        <v>1000000000</v>
      </c>
      <c r="K276" s="1" t="s">
        <v>2018</v>
      </c>
      <c r="L276" s="1">
        <v>275</v>
      </c>
      <c r="M276" s="1" t="s">
        <v>14753</v>
      </c>
      <c r="N276" s="1">
        <v>2.8154973657076718</v>
      </c>
      <c r="O276" s="1">
        <v>87268.94808853</v>
      </c>
      <c r="P276" s="1">
        <v>0.17637146000000001</v>
      </c>
      <c r="Q276" s="1">
        <v>-1.6048201600000001</v>
      </c>
      <c r="R276" s="1">
        <v>-4.9996410899999999</v>
      </c>
      <c r="S276" s="1">
        <v>237164273.69608751</v>
      </c>
      <c r="T276" s="1" t="s">
        <v>14753</v>
      </c>
    </row>
    <row r="277" spans="1:20" x14ac:dyDescent="0.2">
      <c r="A277" s="1">
        <v>32193</v>
      </c>
      <c r="B277" s="1" t="s">
        <v>7307</v>
      </c>
      <c r="C277" s="1" t="s">
        <v>7308</v>
      </c>
      <c r="D277" s="1" t="s">
        <v>7309</v>
      </c>
      <c r="E277" s="1">
        <v>35</v>
      </c>
      <c r="F277" s="1" t="s">
        <v>7310</v>
      </c>
      <c r="G277" s="1" t="s">
        <v>131</v>
      </c>
      <c r="I277" s="1">
        <v>292494712.39959598</v>
      </c>
      <c r="J277" s="1">
        <v>1634544290.522207</v>
      </c>
      <c r="L277" s="1">
        <v>276</v>
      </c>
      <c r="M277" s="1" t="s">
        <v>14753</v>
      </c>
      <c r="N277" s="1">
        <v>0.81076948675532512</v>
      </c>
      <c r="O277" s="1">
        <v>11093529.60525194</v>
      </c>
      <c r="P277" s="1">
        <v>-0.80255102</v>
      </c>
      <c r="Q277" s="1">
        <v>-9.4741964700000008</v>
      </c>
      <c r="R277" s="1">
        <v>-24.6745573</v>
      </c>
      <c r="S277" s="1">
        <v>237145787.85086685</v>
      </c>
      <c r="T277" s="1" t="s">
        <v>14753</v>
      </c>
    </row>
    <row r="278" spans="1:20" x14ac:dyDescent="0.2">
      <c r="A278" s="1">
        <v>2943</v>
      </c>
      <c r="B278" s="1" t="s">
        <v>2664</v>
      </c>
      <c r="C278" s="1" t="s">
        <v>2665</v>
      </c>
      <c r="D278" s="1" t="s">
        <v>2666</v>
      </c>
      <c r="E278" s="1">
        <v>174</v>
      </c>
      <c r="F278" s="1" t="s">
        <v>2645</v>
      </c>
      <c r="G278" s="1" t="s">
        <v>131</v>
      </c>
      <c r="I278" s="1">
        <v>20988203.06919029</v>
      </c>
      <c r="J278" s="1">
        <v>20988203.06919029</v>
      </c>
      <c r="K278" s="1" t="s">
        <v>2018</v>
      </c>
      <c r="L278" s="1">
        <v>277</v>
      </c>
      <c r="M278" s="1" t="s">
        <v>14752</v>
      </c>
      <c r="N278" s="1">
        <v>11.184036025446796</v>
      </c>
      <c r="O278" s="1">
        <v>6631593.5417254204</v>
      </c>
      <c r="P278" s="1">
        <v>0.14066387</v>
      </c>
      <c r="Q278" s="1">
        <v>-5.7891380699999999</v>
      </c>
      <c r="R278" s="1">
        <v>-8.98493253</v>
      </c>
      <c r="S278" s="1">
        <v>234732819.23521724</v>
      </c>
      <c r="T278" s="1" t="s">
        <v>14752</v>
      </c>
    </row>
    <row r="279" spans="1:20" x14ac:dyDescent="0.2">
      <c r="A279" s="1">
        <v>693</v>
      </c>
      <c r="B279" s="1" t="s">
        <v>2334</v>
      </c>
      <c r="C279" s="1" t="s">
        <v>2335</v>
      </c>
      <c r="D279" s="1" t="s">
        <v>2336</v>
      </c>
      <c r="E279" s="1">
        <v>122</v>
      </c>
      <c r="F279" s="1" t="s">
        <v>2337</v>
      </c>
      <c r="G279" s="1" t="s">
        <v>131</v>
      </c>
      <c r="I279" s="1">
        <v>16521951235.741348</v>
      </c>
      <c r="J279" s="1">
        <v>16521951235.741348</v>
      </c>
      <c r="L279" s="1">
        <v>278</v>
      </c>
      <c r="M279" s="1" t="s">
        <v>14752</v>
      </c>
      <c r="N279" s="1">
        <v>1.401437434391728E-2</v>
      </c>
      <c r="O279" s="1">
        <v>38652631.998168379</v>
      </c>
      <c r="P279" s="1">
        <v>-0.11672485</v>
      </c>
      <c r="Q279" s="1">
        <v>4.3501856500000002</v>
      </c>
      <c r="R279" s="1">
        <v>-0.24395553</v>
      </c>
      <c r="S279" s="1">
        <v>231544809.50962597</v>
      </c>
      <c r="T279" s="1" t="s">
        <v>14752</v>
      </c>
    </row>
    <row r="280" spans="1:20" x14ac:dyDescent="0.2">
      <c r="A280" s="1">
        <v>6836</v>
      </c>
      <c r="B280" s="1" t="s">
        <v>6736</v>
      </c>
      <c r="C280" s="1" t="s">
        <v>6737</v>
      </c>
      <c r="D280" s="1" t="s">
        <v>6738</v>
      </c>
      <c r="E280" s="1">
        <v>126</v>
      </c>
      <c r="F280" s="1" t="s">
        <v>6739</v>
      </c>
      <c r="G280" s="1" t="s">
        <v>131</v>
      </c>
      <c r="I280" s="1">
        <v>932510383</v>
      </c>
      <c r="J280" s="1">
        <v>1152790059</v>
      </c>
      <c r="L280" s="1">
        <v>279</v>
      </c>
      <c r="M280" s="1" t="s">
        <v>14753</v>
      </c>
      <c r="N280" s="1">
        <v>0.24711275001457955</v>
      </c>
      <c r="O280" s="1">
        <v>9770544.5327966493</v>
      </c>
      <c r="P280" s="1">
        <v>-0.28791235999999998</v>
      </c>
      <c r="Q280" s="1">
        <v>-4.5807422899999999</v>
      </c>
      <c r="R280" s="1">
        <v>-8.6422921499999994</v>
      </c>
      <c r="S280" s="1">
        <v>230435205.16027883</v>
      </c>
      <c r="T280" s="1" t="s">
        <v>14753</v>
      </c>
    </row>
    <row r="281" spans="1:20" x14ac:dyDescent="0.2">
      <c r="A281" s="1">
        <v>11948</v>
      </c>
      <c r="B281" s="1" t="s">
        <v>7354</v>
      </c>
      <c r="C281" s="1" t="s">
        <v>7355</v>
      </c>
      <c r="D281" s="1" t="s">
        <v>7356</v>
      </c>
      <c r="E281" s="1">
        <v>35</v>
      </c>
      <c r="F281" s="1" t="s">
        <v>7357</v>
      </c>
      <c r="G281" s="1" t="s">
        <v>131</v>
      </c>
      <c r="I281" s="1">
        <v>10632617859.715374</v>
      </c>
      <c r="J281" s="1">
        <v>13032612273.886543</v>
      </c>
      <c r="L281" s="1">
        <v>280</v>
      </c>
      <c r="M281" s="1" t="s">
        <v>14753</v>
      </c>
      <c r="N281" s="1">
        <v>2.1514126615109111E-2</v>
      </c>
      <c r="O281" s="1">
        <v>1788936.6829939701</v>
      </c>
      <c r="P281" s="1">
        <v>0.72482588000000003</v>
      </c>
      <c r="Q281" s="1">
        <v>-8.5340241700000004</v>
      </c>
      <c r="R281" s="1">
        <v>-13.9341589</v>
      </c>
      <c r="S281" s="1">
        <v>228751486.88398704</v>
      </c>
      <c r="T281" s="1" t="s">
        <v>14753</v>
      </c>
    </row>
    <row r="282" spans="1:20" x14ac:dyDescent="0.2">
      <c r="A282" s="1">
        <v>29779</v>
      </c>
      <c r="B282" s="1" t="s">
        <v>7763</v>
      </c>
      <c r="C282" s="1" t="s">
        <v>7764</v>
      </c>
      <c r="D282" s="1" t="s">
        <v>7765</v>
      </c>
      <c r="E282" s="1">
        <v>96</v>
      </c>
      <c r="F282" s="1" t="s">
        <v>7766</v>
      </c>
      <c r="G282" s="1" t="s">
        <v>131</v>
      </c>
      <c r="H282" s="1">
        <v>1000000000</v>
      </c>
      <c r="I282" s="1">
        <v>112502998.79000001</v>
      </c>
      <c r="J282" s="1">
        <v>1000000000</v>
      </c>
      <c r="K282" s="1" t="s">
        <v>2018</v>
      </c>
      <c r="L282" s="1">
        <v>281</v>
      </c>
      <c r="M282" s="1" t="s">
        <v>14753</v>
      </c>
      <c r="N282" s="1">
        <v>2.0231949506517259</v>
      </c>
      <c r="O282" s="1">
        <v>5106299.3757988699</v>
      </c>
      <c r="P282" s="1">
        <v>0.23205194000000001</v>
      </c>
      <c r="Q282" s="1">
        <v>-0.46848792</v>
      </c>
      <c r="R282" s="1">
        <v>1.54515355</v>
      </c>
      <c r="S282" s="1">
        <v>227615499.08510524</v>
      </c>
      <c r="T282" s="1" t="s">
        <v>14753</v>
      </c>
    </row>
    <row r="283" spans="1:20" x14ac:dyDescent="0.2">
      <c r="A283" s="1">
        <v>28293</v>
      </c>
      <c r="B283" s="1" t="s">
        <v>7499</v>
      </c>
      <c r="C283" s="1" t="s">
        <v>7500</v>
      </c>
      <c r="D283" s="1" t="s">
        <v>7501</v>
      </c>
      <c r="E283" s="1">
        <v>9</v>
      </c>
      <c r="F283" s="1" t="s">
        <v>7502</v>
      </c>
      <c r="G283" s="1" t="s">
        <v>131</v>
      </c>
      <c r="H283" s="1">
        <v>100000</v>
      </c>
      <c r="I283" s="1">
        <v>32030</v>
      </c>
      <c r="J283" s="1">
        <v>100000</v>
      </c>
      <c r="L283" s="1">
        <v>282</v>
      </c>
      <c r="M283" s="1" t="s">
        <v>14752</v>
      </c>
      <c r="N283" s="1">
        <v>7065.5406967814906</v>
      </c>
      <c r="O283" s="1">
        <v>7004831.5399691202</v>
      </c>
      <c r="P283" s="1">
        <v>-0.43286616</v>
      </c>
      <c r="Q283" s="1">
        <v>6.3444072900000004</v>
      </c>
      <c r="R283" s="1">
        <v>27.593180910000001</v>
      </c>
      <c r="S283" s="1">
        <v>226309268.51791111</v>
      </c>
      <c r="T283" s="1" t="s">
        <v>14752</v>
      </c>
    </row>
    <row r="284" spans="1:20" x14ac:dyDescent="0.2">
      <c r="A284" s="1">
        <v>3029</v>
      </c>
      <c r="B284" s="1" t="s">
        <v>4484</v>
      </c>
      <c r="C284" s="1" t="s">
        <v>4516</v>
      </c>
      <c r="D284" s="1" t="s">
        <v>3288</v>
      </c>
      <c r="E284" s="1">
        <v>172</v>
      </c>
      <c r="F284" s="1" t="s">
        <v>3289</v>
      </c>
      <c r="G284" s="1" t="s">
        <v>131</v>
      </c>
      <c r="H284" s="1">
        <v>440000000</v>
      </c>
      <c r="I284" s="1">
        <v>377341409.49914843</v>
      </c>
      <c r="J284" s="1">
        <v>377341409.49914843</v>
      </c>
      <c r="L284" s="1">
        <v>283</v>
      </c>
      <c r="M284" s="1" t="s">
        <v>14752</v>
      </c>
      <c r="N284" s="1">
        <v>0.59904735558132116</v>
      </c>
      <c r="O284" s="1">
        <v>7583258.24989512</v>
      </c>
      <c r="P284" s="1">
        <v>-4.2028570000000001E-2</v>
      </c>
      <c r="Q284" s="1">
        <v>-5.2635412800000001</v>
      </c>
      <c r="R284" s="1">
        <v>-6.8605949500000003</v>
      </c>
      <c r="S284" s="1">
        <v>226045373.51179329</v>
      </c>
      <c r="T284" s="1" t="s">
        <v>14752</v>
      </c>
    </row>
    <row r="285" spans="1:20" x14ac:dyDescent="0.2">
      <c r="A285" s="1">
        <v>32724</v>
      </c>
      <c r="B285" s="1" t="s">
        <v>7370</v>
      </c>
      <c r="C285" s="1" t="s">
        <v>677</v>
      </c>
      <c r="D285" s="1" t="s">
        <v>7371</v>
      </c>
      <c r="E285" s="1">
        <v>121</v>
      </c>
      <c r="F285" s="1" t="s">
        <v>7372</v>
      </c>
      <c r="G285" s="1" t="s">
        <v>131</v>
      </c>
      <c r="H285" s="1">
        <v>9000000000000</v>
      </c>
      <c r="I285" s="1">
        <v>6749954686788.124</v>
      </c>
      <c r="J285" s="1">
        <v>8099954686788.124</v>
      </c>
      <c r="K285" s="1" t="s">
        <v>2018</v>
      </c>
      <c r="L285" s="1">
        <v>284</v>
      </c>
      <c r="M285" s="1" t="s">
        <v>14753</v>
      </c>
      <c r="N285" s="1">
        <v>3.3240253615445641E-5</v>
      </c>
      <c r="O285" s="1">
        <v>37414976.958316877</v>
      </c>
      <c r="P285" s="1">
        <v>8.3542690000000003E-2</v>
      </c>
      <c r="Q285" s="1">
        <v>-7.5043231400000003</v>
      </c>
      <c r="R285" s="1">
        <v>-19.56131688</v>
      </c>
      <c r="S285" s="1">
        <v>224370205.68160319</v>
      </c>
      <c r="T285" s="1" t="s">
        <v>14753</v>
      </c>
    </row>
    <row r="286" spans="1:20" x14ac:dyDescent="0.2">
      <c r="A286" s="1">
        <v>28933</v>
      </c>
      <c r="B286" s="1" t="s">
        <v>7358</v>
      </c>
      <c r="C286" s="1" t="s">
        <v>7359</v>
      </c>
      <c r="D286" s="1" t="s">
        <v>7360</v>
      </c>
      <c r="E286" s="1">
        <v>162</v>
      </c>
      <c r="F286" s="1" t="s">
        <v>7361</v>
      </c>
      <c r="G286" s="1" t="s">
        <v>131</v>
      </c>
      <c r="H286" s="1">
        <v>2500000000</v>
      </c>
      <c r="I286" s="1">
        <v>999689337.26147962</v>
      </c>
      <c r="J286" s="1">
        <v>1528207902.2982316</v>
      </c>
      <c r="K286" s="1" t="s">
        <v>2018</v>
      </c>
      <c r="L286" s="1">
        <v>285</v>
      </c>
      <c r="M286" s="1" t="s">
        <v>14753</v>
      </c>
      <c r="N286" s="1">
        <v>0.22427250540042315</v>
      </c>
      <c r="O286" s="1">
        <v>63534777.864333287</v>
      </c>
      <c r="P286" s="1">
        <v>0.19015120999999999</v>
      </c>
      <c r="Q286" s="1">
        <v>-4.2104453399999997</v>
      </c>
      <c r="R286" s="1">
        <v>-12.20151319</v>
      </c>
      <c r="S286" s="1">
        <v>224202832.28972059</v>
      </c>
      <c r="T286" s="1" t="s">
        <v>14753</v>
      </c>
    </row>
    <row r="287" spans="1:20" x14ac:dyDescent="0.2">
      <c r="A287" s="1">
        <v>14806</v>
      </c>
      <c r="B287" s="1" t="s">
        <v>6426</v>
      </c>
      <c r="C287" s="1" t="s">
        <v>6427</v>
      </c>
      <c r="D287" s="1" t="s">
        <v>6428</v>
      </c>
      <c r="E287" s="1">
        <v>264</v>
      </c>
      <c r="F287" s="1" t="s">
        <v>6429</v>
      </c>
      <c r="G287" s="1" t="s">
        <v>131</v>
      </c>
      <c r="I287" s="1">
        <v>5060137334.6999998</v>
      </c>
      <c r="J287" s="1">
        <v>5060137334.6999998</v>
      </c>
      <c r="K287" s="1" t="s">
        <v>2018</v>
      </c>
      <c r="L287" s="1">
        <v>286</v>
      </c>
      <c r="M287" s="1" t="s">
        <v>14753</v>
      </c>
      <c r="N287" s="1">
        <v>4.426716791594449E-2</v>
      </c>
      <c r="O287" s="1">
        <v>94696051.168524042</v>
      </c>
      <c r="P287" s="1">
        <v>-0.39575763000000003</v>
      </c>
      <c r="Q287" s="1">
        <v>-2.2531488</v>
      </c>
      <c r="R287" s="1">
        <v>-3.5015993999999999</v>
      </c>
      <c r="S287" s="1">
        <v>223997949.07290471</v>
      </c>
      <c r="T287" s="1" t="s">
        <v>14753</v>
      </c>
    </row>
    <row r="288" spans="1:20" x14ac:dyDescent="0.2">
      <c r="A288" s="1">
        <v>21870</v>
      </c>
      <c r="B288" s="1" t="s">
        <v>7393</v>
      </c>
      <c r="C288" s="1" t="s">
        <v>7394</v>
      </c>
      <c r="D288" s="1" t="s">
        <v>7395</v>
      </c>
      <c r="E288" s="1">
        <v>44</v>
      </c>
      <c r="F288" s="1" t="s">
        <v>7396</v>
      </c>
      <c r="G288" s="1" t="s">
        <v>131</v>
      </c>
      <c r="H288" s="1">
        <v>1000000000</v>
      </c>
      <c r="I288" s="1">
        <v>755813146</v>
      </c>
      <c r="J288" s="1">
        <v>999983869</v>
      </c>
      <c r="K288" s="1" t="s">
        <v>2018</v>
      </c>
      <c r="L288" s="1">
        <v>287</v>
      </c>
      <c r="M288" s="1" t="s">
        <v>14752</v>
      </c>
      <c r="N288" s="1">
        <v>0.29577975426452174</v>
      </c>
      <c r="O288" s="1">
        <v>1474779.59396819</v>
      </c>
      <c r="P288" s="1">
        <v>-0.15673813</v>
      </c>
      <c r="Q288" s="1">
        <v>-0.30568530999999999</v>
      </c>
      <c r="R288" s="1">
        <v>3.4673690499999998</v>
      </c>
      <c r="S288" s="1">
        <v>223554226.59377509</v>
      </c>
      <c r="T288" s="1" t="s">
        <v>14752</v>
      </c>
    </row>
    <row r="289" spans="1:20" x14ac:dyDescent="0.2">
      <c r="A289" s="1">
        <v>11165</v>
      </c>
      <c r="B289" s="1" t="s">
        <v>7491</v>
      </c>
      <c r="C289" s="1" t="s">
        <v>7492</v>
      </c>
      <c r="D289" s="1" t="s">
        <v>7493</v>
      </c>
      <c r="E289" s="1">
        <v>177</v>
      </c>
      <c r="F289" s="1" t="s">
        <v>5411</v>
      </c>
      <c r="G289" s="1" t="s">
        <v>131</v>
      </c>
      <c r="I289" s="1">
        <v>53275201</v>
      </c>
      <c r="J289" s="1">
        <v>100000000</v>
      </c>
      <c r="K289" s="1" t="s">
        <v>2018</v>
      </c>
      <c r="L289" s="1">
        <v>288</v>
      </c>
      <c r="M289" s="1" t="s">
        <v>14753</v>
      </c>
      <c r="N289" s="1">
        <v>4.1647002591771454</v>
      </c>
      <c r="O289" s="1">
        <v>58588696.419110648</v>
      </c>
      <c r="P289" s="1">
        <v>2.05481618</v>
      </c>
      <c r="Q289" s="1">
        <v>4.17139872</v>
      </c>
      <c r="R289" s="1">
        <v>1.6897939500000001</v>
      </c>
      <c r="S289" s="1">
        <v>221875243.41241452</v>
      </c>
      <c r="T289" s="1" t="s">
        <v>14753</v>
      </c>
    </row>
    <row r="290" spans="1:20" x14ac:dyDescent="0.2">
      <c r="A290" s="1">
        <v>23355</v>
      </c>
      <c r="B290" s="1" t="s">
        <v>7378</v>
      </c>
      <c r="C290" s="1" t="s">
        <v>7379</v>
      </c>
      <c r="D290" s="1" t="s">
        <v>7380</v>
      </c>
      <c r="E290" s="1">
        <v>12</v>
      </c>
      <c r="F290" s="1" t="s">
        <v>7381</v>
      </c>
      <c r="G290" s="1" t="s">
        <v>131</v>
      </c>
      <c r="H290" s="1">
        <v>1000000000</v>
      </c>
      <c r="I290" s="1">
        <v>868563455</v>
      </c>
      <c r="J290" s="1">
        <v>1000000000</v>
      </c>
      <c r="K290" s="1" t="s">
        <v>2018</v>
      </c>
      <c r="L290" s="1">
        <v>289</v>
      </c>
      <c r="M290" s="1" t="s">
        <v>14752</v>
      </c>
      <c r="N290" s="1">
        <v>0.25496791086928655</v>
      </c>
      <c r="O290" s="1">
        <v>743019.92890919</v>
      </c>
      <c r="P290" s="1">
        <v>5.3399050000000003E-2</v>
      </c>
      <c r="Q290" s="1">
        <v>-2.2682689699999998</v>
      </c>
      <c r="R290" s="1">
        <v>-17.94581732</v>
      </c>
      <c r="S290" s="1">
        <v>221455809.57875961</v>
      </c>
      <c r="T290" s="1" t="s">
        <v>14752</v>
      </c>
    </row>
    <row r="291" spans="1:20" x14ac:dyDescent="0.2">
      <c r="A291" s="1">
        <v>3012</v>
      </c>
      <c r="B291" s="1" t="s">
        <v>2751</v>
      </c>
      <c r="C291" s="1" t="s">
        <v>2752</v>
      </c>
      <c r="D291" s="1" t="s">
        <v>2753</v>
      </c>
      <c r="E291" s="1">
        <v>78</v>
      </c>
      <c r="F291" s="1" t="s">
        <v>2475</v>
      </c>
      <c r="G291" s="1" t="s">
        <v>131</v>
      </c>
      <c r="I291" s="1">
        <v>84595154431</v>
      </c>
      <c r="J291" s="1">
        <v>84595154431</v>
      </c>
      <c r="K291" s="1" t="s">
        <v>2018</v>
      </c>
      <c r="L291" s="1">
        <v>290</v>
      </c>
      <c r="M291" s="1" t="s">
        <v>14752</v>
      </c>
      <c r="N291" s="1">
        <v>2.5921154522104556E-3</v>
      </c>
      <c r="O291" s="1">
        <v>2332122.6766866301</v>
      </c>
      <c r="P291" s="1">
        <v>1.3263057599999999</v>
      </c>
      <c r="Q291" s="1">
        <v>-3.4519794899999998</v>
      </c>
      <c r="R291" s="1">
        <v>-14.138361639999999</v>
      </c>
      <c r="S291" s="1">
        <v>219280406.98272491</v>
      </c>
      <c r="T291" s="1" t="s">
        <v>14752</v>
      </c>
    </row>
    <row r="292" spans="1:20" x14ac:dyDescent="0.2">
      <c r="A292" s="1">
        <v>32376</v>
      </c>
      <c r="B292" s="1" t="s">
        <v>7417</v>
      </c>
      <c r="C292" s="1" t="s">
        <v>7418</v>
      </c>
      <c r="D292" s="1" t="s">
        <v>7419</v>
      </c>
      <c r="E292" s="1">
        <v>45</v>
      </c>
      <c r="F292" s="1" t="s">
        <v>7420</v>
      </c>
      <c r="G292" s="1" t="s">
        <v>131</v>
      </c>
      <c r="I292" s="1">
        <v>1916813436</v>
      </c>
      <c r="J292" s="1">
        <v>10239313436</v>
      </c>
      <c r="K292" s="1" t="s">
        <v>2018</v>
      </c>
      <c r="L292" s="1">
        <v>291</v>
      </c>
      <c r="M292" s="1" t="s">
        <v>14753</v>
      </c>
      <c r="N292" s="1">
        <v>0.11435590380110144</v>
      </c>
      <c r="O292" s="1">
        <v>3299656.3871128401</v>
      </c>
      <c r="P292" s="1">
        <v>-0.21780604000000001</v>
      </c>
      <c r="Q292" s="1">
        <v>-1.5594292700000001</v>
      </c>
      <c r="R292" s="1">
        <v>-7.6612573499999996</v>
      </c>
      <c r="S292" s="1">
        <v>219198932.8918747</v>
      </c>
      <c r="T292" s="1" t="s">
        <v>14753</v>
      </c>
    </row>
    <row r="293" spans="1:20" x14ac:dyDescent="0.2">
      <c r="A293" s="1">
        <v>5617</v>
      </c>
      <c r="B293" s="1" t="s">
        <v>135</v>
      </c>
      <c r="C293" s="1" t="s">
        <v>135</v>
      </c>
      <c r="D293" s="1" t="s">
        <v>2106</v>
      </c>
      <c r="E293" s="1">
        <v>271</v>
      </c>
      <c r="F293" s="1" t="s">
        <v>2107</v>
      </c>
      <c r="G293" s="1" t="s">
        <v>131</v>
      </c>
      <c r="I293" s="1">
        <v>83895020.523239002</v>
      </c>
      <c r="J293" s="1">
        <v>122753469.5765274</v>
      </c>
      <c r="K293" s="1" t="s">
        <v>2018</v>
      </c>
      <c r="L293" s="1">
        <v>292</v>
      </c>
      <c r="M293" s="1" t="s">
        <v>14752</v>
      </c>
      <c r="N293" s="1">
        <v>2.60955689800464</v>
      </c>
      <c r="O293" s="1">
        <v>12003871.945729</v>
      </c>
      <c r="P293" s="1">
        <v>0.46125916</v>
      </c>
      <c r="Q293" s="1">
        <v>-5.1839530199999997</v>
      </c>
      <c r="R293" s="1">
        <v>-8.1032577900000007</v>
      </c>
      <c r="S293" s="1">
        <v>218928829.51465917</v>
      </c>
      <c r="T293" s="1" t="s">
        <v>14752</v>
      </c>
    </row>
    <row r="294" spans="1:20" x14ac:dyDescent="0.2">
      <c r="A294" s="1">
        <v>4679</v>
      </c>
      <c r="B294" s="1" t="s">
        <v>2225</v>
      </c>
      <c r="C294" s="1" t="s">
        <v>144</v>
      </c>
      <c r="D294" s="1" t="s">
        <v>2226</v>
      </c>
      <c r="E294" s="1">
        <v>311</v>
      </c>
      <c r="F294" s="1" t="s">
        <v>2227</v>
      </c>
      <c r="G294" s="1" t="s">
        <v>131</v>
      </c>
      <c r="I294" s="1">
        <v>155195954.96521199</v>
      </c>
      <c r="J294" s="1">
        <v>155195953.682863</v>
      </c>
      <c r="K294" s="1" t="s">
        <v>2018</v>
      </c>
      <c r="L294" s="1">
        <v>293</v>
      </c>
      <c r="M294" s="1" t="s">
        <v>14752</v>
      </c>
      <c r="N294" s="1">
        <v>1.3997012956744883</v>
      </c>
      <c r="O294" s="1">
        <v>5427971.7979504699</v>
      </c>
      <c r="P294" s="1">
        <v>2.8098720000000001E-2</v>
      </c>
      <c r="Q294" s="1">
        <v>-3.4689952700000002</v>
      </c>
      <c r="R294" s="1">
        <v>-10.10045408</v>
      </c>
      <c r="S294" s="1">
        <v>217227979.24824679</v>
      </c>
      <c r="T294" s="1" t="s">
        <v>14752</v>
      </c>
    </row>
    <row r="295" spans="1:20" x14ac:dyDescent="0.2">
      <c r="A295" s="1">
        <v>24613</v>
      </c>
      <c r="B295" s="1" t="s">
        <v>7441</v>
      </c>
      <c r="C295" s="1" t="s">
        <v>1910</v>
      </c>
      <c r="D295" s="1" t="s">
        <v>7442</v>
      </c>
      <c r="E295" s="1">
        <v>144</v>
      </c>
      <c r="F295" s="1" t="s">
        <v>7443</v>
      </c>
      <c r="G295" s="1" t="s">
        <v>131</v>
      </c>
      <c r="H295" s="1">
        <v>1000000000</v>
      </c>
      <c r="I295" s="1">
        <v>410679724.44520003</v>
      </c>
      <c r="J295" s="1">
        <v>1000000000</v>
      </c>
      <c r="K295" s="1" t="s">
        <v>2018</v>
      </c>
      <c r="L295" s="1">
        <v>294</v>
      </c>
      <c r="M295" s="1" t="s">
        <v>14752</v>
      </c>
      <c r="N295" s="1">
        <v>0.52578254885376652</v>
      </c>
      <c r="O295" s="1">
        <v>12113596.393561389</v>
      </c>
      <c r="P295" s="1">
        <v>0.30818406999999998</v>
      </c>
      <c r="Q295" s="1">
        <v>-2.9888353599999999</v>
      </c>
      <c r="R295" s="1">
        <v>-6.8343334899999997</v>
      </c>
      <c r="S295" s="1">
        <v>215928232.28135976</v>
      </c>
      <c r="T295" s="1" t="s">
        <v>14752</v>
      </c>
    </row>
    <row r="296" spans="1:20" x14ac:dyDescent="0.2">
      <c r="A296" s="1">
        <v>6958</v>
      </c>
      <c r="B296" s="1" t="s">
        <v>2958</v>
      </c>
      <c r="C296" s="1" t="s">
        <v>2959</v>
      </c>
      <c r="D296" s="1" t="s">
        <v>2960</v>
      </c>
      <c r="E296" s="1">
        <v>215</v>
      </c>
      <c r="F296" s="1" t="s">
        <v>2961</v>
      </c>
      <c r="G296" s="1" t="s">
        <v>131</v>
      </c>
      <c r="H296" s="1">
        <v>10000000000</v>
      </c>
      <c r="I296" s="1">
        <v>8517693241.0988321</v>
      </c>
      <c r="J296" s="1">
        <v>9999999999.9999886</v>
      </c>
      <c r="K296" s="1" t="s">
        <v>2018</v>
      </c>
      <c r="L296" s="1">
        <v>295</v>
      </c>
      <c r="M296" s="1" t="s">
        <v>14752</v>
      </c>
      <c r="N296" s="1">
        <v>2.5319789723734651E-2</v>
      </c>
      <c r="O296" s="1">
        <v>60438372.061636291</v>
      </c>
      <c r="P296" s="1">
        <v>0.50394612999999999</v>
      </c>
      <c r="Q296" s="1">
        <v>-3.7198173799999998</v>
      </c>
      <c r="R296" s="1">
        <v>-2.5254387299999999</v>
      </c>
      <c r="S296" s="1">
        <v>215666201.79589829</v>
      </c>
      <c r="T296" s="1" t="s">
        <v>14752</v>
      </c>
    </row>
    <row r="297" spans="1:20" x14ac:dyDescent="0.2">
      <c r="A297" s="1">
        <v>4691</v>
      </c>
      <c r="B297" s="1" t="s">
        <v>3275</v>
      </c>
      <c r="C297" s="1" t="s">
        <v>3276</v>
      </c>
      <c r="D297" s="1" t="s">
        <v>3277</v>
      </c>
      <c r="E297" s="1">
        <v>11</v>
      </c>
      <c r="F297" s="1" t="s">
        <v>3278</v>
      </c>
      <c r="G297" s="1" t="s">
        <v>131</v>
      </c>
      <c r="I297" s="1">
        <v>13431787</v>
      </c>
      <c r="J297" s="1">
        <v>14317123</v>
      </c>
      <c r="L297" s="1">
        <v>296</v>
      </c>
      <c r="M297" s="1" t="s">
        <v>14752</v>
      </c>
      <c r="N297" s="1">
        <v>15.994957051298158</v>
      </c>
      <c r="O297" s="1">
        <v>1128412.57772003</v>
      </c>
      <c r="P297" s="1">
        <v>0.60078399000000005</v>
      </c>
      <c r="Q297" s="1">
        <v>10.45738223</v>
      </c>
      <c r="R297" s="1">
        <v>28.399856249999999</v>
      </c>
      <c r="S297" s="1">
        <v>214840856.18718493</v>
      </c>
      <c r="T297" s="1" t="s">
        <v>14752</v>
      </c>
    </row>
    <row r="298" spans="1:20" x14ac:dyDescent="0.2">
      <c r="A298" s="1">
        <v>873</v>
      </c>
      <c r="B298" s="1" t="s">
        <v>2069</v>
      </c>
      <c r="C298" s="1" t="s">
        <v>13</v>
      </c>
      <c r="D298" s="1" t="s">
        <v>2070</v>
      </c>
      <c r="E298" s="1">
        <v>176</v>
      </c>
      <c r="F298" s="1" t="s">
        <v>2071</v>
      </c>
      <c r="G298" s="1" t="s">
        <v>131</v>
      </c>
      <c r="H298" s="1">
        <v>8999999999</v>
      </c>
      <c r="I298" s="1">
        <v>8999999999</v>
      </c>
      <c r="J298" s="1">
        <v>8999999999</v>
      </c>
      <c r="L298" s="1">
        <v>297</v>
      </c>
      <c r="M298" s="1" t="s">
        <v>14753</v>
      </c>
      <c r="N298" s="1">
        <v>2.3783329062907661E-2</v>
      </c>
      <c r="O298" s="1">
        <v>19596881.002484091</v>
      </c>
      <c r="P298" s="1">
        <v>0.95894584999999999</v>
      </c>
      <c r="Q298" s="1">
        <v>-2.6267665899999999</v>
      </c>
      <c r="R298" s="1">
        <v>-9.4272608099999999</v>
      </c>
      <c r="S298" s="1">
        <v>214049961.54238561</v>
      </c>
      <c r="T298" s="1" t="s">
        <v>14753</v>
      </c>
    </row>
    <row r="299" spans="1:20" x14ac:dyDescent="0.2">
      <c r="A299" s="1">
        <v>3992</v>
      </c>
      <c r="B299" s="1" t="s">
        <v>2745</v>
      </c>
      <c r="C299" s="1" t="s">
        <v>2745</v>
      </c>
      <c r="D299" s="1" t="s">
        <v>2746</v>
      </c>
      <c r="E299" s="1">
        <v>199</v>
      </c>
      <c r="F299" s="1" t="s">
        <v>2747</v>
      </c>
      <c r="G299" s="1" t="s">
        <v>131</v>
      </c>
      <c r="H299" s="1">
        <v>2000000000</v>
      </c>
      <c r="I299" s="1">
        <v>1792309031.4400001</v>
      </c>
      <c r="J299" s="1">
        <v>2000000000</v>
      </c>
      <c r="L299" s="1">
        <v>298</v>
      </c>
      <c r="M299" s="1" t="s">
        <v>14753</v>
      </c>
      <c r="N299" s="1">
        <v>0.11795559574111456</v>
      </c>
      <c r="O299" s="1">
        <v>9511284.1365173794</v>
      </c>
      <c r="P299" s="1">
        <v>0.40300752000000001</v>
      </c>
      <c r="Q299" s="1">
        <v>-4.0886949100000001</v>
      </c>
      <c r="R299" s="1">
        <v>-11.94641947</v>
      </c>
      <c r="S299" s="1">
        <v>211412879.55568519</v>
      </c>
      <c r="T299" s="1" t="s">
        <v>14753</v>
      </c>
    </row>
    <row r="300" spans="1:20" x14ac:dyDescent="0.2">
      <c r="A300" s="1">
        <v>2566</v>
      </c>
      <c r="B300" s="1" t="s">
        <v>2108</v>
      </c>
      <c r="C300" s="1" t="s">
        <v>2109</v>
      </c>
      <c r="D300" s="1" t="s">
        <v>2110</v>
      </c>
      <c r="E300" s="1">
        <v>272</v>
      </c>
      <c r="F300" s="1" t="s">
        <v>2111</v>
      </c>
      <c r="G300" s="1" t="s">
        <v>131</v>
      </c>
      <c r="H300" s="1">
        <v>1000000000</v>
      </c>
      <c r="I300" s="1">
        <v>907697857</v>
      </c>
      <c r="J300" s="1">
        <v>1000000000</v>
      </c>
      <c r="L300" s="1">
        <v>299</v>
      </c>
      <c r="M300" s="1" t="s">
        <v>14752</v>
      </c>
      <c r="N300" s="1">
        <v>0.22894589821561184</v>
      </c>
      <c r="O300" s="1">
        <v>7296823.2389321402</v>
      </c>
      <c r="P300" s="1">
        <v>0.13639768999999999</v>
      </c>
      <c r="Q300" s="1">
        <v>-2.9587838899999999</v>
      </c>
      <c r="R300" s="1">
        <v>-9.0782441800000004</v>
      </c>
      <c r="S300" s="1">
        <v>207813701.17925099</v>
      </c>
      <c r="T300" s="1" t="s">
        <v>14752</v>
      </c>
    </row>
    <row r="301" spans="1:20" x14ac:dyDescent="0.2">
      <c r="A301" s="1">
        <v>10180</v>
      </c>
      <c r="B301" s="1" t="s">
        <v>13718</v>
      </c>
      <c r="C301" s="1" t="s">
        <v>13719</v>
      </c>
      <c r="D301" s="1" t="s">
        <v>5422</v>
      </c>
      <c r="E301" s="1">
        <v>78</v>
      </c>
      <c r="F301" s="1" t="s">
        <v>4808</v>
      </c>
      <c r="G301" s="1" t="s">
        <v>131</v>
      </c>
      <c r="H301" s="1">
        <v>413932771</v>
      </c>
      <c r="I301" s="1">
        <v>413276346.70631367</v>
      </c>
      <c r="J301" s="1">
        <v>413932771</v>
      </c>
      <c r="K301" s="1" t="s">
        <v>2018</v>
      </c>
      <c r="L301" s="1">
        <v>300</v>
      </c>
      <c r="M301" s="1" t="s">
        <v>14753</v>
      </c>
      <c r="N301" s="1">
        <v>0.50046552176792103</v>
      </c>
      <c r="O301" s="1">
        <v>10390453.990292661</v>
      </c>
      <c r="P301" s="1">
        <v>-3.568694E-2</v>
      </c>
      <c r="Q301" s="1">
        <v>3.5100285000000002</v>
      </c>
      <c r="R301" s="1">
        <v>0.67987158000000003</v>
      </c>
      <c r="S301" s="1">
        <v>206830562.4887155</v>
      </c>
      <c r="T301" s="1" t="s">
        <v>14753</v>
      </c>
    </row>
    <row r="302" spans="1:20" x14ac:dyDescent="0.2">
      <c r="A302" s="1">
        <v>34143</v>
      </c>
      <c r="B302" s="1" t="s">
        <v>12787</v>
      </c>
      <c r="C302" s="1" t="s">
        <v>3895</v>
      </c>
      <c r="D302" s="1" t="s">
        <v>12788</v>
      </c>
      <c r="E302" s="1">
        <v>4</v>
      </c>
      <c r="F302" s="1" t="s">
        <v>12789</v>
      </c>
      <c r="G302" s="1" t="s">
        <v>131</v>
      </c>
      <c r="H302" s="1">
        <v>1000000000000</v>
      </c>
      <c r="I302" s="1">
        <v>650000000000</v>
      </c>
      <c r="J302" s="1">
        <v>1000000000000</v>
      </c>
      <c r="K302" s="1" t="s">
        <v>2018</v>
      </c>
      <c r="L302" s="1">
        <v>302</v>
      </c>
      <c r="M302" s="1" t="s">
        <v>14752</v>
      </c>
      <c r="N302" s="1">
        <v>3.1713603547962107E-4</v>
      </c>
      <c r="O302" s="1">
        <v>43678.196825419996</v>
      </c>
      <c r="P302" s="1">
        <v>9.196812E-2</v>
      </c>
      <c r="Q302" s="1">
        <v>-0.38557555999999998</v>
      </c>
      <c r="R302" s="1">
        <v>3.5092806300000001</v>
      </c>
      <c r="S302" s="1">
        <v>206138423.06175369</v>
      </c>
      <c r="T302" s="1" t="s">
        <v>14752</v>
      </c>
    </row>
    <row r="303" spans="1:20" x14ac:dyDescent="0.2">
      <c r="A303" s="1">
        <v>30963</v>
      </c>
      <c r="B303" s="1" t="s">
        <v>7590</v>
      </c>
      <c r="C303" s="1" t="s">
        <v>7591</v>
      </c>
      <c r="D303" s="1" t="s">
        <v>7592</v>
      </c>
      <c r="E303" s="1">
        <v>45</v>
      </c>
      <c r="F303" s="1" t="s">
        <v>6582</v>
      </c>
      <c r="G303" s="1" t="s">
        <v>131</v>
      </c>
      <c r="H303" s="1">
        <v>10000000000</v>
      </c>
      <c r="I303" s="1">
        <v>6259594707.1027126</v>
      </c>
      <c r="J303" s="1">
        <v>9706992814.3559246</v>
      </c>
      <c r="K303" s="1" t="s">
        <v>2018</v>
      </c>
      <c r="L303" s="1">
        <v>303</v>
      </c>
      <c r="M303" s="1" t="s">
        <v>14752</v>
      </c>
      <c r="N303" s="1">
        <v>3.2915306497460758E-2</v>
      </c>
      <c r="O303" s="1">
        <v>4370106.2538413499</v>
      </c>
      <c r="P303" s="1">
        <v>-1.62266709</v>
      </c>
      <c r="Q303" s="1">
        <v>-2.9395378999999999</v>
      </c>
      <c r="R303" s="1">
        <v>2.0555132299999999</v>
      </c>
      <c r="S303" s="1">
        <v>206036478.33416888</v>
      </c>
      <c r="T303" s="1" t="s">
        <v>14752</v>
      </c>
    </row>
    <row r="304" spans="1:20" x14ac:dyDescent="0.2">
      <c r="A304" s="1">
        <v>17520</v>
      </c>
      <c r="B304" s="1" t="s">
        <v>6944</v>
      </c>
      <c r="C304" s="1" t="s">
        <v>6945</v>
      </c>
      <c r="D304" s="1" t="s">
        <v>6946</v>
      </c>
      <c r="E304" s="1">
        <v>9</v>
      </c>
      <c r="F304" s="1" t="s">
        <v>6947</v>
      </c>
      <c r="G304" s="1" t="s">
        <v>131</v>
      </c>
      <c r="H304" s="1">
        <v>2000000000</v>
      </c>
      <c r="I304" s="1">
        <v>1015586750</v>
      </c>
      <c r="J304" s="1">
        <v>2000000000</v>
      </c>
      <c r="K304" s="1" t="s">
        <v>2018</v>
      </c>
      <c r="L304" s="1">
        <v>301</v>
      </c>
      <c r="M304" s="1" t="s">
        <v>14753</v>
      </c>
      <c r="N304" s="1">
        <v>0.20267996066919663</v>
      </c>
      <c r="O304" s="1">
        <v>92003.218006619994</v>
      </c>
      <c r="P304" s="1">
        <v>0.33455934999999998</v>
      </c>
      <c r="Q304" s="1">
        <v>-3.8330785999999999</v>
      </c>
      <c r="R304" s="1">
        <v>-19.194260190000001</v>
      </c>
      <c r="S304" s="1">
        <v>205839082.54615724</v>
      </c>
      <c r="T304" s="1" t="s">
        <v>14753</v>
      </c>
    </row>
    <row r="305" spans="1:20" x14ac:dyDescent="0.2">
      <c r="A305" s="1">
        <v>28480</v>
      </c>
      <c r="B305" s="1" t="s">
        <v>7373</v>
      </c>
      <c r="C305" s="1" t="s">
        <v>5901</v>
      </c>
      <c r="D305" s="1" t="s">
        <v>6104</v>
      </c>
      <c r="E305" s="1">
        <v>112</v>
      </c>
      <c r="F305" s="1" t="s">
        <v>7374</v>
      </c>
      <c r="G305" s="1" t="s">
        <v>131</v>
      </c>
      <c r="H305" s="1">
        <v>100000000000</v>
      </c>
      <c r="I305" s="1">
        <v>23899045322.298325</v>
      </c>
      <c r="J305" s="1">
        <v>100000000000</v>
      </c>
      <c r="K305" s="1" t="s">
        <v>2018</v>
      </c>
      <c r="L305" s="1">
        <v>304</v>
      </c>
      <c r="M305" s="1" t="s">
        <v>14752</v>
      </c>
      <c r="N305" s="1">
        <v>8.5119113157843297E-3</v>
      </c>
      <c r="O305" s="1">
        <v>13183049.2675058</v>
      </c>
      <c r="P305" s="1">
        <v>-1.20679154</v>
      </c>
      <c r="Q305" s="1">
        <v>-5.3152952600000001</v>
      </c>
      <c r="R305" s="1">
        <v>-14.906756469999999</v>
      </c>
      <c r="S305" s="1">
        <v>203426554.31531367</v>
      </c>
      <c r="T305" s="1" t="s">
        <v>14752</v>
      </c>
    </row>
    <row r="306" spans="1:20" x14ac:dyDescent="0.2">
      <c r="A306" s="1">
        <v>10688</v>
      </c>
      <c r="B306" s="1" t="s">
        <v>5026</v>
      </c>
      <c r="C306" s="1" t="s">
        <v>5027</v>
      </c>
      <c r="D306" s="1" t="s">
        <v>5028</v>
      </c>
      <c r="E306" s="1">
        <v>244</v>
      </c>
      <c r="F306" s="1" t="s">
        <v>5029</v>
      </c>
      <c r="G306" s="1" t="s">
        <v>131</v>
      </c>
      <c r="I306" s="1">
        <v>418394231.90636331</v>
      </c>
      <c r="J306" s="1">
        <v>999985959.90658236</v>
      </c>
      <c r="K306" s="1" t="s">
        <v>2018</v>
      </c>
      <c r="L306" s="1">
        <v>305</v>
      </c>
      <c r="M306" s="1" t="s">
        <v>14752</v>
      </c>
      <c r="N306" s="1">
        <v>0.48611885146649358</v>
      </c>
      <c r="O306" s="1">
        <v>25245555.327013131</v>
      </c>
      <c r="P306" s="1">
        <v>0.41045331000000002</v>
      </c>
      <c r="Q306" s="1">
        <v>-3.6298262700000001</v>
      </c>
      <c r="R306" s="1">
        <v>-10.108217720000001</v>
      </c>
      <c r="S306" s="1">
        <v>203389323.47452703</v>
      </c>
      <c r="T306" s="1" t="s">
        <v>14752</v>
      </c>
    </row>
    <row r="307" spans="1:20" x14ac:dyDescent="0.2">
      <c r="A307" s="1">
        <v>7127</v>
      </c>
      <c r="B307" s="1" t="s">
        <v>5667</v>
      </c>
      <c r="C307" s="1" t="s">
        <v>5668</v>
      </c>
      <c r="D307" s="1" t="s">
        <v>5669</v>
      </c>
      <c r="E307" s="1">
        <v>96</v>
      </c>
      <c r="F307" s="1" t="s">
        <v>3683</v>
      </c>
      <c r="G307" s="1" t="s">
        <v>131</v>
      </c>
      <c r="H307" s="1">
        <v>30000000000</v>
      </c>
      <c r="I307" s="1">
        <v>7390475595</v>
      </c>
      <c r="J307" s="1">
        <v>23999998948</v>
      </c>
      <c r="K307" s="1" t="s">
        <v>2018</v>
      </c>
      <c r="L307" s="1">
        <v>306</v>
      </c>
      <c r="M307" s="1" t="s">
        <v>14752</v>
      </c>
      <c r="N307" s="1">
        <v>2.7343594324560586E-2</v>
      </c>
      <c r="O307" s="1">
        <v>36270789.21549093</v>
      </c>
      <c r="P307" s="1">
        <v>0.27782478999999999</v>
      </c>
      <c r="Q307" s="1">
        <v>4.0787771900000003</v>
      </c>
      <c r="R307" s="1">
        <v>-13.87941264</v>
      </c>
      <c r="S307" s="1">
        <v>202082166.53524551</v>
      </c>
      <c r="T307" s="1" t="s">
        <v>14752</v>
      </c>
    </row>
    <row r="308" spans="1:20" x14ac:dyDescent="0.2">
      <c r="A308" s="1">
        <v>30746</v>
      </c>
      <c r="B308" s="1" t="s">
        <v>7476</v>
      </c>
      <c r="C308" s="1" t="s">
        <v>7477</v>
      </c>
      <c r="D308" s="1" t="s">
        <v>7478</v>
      </c>
      <c r="E308" s="1">
        <v>103</v>
      </c>
      <c r="F308" s="1" t="s">
        <v>7479</v>
      </c>
      <c r="G308" s="1" t="s">
        <v>131</v>
      </c>
      <c r="I308" s="1">
        <v>485732876.71232879</v>
      </c>
      <c r="J308" s="1">
        <v>2100000000</v>
      </c>
      <c r="L308" s="1">
        <v>307</v>
      </c>
      <c r="M308" s="1" t="s">
        <v>14753</v>
      </c>
      <c r="N308" s="1">
        <v>0.41359642758947168</v>
      </c>
      <c r="O308" s="1">
        <v>40821717.318479709</v>
      </c>
      <c r="P308" s="1">
        <v>0.53899216000000005</v>
      </c>
      <c r="Q308" s="1">
        <v>-5.6575319000000004</v>
      </c>
      <c r="R308" s="1">
        <v>-6.1668190599999999</v>
      </c>
      <c r="S308" s="1">
        <v>200897382.57097647</v>
      </c>
      <c r="T308" s="1" t="s">
        <v>14753</v>
      </c>
    </row>
    <row r="309" spans="1:20" x14ac:dyDescent="0.2">
      <c r="A309" s="1">
        <v>8719</v>
      </c>
      <c r="B309" s="1" t="s">
        <v>4481</v>
      </c>
      <c r="C309" s="1" t="s">
        <v>4482</v>
      </c>
      <c r="D309" s="1" t="s">
        <v>4483</v>
      </c>
      <c r="E309" s="1">
        <v>208</v>
      </c>
      <c r="F309" s="1" t="s">
        <v>4449</v>
      </c>
      <c r="G309" s="1" t="s">
        <v>131</v>
      </c>
      <c r="I309" s="1">
        <v>5304740.9993585804</v>
      </c>
      <c r="J309" s="1">
        <v>8723688.9116441403</v>
      </c>
      <c r="K309" s="1" t="s">
        <v>2018</v>
      </c>
      <c r="L309" s="1">
        <v>308</v>
      </c>
      <c r="M309" s="1" t="s">
        <v>14752</v>
      </c>
      <c r="N309" s="1">
        <v>37.558976188450437</v>
      </c>
      <c r="O309" s="1">
        <v>17378134.55558439</v>
      </c>
      <c r="P309" s="1">
        <v>5.712035E-2</v>
      </c>
      <c r="Q309" s="1">
        <v>-4.9007196899999999</v>
      </c>
      <c r="R309" s="1">
        <v>-13.575466820000001</v>
      </c>
      <c r="S309" s="1">
        <v>199240640.8808057</v>
      </c>
      <c r="T309" s="1" t="s">
        <v>14752</v>
      </c>
    </row>
    <row r="310" spans="1:20" x14ac:dyDescent="0.2">
      <c r="A310" s="1">
        <v>4279</v>
      </c>
      <c r="B310" s="1" t="s">
        <v>7404</v>
      </c>
      <c r="C310" s="1" t="s">
        <v>149</v>
      </c>
      <c r="D310" s="1" t="s">
        <v>6855</v>
      </c>
      <c r="E310" s="1">
        <v>216</v>
      </c>
      <c r="F310" s="1" t="s">
        <v>2294</v>
      </c>
      <c r="G310" s="1" t="s">
        <v>131</v>
      </c>
      <c r="I310" s="1">
        <v>628764353.82638359</v>
      </c>
      <c r="J310" s="1">
        <v>628764353.82638359</v>
      </c>
      <c r="L310" s="1">
        <v>309</v>
      </c>
      <c r="M310" s="1" t="s">
        <v>14752</v>
      </c>
      <c r="N310" s="1">
        <v>0.31614318355436222</v>
      </c>
      <c r="O310" s="1">
        <v>56606712.472510159</v>
      </c>
      <c r="P310" s="1">
        <v>0.54611010000000004</v>
      </c>
      <c r="Q310" s="1">
        <v>-5.89102251</v>
      </c>
      <c r="R310" s="1">
        <v>-2.3178457799999999</v>
      </c>
      <c r="S310" s="1">
        <v>198779564.52417433</v>
      </c>
      <c r="T310" s="1" t="s">
        <v>14752</v>
      </c>
    </row>
    <row r="311" spans="1:20" x14ac:dyDescent="0.2">
      <c r="A311" s="1">
        <v>7455</v>
      </c>
      <c r="B311" s="1" t="s">
        <v>3566</v>
      </c>
      <c r="C311" s="1" t="s">
        <v>3567</v>
      </c>
      <c r="D311" s="1" t="s">
        <v>3568</v>
      </c>
      <c r="E311" s="1">
        <v>226</v>
      </c>
      <c r="F311" s="1" t="s">
        <v>3569</v>
      </c>
      <c r="G311" s="1" t="s">
        <v>131</v>
      </c>
      <c r="I311" s="1">
        <v>1284918150</v>
      </c>
      <c r="J311" s="1">
        <v>1284918150</v>
      </c>
      <c r="K311" s="1" t="s">
        <v>2018</v>
      </c>
      <c r="L311" s="1">
        <v>310</v>
      </c>
      <c r="M311" s="1" t="s">
        <v>14752</v>
      </c>
      <c r="N311" s="1">
        <v>0.1534602720198443</v>
      </c>
      <c r="O311" s="1">
        <v>6370250.67599326</v>
      </c>
      <c r="P311" s="1">
        <v>-0.37282346</v>
      </c>
      <c r="Q311" s="1">
        <v>-3.3077138100000001</v>
      </c>
      <c r="R311" s="1">
        <v>-4.95033806</v>
      </c>
      <c r="S311" s="1">
        <v>197183888.82223511</v>
      </c>
      <c r="T311" s="1" t="s">
        <v>14752</v>
      </c>
    </row>
    <row r="312" spans="1:20" x14ac:dyDescent="0.2">
      <c r="A312" s="1">
        <v>2502</v>
      </c>
      <c r="B312" s="1" t="s">
        <v>2072</v>
      </c>
      <c r="C312" s="1" t="s">
        <v>102</v>
      </c>
      <c r="D312" s="1" t="s">
        <v>7630</v>
      </c>
      <c r="E312" s="1">
        <v>135</v>
      </c>
      <c r="F312" s="1" t="s">
        <v>2073</v>
      </c>
      <c r="G312" s="1" t="s">
        <v>131</v>
      </c>
      <c r="H312" s="1">
        <v>500000000</v>
      </c>
      <c r="I312" s="1">
        <v>162233844</v>
      </c>
      <c r="J312" s="1">
        <v>203980445</v>
      </c>
      <c r="K312" s="1" t="s">
        <v>2018</v>
      </c>
      <c r="L312" s="1">
        <v>311</v>
      </c>
      <c r="M312" s="1" t="s">
        <v>14753</v>
      </c>
      <c r="N312" s="1">
        <v>1.2133068928187347</v>
      </c>
      <c r="O312" s="1">
        <v>2250798.08458674</v>
      </c>
      <c r="P312" s="1">
        <v>0.83038676</v>
      </c>
      <c r="Q312" s="1">
        <v>53.314284260000001</v>
      </c>
      <c r="R312" s="1">
        <v>7.5780995300000003</v>
      </c>
      <c r="S312" s="1">
        <v>196839441.17367932</v>
      </c>
      <c r="T312" s="1" t="s">
        <v>14753</v>
      </c>
    </row>
    <row r="313" spans="1:20" x14ac:dyDescent="0.2">
      <c r="A313" s="1">
        <v>1772</v>
      </c>
      <c r="B313" s="1" t="s">
        <v>2256</v>
      </c>
      <c r="C313" s="1" t="s">
        <v>59</v>
      </c>
      <c r="D313" s="1" t="s">
        <v>2257</v>
      </c>
      <c r="E313" s="1">
        <v>259</v>
      </c>
      <c r="F313" s="1" t="s">
        <v>2258</v>
      </c>
      <c r="G313" s="1" t="s">
        <v>131</v>
      </c>
      <c r="I313" s="1">
        <v>399677640.89159888</v>
      </c>
      <c r="J313" s="1">
        <v>424999998.00000113</v>
      </c>
      <c r="K313" s="1" t="s">
        <v>2018</v>
      </c>
      <c r="L313" s="1">
        <v>312</v>
      </c>
      <c r="M313" s="1" t="s">
        <v>14752</v>
      </c>
      <c r="N313" s="1">
        <v>0.48556098704453576</v>
      </c>
      <c r="O313" s="1">
        <v>22144499.753147312</v>
      </c>
      <c r="P313" s="1">
        <v>9.7746599999999993E-3</v>
      </c>
      <c r="Q313" s="1">
        <v>0.42171599999999998</v>
      </c>
      <c r="R313" s="1">
        <v>-4.2009617500000003</v>
      </c>
      <c r="S313" s="1">
        <v>194067869.81095627</v>
      </c>
      <c r="T313" s="1" t="s">
        <v>14752</v>
      </c>
    </row>
    <row r="314" spans="1:20" x14ac:dyDescent="0.2">
      <c r="A314" s="1">
        <v>29335</v>
      </c>
      <c r="B314" s="1" t="s">
        <v>7375</v>
      </c>
      <c r="C314" s="1" t="s">
        <v>5053</v>
      </c>
      <c r="D314" s="1" t="s">
        <v>7376</v>
      </c>
      <c r="E314" s="1">
        <v>158</v>
      </c>
      <c r="F314" s="1" t="s">
        <v>7377</v>
      </c>
      <c r="G314" s="1" t="s">
        <v>131</v>
      </c>
      <c r="H314" s="1">
        <v>5000000000</v>
      </c>
      <c r="I314" s="1">
        <v>1207909004.6600001</v>
      </c>
      <c r="J314" s="1">
        <v>5000000000</v>
      </c>
      <c r="K314" s="1" t="s">
        <v>2018</v>
      </c>
      <c r="L314" s="1">
        <v>313</v>
      </c>
      <c r="M314" s="1" t="s">
        <v>14752</v>
      </c>
      <c r="N314" s="1">
        <v>0.15977628142595035</v>
      </c>
      <c r="O314" s="1">
        <v>28692101.89666146</v>
      </c>
      <c r="P314" s="1">
        <v>4.1681204999999997</v>
      </c>
      <c r="Q314" s="1">
        <v>0.51163428</v>
      </c>
      <c r="R314" s="1">
        <v>-5.9789052399999996</v>
      </c>
      <c r="S314" s="1">
        <v>192995209.06549576</v>
      </c>
      <c r="T314" s="1" t="s">
        <v>14752</v>
      </c>
    </row>
    <row r="315" spans="1:20" x14ac:dyDescent="0.2">
      <c r="A315" s="1">
        <v>8037</v>
      </c>
      <c r="B315" s="1" t="s">
        <v>7433</v>
      </c>
      <c r="C315" s="1" t="s">
        <v>7434</v>
      </c>
      <c r="D315" s="1" t="s">
        <v>7435</v>
      </c>
      <c r="E315" s="1">
        <v>135</v>
      </c>
      <c r="F315" s="1" t="s">
        <v>3748</v>
      </c>
      <c r="G315" s="1" t="s">
        <v>131</v>
      </c>
      <c r="H315" s="1">
        <v>2400000000</v>
      </c>
      <c r="I315" s="1">
        <v>1806501057.1807923</v>
      </c>
      <c r="J315" s="1">
        <v>1888051040</v>
      </c>
      <c r="K315" s="1" t="s">
        <v>2018</v>
      </c>
      <c r="L315" s="1">
        <v>314</v>
      </c>
      <c r="M315" s="1" t="s">
        <v>14753</v>
      </c>
      <c r="N315" s="1">
        <v>0.1067537774907576</v>
      </c>
      <c r="O315" s="1">
        <v>6069643.1464913096</v>
      </c>
      <c r="P315" s="1">
        <v>0.17985343000000001</v>
      </c>
      <c r="Q315" s="1">
        <v>-3.0468813400000001</v>
      </c>
      <c r="R315" s="1">
        <v>-12.08283726</v>
      </c>
      <c r="S315" s="1">
        <v>192850811.89509663</v>
      </c>
      <c r="T315" s="1" t="s">
        <v>14753</v>
      </c>
    </row>
    <row r="316" spans="1:20" x14ac:dyDescent="0.2">
      <c r="A316" s="1">
        <v>7497</v>
      </c>
      <c r="B316" s="1" t="s">
        <v>3764</v>
      </c>
      <c r="C316" s="1" t="s">
        <v>3765</v>
      </c>
      <c r="D316" s="1" t="s">
        <v>3766</v>
      </c>
      <c r="E316" s="1">
        <v>113</v>
      </c>
      <c r="F316" s="1" t="s">
        <v>3767</v>
      </c>
      <c r="G316" s="1" t="s">
        <v>131</v>
      </c>
      <c r="I316" s="1">
        <v>8087375977</v>
      </c>
      <c r="J316" s="1">
        <v>10000000000</v>
      </c>
      <c r="K316" s="1" t="s">
        <v>2018</v>
      </c>
      <c r="L316" s="1">
        <v>315</v>
      </c>
      <c r="M316" s="1" t="s">
        <v>14753</v>
      </c>
      <c r="N316" s="1">
        <v>2.3760821998065743E-2</v>
      </c>
      <c r="O316" s="1">
        <v>18722345.851636119</v>
      </c>
      <c r="P316" s="1">
        <v>-0.34996513000000001</v>
      </c>
      <c r="Q316" s="1">
        <v>-6.1413468199999999</v>
      </c>
      <c r="R316" s="1">
        <v>16.40319521</v>
      </c>
      <c r="S316" s="1">
        <v>192162701.02092999</v>
      </c>
      <c r="T316" s="1" t="s">
        <v>14753</v>
      </c>
    </row>
    <row r="317" spans="1:20" x14ac:dyDescent="0.2">
      <c r="A317" s="1">
        <v>28230</v>
      </c>
      <c r="B317" s="1" t="s">
        <v>7449</v>
      </c>
      <c r="C317" s="1" t="s">
        <v>7450</v>
      </c>
      <c r="D317" s="1" t="s">
        <v>7451</v>
      </c>
      <c r="E317" s="1">
        <v>149</v>
      </c>
      <c r="F317" s="1" t="s">
        <v>7452</v>
      </c>
      <c r="G317" s="1" t="s">
        <v>131</v>
      </c>
      <c r="H317" s="1">
        <v>5000000000</v>
      </c>
      <c r="I317" s="1">
        <v>1433414217.0350499</v>
      </c>
      <c r="J317" s="1">
        <v>5000000000</v>
      </c>
      <c r="K317" s="1" t="s">
        <v>2018</v>
      </c>
      <c r="L317" s="1">
        <v>316</v>
      </c>
      <c r="M317" s="1" t="s">
        <v>14752</v>
      </c>
      <c r="N317" s="1">
        <v>0.13399913510626268</v>
      </c>
      <c r="O317" s="1">
        <v>14513908.94621738</v>
      </c>
      <c r="P317" s="1">
        <v>0.12466264000000001</v>
      </c>
      <c r="Q317" s="1">
        <v>-4.6863297599999996</v>
      </c>
      <c r="R317" s="1">
        <v>-14.44880781</v>
      </c>
      <c r="S317" s="1">
        <v>192076265.3317174</v>
      </c>
      <c r="T317" s="1" t="s">
        <v>14752</v>
      </c>
    </row>
    <row r="318" spans="1:20" x14ac:dyDescent="0.2">
      <c r="A318" s="1">
        <v>32195</v>
      </c>
      <c r="B318" s="1" t="s">
        <v>7405</v>
      </c>
      <c r="C318" s="1" t="s">
        <v>7406</v>
      </c>
      <c r="D318" s="1" t="s">
        <v>7407</v>
      </c>
      <c r="E318" s="1">
        <v>140</v>
      </c>
      <c r="F318" s="1" t="s">
        <v>7408</v>
      </c>
      <c r="G318" s="1" t="s">
        <v>131</v>
      </c>
      <c r="H318" s="1">
        <v>100000000000</v>
      </c>
      <c r="I318" s="1">
        <v>64375000000</v>
      </c>
      <c r="J318" s="1">
        <v>100000000000</v>
      </c>
      <c r="L318" s="1">
        <v>317</v>
      </c>
      <c r="M318" s="1" t="s">
        <v>14753</v>
      </c>
      <c r="N318" s="1">
        <v>2.9766326715315629E-3</v>
      </c>
      <c r="O318" s="1">
        <v>17867045.195700541</v>
      </c>
      <c r="P318" s="1">
        <v>0.69164895000000004</v>
      </c>
      <c r="Q318" s="1">
        <v>-1.3569656699999999</v>
      </c>
      <c r="R318" s="1">
        <v>-5.1755414399999999</v>
      </c>
      <c r="S318" s="1">
        <v>191620728.22984436</v>
      </c>
      <c r="T318" s="1" t="s">
        <v>14753</v>
      </c>
    </row>
    <row r="319" spans="1:20" x14ac:dyDescent="0.2">
      <c r="A319" s="1">
        <v>5899</v>
      </c>
      <c r="B319" s="1" t="s">
        <v>4797</v>
      </c>
      <c r="C319" s="1" t="s">
        <v>4798</v>
      </c>
      <c r="D319" s="1" t="s">
        <v>4799</v>
      </c>
      <c r="E319" s="1">
        <v>77</v>
      </c>
      <c r="F319" s="1" t="s">
        <v>3875</v>
      </c>
      <c r="G319" s="1" t="s">
        <v>131</v>
      </c>
      <c r="I319" s="1">
        <v>12732702127</v>
      </c>
      <c r="J319" s="1">
        <v>13182508723</v>
      </c>
      <c r="L319" s="1">
        <v>318</v>
      </c>
      <c r="M319" s="1" t="s">
        <v>14753</v>
      </c>
      <c r="N319" s="1">
        <v>1.5003790089931355E-2</v>
      </c>
      <c r="O319" s="1">
        <v>6781305.2829715004</v>
      </c>
      <c r="P319" s="1">
        <v>-3.192594E-2</v>
      </c>
      <c r="Q319" s="1">
        <v>-3.5142815600000001</v>
      </c>
      <c r="R319" s="1">
        <v>-17.587153260000001</v>
      </c>
      <c r="S319" s="1">
        <v>191038789.9911305</v>
      </c>
      <c r="T319" s="1" t="s">
        <v>14753</v>
      </c>
    </row>
    <row r="320" spans="1:20" x14ac:dyDescent="0.2">
      <c r="A320" s="1">
        <v>1816</v>
      </c>
      <c r="B320" s="1" t="s">
        <v>2779</v>
      </c>
      <c r="C320" s="1" t="s">
        <v>66</v>
      </c>
      <c r="D320" s="1" t="s">
        <v>2780</v>
      </c>
      <c r="E320" s="1">
        <v>168</v>
      </c>
      <c r="F320" s="1" t="s">
        <v>2781</v>
      </c>
      <c r="G320" s="1" t="s">
        <v>131</v>
      </c>
      <c r="I320" s="1">
        <v>1000000000</v>
      </c>
      <c r="J320" s="1">
        <v>1000000000</v>
      </c>
      <c r="K320" s="1" t="s">
        <v>2018</v>
      </c>
      <c r="L320" s="1">
        <v>319</v>
      </c>
      <c r="M320" s="1" t="s">
        <v>14752</v>
      </c>
      <c r="N320" s="1">
        <v>0.18857292903287232</v>
      </c>
      <c r="O320" s="1">
        <v>415613465.42841333</v>
      </c>
      <c r="P320" s="1">
        <v>-0.69928031000000002</v>
      </c>
      <c r="Q320" s="1">
        <v>-10.495014960000001</v>
      </c>
      <c r="R320" s="1">
        <v>5.3064920200000003</v>
      </c>
      <c r="S320" s="1">
        <v>188572929.03287235</v>
      </c>
      <c r="T320" s="1" t="s">
        <v>14752</v>
      </c>
    </row>
    <row r="321" spans="1:20" x14ac:dyDescent="0.2">
      <c r="A321" s="1">
        <v>2099</v>
      </c>
      <c r="B321" s="1" t="s">
        <v>2173</v>
      </c>
      <c r="C321" s="1" t="s">
        <v>2174</v>
      </c>
      <c r="D321" s="1" t="s">
        <v>2175</v>
      </c>
      <c r="E321" s="1">
        <v>143</v>
      </c>
      <c r="F321" s="1" t="s">
        <v>2176</v>
      </c>
      <c r="G321" s="1" t="s">
        <v>131</v>
      </c>
      <c r="I321" s="1">
        <v>1039468923.6485102</v>
      </c>
      <c r="J321" s="1">
        <v>1052917521.5767392</v>
      </c>
      <c r="L321" s="1">
        <v>320</v>
      </c>
      <c r="M321" s="1" t="s">
        <v>14752</v>
      </c>
      <c r="N321" s="1">
        <v>0.17978649574600189</v>
      </c>
      <c r="O321" s="1">
        <v>4967233.99341249</v>
      </c>
      <c r="P321" s="1">
        <v>-3.0856560000000002E-2</v>
      </c>
      <c r="Q321" s="1">
        <v>-2.5401852900000002</v>
      </c>
      <c r="R321" s="1">
        <v>-5.1670584100000001</v>
      </c>
      <c r="S321" s="1">
        <v>186882475.21963409</v>
      </c>
      <c r="T321" s="1" t="s">
        <v>14752</v>
      </c>
    </row>
    <row r="322" spans="1:20" x14ac:dyDescent="0.2">
      <c r="A322" s="1">
        <v>109</v>
      </c>
      <c r="B322" s="1" t="s">
        <v>2135</v>
      </c>
      <c r="C322" s="1" t="s">
        <v>36</v>
      </c>
      <c r="D322" s="1" t="s">
        <v>2136</v>
      </c>
      <c r="E322" s="1">
        <v>162</v>
      </c>
      <c r="F322" s="1" t="s">
        <v>2137</v>
      </c>
      <c r="G322" s="1" t="s">
        <v>131</v>
      </c>
      <c r="H322" s="1">
        <v>21000000000</v>
      </c>
      <c r="I322" s="1">
        <v>17452506930.931232</v>
      </c>
      <c r="J322" s="1">
        <v>17452506930.931232</v>
      </c>
      <c r="L322" s="1">
        <v>322</v>
      </c>
      <c r="M322" s="1" t="s">
        <v>14752</v>
      </c>
      <c r="N322" s="1">
        <v>1.06508402176607E-2</v>
      </c>
      <c r="O322" s="1">
        <v>5175953.4561543297</v>
      </c>
      <c r="P322" s="1">
        <v>-0.36571183000000002</v>
      </c>
      <c r="Q322" s="1">
        <v>-3.9472535</v>
      </c>
      <c r="R322" s="1">
        <v>-18.376939669999999</v>
      </c>
      <c r="S322" s="1">
        <v>185883862.71896449</v>
      </c>
      <c r="T322" s="1" t="s">
        <v>14752</v>
      </c>
    </row>
    <row r="323" spans="1:20" x14ac:dyDescent="0.2">
      <c r="A323" s="1">
        <v>13769</v>
      </c>
      <c r="B323" s="1" t="s">
        <v>7456</v>
      </c>
      <c r="C323" s="1" t="s">
        <v>7457</v>
      </c>
      <c r="D323" s="1" t="s">
        <v>7458</v>
      </c>
      <c r="E323" s="1">
        <v>59</v>
      </c>
      <c r="F323" s="1" t="s">
        <v>7459</v>
      </c>
      <c r="G323" s="1" t="s">
        <v>131</v>
      </c>
      <c r="H323" s="1">
        <v>2000000000</v>
      </c>
      <c r="I323" s="1">
        <v>491838755</v>
      </c>
      <c r="J323" s="1">
        <v>2000000000</v>
      </c>
      <c r="K323" s="1" t="s">
        <v>2018</v>
      </c>
      <c r="L323" s="1">
        <v>321</v>
      </c>
      <c r="M323" s="1" t="s">
        <v>14752</v>
      </c>
      <c r="N323" s="1">
        <v>0.37873507831810826</v>
      </c>
      <c r="O323" s="1">
        <v>5751214.4724276401</v>
      </c>
      <c r="P323" s="1">
        <v>0.50600133000000003</v>
      </c>
      <c r="Q323" s="1">
        <v>-2.9780194999999998</v>
      </c>
      <c r="R323" s="1">
        <v>-12.52060825</v>
      </c>
      <c r="S323" s="1">
        <v>186276589.39480585</v>
      </c>
      <c r="T323" s="1" t="s">
        <v>14752</v>
      </c>
    </row>
    <row r="324" spans="1:20" x14ac:dyDescent="0.2">
      <c r="A324" s="1">
        <v>22620</v>
      </c>
      <c r="B324" s="1" t="s">
        <v>8105</v>
      </c>
      <c r="C324" s="1" t="s">
        <v>8106</v>
      </c>
      <c r="D324" s="1" t="s">
        <v>8107</v>
      </c>
      <c r="E324" s="1">
        <v>102</v>
      </c>
      <c r="F324" s="1" t="s">
        <v>8108</v>
      </c>
      <c r="G324" s="1" t="s">
        <v>131</v>
      </c>
      <c r="H324" s="1">
        <v>1000000000</v>
      </c>
      <c r="I324" s="1">
        <v>332288724</v>
      </c>
      <c r="J324" s="1">
        <v>1000000000</v>
      </c>
      <c r="K324" s="1" t="s">
        <v>2018</v>
      </c>
      <c r="L324" s="1">
        <v>323</v>
      </c>
      <c r="M324" s="1" t="s">
        <v>14753</v>
      </c>
      <c r="N324" s="1">
        <v>0.55265734179128456</v>
      </c>
      <c r="O324" s="1">
        <v>30447575.381147061</v>
      </c>
      <c r="P324" s="1">
        <v>0.53464635999999999</v>
      </c>
      <c r="Q324" s="1">
        <v>-7.5864602300000001</v>
      </c>
      <c r="R324" s="1">
        <v>-12.989144019999999</v>
      </c>
      <c r="S324" s="1">
        <v>183641802.91305783</v>
      </c>
      <c r="T324" s="1" t="s">
        <v>14753</v>
      </c>
    </row>
    <row r="325" spans="1:20" x14ac:dyDescent="0.2">
      <c r="A325" s="1">
        <v>3978</v>
      </c>
      <c r="B325" s="1" t="s">
        <v>2813</v>
      </c>
      <c r="C325" s="1" t="s">
        <v>204</v>
      </c>
      <c r="D325" s="1" t="s">
        <v>2814</v>
      </c>
      <c r="E325" s="1">
        <v>189</v>
      </c>
      <c r="F325" s="1" t="s">
        <v>2815</v>
      </c>
      <c r="G325" s="1" t="s">
        <v>131</v>
      </c>
      <c r="H325" s="1">
        <v>978064789</v>
      </c>
      <c r="I325" s="1">
        <v>783972834.85831201</v>
      </c>
      <c r="J325" s="1">
        <v>783972834.85831201</v>
      </c>
      <c r="K325" s="1" t="s">
        <v>2018</v>
      </c>
      <c r="L325" s="1">
        <v>324</v>
      </c>
      <c r="M325" s="1" t="s">
        <v>14753</v>
      </c>
      <c r="N325" s="1">
        <v>0.23415207034079183</v>
      </c>
      <c r="O325" s="1">
        <v>10738338.15594304</v>
      </c>
      <c r="P325" s="1">
        <v>0.14878917</v>
      </c>
      <c r="Q325" s="1">
        <v>-1.5966780899999999</v>
      </c>
      <c r="R325" s="1">
        <v>-10.314881740000001</v>
      </c>
      <c r="S325" s="1">
        <v>183568862.37301344</v>
      </c>
      <c r="T325" s="1" t="s">
        <v>14753</v>
      </c>
    </row>
    <row r="326" spans="1:20" x14ac:dyDescent="0.2">
      <c r="A326" s="1">
        <v>25114</v>
      </c>
      <c r="B326" s="1" t="s">
        <v>7426</v>
      </c>
      <c r="C326" s="1" t="s">
        <v>7427</v>
      </c>
      <c r="D326" s="1" t="s">
        <v>7428</v>
      </c>
      <c r="E326" s="1">
        <v>93</v>
      </c>
      <c r="F326" s="1" t="s">
        <v>7429</v>
      </c>
      <c r="G326" s="1" t="s">
        <v>131</v>
      </c>
      <c r="H326" s="1">
        <v>1000000000</v>
      </c>
      <c r="I326" s="1">
        <v>629834740.02233005</v>
      </c>
      <c r="J326" s="1">
        <v>1000000000</v>
      </c>
      <c r="K326" s="1" t="s">
        <v>2018</v>
      </c>
      <c r="L326" s="1">
        <v>326</v>
      </c>
      <c r="M326" s="1" t="s">
        <v>14753</v>
      </c>
      <c r="N326" s="1">
        <v>0.28868642615672818</v>
      </c>
      <c r="O326" s="1">
        <v>26955602.869993679</v>
      </c>
      <c r="P326" s="1">
        <v>5.0901109999999999E-2</v>
      </c>
      <c r="Q326" s="1">
        <v>-4.6982221099999997</v>
      </c>
      <c r="R326" s="1">
        <v>-23.764762260000001</v>
      </c>
      <c r="S326" s="1">
        <v>181824740.16639847</v>
      </c>
      <c r="T326" s="1" t="s">
        <v>14753</v>
      </c>
    </row>
    <row r="327" spans="1:20" x14ac:dyDescent="0.2">
      <c r="A327" s="1">
        <v>26998</v>
      </c>
      <c r="B327" s="1" t="s">
        <v>7538</v>
      </c>
      <c r="C327" s="1" t="s">
        <v>3486</v>
      </c>
      <c r="D327" s="1" t="s">
        <v>7539</v>
      </c>
      <c r="E327" s="1">
        <v>105</v>
      </c>
      <c r="F327" s="1" t="s">
        <v>7540</v>
      </c>
      <c r="G327" s="1" t="s">
        <v>131</v>
      </c>
      <c r="H327" s="1">
        <v>1000000000</v>
      </c>
      <c r="I327" s="1">
        <v>190000000</v>
      </c>
      <c r="J327" s="1">
        <v>1000000000</v>
      </c>
      <c r="K327" s="1" t="s">
        <v>2018</v>
      </c>
      <c r="L327" s="1">
        <v>325</v>
      </c>
      <c r="M327" s="1" t="s">
        <v>14752</v>
      </c>
      <c r="N327" s="1">
        <v>0.9577240290956136</v>
      </c>
      <c r="O327" s="1">
        <v>17652306.741393819</v>
      </c>
      <c r="P327" s="1">
        <v>0.61590290000000003</v>
      </c>
      <c r="Q327" s="1">
        <v>-2.5106842999999999</v>
      </c>
      <c r="R327" s="1">
        <v>-20.738434430000002</v>
      </c>
      <c r="S327" s="1">
        <v>181967565.52816659</v>
      </c>
      <c r="T327" s="1" t="s">
        <v>14752</v>
      </c>
    </row>
    <row r="328" spans="1:20" x14ac:dyDescent="0.2">
      <c r="A328" s="1">
        <v>5370</v>
      </c>
      <c r="B328" s="1" t="s">
        <v>2376</v>
      </c>
      <c r="C328" s="1" t="s">
        <v>2377</v>
      </c>
      <c r="D328" s="1" t="s">
        <v>2378</v>
      </c>
      <c r="E328" s="1">
        <v>74</v>
      </c>
      <c r="F328" s="1" t="s">
        <v>2379</v>
      </c>
      <c r="G328" s="1" t="s">
        <v>131</v>
      </c>
      <c r="I328" s="1">
        <v>500749242.94499999</v>
      </c>
      <c r="J328" s="1">
        <v>500749242.94499999</v>
      </c>
      <c r="L328" s="1">
        <v>327</v>
      </c>
      <c r="M328" s="1" t="s">
        <v>14753</v>
      </c>
      <c r="N328" s="1">
        <v>0.35492715988530044</v>
      </c>
      <c r="O328" s="1">
        <v>64936810.783253483</v>
      </c>
      <c r="P328" s="1">
        <v>-0.64304956000000002</v>
      </c>
      <c r="Q328" s="1">
        <v>-1.4598221499999999</v>
      </c>
      <c r="R328" s="1">
        <v>9.4720451200000007</v>
      </c>
      <c r="S328" s="1">
        <v>177729506.61318317</v>
      </c>
      <c r="T328" s="1" t="s">
        <v>14753</v>
      </c>
    </row>
    <row r="329" spans="1:20" x14ac:dyDescent="0.2">
      <c r="A329" s="1">
        <v>14519</v>
      </c>
      <c r="B329" s="1" t="s">
        <v>6444</v>
      </c>
      <c r="C329" s="1" t="s">
        <v>6445</v>
      </c>
      <c r="D329" s="1" t="s">
        <v>6446</v>
      </c>
      <c r="E329" s="1">
        <v>76</v>
      </c>
      <c r="F329" s="1" t="s">
        <v>6447</v>
      </c>
      <c r="G329" s="1" t="s">
        <v>131</v>
      </c>
      <c r="H329" s="1">
        <v>100000000000000</v>
      </c>
      <c r="I329" s="1">
        <v>47571742172445.039</v>
      </c>
      <c r="J329" s="1">
        <v>93428669210588.422</v>
      </c>
      <c r="K329" s="1" t="s">
        <v>2018</v>
      </c>
      <c r="L329" s="1">
        <v>328</v>
      </c>
      <c r="M329" s="1" t="s">
        <v>14752</v>
      </c>
      <c r="N329" s="1">
        <v>3.7301736823218038E-6</v>
      </c>
      <c r="O329" s="1">
        <v>274548.85460983001</v>
      </c>
      <c r="P329" s="1">
        <v>0.28343454000000001</v>
      </c>
      <c r="Q329" s="1">
        <v>-0.54965522</v>
      </c>
      <c r="R329" s="1">
        <v>-9.1531610400000005</v>
      </c>
      <c r="S329" s="1">
        <v>177450860.67385277</v>
      </c>
      <c r="T329" s="1" t="s">
        <v>14752</v>
      </c>
    </row>
    <row r="330" spans="1:20" x14ac:dyDescent="0.2">
      <c r="A330" s="1">
        <v>28654</v>
      </c>
      <c r="B330" s="1" t="s">
        <v>7480</v>
      </c>
      <c r="C330" s="1" t="s">
        <v>7481</v>
      </c>
      <c r="D330" s="1" t="s">
        <v>7482</v>
      </c>
      <c r="E330" s="1">
        <v>8</v>
      </c>
      <c r="F330" s="1" t="s">
        <v>7483</v>
      </c>
      <c r="G330" s="1" t="s">
        <v>131</v>
      </c>
      <c r="H330" s="1">
        <v>780000000</v>
      </c>
      <c r="I330" s="1">
        <v>49046436.799999997</v>
      </c>
      <c r="J330" s="1">
        <v>780000000</v>
      </c>
      <c r="K330" s="1" t="s">
        <v>2018</v>
      </c>
      <c r="L330" s="1">
        <v>329</v>
      </c>
      <c r="M330" s="1" t="s">
        <v>14753</v>
      </c>
      <c r="N330" s="1">
        <v>3.6138855338818039</v>
      </c>
      <c r="O330" s="1">
        <v>790132.13828275003</v>
      </c>
      <c r="P330" s="1">
        <v>-1.5812619999999999E-2</v>
      </c>
      <c r="Q330" s="1">
        <v>-0.39165461000000001</v>
      </c>
      <c r="R330" s="1">
        <v>-3.2250036099999999</v>
      </c>
      <c r="S330" s="1">
        <v>177248208.43996814</v>
      </c>
      <c r="T330" s="1" t="s">
        <v>14753</v>
      </c>
    </row>
    <row r="331" spans="1:20" x14ac:dyDescent="0.2">
      <c r="A331" s="1">
        <v>1274</v>
      </c>
      <c r="B331" s="1" t="s">
        <v>2167</v>
      </c>
      <c r="C331" s="1" t="s">
        <v>2168</v>
      </c>
      <c r="D331" s="1" t="s">
        <v>2169</v>
      </c>
      <c r="E331" s="1">
        <v>300</v>
      </c>
      <c r="F331" s="1" t="s">
        <v>2170</v>
      </c>
      <c r="G331" s="1" t="s">
        <v>131</v>
      </c>
      <c r="I331" s="1">
        <v>116598472</v>
      </c>
      <c r="J331" s="1">
        <v>116598472</v>
      </c>
      <c r="L331" s="1">
        <v>330</v>
      </c>
      <c r="M331" s="1" t="s">
        <v>14753</v>
      </c>
      <c r="N331" s="1">
        <v>1.5001275633884319</v>
      </c>
      <c r="O331" s="1">
        <v>19371124.123580892</v>
      </c>
      <c r="P331" s="1">
        <v>0.22525976</v>
      </c>
      <c r="Q331" s="1">
        <v>-3.1017340400000002</v>
      </c>
      <c r="R331" s="1">
        <v>-7.4240656700000001</v>
      </c>
      <c r="S331" s="1">
        <v>174912581.69617429</v>
      </c>
      <c r="T331" s="1" t="s">
        <v>14753</v>
      </c>
    </row>
    <row r="332" spans="1:20" x14ac:dyDescent="0.2">
      <c r="A332" s="1">
        <v>33280</v>
      </c>
      <c r="B332" s="1" t="s">
        <v>7640</v>
      </c>
      <c r="C332" s="1" t="s">
        <v>6709</v>
      </c>
      <c r="D332" s="1" t="s">
        <v>7641</v>
      </c>
      <c r="E332" s="1">
        <v>43</v>
      </c>
      <c r="F332" s="1" t="s">
        <v>7642</v>
      </c>
      <c r="G332" s="1" t="s">
        <v>131</v>
      </c>
      <c r="H332" s="1">
        <v>219776051832670</v>
      </c>
      <c r="I332" s="1">
        <v>187495034775398</v>
      </c>
      <c r="J332" s="1">
        <v>203672960023058</v>
      </c>
      <c r="K332" s="1" t="s">
        <v>2018</v>
      </c>
      <c r="L332" s="1">
        <v>331</v>
      </c>
      <c r="M332" s="1" t="s">
        <v>14752</v>
      </c>
      <c r="N332" s="1">
        <v>9.3205194857011978E-7</v>
      </c>
      <c r="O332" s="1">
        <v>21885964.880322851</v>
      </c>
      <c r="P332" s="1">
        <v>-0.50469529000000002</v>
      </c>
      <c r="Q332" s="1">
        <v>-9.5692610899999995</v>
      </c>
      <c r="R332" s="1">
        <v>-12.76177603</v>
      </c>
      <c r="S332" s="1">
        <v>174755112.50963208</v>
      </c>
      <c r="T332" s="1" t="s">
        <v>14752</v>
      </c>
    </row>
    <row r="333" spans="1:20" x14ac:dyDescent="0.2">
      <c r="A333" s="1">
        <v>29879</v>
      </c>
      <c r="B333" s="1" t="s">
        <v>7444</v>
      </c>
      <c r="C333" s="1" t="s">
        <v>7445</v>
      </c>
      <c r="D333" s="1" t="s">
        <v>7446</v>
      </c>
      <c r="E333" s="1">
        <v>49</v>
      </c>
      <c r="F333" s="1" t="s">
        <v>7447</v>
      </c>
      <c r="G333" s="1" t="s">
        <v>131</v>
      </c>
      <c r="H333" s="1">
        <v>1000000000000</v>
      </c>
      <c r="I333" s="1">
        <v>1000000000000</v>
      </c>
      <c r="J333" s="1">
        <v>1000000000000</v>
      </c>
      <c r="K333" s="1" t="s">
        <v>2018</v>
      </c>
      <c r="L333" s="1">
        <v>332</v>
      </c>
      <c r="M333" s="1" t="s">
        <v>14752</v>
      </c>
      <c r="N333" s="1">
        <v>1.7466643096264279E-4</v>
      </c>
      <c r="O333" s="1">
        <v>3150267.1049172301</v>
      </c>
      <c r="P333" s="1">
        <v>1.0164588999999999</v>
      </c>
      <c r="Q333" s="1">
        <v>-9.5583425799999997</v>
      </c>
      <c r="R333" s="1">
        <v>-21.512423040000002</v>
      </c>
      <c r="S333" s="1">
        <v>174666430.96264279</v>
      </c>
      <c r="T333" s="1" t="s">
        <v>14752</v>
      </c>
    </row>
    <row r="334" spans="1:20" x14ac:dyDescent="0.2">
      <c r="A334" s="1">
        <v>23756</v>
      </c>
      <c r="B334" s="1" t="s">
        <v>7566</v>
      </c>
      <c r="C334" s="1" t="s">
        <v>7567</v>
      </c>
      <c r="D334" s="1" t="s">
        <v>7568</v>
      </c>
      <c r="E334" s="1">
        <v>137</v>
      </c>
      <c r="F334" s="1" t="s">
        <v>7569</v>
      </c>
      <c r="G334" s="1" t="s">
        <v>131</v>
      </c>
      <c r="H334" s="1">
        <v>1000000000</v>
      </c>
      <c r="I334" s="1">
        <v>780869354</v>
      </c>
      <c r="J334" s="1">
        <v>998034277</v>
      </c>
      <c r="K334" s="1" t="s">
        <v>2018</v>
      </c>
      <c r="L334" s="1">
        <v>333</v>
      </c>
      <c r="M334" s="1" t="s">
        <v>14752</v>
      </c>
      <c r="N334" s="1">
        <v>0.22105849950777645</v>
      </c>
      <c r="O334" s="1">
        <v>15609562.680233549</v>
      </c>
      <c r="P334" s="1">
        <v>1.1635855900000001</v>
      </c>
      <c r="Q334" s="1">
        <v>-10.07674984</v>
      </c>
      <c r="R334" s="1">
        <v>-14.90206109</v>
      </c>
      <c r="S334" s="1">
        <v>172617807.70684671</v>
      </c>
      <c r="T334" s="1" t="s">
        <v>14752</v>
      </c>
    </row>
    <row r="335" spans="1:20" x14ac:dyDescent="0.2">
      <c r="A335" s="1">
        <v>15584</v>
      </c>
      <c r="B335" s="1" t="s">
        <v>7778</v>
      </c>
      <c r="C335" s="1" t="s">
        <v>7779</v>
      </c>
      <c r="D335" s="1" t="s">
        <v>7780</v>
      </c>
      <c r="E335" s="1">
        <v>21</v>
      </c>
      <c r="F335" s="1" t="s">
        <v>7781</v>
      </c>
      <c r="G335" s="1" t="s">
        <v>131</v>
      </c>
      <c r="H335" s="1">
        <v>7800000000</v>
      </c>
      <c r="I335" s="1">
        <v>5590033742</v>
      </c>
      <c r="J335" s="1">
        <v>6254775694</v>
      </c>
      <c r="K335" s="1" t="s">
        <v>2018</v>
      </c>
      <c r="L335" s="1">
        <v>334</v>
      </c>
      <c r="M335" s="1" t="s">
        <v>14752</v>
      </c>
      <c r="N335" s="1">
        <v>3.0662688774063879E-2</v>
      </c>
      <c r="O335" s="1">
        <v>294286.05507628998</v>
      </c>
      <c r="P335" s="1">
        <v>0.72184121000000001</v>
      </c>
      <c r="Q335" s="1">
        <v>-0.81842683999999999</v>
      </c>
      <c r="R335" s="1">
        <v>-9.7027589200000008</v>
      </c>
      <c r="S335" s="1">
        <v>171405464.86746171</v>
      </c>
      <c r="T335" s="1" t="s">
        <v>14752</v>
      </c>
    </row>
    <row r="336" spans="1:20" x14ac:dyDescent="0.2">
      <c r="A336" s="1">
        <v>11568</v>
      </c>
      <c r="B336" s="1" t="s">
        <v>5463</v>
      </c>
      <c r="C336" s="1" t="s">
        <v>5464</v>
      </c>
      <c r="D336" s="1" t="s">
        <v>5465</v>
      </c>
      <c r="E336" s="1">
        <v>178</v>
      </c>
      <c r="F336" s="1" t="s">
        <v>5466</v>
      </c>
      <c r="G336" s="1" t="s">
        <v>131</v>
      </c>
      <c r="H336" s="1">
        <v>80000001</v>
      </c>
      <c r="I336" s="1">
        <v>77310001</v>
      </c>
      <c r="J336" s="1">
        <v>77310001</v>
      </c>
      <c r="K336" s="1" t="s">
        <v>2018</v>
      </c>
      <c r="L336" s="1">
        <v>335</v>
      </c>
      <c r="M336" s="1" t="s">
        <v>14752</v>
      </c>
      <c r="N336" s="1">
        <v>2.2119507433340075</v>
      </c>
      <c r="O336" s="1">
        <v>232502079.97591999</v>
      </c>
      <c r="P336" s="1">
        <v>1.2323943900000001</v>
      </c>
      <c r="Q336" s="1">
        <v>-12.388610829999999</v>
      </c>
      <c r="R336" s="1">
        <v>-0.53996462000000001</v>
      </c>
      <c r="S336" s="1">
        <v>171005914.17910287</v>
      </c>
      <c r="T336" s="1" t="s">
        <v>14752</v>
      </c>
    </row>
    <row r="337" spans="1:20" x14ac:dyDescent="0.2">
      <c r="A337" s="1">
        <v>4950</v>
      </c>
      <c r="B337" s="1" t="s">
        <v>3074</v>
      </c>
      <c r="C337" s="1" t="s">
        <v>3074</v>
      </c>
      <c r="D337" s="1" t="s">
        <v>3075</v>
      </c>
      <c r="E337" s="1">
        <v>94</v>
      </c>
      <c r="F337" s="1" t="s">
        <v>3076</v>
      </c>
      <c r="G337" s="1" t="s">
        <v>131</v>
      </c>
      <c r="H337" s="1">
        <v>950000000</v>
      </c>
      <c r="I337" s="1">
        <v>771584751</v>
      </c>
      <c r="J337" s="1">
        <v>950000000</v>
      </c>
      <c r="K337" s="1" t="s">
        <v>2018</v>
      </c>
      <c r="L337" s="1">
        <v>336</v>
      </c>
      <c r="M337" s="1" t="s">
        <v>14753</v>
      </c>
      <c r="N337" s="1">
        <v>0.21970314049186743</v>
      </c>
      <c r="O337" s="1">
        <v>1378585.7931853901</v>
      </c>
      <c r="P337" s="1">
        <v>-0.15103420000000001</v>
      </c>
      <c r="Q337" s="1">
        <v>-9.5814931300000001</v>
      </c>
      <c r="R337" s="1">
        <v>-21.90090691</v>
      </c>
      <c r="S337" s="1">
        <v>169519592.95033556</v>
      </c>
      <c r="T337" s="1" t="s">
        <v>14753</v>
      </c>
    </row>
    <row r="338" spans="1:20" x14ac:dyDescent="0.2">
      <c r="A338" s="1">
        <v>7429</v>
      </c>
      <c r="B338" s="1" t="s">
        <v>4667</v>
      </c>
      <c r="C338" s="1" t="s">
        <v>4668</v>
      </c>
      <c r="D338" s="1" t="s">
        <v>4669</v>
      </c>
      <c r="E338" s="1">
        <v>171</v>
      </c>
      <c r="F338" s="1" t="s">
        <v>3644</v>
      </c>
      <c r="G338" s="1" t="s">
        <v>131</v>
      </c>
      <c r="H338" s="1">
        <v>100000000</v>
      </c>
      <c r="I338" s="1">
        <v>94391712.589328527</v>
      </c>
      <c r="J338" s="1">
        <v>100000000</v>
      </c>
      <c r="K338" s="1" t="s">
        <v>2018</v>
      </c>
      <c r="L338" s="1">
        <v>337</v>
      </c>
      <c r="M338" s="1" t="s">
        <v>14752</v>
      </c>
      <c r="N338" s="1">
        <v>1.7736360067960166</v>
      </c>
      <c r="O338" s="1">
        <v>25232894.894367039</v>
      </c>
      <c r="P338" s="1">
        <v>0.18707044</v>
      </c>
      <c r="Q338" s="1">
        <v>-7.1817460799999999</v>
      </c>
      <c r="R338" s="1">
        <v>-22.662196680000001</v>
      </c>
      <c r="S338" s="1">
        <v>167416540.19157395</v>
      </c>
      <c r="T338" s="1" t="s">
        <v>14752</v>
      </c>
    </row>
    <row r="339" spans="1:20" x14ac:dyDescent="0.2">
      <c r="A339" s="1">
        <v>30008</v>
      </c>
      <c r="B339" s="1" t="s">
        <v>7347</v>
      </c>
      <c r="C339" s="1" t="s">
        <v>7348</v>
      </c>
      <c r="D339" s="1" t="s">
        <v>7349</v>
      </c>
      <c r="E339" s="1">
        <v>87</v>
      </c>
      <c r="F339" s="1" t="s">
        <v>7350</v>
      </c>
      <c r="G339" s="1" t="s">
        <v>131</v>
      </c>
      <c r="H339" s="1">
        <v>420690000000</v>
      </c>
      <c r="I339" s="1">
        <v>337892157698.94208</v>
      </c>
      <c r="J339" s="1">
        <v>337892157698.94208</v>
      </c>
      <c r="K339" s="1" t="s">
        <v>2018</v>
      </c>
      <c r="L339" s="1">
        <v>338</v>
      </c>
      <c r="M339" s="1" t="s">
        <v>14753</v>
      </c>
      <c r="N339" s="1">
        <v>4.9477466579476753E-4</v>
      </c>
      <c r="O339" s="1">
        <v>7223363.1639737198</v>
      </c>
      <c r="P339" s="1">
        <v>1.141869E-2</v>
      </c>
      <c r="Q339" s="1">
        <v>-6.1118398599999999</v>
      </c>
      <c r="R339" s="1">
        <v>-28.36106367</v>
      </c>
      <c r="S339" s="1">
        <v>167180479.40016696</v>
      </c>
      <c r="T339" s="1" t="s">
        <v>14753</v>
      </c>
    </row>
    <row r="340" spans="1:20" x14ac:dyDescent="0.2">
      <c r="A340" s="1">
        <v>1567</v>
      </c>
      <c r="B340" s="1" t="s">
        <v>2253</v>
      </c>
      <c r="C340" s="1" t="s">
        <v>5658</v>
      </c>
      <c r="D340" s="1" t="s">
        <v>2254</v>
      </c>
      <c r="E340" s="1">
        <v>87</v>
      </c>
      <c r="F340" s="1" t="s">
        <v>2255</v>
      </c>
      <c r="G340" s="1" t="s">
        <v>131</v>
      </c>
      <c r="H340" s="1">
        <v>133248297</v>
      </c>
      <c r="I340" s="1">
        <v>133248297</v>
      </c>
      <c r="J340" s="1">
        <v>133248297</v>
      </c>
      <c r="L340" s="1">
        <v>339</v>
      </c>
      <c r="M340" s="1" t="s">
        <v>14753</v>
      </c>
      <c r="N340" s="1">
        <v>1.2441018949623108</v>
      </c>
      <c r="O340" s="1">
        <v>1976268.28088859</v>
      </c>
      <c r="P340" s="1">
        <v>0.31148989999999999</v>
      </c>
      <c r="Q340" s="1">
        <v>-4.9334381499999997</v>
      </c>
      <c r="R340" s="1">
        <v>-20.029772170000001</v>
      </c>
      <c r="S340" s="1">
        <v>165774458.79820079</v>
      </c>
      <c r="T340" s="1" t="s">
        <v>14753</v>
      </c>
    </row>
    <row r="341" spans="1:20" x14ac:dyDescent="0.2">
      <c r="A341" s="1">
        <v>29150</v>
      </c>
      <c r="B341" s="1" t="s">
        <v>7342</v>
      </c>
      <c r="C341" s="1" t="s">
        <v>7343</v>
      </c>
      <c r="D341" s="1" t="s">
        <v>7344</v>
      </c>
      <c r="E341" s="1">
        <v>148</v>
      </c>
      <c r="F341" s="1" t="s">
        <v>7345</v>
      </c>
      <c r="G341" s="1" t="s">
        <v>131</v>
      </c>
      <c r="H341" s="1">
        <v>555555555</v>
      </c>
      <c r="I341" s="1">
        <v>555544226</v>
      </c>
      <c r="J341" s="1">
        <v>555544226</v>
      </c>
      <c r="K341" s="1" t="s">
        <v>2018</v>
      </c>
      <c r="L341" s="1">
        <v>340</v>
      </c>
      <c r="M341" s="1" t="s">
        <v>14752</v>
      </c>
      <c r="N341" s="1">
        <v>0.29704758029257694</v>
      </c>
      <c r="O341" s="1">
        <v>9157756.5501673203</v>
      </c>
      <c r="P341" s="1">
        <v>0.26843312000000003</v>
      </c>
      <c r="Q341" s="1">
        <v>-5.4442616900000003</v>
      </c>
      <c r="R341" s="1">
        <v>-19.839689539999998</v>
      </c>
      <c r="S341" s="1">
        <v>165023068.07881251</v>
      </c>
      <c r="T341" s="1" t="s">
        <v>14752</v>
      </c>
    </row>
    <row r="342" spans="1:20" x14ac:dyDescent="0.2">
      <c r="A342" s="1">
        <v>1759</v>
      </c>
      <c r="B342" s="1" t="s">
        <v>2309</v>
      </c>
      <c r="C342" s="1" t="s">
        <v>21</v>
      </c>
      <c r="D342" s="1" t="s">
        <v>2310</v>
      </c>
      <c r="E342" s="1">
        <v>161</v>
      </c>
      <c r="F342" s="1" t="s">
        <v>2311</v>
      </c>
      <c r="G342" s="1" t="s">
        <v>131</v>
      </c>
      <c r="I342" s="1">
        <v>3997352386.0874138</v>
      </c>
      <c r="J342" s="1">
        <v>6804870174.8781681</v>
      </c>
      <c r="K342" s="1" t="s">
        <v>2018</v>
      </c>
      <c r="L342" s="1">
        <v>341</v>
      </c>
      <c r="M342" s="1" t="s">
        <v>14752</v>
      </c>
      <c r="N342" s="1">
        <v>4.1160790322823507E-2</v>
      </c>
      <c r="O342" s="1">
        <v>16991523.823501751</v>
      </c>
      <c r="P342" s="1">
        <v>0.32295341</v>
      </c>
      <c r="Q342" s="1">
        <v>0.58370666999999998</v>
      </c>
      <c r="R342" s="1">
        <v>-7.4482169300000001</v>
      </c>
      <c r="S342" s="1">
        <v>164534183.41018227</v>
      </c>
      <c r="T342" s="1" t="s">
        <v>14752</v>
      </c>
    </row>
    <row r="343" spans="1:20" x14ac:dyDescent="0.2">
      <c r="A343" s="1">
        <v>30902</v>
      </c>
      <c r="B343" s="1" t="s">
        <v>7712</v>
      </c>
      <c r="C343" s="1" t="s">
        <v>7713</v>
      </c>
      <c r="D343" s="1" t="s">
        <v>7714</v>
      </c>
      <c r="E343" s="1">
        <v>49</v>
      </c>
      <c r="F343" s="1" t="s">
        <v>7715</v>
      </c>
      <c r="G343" s="1" t="s">
        <v>131</v>
      </c>
      <c r="H343" s="1">
        <v>1000000000000</v>
      </c>
      <c r="I343" s="1">
        <v>902159505150</v>
      </c>
      <c r="J343" s="1">
        <v>902159505150</v>
      </c>
      <c r="K343" s="1" t="s">
        <v>2018</v>
      </c>
      <c r="L343" s="1">
        <v>342</v>
      </c>
      <c r="M343" s="1" t="s">
        <v>14753</v>
      </c>
      <c r="N343" s="1">
        <v>1.8157616624898021E-4</v>
      </c>
      <c r="O343" s="1">
        <v>5951560.9048349699</v>
      </c>
      <c r="P343" s="1">
        <v>-9.2914499999999997E-3</v>
      </c>
      <c r="Q343" s="1">
        <v>-9.4460457499999997</v>
      </c>
      <c r="R343" s="1">
        <v>-12.58128696</v>
      </c>
      <c r="S343" s="1">
        <v>163810664.29021412</v>
      </c>
      <c r="T343" s="1" t="s">
        <v>14753</v>
      </c>
    </row>
    <row r="344" spans="1:20" x14ac:dyDescent="0.2">
      <c r="A344" s="1">
        <v>4944</v>
      </c>
      <c r="B344" s="1" t="s">
        <v>2497</v>
      </c>
      <c r="C344" s="1" t="s">
        <v>2498</v>
      </c>
      <c r="D344" s="1" t="s">
        <v>2499</v>
      </c>
      <c r="E344" s="1">
        <v>237</v>
      </c>
      <c r="F344" s="1" t="s">
        <v>2286</v>
      </c>
      <c r="G344" s="1" t="s">
        <v>131</v>
      </c>
      <c r="I344" s="1">
        <v>2636125</v>
      </c>
      <c r="J344" s="1">
        <v>2707064</v>
      </c>
      <c r="K344" s="1" t="s">
        <v>2018</v>
      </c>
      <c r="L344" s="1">
        <v>343</v>
      </c>
      <c r="M344" s="1" t="s">
        <v>14752</v>
      </c>
      <c r="N344" s="1">
        <v>61.937350907595402</v>
      </c>
      <c r="O344" s="1">
        <v>22507906.435936559</v>
      </c>
      <c r="P344" s="1">
        <v>4.3846320000000001E-2</v>
      </c>
      <c r="Q344" s="1">
        <v>-5.0046925599999996</v>
      </c>
      <c r="R344" s="1">
        <v>-6.34844366</v>
      </c>
      <c r="S344" s="1">
        <v>163274599.16128492</v>
      </c>
      <c r="T344" s="1" t="s">
        <v>14752</v>
      </c>
    </row>
    <row r="345" spans="1:20" x14ac:dyDescent="0.2">
      <c r="A345" s="1">
        <v>5279</v>
      </c>
      <c r="B345" s="1" t="s">
        <v>2566</v>
      </c>
      <c r="C345" s="1" t="s">
        <v>2567</v>
      </c>
      <c r="D345" s="1" t="s">
        <v>2568</v>
      </c>
      <c r="E345" s="1">
        <v>60</v>
      </c>
      <c r="F345" s="1" t="s">
        <v>2569</v>
      </c>
      <c r="G345" s="1" t="s">
        <v>131</v>
      </c>
      <c r="H345" s="1">
        <v>400000000</v>
      </c>
      <c r="I345" s="1">
        <v>399947699</v>
      </c>
      <c r="J345" s="1">
        <v>399947699</v>
      </c>
      <c r="K345" s="1" t="s">
        <v>2018</v>
      </c>
      <c r="L345" s="1">
        <v>344</v>
      </c>
      <c r="M345" s="1" t="s">
        <v>14752</v>
      </c>
      <c r="N345" s="1">
        <v>0.40753171518886872</v>
      </c>
      <c r="O345" s="1">
        <v>1804847.88037086</v>
      </c>
      <c r="P345" s="1">
        <v>-0.47032057999999999</v>
      </c>
      <c r="Q345" s="1">
        <v>-0.47652190999999999</v>
      </c>
      <c r="R345" s="1">
        <v>-7.1011027799999997</v>
      </c>
      <c r="S345" s="1">
        <v>162991371.75931141</v>
      </c>
      <c r="T345" s="1" t="s">
        <v>14752</v>
      </c>
    </row>
    <row r="346" spans="1:20" x14ac:dyDescent="0.2">
      <c r="A346" s="1">
        <v>34125</v>
      </c>
      <c r="B346" s="1" t="s">
        <v>7285</v>
      </c>
      <c r="C346" s="1" t="s">
        <v>7286</v>
      </c>
      <c r="D346" s="1" t="s">
        <v>7287</v>
      </c>
      <c r="E346" s="1">
        <v>148</v>
      </c>
      <c r="F346" s="1" t="s">
        <v>7288</v>
      </c>
      <c r="G346" s="1" t="s">
        <v>131</v>
      </c>
      <c r="H346" s="1">
        <v>1000000000</v>
      </c>
      <c r="I346" s="1">
        <v>999959822.50060105</v>
      </c>
      <c r="J346" s="1">
        <v>999959822.50060105</v>
      </c>
      <c r="K346" s="1" t="s">
        <v>2018</v>
      </c>
      <c r="L346" s="1">
        <v>345</v>
      </c>
      <c r="M346" s="1" t="s">
        <v>14752</v>
      </c>
      <c r="N346" s="1">
        <v>0.16136121867957923</v>
      </c>
      <c r="O346" s="1">
        <v>29655936.044255931</v>
      </c>
      <c r="P346" s="1">
        <v>3.5469903</v>
      </c>
      <c r="Q346" s="1">
        <v>-2.09932775</v>
      </c>
      <c r="R346" s="1">
        <v>-18.494969210000001</v>
      </c>
      <c r="S346" s="1">
        <v>161354735.5893127</v>
      </c>
      <c r="T346" s="1" t="s">
        <v>14752</v>
      </c>
    </row>
    <row r="347" spans="1:20" x14ac:dyDescent="0.2">
      <c r="A347" s="1">
        <v>9260</v>
      </c>
      <c r="B347" s="1" t="s">
        <v>7421</v>
      </c>
      <c r="C347" s="1" t="s">
        <v>4670</v>
      </c>
      <c r="D347" s="1" t="s">
        <v>4671</v>
      </c>
      <c r="E347" s="1">
        <v>92</v>
      </c>
      <c r="F347" s="1" t="s">
        <v>4625</v>
      </c>
      <c r="G347" s="1" t="s">
        <v>131</v>
      </c>
      <c r="I347" s="1">
        <v>1433308739.46</v>
      </c>
      <c r="J347" s="1">
        <v>2000000000</v>
      </c>
      <c r="K347" s="1" t="s">
        <v>2018</v>
      </c>
      <c r="L347" s="1">
        <v>346</v>
      </c>
      <c r="M347" s="1" t="s">
        <v>14752</v>
      </c>
      <c r="N347" s="1">
        <v>0.11086734692104652</v>
      </c>
      <c r="O347" s="1">
        <v>1059121.8759206899</v>
      </c>
      <c r="P347" s="1">
        <v>0.17124554</v>
      </c>
      <c r="Q347" s="1">
        <v>-6.5897425399999996</v>
      </c>
      <c r="R347" s="1">
        <v>-8.2947260800000002</v>
      </c>
      <c r="S347" s="1">
        <v>158907137.2626797</v>
      </c>
      <c r="T347" s="1" t="s">
        <v>14752</v>
      </c>
    </row>
    <row r="348" spans="1:20" x14ac:dyDescent="0.2">
      <c r="A348" s="1">
        <v>22125</v>
      </c>
      <c r="B348" s="1" t="s">
        <v>7409</v>
      </c>
      <c r="C348" s="1" t="s">
        <v>7410</v>
      </c>
      <c r="D348" s="1" t="s">
        <v>7411</v>
      </c>
      <c r="E348" s="1">
        <v>20</v>
      </c>
      <c r="F348" s="1" t="s">
        <v>7412</v>
      </c>
      <c r="G348" s="1" t="s">
        <v>131</v>
      </c>
      <c r="I348" s="1">
        <v>762679071.91999996</v>
      </c>
      <c r="J348" s="1">
        <v>1000000000</v>
      </c>
      <c r="K348" s="1" t="s">
        <v>2018</v>
      </c>
      <c r="L348" s="1">
        <v>347</v>
      </c>
      <c r="M348" s="1" t="s">
        <v>14753</v>
      </c>
      <c r="N348" s="1">
        <v>0.20601937143022483</v>
      </c>
      <c r="O348" s="1">
        <v>93658.156277129994</v>
      </c>
      <c r="P348" s="1">
        <v>-8.3726330000000002E-2</v>
      </c>
      <c r="Q348" s="1">
        <v>-1.7946571499999999</v>
      </c>
      <c r="R348" s="1">
        <v>-12.65688512</v>
      </c>
      <c r="S348" s="1">
        <v>157126662.99994564</v>
      </c>
      <c r="T348" s="1" t="s">
        <v>14753</v>
      </c>
    </row>
    <row r="349" spans="1:20" x14ac:dyDescent="0.2">
      <c r="A349" s="1">
        <v>25220</v>
      </c>
      <c r="B349" s="1" t="s">
        <v>7366</v>
      </c>
      <c r="C349" s="1" t="s">
        <v>7367</v>
      </c>
      <c r="D349" s="1" t="s">
        <v>7368</v>
      </c>
      <c r="E349" s="1">
        <v>124</v>
      </c>
      <c r="F349" s="1" t="s">
        <v>7369</v>
      </c>
      <c r="G349" s="1" t="s">
        <v>131</v>
      </c>
      <c r="I349" s="1">
        <v>999798155</v>
      </c>
      <c r="J349" s="1">
        <v>999798155</v>
      </c>
      <c r="K349" s="1" t="s">
        <v>2018</v>
      </c>
      <c r="L349" s="1">
        <v>348</v>
      </c>
      <c r="M349" s="1" t="s">
        <v>14752</v>
      </c>
      <c r="N349" s="1">
        <v>0.15657305765667537</v>
      </c>
      <c r="O349" s="1">
        <v>5002229.7212728597</v>
      </c>
      <c r="P349" s="1">
        <v>-0.85806128999999998</v>
      </c>
      <c r="Q349" s="1">
        <v>-8.8695300600000007</v>
      </c>
      <c r="R349" s="1">
        <v>-17.958970069999999</v>
      </c>
      <c r="S349" s="1">
        <v>156541454.16785267</v>
      </c>
      <c r="T349" s="1" t="s">
        <v>14752</v>
      </c>
    </row>
    <row r="350" spans="1:20" x14ac:dyDescent="0.2">
      <c r="A350" s="1">
        <v>1637</v>
      </c>
      <c r="B350" s="1" t="s">
        <v>2328</v>
      </c>
      <c r="C350" s="1" t="s">
        <v>60</v>
      </c>
      <c r="D350" s="1" t="s">
        <v>2329</v>
      </c>
      <c r="E350" s="1">
        <v>150</v>
      </c>
      <c r="F350" s="1" t="s">
        <v>2330</v>
      </c>
      <c r="G350" s="1" t="s">
        <v>131</v>
      </c>
      <c r="H350" s="1">
        <v>86999784.986845493</v>
      </c>
      <c r="I350" s="1">
        <v>72382548.065257356</v>
      </c>
      <c r="J350" s="1">
        <v>86999784.986845493</v>
      </c>
      <c r="K350" s="1" t="s">
        <v>2018</v>
      </c>
      <c r="L350" s="1">
        <v>349</v>
      </c>
      <c r="M350" s="1" t="s">
        <v>14752</v>
      </c>
      <c r="N350" s="1">
        <v>2.1552460394758812</v>
      </c>
      <c r="O350" s="1">
        <v>6309730.3217399605</v>
      </c>
      <c r="P350" s="1">
        <v>0.27219091000000001</v>
      </c>
      <c r="Q350" s="1">
        <v>-5.5823620500000004</v>
      </c>
      <c r="R350" s="1">
        <v>-6.3637153599999996</v>
      </c>
      <c r="S350" s="1">
        <v>156002200.04481852</v>
      </c>
      <c r="T350" s="1" t="s">
        <v>14752</v>
      </c>
    </row>
    <row r="351" spans="1:20" x14ac:dyDescent="0.2">
      <c r="A351" s="1">
        <v>5728</v>
      </c>
      <c r="B351" s="1" t="s">
        <v>2270</v>
      </c>
      <c r="C351" s="1" t="s">
        <v>145</v>
      </c>
      <c r="D351" s="1" t="s">
        <v>2271</v>
      </c>
      <c r="E351" s="1">
        <v>680</v>
      </c>
      <c r="F351" s="1" t="s">
        <v>2272</v>
      </c>
      <c r="G351" s="1" t="s">
        <v>131</v>
      </c>
      <c r="H351" s="1">
        <v>96150704</v>
      </c>
      <c r="I351" s="1">
        <v>61514387.829185367</v>
      </c>
      <c r="J351" s="1">
        <v>66524939.042734109</v>
      </c>
      <c r="K351" s="1" t="s">
        <v>2018</v>
      </c>
      <c r="L351" s="1">
        <v>350</v>
      </c>
      <c r="M351" s="1" t="s">
        <v>14752</v>
      </c>
      <c r="N351" s="1">
        <v>2.5158293803666849</v>
      </c>
      <c r="O351" s="1">
        <v>9662369.1304055694</v>
      </c>
      <c r="P351" s="1">
        <v>-7.1178080000000005E-2</v>
      </c>
      <c r="Q351" s="1">
        <v>-3.3327741</v>
      </c>
      <c r="R351" s="1">
        <v>-7.6932028399999997</v>
      </c>
      <c r="S351" s="1">
        <v>154759704.21593538</v>
      </c>
      <c r="T351" s="1" t="s">
        <v>14752</v>
      </c>
    </row>
    <row r="352" spans="1:20" x14ac:dyDescent="0.2">
      <c r="A352" s="1">
        <v>5824</v>
      </c>
      <c r="B352" s="1" t="s">
        <v>5001</v>
      </c>
      <c r="C352" s="1" t="s">
        <v>1221</v>
      </c>
      <c r="D352" s="1" t="s">
        <v>5002</v>
      </c>
      <c r="E352" s="1">
        <v>235</v>
      </c>
      <c r="F352" s="1" t="s">
        <v>3010</v>
      </c>
      <c r="G352" s="1" t="s">
        <v>131</v>
      </c>
      <c r="I352" s="1">
        <v>41185193193</v>
      </c>
      <c r="J352" s="1">
        <v>41185193193</v>
      </c>
      <c r="K352" s="1" t="s">
        <v>2018</v>
      </c>
      <c r="L352" s="1">
        <v>351</v>
      </c>
      <c r="M352" s="1" t="s">
        <v>14752</v>
      </c>
      <c r="N352" s="1">
        <v>3.7374906983728899E-3</v>
      </c>
      <c r="O352" s="1">
        <v>12338485.42235866</v>
      </c>
      <c r="P352" s="1">
        <v>-3.61625E-2</v>
      </c>
      <c r="Q352" s="1">
        <v>-2.4452446399999999</v>
      </c>
      <c r="R352" s="1">
        <v>-12.47077322</v>
      </c>
      <c r="S352" s="1">
        <v>153929276.46952796</v>
      </c>
      <c r="T352" s="1" t="s">
        <v>14752</v>
      </c>
    </row>
    <row r="353" spans="1:20" x14ac:dyDescent="0.2">
      <c r="A353" s="1">
        <v>2083</v>
      </c>
      <c r="B353" s="1" t="s">
        <v>2218</v>
      </c>
      <c r="C353" s="1" t="s">
        <v>2219</v>
      </c>
      <c r="D353" s="1" t="s">
        <v>2220</v>
      </c>
      <c r="E353" s="1">
        <v>78</v>
      </c>
      <c r="F353" s="1" t="s">
        <v>2221</v>
      </c>
      <c r="G353" s="1" t="s">
        <v>131</v>
      </c>
      <c r="H353" s="1">
        <v>21000000</v>
      </c>
      <c r="I353" s="1">
        <v>17513923.589000002</v>
      </c>
      <c r="J353" s="1">
        <v>17513923.589000002</v>
      </c>
      <c r="L353" s="1">
        <v>352</v>
      </c>
      <c r="M353" s="1" t="s">
        <v>14752</v>
      </c>
      <c r="N353" s="1">
        <v>8.7774455035229195</v>
      </c>
      <c r="O353" s="1">
        <v>10405344.908407871</v>
      </c>
      <c r="P353" s="1">
        <v>-0.37306613999999999</v>
      </c>
      <c r="Q353" s="1">
        <v>-5.3042422199999999</v>
      </c>
      <c r="R353" s="1">
        <v>-24.154934140000002</v>
      </c>
      <c r="S353" s="1">
        <v>153727509.85531205</v>
      </c>
      <c r="T353" s="1" t="s">
        <v>14752</v>
      </c>
    </row>
    <row r="354" spans="1:20" x14ac:dyDescent="0.2">
      <c r="A354" s="1">
        <v>1680</v>
      </c>
      <c r="B354" s="1" t="s">
        <v>2243</v>
      </c>
      <c r="C354" s="1" t="s">
        <v>65</v>
      </c>
      <c r="D354" s="1" t="s">
        <v>2244</v>
      </c>
      <c r="E354" s="1">
        <v>181</v>
      </c>
      <c r="F354" s="1" t="s">
        <v>2245</v>
      </c>
      <c r="G354" s="1" t="s">
        <v>131</v>
      </c>
      <c r="I354" s="1">
        <v>43192285.432201952</v>
      </c>
      <c r="J354" s="1">
        <v>43192285.432201952</v>
      </c>
      <c r="K354" s="1" t="s">
        <v>2018</v>
      </c>
      <c r="L354" s="1">
        <v>353</v>
      </c>
      <c r="M354" s="1" t="s">
        <v>14752</v>
      </c>
      <c r="N354" s="1">
        <v>3.550179425118086</v>
      </c>
      <c r="O354" s="1">
        <v>10213.51612744</v>
      </c>
      <c r="P354" s="1">
        <v>2.2892300000000002E-3</v>
      </c>
      <c r="Q354" s="1">
        <v>32.355116330000001</v>
      </c>
      <c r="R354" s="1">
        <v>117.5562573</v>
      </c>
      <c r="S354" s="1">
        <v>153340363.065231</v>
      </c>
      <c r="T354" s="1" t="s">
        <v>14752</v>
      </c>
    </row>
    <row r="355" spans="1:20" x14ac:dyDescent="0.2">
      <c r="A355" s="1">
        <v>6748</v>
      </c>
      <c r="B355" s="1" t="s">
        <v>5047</v>
      </c>
      <c r="C355" s="1" t="s">
        <v>5048</v>
      </c>
      <c r="D355" s="1" t="s">
        <v>5049</v>
      </c>
      <c r="E355" s="1">
        <v>37</v>
      </c>
      <c r="F355" s="1" t="s">
        <v>2297</v>
      </c>
      <c r="G355" s="1" t="s">
        <v>131</v>
      </c>
      <c r="I355" s="1">
        <v>510275966</v>
      </c>
      <c r="J355" s="1">
        <v>558392640</v>
      </c>
      <c r="L355" s="1">
        <v>355</v>
      </c>
      <c r="M355" s="1" t="s">
        <v>14752</v>
      </c>
      <c r="N355" s="1">
        <v>0.30003088243182591</v>
      </c>
      <c r="O355" s="1">
        <v>1383520.3395787601</v>
      </c>
      <c r="P355" s="1">
        <v>1.01789836</v>
      </c>
      <c r="Q355" s="1">
        <v>-2.8028684099999999</v>
      </c>
      <c r="R355" s="1">
        <v>-9.8354187799999995</v>
      </c>
      <c r="S355" s="1">
        <v>153098548.36273238</v>
      </c>
      <c r="T355" s="1" t="s">
        <v>14752</v>
      </c>
    </row>
    <row r="356" spans="1:20" x14ac:dyDescent="0.2">
      <c r="A356" s="1">
        <v>30915</v>
      </c>
      <c r="B356" s="1" t="s">
        <v>7786</v>
      </c>
      <c r="C356" s="1" t="s">
        <v>7787</v>
      </c>
      <c r="D356" s="1" t="s">
        <v>7788</v>
      </c>
      <c r="E356" s="1">
        <v>10</v>
      </c>
      <c r="F356" s="1" t="s">
        <v>7789</v>
      </c>
      <c r="G356" s="1" t="s">
        <v>131</v>
      </c>
      <c r="H356" s="1">
        <v>84000000</v>
      </c>
      <c r="I356" s="1">
        <v>93405</v>
      </c>
      <c r="J356" s="1">
        <v>4559450</v>
      </c>
      <c r="K356" s="1" t="s">
        <v>2018</v>
      </c>
      <c r="L356" s="1">
        <v>356</v>
      </c>
      <c r="M356" s="1" t="s">
        <v>14752</v>
      </c>
      <c r="N356" s="1">
        <v>1638.9384250888872</v>
      </c>
      <c r="O356" s="1">
        <v>76345.900168749999</v>
      </c>
      <c r="P356" s="1">
        <v>-0.38628161999999999</v>
      </c>
      <c r="Q356" s="1">
        <v>-38.734737600000003</v>
      </c>
      <c r="R356" s="1">
        <v>45.269162010000002</v>
      </c>
      <c r="S356" s="1">
        <v>153085043.59542751</v>
      </c>
      <c r="T356" s="1" t="s">
        <v>14752</v>
      </c>
    </row>
    <row r="357" spans="1:20" x14ac:dyDescent="0.2">
      <c r="A357" s="1">
        <v>5604</v>
      </c>
      <c r="B357" s="1" t="s">
        <v>3539</v>
      </c>
      <c r="C357" s="1" t="s">
        <v>3540</v>
      </c>
      <c r="D357" s="1" t="s">
        <v>3541</v>
      </c>
      <c r="E357" s="1">
        <v>91</v>
      </c>
      <c r="F357" s="1" t="s">
        <v>2468</v>
      </c>
      <c r="G357" s="1" t="s">
        <v>131</v>
      </c>
      <c r="I357" s="1">
        <v>296935047.34733534</v>
      </c>
      <c r="J357" s="1">
        <v>312522357.268888</v>
      </c>
      <c r="L357" s="1">
        <v>354</v>
      </c>
      <c r="M357" s="1" t="s">
        <v>14752</v>
      </c>
      <c r="N357" s="1">
        <v>0.51568990016402771</v>
      </c>
      <c r="O357" s="1">
        <v>24265853.32291837</v>
      </c>
      <c r="P357" s="1">
        <v>0.10364914</v>
      </c>
      <c r="Q357" s="1">
        <v>5.3917345599999997</v>
      </c>
      <c r="R357" s="1">
        <v>23.13902517</v>
      </c>
      <c r="S357" s="1">
        <v>153126404.92174819</v>
      </c>
      <c r="T357" s="1" t="s">
        <v>14752</v>
      </c>
    </row>
    <row r="358" spans="1:20" x14ac:dyDescent="0.2">
      <c r="A358" s="1">
        <v>30372</v>
      </c>
      <c r="B358" s="1" t="s">
        <v>7413</v>
      </c>
      <c r="C358" s="1" t="s">
        <v>7414</v>
      </c>
      <c r="D358" s="1" t="s">
        <v>7415</v>
      </c>
      <c r="E358" s="1">
        <v>110</v>
      </c>
      <c r="F358" s="1" t="s">
        <v>7416</v>
      </c>
      <c r="G358" s="1" t="s">
        <v>131</v>
      </c>
      <c r="I358" s="1">
        <v>108480594</v>
      </c>
      <c r="J358" s="1">
        <v>1050631756</v>
      </c>
      <c r="L358" s="1">
        <v>357</v>
      </c>
      <c r="M358" s="1" t="s">
        <v>14753</v>
      </c>
      <c r="N358" s="1">
        <v>1.4088853007991646</v>
      </c>
      <c r="O358" s="1">
        <v>18971976.758048382</v>
      </c>
      <c r="P358" s="1">
        <v>0.27841675999999999</v>
      </c>
      <c r="Q358" s="1">
        <v>-4.2781295000000004</v>
      </c>
      <c r="R358" s="1">
        <v>-8.1279226100000006</v>
      </c>
      <c r="S358" s="1">
        <v>152836714.30856204</v>
      </c>
      <c r="T358" s="1" t="s">
        <v>14753</v>
      </c>
    </row>
    <row r="359" spans="1:20" x14ac:dyDescent="0.2">
      <c r="A359" s="1">
        <v>27960</v>
      </c>
      <c r="B359" s="1" t="s">
        <v>7362</v>
      </c>
      <c r="C359" s="1" t="s">
        <v>7363</v>
      </c>
      <c r="D359" s="1" t="s">
        <v>7364</v>
      </c>
      <c r="E359" s="1">
        <v>89</v>
      </c>
      <c r="F359" s="1" t="s">
        <v>7365</v>
      </c>
      <c r="G359" s="1" t="s">
        <v>131</v>
      </c>
      <c r="H359" s="1">
        <v>8050126520</v>
      </c>
      <c r="I359" s="1">
        <v>7301192945.6016321</v>
      </c>
      <c r="J359" s="1">
        <v>8050126520</v>
      </c>
      <c r="K359" s="1" t="s">
        <v>2018</v>
      </c>
      <c r="L359" s="1">
        <v>358</v>
      </c>
      <c r="M359" s="1" t="s">
        <v>14753</v>
      </c>
      <c r="N359" s="1">
        <v>2.0725513574976307E-2</v>
      </c>
      <c r="O359" s="1">
        <v>4022398.0758835799</v>
      </c>
      <c r="P359" s="1">
        <v>1.02076045</v>
      </c>
      <c r="Q359" s="1">
        <v>-8.5582674999999995</v>
      </c>
      <c r="R359" s="1">
        <v>-29.235210519999999</v>
      </c>
      <c r="S359" s="1">
        <v>151320973.50758788</v>
      </c>
      <c r="T359" s="1" t="s">
        <v>14753</v>
      </c>
    </row>
    <row r="360" spans="1:20" x14ac:dyDescent="0.2">
      <c r="A360" s="1">
        <v>24007</v>
      </c>
      <c r="B360" s="1" t="s">
        <v>7386</v>
      </c>
      <c r="C360" s="1" t="s">
        <v>57</v>
      </c>
      <c r="D360" s="1" t="s">
        <v>7387</v>
      </c>
      <c r="E360" s="1">
        <v>85</v>
      </c>
      <c r="F360" s="1" t="s">
        <v>7388</v>
      </c>
      <c r="G360" s="1" t="s">
        <v>131</v>
      </c>
      <c r="I360" s="1">
        <v>1068908490.9286606</v>
      </c>
      <c r="J360" s="1">
        <v>3000000000</v>
      </c>
      <c r="K360" s="1" t="s">
        <v>2018</v>
      </c>
      <c r="L360" s="1">
        <v>359</v>
      </c>
      <c r="M360" s="1" t="s">
        <v>14752</v>
      </c>
      <c r="N360" s="1">
        <v>0.14096838806856293</v>
      </c>
      <c r="O360" s="1">
        <v>7685168.1892221598</v>
      </c>
      <c r="P360" s="1">
        <v>0.5529271</v>
      </c>
      <c r="Q360" s="1">
        <v>-1.56036939</v>
      </c>
      <c r="R360" s="1">
        <v>-11.843157980000001</v>
      </c>
      <c r="S360" s="1">
        <v>150682306.9590134</v>
      </c>
      <c r="T360" s="1" t="s">
        <v>14752</v>
      </c>
    </row>
    <row r="361" spans="1:20" x14ac:dyDescent="0.2">
      <c r="A361" s="1">
        <v>32856</v>
      </c>
      <c r="B361" s="1" t="s">
        <v>7611</v>
      </c>
      <c r="C361" s="1" t="s">
        <v>3457</v>
      </c>
      <c r="D361" s="1" t="s">
        <v>7612</v>
      </c>
      <c r="E361" s="1">
        <v>10</v>
      </c>
      <c r="F361" s="1" t="s">
        <v>7613</v>
      </c>
      <c r="G361" s="1" t="s">
        <v>131</v>
      </c>
      <c r="H361" s="1">
        <v>1000000000</v>
      </c>
      <c r="I361" s="1">
        <v>349855660</v>
      </c>
      <c r="J361" s="1">
        <v>1000000000</v>
      </c>
      <c r="K361" s="1" t="s">
        <v>2018</v>
      </c>
      <c r="L361" s="1">
        <v>360</v>
      </c>
      <c r="M361" s="1" t="s">
        <v>14753</v>
      </c>
      <c r="N361" s="1">
        <v>0.43045676147430911</v>
      </c>
      <c r="O361" s="1">
        <v>356410.90705345001</v>
      </c>
      <c r="P361" s="1">
        <v>-2.6900450600000001</v>
      </c>
      <c r="Q361" s="1">
        <v>-15.85835805</v>
      </c>
      <c r="R361" s="1">
        <v>-19.38760134</v>
      </c>
      <c r="S361" s="1">
        <v>150597734.38705698</v>
      </c>
      <c r="T361" s="1" t="s">
        <v>14753</v>
      </c>
    </row>
    <row r="362" spans="1:20" x14ac:dyDescent="0.2">
      <c r="A362" s="1">
        <v>7288</v>
      </c>
      <c r="B362" s="1" t="s">
        <v>3532</v>
      </c>
      <c r="C362" s="1" t="s">
        <v>3533</v>
      </c>
      <c r="D362" s="1" t="s">
        <v>3534</v>
      </c>
      <c r="E362" s="1">
        <v>242</v>
      </c>
      <c r="F362" s="1" t="s">
        <v>3535</v>
      </c>
      <c r="G362" s="1" t="s">
        <v>131</v>
      </c>
      <c r="I362" s="1">
        <v>16505807.638956791</v>
      </c>
      <c r="J362" s="1">
        <v>30000000</v>
      </c>
      <c r="K362" s="1" t="s">
        <v>2018</v>
      </c>
      <c r="L362" s="1">
        <v>361</v>
      </c>
      <c r="M362" s="1" t="s">
        <v>14753</v>
      </c>
      <c r="N362" s="1">
        <v>9.1097285442533842</v>
      </c>
      <c r="O362" s="1">
        <v>4719972.8198551899</v>
      </c>
      <c r="P362" s="1">
        <v>0.33588821000000002</v>
      </c>
      <c r="Q362" s="1">
        <v>-3.9039372800000001</v>
      </c>
      <c r="R362" s="1">
        <v>-9.8228263800000004</v>
      </c>
      <c r="S362" s="1">
        <v>150363426.99456024</v>
      </c>
      <c r="T362" s="1" t="s">
        <v>14753</v>
      </c>
    </row>
    <row r="363" spans="1:20" x14ac:dyDescent="0.2">
      <c r="A363" s="1">
        <v>1214</v>
      </c>
      <c r="B363" s="1" t="s">
        <v>2204</v>
      </c>
      <c r="C363" s="1" t="s">
        <v>2205</v>
      </c>
      <c r="D363" s="1" t="s">
        <v>2206</v>
      </c>
      <c r="E363" s="1">
        <v>133</v>
      </c>
      <c r="F363" s="1" t="s">
        <v>2207</v>
      </c>
      <c r="G363" s="1" t="s">
        <v>131</v>
      </c>
      <c r="H363" s="1">
        <v>400000000</v>
      </c>
      <c r="I363" s="1">
        <v>165814332.11304125</v>
      </c>
      <c r="J363" s="1">
        <v>400000000</v>
      </c>
      <c r="L363" s="1">
        <v>362</v>
      </c>
      <c r="M363" s="1" t="s">
        <v>14752</v>
      </c>
      <c r="N363" s="1">
        <v>0.90090019721572823</v>
      </c>
      <c r="O363" s="1">
        <v>22428376.236751899</v>
      </c>
      <c r="P363" s="1">
        <v>0.23215604000000001</v>
      </c>
      <c r="Q363" s="1">
        <v>-4.10526751</v>
      </c>
      <c r="R363" s="1">
        <v>-9.9071827199999998</v>
      </c>
      <c r="S363" s="1">
        <v>149382164.50183311</v>
      </c>
      <c r="T363" s="1" t="s">
        <v>14752</v>
      </c>
    </row>
    <row r="364" spans="1:20" x14ac:dyDescent="0.2">
      <c r="A364" s="1">
        <v>10903</v>
      </c>
      <c r="B364" s="1" t="s">
        <v>4988</v>
      </c>
      <c r="C364" s="1" t="s">
        <v>4989</v>
      </c>
      <c r="D364" s="1" t="s">
        <v>4990</v>
      </c>
      <c r="E364" s="1">
        <v>240</v>
      </c>
      <c r="F364" s="1" t="s">
        <v>4991</v>
      </c>
      <c r="G364" s="1" t="s">
        <v>131</v>
      </c>
      <c r="I364" s="1">
        <v>894305432</v>
      </c>
      <c r="J364" s="1">
        <v>1000000000</v>
      </c>
      <c r="K364" s="1" t="s">
        <v>2018</v>
      </c>
      <c r="L364" s="1">
        <v>363</v>
      </c>
      <c r="M364" s="1" t="s">
        <v>14753</v>
      </c>
      <c r="N364" s="1">
        <v>0.16683856813763714</v>
      </c>
      <c r="O364" s="1">
        <v>12220650.95831247</v>
      </c>
      <c r="P364" s="1">
        <v>0.11928745</v>
      </c>
      <c r="Q364" s="1">
        <v>-4.0964888100000003</v>
      </c>
      <c r="R364" s="1">
        <v>-9.32957781</v>
      </c>
      <c r="S364" s="1">
        <v>149204637.75259101</v>
      </c>
      <c r="T364" s="1" t="s">
        <v>14753</v>
      </c>
    </row>
    <row r="365" spans="1:20" x14ac:dyDescent="0.2">
      <c r="A365" s="1">
        <v>2132</v>
      </c>
      <c r="B365" s="1" t="s">
        <v>5381</v>
      </c>
      <c r="C365" s="1" t="s">
        <v>50</v>
      </c>
      <c r="D365" s="1" t="s">
        <v>2477</v>
      </c>
      <c r="E365" s="1">
        <v>156</v>
      </c>
      <c r="F365" s="1" t="s">
        <v>2233</v>
      </c>
      <c r="G365" s="1" t="s">
        <v>131</v>
      </c>
      <c r="I365" s="1">
        <v>559510191.48618901</v>
      </c>
      <c r="J365" s="1">
        <v>1000000000</v>
      </c>
      <c r="K365" s="1" t="s">
        <v>2018</v>
      </c>
      <c r="L365" s="1">
        <v>364</v>
      </c>
      <c r="M365" s="1" t="s">
        <v>14752</v>
      </c>
      <c r="N365" s="1">
        <v>0.26642416262701557</v>
      </c>
      <c r="O365" s="1">
        <v>32114660.95801029</v>
      </c>
      <c r="P365" s="1">
        <v>-0.35447282000000002</v>
      </c>
      <c r="Q365" s="1">
        <v>-3.5571895499999999</v>
      </c>
      <c r="R365" s="1">
        <v>5.5146928900000001</v>
      </c>
      <c r="S365" s="1">
        <v>149067034.24798903</v>
      </c>
      <c r="T365" s="1" t="s">
        <v>14752</v>
      </c>
    </row>
    <row r="366" spans="1:20" x14ac:dyDescent="0.2">
      <c r="A366" s="1">
        <v>3814</v>
      </c>
      <c r="B366" s="1" t="s">
        <v>2765</v>
      </c>
      <c r="C366" s="1" t="s">
        <v>195</v>
      </c>
      <c r="D366" s="1" t="s">
        <v>2766</v>
      </c>
      <c r="E366" s="1">
        <v>205</v>
      </c>
      <c r="F366" s="1" t="s">
        <v>2767</v>
      </c>
      <c r="G366" s="1" t="s">
        <v>131</v>
      </c>
      <c r="H366" s="1">
        <v>10000000000</v>
      </c>
      <c r="I366" s="1">
        <v>7763424106.9912004</v>
      </c>
      <c r="J366" s="1">
        <v>10000000000</v>
      </c>
      <c r="K366" s="1" t="s">
        <v>2018</v>
      </c>
      <c r="L366" s="1">
        <v>365</v>
      </c>
      <c r="M366" s="1" t="s">
        <v>14752</v>
      </c>
      <c r="N366" s="1">
        <v>1.9200706324847844E-2</v>
      </c>
      <c r="O366" s="1">
        <v>20027160.7557838</v>
      </c>
      <c r="P366" s="1">
        <v>-1.6193829999999999E-2</v>
      </c>
      <c r="Q366" s="1">
        <v>-12.334090339999999</v>
      </c>
      <c r="R366" s="1">
        <v>-13.38838891</v>
      </c>
      <c r="S366" s="1">
        <v>149063226.35358217</v>
      </c>
      <c r="T366" s="1" t="s">
        <v>14752</v>
      </c>
    </row>
    <row r="367" spans="1:20" x14ac:dyDescent="0.2">
      <c r="A367" s="1">
        <v>20435</v>
      </c>
      <c r="B367" s="1" t="s">
        <v>7726</v>
      </c>
      <c r="C367" s="1" t="s">
        <v>5668</v>
      </c>
      <c r="D367" s="1" t="s">
        <v>7727</v>
      </c>
      <c r="E367" s="1">
        <v>153</v>
      </c>
      <c r="F367" s="1" t="s">
        <v>7728</v>
      </c>
      <c r="G367" s="1" t="s">
        <v>131</v>
      </c>
      <c r="I367" s="1">
        <v>889265952.64334929</v>
      </c>
      <c r="J367" s="1">
        <v>1949581736.6603477</v>
      </c>
      <c r="K367" s="1" t="s">
        <v>2018</v>
      </c>
      <c r="L367" s="1">
        <v>366</v>
      </c>
      <c r="M367" s="1" t="s">
        <v>14753</v>
      </c>
      <c r="N367" s="1">
        <v>0.16696361661407513</v>
      </c>
      <c r="O367" s="1">
        <v>21851909.265591949</v>
      </c>
      <c r="P367" s="1">
        <v>-7.8981209999999996E-2</v>
      </c>
      <c r="Q367" s="1">
        <v>-8.2314588000000004</v>
      </c>
      <c r="R367" s="1">
        <v>-11.66656774</v>
      </c>
      <c r="S367" s="1">
        <v>148475059.58509445</v>
      </c>
      <c r="T367" s="1" t="s">
        <v>14753</v>
      </c>
    </row>
    <row r="368" spans="1:20" x14ac:dyDescent="0.2">
      <c r="A368" s="1">
        <v>23635</v>
      </c>
      <c r="B368" s="1" t="s">
        <v>4765</v>
      </c>
      <c r="C368" s="1" t="s">
        <v>4766</v>
      </c>
      <c r="D368" s="1" t="s">
        <v>7436</v>
      </c>
      <c r="E368" s="1">
        <v>115</v>
      </c>
      <c r="F368" s="1" t="s">
        <v>14298</v>
      </c>
      <c r="G368" s="1" t="s">
        <v>131</v>
      </c>
      <c r="H368" s="1">
        <v>580000000</v>
      </c>
      <c r="I368" s="1">
        <v>370556472.32275981</v>
      </c>
      <c r="J368" s="1">
        <v>568150967.34406793</v>
      </c>
      <c r="K368" s="1" t="s">
        <v>2018</v>
      </c>
      <c r="L368" s="1">
        <v>367</v>
      </c>
      <c r="M368" s="1" t="s">
        <v>14753</v>
      </c>
      <c r="N368" s="1">
        <v>0.40018961106939904</v>
      </c>
      <c r="O368" s="1">
        <v>10184352.99697163</v>
      </c>
      <c r="P368" s="1">
        <v>0.23976094000000001</v>
      </c>
      <c r="Q368" s="1">
        <v>-2.69650144</v>
      </c>
      <c r="R368" s="1">
        <v>-6.9781793099999998</v>
      </c>
      <c r="S368" s="1">
        <v>148292850.53809378</v>
      </c>
      <c r="T368" s="1" t="s">
        <v>14753</v>
      </c>
    </row>
    <row r="369" spans="1:20" x14ac:dyDescent="0.2">
      <c r="A369" s="1">
        <v>5446</v>
      </c>
      <c r="B369" s="1" t="s">
        <v>2926</v>
      </c>
      <c r="C369" s="1" t="s">
        <v>2926</v>
      </c>
      <c r="D369" s="1" t="s">
        <v>2927</v>
      </c>
      <c r="E369" s="1">
        <v>22</v>
      </c>
      <c r="F369" s="1" t="s">
        <v>2928</v>
      </c>
      <c r="G369" s="1" t="s">
        <v>131</v>
      </c>
      <c r="I369" s="1">
        <v>129387532.12442788</v>
      </c>
      <c r="J369" s="1">
        <v>129387532.12442788</v>
      </c>
      <c r="K369" s="1" t="s">
        <v>2018</v>
      </c>
      <c r="L369" s="1">
        <v>368</v>
      </c>
      <c r="M369" s="1" t="s">
        <v>14753</v>
      </c>
      <c r="N369" s="1">
        <v>1.1451027959858222</v>
      </c>
      <c r="O369" s="1">
        <v>258557.43551094999</v>
      </c>
      <c r="P369" s="1">
        <v>1.6088436699999999</v>
      </c>
      <c r="Q369" s="1">
        <v>1.2825559200000001</v>
      </c>
      <c r="R369" s="1">
        <v>0.87208596999999999</v>
      </c>
      <c r="S369" s="1">
        <v>148162024.80138776</v>
      </c>
      <c r="T369" s="1" t="s">
        <v>14753</v>
      </c>
    </row>
    <row r="370" spans="1:20" x14ac:dyDescent="0.2">
      <c r="A370" s="1">
        <v>2300</v>
      </c>
      <c r="B370" s="1" t="s">
        <v>64</v>
      </c>
      <c r="C370" s="1" t="s">
        <v>2397</v>
      </c>
      <c r="D370" s="1" t="s">
        <v>2398</v>
      </c>
      <c r="E370" s="1">
        <v>127</v>
      </c>
      <c r="F370" s="1" t="s">
        <v>2399</v>
      </c>
      <c r="G370" s="1" t="s">
        <v>131</v>
      </c>
      <c r="I370" s="1">
        <v>3648994722.8966222</v>
      </c>
      <c r="J370" s="1">
        <v>4310209492.3799973</v>
      </c>
      <c r="L370" s="1">
        <v>369</v>
      </c>
      <c r="M370" s="1" t="s">
        <v>14752</v>
      </c>
      <c r="N370" s="1">
        <v>4.0118314031548911E-2</v>
      </c>
      <c r="O370" s="1">
        <v>7774233.2390598301</v>
      </c>
      <c r="P370" s="1">
        <v>3.8967910000000001E-2</v>
      </c>
      <c r="Q370" s="1">
        <v>-4.1725171599999999</v>
      </c>
      <c r="R370" s="1">
        <v>-11.146965590000001</v>
      </c>
      <c r="S370" s="1">
        <v>146391516.19263151</v>
      </c>
      <c r="T370" s="1" t="s">
        <v>14752</v>
      </c>
    </row>
    <row r="371" spans="1:20" x14ac:dyDescent="0.2">
      <c r="A371" s="1">
        <v>2868</v>
      </c>
      <c r="B371" s="1" t="s">
        <v>2859</v>
      </c>
      <c r="C371" s="1" t="s">
        <v>2860</v>
      </c>
      <c r="D371" s="1" t="s">
        <v>2861</v>
      </c>
      <c r="E371" s="1">
        <v>28</v>
      </c>
      <c r="F371" s="1" t="s">
        <v>2862</v>
      </c>
      <c r="G371" s="1" t="s">
        <v>131</v>
      </c>
      <c r="I371" s="1">
        <v>2873448318</v>
      </c>
      <c r="J371" s="1">
        <v>3003804388</v>
      </c>
      <c r="L371" s="1">
        <v>370</v>
      </c>
      <c r="M371" s="1" t="s">
        <v>14753</v>
      </c>
      <c r="N371" s="1">
        <v>5.087154042731671E-2</v>
      </c>
      <c r="O371" s="1">
        <v>2725191.1707606199</v>
      </c>
      <c r="P371" s="1">
        <v>0.34484703999999999</v>
      </c>
      <c r="Q371" s="1">
        <v>-2.3293855300000001</v>
      </c>
      <c r="R371" s="1">
        <v>-16.207371599999998</v>
      </c>
      <c r="S371" s="1">
        <v>146176742.27494219</v>
      </c>
      <c r="T371" s="1" t="s">
        <v>14753</v>
      </c>
    </row>
    <row r="372" spans="1:20" x14ac:dyDescent="0.2">
      <c r="A372" s="1">
        <v>30584</v>
      </c>
      <c r="B372" s="1" t="s">
        <v>7464</v>
      </c>
      <c r="C372" s="1" t="s">
        <v>7465</v>
      </c>
      <c r="D372" s="1" t="s">
        <v>7466</v>
      </c>
      <c r="E372" s="1">
        <v>30</v>
      </c>
      <c r="F372" s="1" t="s">
        <v>7467</v>
      </c>
      <c r="G372" s="1" t="s">
        <v>131</v>
      </c>
      <c r="H372" s="1">
        <v>35669420</v>
      </c>
      <c r="I372" s="1">
        <v>34599420</v>
      </c>
      <c r="J372" s="1">
        <v>35669420</v>
      </c>
      <c r="K372" s="1" t="s">
        <v>2018</v>
      </c>
      <c r="L372" s="1">
        <v>371</v>
      </c>
      <c r="M372" s="1" t="s">
        <v>14753</v>
      </c>
      <c r="N372" s="1">
        <v>4.22189127644143</v>
      </c>
      <c r="O372" s="1">
        <v>3459460.3520117402</v>
      </c>
      <c r="P372" s="1">
        <v>4.014496E-2</v>
      </c>
      <c r="Q372" s="1">
        <v>13.69780284</v>
      </c>
      <c r="R372" s="1">
        <v>-9.33915936</v>
      </c>
      <c r="S372" s="1">
        <v>146074989.46793315</v>
      </c>
      <c r="T372" s="1" t="s">
        <v>14753</v>
      </c>
    </row>
    <row r="373" spans="1:20" x14ac:dyDescent="0.2">
      <c r="A373" s="1">
        <v>33372</v>
      </c>
      <c r="B373" s="1" t="s">
        <v>7576</v>
      </c>
      <c r="C373" s="1" t="s">
        <v>7576</v>
      </c>
      <c r="D373" s="1" t="s">
        <v>7577</v>
      </c>
      <c r="E373" s="1">
        <v>57</v>
      </c>
      <c r="F373" s="1" t="s">
        <v>7578</v>
      </c>
      <c r="G373" s="1" t="s">
        <v>131</v>
      </c>
      <c r="H373" s="1">
        <v>1000000000</v>
      </c>
      <c r="I373" s="1">
        <v>163806816</v>
      </c>
      <c r="J373" s="1">
        <v>1000000000</v>
      </c>
      <c r="K373" s="1" t="s">
        <v>2018</v>
      </c>
      <c r="L373" s="1">
        <v>372</v>
      </c>
      <c r="M373" s="1" t="s">
        <v>14752</v>
      </c>
      <c r="N373" s="1">
        <v>0.89103215826897542</v>
      </c>
      <c r="O373" s="1">
        <v>60738778.679740697</v>
      </c>
      <c r="P373" s="1">
        <v>1.62810272</v>
      </c>
      <c r="Q373" s="1">
        <v>2.65950314</v>
      </c>
      <c r="R373" s="1">
        <v>-10.587906370000001</v>
      </c>
      <c r="S373" s="1">
        <v>145957140.79964894</v>
      </c>
      <c r="T373" s="1" t="s">
        <v>14752</v>
      </c>
    </row>
    <row r="374" spans="1:20" x14ac:dyDescent="0.2">
      <c r="A374" s="1">
        <v>33543</v>
      </c>
      <c r="B374" s="1" t="s">
        <v>7807</v>
      </c>
      <c r="C374" s="1" t="s">
        <v>101</v>
      </c>
      <c r="D374" s="1" t="s">
        <v>7808</v>
      </c>
      <c r="E374" s="1">
        <v>28</v>
      </c>
      <c r="F374" s="1" t="s">
        <v>7809</v>
      </c>
      <c r="G374" s="1" t="s">
        <v>131</v>
      </c>
      <c r="H374" s="1">
        <v>1000000000</v>
      </c>
      <c r="I374" s="1">
        <v>1000000000</v>
      </c>
      <c r="J374" s="1">
        <v>1000000000</v>
      </c>
      <c r="K374" s="1" t="s">
        <v>2018</v>
      </c>
      <c r="L374" s="1">
        <v>374</v>
      </c>
      <c r="M374" s="1" t="s">
        <v>14752</v>
      </c>
      <c r="N374" s="1">
        <v>0.14499279765733589</v>
      </c>
      <c r="O374" s="1">
        <v>7928399.9209643202</v>
      </c>
      <c r="P374" s="1">
        <v>-1.77481786</v>
      </c>
      <c r="Q374" s="1">
        <v>0.25302584</v>
      </c>
      <c r="R374" s="1">
        <v>13.55225248</v>
      </c>
      <c r="S374" s="1">
        <v>144992797.65733588</v>
      </c>
      <c r="T374" s="1" t="s">
        <v>14752</v>
      </c>
    </row>
    <row r="375" spans="1:20" x14ac:dyDescent="0.2">
      <c r="A375" s="1">
        <v>30168</v>
      </c>
      <c r="B375" s="1" t="s">
        <v>7579</v>
      </c>
      <c r="C375" s="1" t="s">
        <v>3620</v>
      </c>
      <c r="D375" s="1" t="s">
        <v>7580</v>
      </c>
      <c r="E375" s="1">
        <v>26</v>
      </c>
      <c r="F375" s="1" t="s">
        <v>2446</v>
      </c>
      <c r="G375" s="1" t="s">
        <v>131</v>
      </c>
      <c r="I375" s="1">
        <v>2019878889.0908525</v>
      </c>
      <c r="J375" s="1">
        <v>2019878889.0908525</v>
      </c>
      <c r="L375" s="1">
        <v>373</v>
      </c>
      <c r="M375" s="1" t="s">
        <v>14752</v>
      </c>
      <c r="N375" s="1">
        <v>7.1940658291114221E-2</v>
      </c>
      <c r="O375" s="1">
        <v>15734621.144833781</v>
      </c>
      <c r="P375" s="1">
        <v>-0.22719049999999999</v>
      </c>
      <c r="Q375" s="1">
        <v>-1.86576246</v>
      </c>
      <c r="R375" s="1">
        <v>-1.0143274099999999</v>
      </c>
      <c r="S375" s="1">
        <v>145311416.94952041</v>
      </c>
      <c r="T375" s="1" t="s">
        <v>14752</v>
      </c>
    </row>
    <row r="376" spans="1:20" x14ac:dyDescent="0.2">
      <c r="A376" s="1">
        <v>31525</v>
      </c>
      <c r="B376" s="1" t="s">
        <v>7507</v>
      </c>
      <c r="C376" s="1" t="s">
        <v>7508</v>
      </c>
      <c r="D376" s="1" t="s">
        <v>7509</v>
      </c>
      <c r="E376" s="1">
        <v>87</v>
      </c>
      <c r="F376" s="1" t="s">
        <v>7510</v>
      </c>
      <c r="G376" s="1" t="s">
        <v>131</v>
      </c>
      <c r="H376" s="1">
        <v>1000000000</v>
      </c>
      <c r="I376" s="1">
        <v>89302000.347762883</v>
      </c>
      <c r="J376" s="1">
        <v>1000000000</v>
      </c>
      <c r="L376" s="1">
        <v>375</v>
      </c>
      <c r="M376" s="1" t="s">
        <v>14753</v>
      </c>
      <c r="N376" s="1">
        <v>1.6107749866415524</v>
      </c>
      <c r="O376" s="1">
        <v>13703097.180096149</v>
      </c>
      <c r="P376" s="1">
        <v>-5.7696190000000001E-2</v>
      </c>
      <c r="Q376" s="1">
        <v>-2.92202999</v>
      </c>
      <c r="R376" s="1">
        <v>-15.376166449999999</v>
      </c>
      <c r="S376" s="1">
        <v>143845428.41723165</v>
      </c>
      <c r="T376" s="1" t="s">
        <v>14753</v>
      </c>
    </row>
    <row r="377" spans="1:20" x14ac:dyDescent="0.2">
      <c r="A377" s="1">
        <v>30712</v>
      </c>
      <c r="B377" s="1" t="s">
        <v>7472</v>
      </c>
      <c r="C377" s="1" t="s">
        <v>7473</v>
      </c>
      <c r="D377" s="1" t="s">
        <v>7474</v>
      </c>
      <c r="E377" s="1">
        <v>80</v>
      </c>
      <c r="F377" s="1" t="s">
        <v>7475</v>
      </c>
      <c r="G377" s="1" t="s">
        <v>131</v>
      </c>
      <c r="I377" s="1">
        <v>525000000</v>
      </c>
      <c r="J377" s="1">
        <v>2100000000</v>
      </c>
      <c r="K377" s="1" t="s">
        <v>2018</v>
      </c>
      <c r="L377" s="1">
        <v>376</v>
      </c>
      <c r="M377" s="1" t="s">
        <v>14753</v>
      </c>
      <c r="N377" s="1">
        <v>0.27315851536916902</v>
      </c>
      <c r="O377" s="1">
        <v>11163346.140034171</v>
      </c>
      <c r="P377" s="1">
        <v>0.67541138999999994</v>
      </c>
      <c r="Q377" s="1">
        <v>-5.5062410599999998</v>
      </c>
      <c r="R377" s="1">
        <v>2.3922976399999998</v>
      </c>
      <c r="S377" s="1">
        <v>143408220.56881374</v>
      </c>
      <c r="T377" s="1" t="s">
        <v>14753</v>
      </c>
    </row>
    <row r="378" spans="1:20" x14ac:dyDescent="0.2">
      <c r="A378" s="1">
        <v>24203</v>
      </c>
      <c r="B378" s="1" t="s">
        <v>7699</v>
      </c>
      <c r="C378" s="1" t="s">
        <v>7700</v>
      </c>
      <c r="D378" s="1" t="s">
        <v>7701</v>
      </c>
      <c r="E378" s="1">
        <v>161</v>
      </c>
      <c r="F378" s="1" t="s">
        <v>7702</v>
      </c>
      <c r="G378" s="1" t="s">
        <v>131</v>
      </c>
      <c r="H378" s="1">
        <v>10000000000</v>
      </c>
      <c r="I378" s="1">
        <v>9025847758.6673222</v>
      </c>
      <c r="J378" s="1">
        <v>10000000000</v>
      </c>
      <c r="K378" s="1" t="s">
        <v>2018</v>
      </c>
      <c r="L378" s="1">
        <v>377</v>
      </c>
      <c r="M378" s="1" t="s">
        <v>14753</v>
      </c>
      <c r="N378" s="1">
        <v>1.5838570635407584E-2</v>
      </c>
      <c r="O378" s="1">
        <v>1653927.2924633599</v>
      </c>
      <c r="P378" s="1">
        <v>0.18121106000000001</v>
      </c>
      <c r="Q378" s="1">
        <v>-3.2633728099999999</v>
      </c>
      <c r="R378" s="1">
        <v>-2.8996225</v>
      </c>
      <c r="S378" s="1">
        <v>142956527.2700876</v>
      </c>
      <c r="T378" s="1" t="s">
        <v>14753</v>
      </c>
    </row>
    <row r="379" spans="1:20" x14ac:dyDescent="0.2">
      <c r="A379" s="1">
        <v>3801</v>
      </c>
      <c r="B379" s="1" t="s">
        <v>200</v>
      </c>
      <c r="C379" s="1" t="s">
        <v>200</v>
      </c>
      <c r="D379" s="1" t="s">
        <v>2749</v>
      </c>
      <c r="E379" s="1">
        <v>40</v>
      </c>
      <c r="F379" s="1" t="s">
        <v>2750</v>
      </c>
      <c r="G379" s="1" t="s">
        <v>131</v>
      </c>
      <c r="I379" s="1">
        <v>1099750000</v>
      </c>
      <c r="J379" s="1">
        <v>1205750000</v>
      </c>
      <c r="K379" s="1" t="s">
        <v>2018</v>
      </c>
      <c r="L379" s="1">
        <v>379</v>
      </c>
      <c r="M379" s="1" t="s">
        <v>14753</v>
      </c>
      <c r="N379" s="1">
        <v>0.12806038029553471</v>
      </c>
      <c r="O379" s="1">
        <v>2850813.8299568198</v>
      </c>
      <c r="P379" s="1">
        <v>-0.24221893</v>
      </c>
      <c r="Q379" s="1">
        <v>-1.43194749</v>
      </c>
      <c r="R379" s="1">
        <v>-7.64814156</v>
      </c>
      <c r="S379" s="1">
        <v>140834403.23001429</v>
      </c>
      <c r="T379" s="1" t="s">
        <v>14753</v>
      </c>
    </row>
    <row r="380" spans="1:20" x14ac:dyDescent="0.2">
      <c r="A380" s="1">
        <v>28846</v>
      </c>
      <c r="B380" s="1" t="s">
        <v>7484</v>
      </c>
      <c r="C380" s="1" t="s">
        <v>928</v>
      </c>
      <c r="D380" s="1" t="s">
        <v>7485</v>
      </c>
      <c r="E380" s="1">
        <v>122</v>
      </c>
      <c r="F380" s="1" t="s">
        <v>7486</v>
      </c>
      <c r="G380" s="1" t="s">
        <v>131</v>
      </c>
      <c r="H380" s="1">
        <v>1000000000</v>
      </c>
      <c r="I380" s="1">
        <v>250312500</v>
      </c>
      <c r="J380" s="1">
        <v>1000000000</v>
      </c>
      <c r="K380" s="1" t="s">
        <v>2018</v>
      </c>
      <c r="L380" s="1">
        <v>378</v>
      </c>
      <c r="M380" s="1" t="s">
        <v>14752</v>
      </c>
      <c r="N380" s="1">
        <v>0.5626420891524605</v>
      </c>
      <c r="O380" s="1">
        <v>19586041.993601669</v>
      </c>
      <c r="P380" s="1">
        <v>-0.18271610999999999</v>
      </c>
      <c r="Q380" s="1">
        <v>-4.9808559499999996</v>
      </c>
      <c r="R380" s="1">
        <v>-8.2628263900000007</v>
      </c>
      <c r="S380" s="1">
        <v>140836347.94097528</v>
      </c>
      <c r="T380" s="1" t="s">
        <v>14752</v>
      </c>
    </row>
    <row r="381" spans="1:20" x14ac:dyDescent="0.2">
      <c r="A381" s="1">
        <v>2545</v>
      </c>
      <c r="B381" s="1" t="s">
        <v>3050</v>
      </c>
      <c r="C381" s="1" t="s">
        <v>71</v>
      </c>
      <c r="D381" s="1" t="s">
        <v>3051</v>
      </c>
      <c r="E381" s="1">
        <v>39</v>
      </c>
      <c r="F381" s="1" t="s">
        <v>3052</v>
      </c>
      <c r="G381" s="1" t="s">
        <v>131</v>
      </c>
      <c r="I381" s="1">
        <v>98554305.440293282</v>
      </c>
      <c r="J381" s="1">
        <v>186000000</v>
      </c>
      <c r="K381" s="1" t="s">
        <v>2018</v>
      </c>
      <c r="L381" s="1">
        <v>380</v>
      </c>
      <c r="M381" s="1" t="s">
        <v>14753</v>
      </c>
      <c r="N381" s="1">
        <v>1.4252069527296889</v>
      </c>
      <c r="O381" s="1">
        <v>1501749.27588055</v>
      </c>
      <c r="P381" s="1">
        <v>-0.67979413</v>
      </c>
      <c r="Q381" s="1">
        <v>-0.56154678000000002</v>
      </c>
      <c r="R381" s="1">
        <v>-3.9524891900000001</v>
      </c>
      <c r="S381" s="1">
        <v>140460281.33495134</v>
      </c>
      <c r="T381" s="1" t="s">
        <v>14753</v>
      </c>
    </row>
    <row r="382" spans="1:20" x14ac:dyDescent="0.2">
      <c r="A382" s="1">
        <v>23335</v>
      </c>
      <c r="B382" s="1" t="s">
        <v>7453</v>
      </c>
      <c r="C382" s="1" t="s">
        <v>1419</v>
      </c>
      <c r="D382" s="1" t="s">
        <v>7454</v>
      </c>
      <c r="E382" s="1">
        <v>207</v>
      </c>
      <c r="F382" s="1" t="s">
        <v>7455</v>
      </c>
      <c r="G382" s="1" t="s">
        <v>131</v>
      </c>
      <c r="H382" s="1">
        <v>326120291</v>
      </c>
      <c r="I382" s="1">
        <v>84393287.085223272</v>
      </c>
      <c r="J382" s="1">
        <v>234844778.13443348</v>
      </c>
      <c r="K382" s="1" t="s">
        <v>2018</v>
      </c>
      <c r="L382" s="1">
        <v>381</v>
      </c>
      <c r="M382" s="1" t="s">
        <v>14752</v>
      </c>
      <c r="N382" s="1">
        <v>1.6424198665692655</v>
      </c>
      <c r="O382" s="1">
        <v>80815895.13625291</v>
      </c>
      <c r="P382" s="1">
        <v>1.1687983</v>
      </c>
      <c r="Q382" s="1">
        <v>-4.0517280700000002</v>
      </c>
      <c r="R382" s="1">
        <v>21.844950959999998</v>
      </c>
      <c r="S382" s="1">
        <v>138609211.31385413</v>
      </c>
      <c r="T382" s="1" t="s">
        <v>14752</v>
      </c>
    </row>
    <row r="383" spans="1:20" x14ac:dyDescent="0.2">
      <c r="A383" s="1">
        <v>11396</v>
      </c>
      <c r="B383" s="1" t="s">
        <v>5881</v>
      </c>
      <c r="C383" s="1" t="s">
        <v>5881</v>
      </c>
      <c r="D383" s="1" t="s">
        <v>5882</v>
      </c>
      <c r="E383" s="1">
        <v>315</v>
      </c>
      <c r="F383" s="1" t="s">
        <v>5883</v>
      </c>
      <c r="G383" s="1" t="s">
        <v>131</v>
      </c>
      <c r="I383" s="1">
        <v>376979395</v>
      </c>
      <c r="J383" s="1">
        <v>464573155</v>
      </c>
      <c r="K383" s="1" t="s">
        <v>2018</v>
      </c>
      <c r="L383" s="1">
        <v>382</v>
      </c>
      <c r="M383" s="1" t="s">
        <v>14752</v>
      </c>
      <c r="N383" s="1">
        <v>0.36707995161810431</v>
      </c>
      <c r="O383" s="1">
        <v>4401490.2656834098</v>
      </c>
      <c r="P383" s="1">
        <v>0.58598357000000001</v>
      </c>
      <c r="Q383" s="1">
        <v>-3.2301387099999999</v>
      </c>
      <c r="R383" s="1">
        <v>-14.51019747</v>
      </c>
      <c r="S383" s="1">
        <v>138381578.07762223</v>
      </c>
      <c r="T383" s="1" t="s">
        <v>14752</v>
      </c>
    </row>
    <row r="384" spans="1:20" x14ac:dyDescent="0.2">
      <c r="A384" s="1">
        <v>2930</v>
      </c>
      <c r="B384" s="1" t="s">
        <v>2710</v>
      </c>
      <c r="C384" s="1" t="s">
        <v>2710</v>
      </c>
      <c r="D384" s="1" t="s">
        <v>7494</v>
      </c>
      <c r="E384" s="1">
        <v>103</v>
      </c>
      <c r="F384" s="1" t="s">
        <v>3859</v>
      </c>
      <c r="G384" s="1" t="s">
        <v>131</v>
      </c>
      <c r="H384" s="1">
        <v>60000000000</v>
      </c>
      <c r="I384" s="1">
        <v>20186292991.929001</v>
      </c>
      <c r="J384" s="1">
        <v>20186292991.929001</v>
      </c>
      <c r="K384" s="1" t="s">
        <v>2018</v>
      </c>
      <c r="L384" s="1">
        <v>383</v>
      </c>
      <c r="M384" s="1" t="s">
        <v>14752</v>
      </c>
      <c r="N384" s="1">
        <v>6.8439807305090226E-3</v>
      </c>
      <c r="O384" s="1">
        <v>5169255.0403406303</v>
      </c>
      <c r="P384" s="1">
        <v>0.2862673</v>
      </c>
      <c r="Q384" s="1">
        <v>-3.7277376000000002</v>
      </c>
      <c r="R384" s="1">
        <v>-9.9695860700000001</v>
      </c>
      <c r="S384" s="1">
        <v>138154600.25717139</v>
      </c>
      <c r="T384" s="1" t="s">
        <v>14752</v>
      </c>
    </row>
    <row r="385" spans="1:20" x14ac:dyDescent="0.2">
      <c r="A385" s="1">
        <v>7737</v>
      </c>
      <c r="B385" s="1" t="s">
        <v>3680</v>
      </c>
      <c r="C385" s="1" t="s">
        <v>3680</v>
      </c>
      <c r="D385" s="1" t="s">
        <v>3681</v>
      </c>
      <c r="E385" s="1">
        <v>188</v>
      </c>
      <c r="F385" s="1" t="s">
        <v>3649</v>
      </c>
      <c r="G385" s="1" t="s">
        <v>131</v>
      </c>
      <c r="I385" s="1">
        <v>86421978</v>
      </c>
      <c r="J385" s="1">
        <v>145804920.03261089</v>
      </c>
      <c r="K385" s="1" t="s">
        <v>2018</v>
      </c>
      <c r="L385" s="1">
        <v>384</v>
      </c>
      <c r="M385" s="1" t="s">
        <v>14753</v>
      </c>
      <c r="N385" s="1">
        <v>1.5765862564180826</v>
      </c>
      <c r="O385" s="1">
        <v>13762172.34690238</v>
      </c>
      <c r="P385" s="1">
        <v>0.16208254</v>
      </c>
      <c r="Q385" s="1">
        <v>-4.8894647300000003</v>
      </c>
      <c r="R385" s="1">
        <v>-11.19545637</v>
      </c>
      <c r="S385" s="1">
        <v>136251702.76726589</v>
      </c>
      <c r="T385" s="1" t="s">
        <v>14753</v>
      </c>
    </row>
    <row r="386" spans="1:20" x14ac:dyDescent="0.2">
      <c r="A386" s="1">
        <v>16093</v>
      </c>
      <c r="B386" s="1" t="s">
        <v>6626</v>
      </c>
      <c r="C386" s="1" t="s">
        <v>6627</v>
      </c>
      <c r="D386" s="1" t="s">
        <v>6628</v>
      </c>
      <c r="E386" s="1">
        <v>14</v>
      </c>
      <c r="F386" s="1" t="s">
        <v>6629</v>
      </c>
      <c r="G386" s="1" t="s">
        <v>131</v>
      </c>
      <c r="H386" s="1">
        <v>1000000000</v>
      </c>
      <c r="I386" s="1">
        <v>68974776</v>
      </c>
      <c r="J386" s="1">
        <v>110000000</v>
      </c>
      <c r="L386" s="1">
        <v>385</v>
      </c>
      <c r="M386" s="1" t="s">
        <v>14753</v>
      </c>
      <c r="N386" s="1">
        <v>1.9677693356418873</v>
      </c>
      <c r="O386" s="1">
        <v>434023.26497622998</v>
      </c>
      <c r="P386" s="1">
        <v>-0.18181589000000001</v>
      </c>
      <c r="Q386" s="1">
        <v>-1.3453628900000001</v>
      </c>
      <c r="R386" s="1">
        <v>-5.2387218999999998</v>
      </c>
      <c r="S386" s="1">
        <v>135726449.14556798</v>
      </c>
      <c r="T386" s="1" t="s">
        <v>14753</v>
      </c>
    </row>
    <row r="387" spans="1:20" x14ac:dyDescent="0.2">
      <c r="A387" s="1">
        <v>2405</v>
      </c>
      <c r="B387" s="1" t="s">
        <v>47</v>
      </c>
      <c r="C387" s="1" t="s">
        <v>47</v>
      </c>
      <c r="D387" s="1" t="s">
        <v>2303</v>
      </c>
      <c r="E387" s="1">
        <v>177</v>
      </c>
      <c r="F387" s="1" t="s">
        <v>2304</v>
      </c>
      <c r="G387" s="1" t="s">
        <v>131</v>
      </c>
      <c r="I387" s="1">
        <v>21315000000</v>
      </c>
      <c r="J387" s="1">
        <v>21315000000</v>
      </c>
      <c r="L387" s="1">
        <v>386</v>
      </c>
      <c r="M387" s="1" t="s">
        <v>14753</v>
      </c>
      <c r="N387" s="1">
        <v>6.3639269615697854E-3</v>
      </c>
      <c r="O387" s="1">
        <v>7959773.2901877901</v>
      </c>
      <c r="P387" s="1">
        <v>-0.16309736</v>
      </c>
      <c r="Q387" s="1">
        <v>-2.7125034800000001</v>
      </c>
      <c r="R387" s="1">
        <v>-11.88682519</v>
      </c>
      <c r="S387" s="1">
        <v>135647103.18585998</v>
      </c>
      <c r="T387" s="1" t="s">
        <v>14753</v>
      </c>
    </row>
    <row r="388" spans="1:20" x14ac:dyDescent="0.2">
      <c r="A388" s="1">
        <v>32826</v>
      </c>
      <c r="B388" s="1" t="s">
        <v>7719</v>
      </c>
      <c r="C388" s="1" t="s">
        <v>5682</v>
      </c>
      <c r="D388" s="1" t="s">
        <v>7720</v>
      </c>
      <c r="E388" s="1">
        <v>5</v>
      </c>
      <c r="F388" s="1" t="s">
        <v>7721</v>
      </c>
      <c r="G388" s="1" t="s">
        <v>131</v>
      </c>
      <c r="H388" s="1">
        <v>500000000</v>
      </c>
      <c r="I388" s="1">
        <v>105412092</v>
      </c>
      <c r="J388" s="1">
        <v>500000000</v>
      </c>
      <c r="K388" s="1" t="s">
        <v>2018</v>
      </c>
      <c r="L388" s="1">
        <v>387</v>
      </c>
      <c r="M388" s="1" t="s">
        <v>14752</v>
      </c>
      <c r="N388" s="1">
        <v>1.2812253887571861</v>
      </c>
      <c r="O388" s="1">
        <v>1750947.14755228</v>
      </c>
      <c r="P388" s="1">
        <v>-0.11779913</v>
      </c>
      <c r="Q388" s="1">
        <v>1.20855066</v>
      </c>
      <c r="R388" s="1">
        <v>0.38152636000000001</v>
      </c>
      <c r="S388" s="1">
        <v>135056648.55240825</v>
      </c>
      <c r="T388" s="1" t="s">
        <v>14752</v>
      </c>
    </row>
    <row r="389" spans="1:20" x14ac:dyDescent="0.2">
      <c r="A389" s="1">
        <v>32925</v>
      </c>
      <c r="B389" s="1" t="s">
        <v>7422</v>
      </c>
      <c r="C389" s="1" t="s">
        <v>7423</v>
      </c>
      <c r="D389" s="1" t="s">
        <v>7424</v>
      </c>
      <c r="E389" s="1">
        <v>51</v>
      </c>
      <c r="F389" s="1" t="s">
        <v>7425</v>
      </c>
      <c r="G389" s="1" t="s">
        <v>131</v>
      </c>
      <c r="H389" s="1">
        <v>100000000</v>
      </c>
      <c r="I389" s="1">
        <v>14104697</v>
      </c>
      <c r="J389" s="1">
        <v>100000000</v>
      </c>
      <c r="K389" s="1" t="s">
        <v>2018</v>
      </c>
      <c r="L389" s="1">
        <v>388</v>
      </c>
      <c r="M389" s="1" t="s">
        <v>14753</v>
      </c>
      <c r="N389" s="1">
        <v>9.4978734006778485</v>
      </c>
      <c r="O389" s="1">
        <v>6923968.3456808496</v>
      </c>
      <c r="P389" s="1">
        <v>-0.12035021</v>
      </c>
      <c r="Q389" s="1">
        <v>-2.8186960000000001</v>
      </c>
      <c r="R389" s="1">
        <v>-18.91294787</v>
      </c>
      <c r="S389" s="1">
        <v>133964626.46092062</v>
      </c>
      <c r="T389" s="1" t="s">
        <v>14753</v>
      </c>
    </row>
    <row r="390" spans="1:20" x14ac:dyDescent="0.2">
      <c r="A390" s="1">
        <v>1886</v>
      </c>
      <c r="B390" s="1" t="s">
        <v>2775</v>
      </c>
      <c r="C390" s="1" t="s">
        <v>46</v>
      </c>
      <c r="D390" s="1" t="s">
        <v>2776</v>
      </c>
      <c r="E390" s="1">
        <v>119</v>
      </c>
      <c r="F390" s="1" t="s">
        <v>2777</v>
      </c>
      <c r="G390" s="1" t="s">
        <v>131</v>
      </c>
      <c r="H390" s="1">
        <v>100000000000</v>
      </c>
      <c r="I390" s="1">
        <v>99999999999.999939</v>
      </c>
      <c r="J390" s="1">
        <v>99999999999.999939</v>
      </c>
      <c r="K390" s="1" t="s">
        <v>2018</v>
      </c>
      <c r="L390" s="1">
        <v>389</v>
      </c>
      <c r="M390" s="1" t="s">
        <v>14753</v>
      </c>
      <c r="N390" s="1">
        <v>1.3203986915020899E-3</v>
      </c>
      <c r="O390" s="1">
        <v>27476119.490695279</v>
      </c>
      <c r="P390" s="1">
        <v>-0.51294306000000001</v>
      </c>
      <c r="Q390" s="1">
        <v>0.92172818000000001</v>
      </c>
      <c r="R390" s="1">
        <v>-0.46050328000000001</v>
      </c>
      <c r="S390" s="1">
        <v>132039869.15020892</v>
      </c>
      <c r="T390" s="1" t="s">
        <v>14753</v>
      </c>
    </row>
    <row r="391" spans="1:20" x14ac:dyDescent="0.2">
      <c r="A391" s="1">
        <v>27533</v>
      </c>
      <c r="B391" s="1" t="s">
        <v>7495</v>
      </c>
      <c r="C391" s="1" t="s">
        <v>7496</v>
      </c>
      <c r="D391" s="1" t="s">
        <v>7497</v>
      </c>
      <c r="E391" s="1">
        <v>39</v>
      </c>
      <c r="F391" s="1" t="s">
        <v>7498</v>
      </c>
      <c r="G391" s="1" t="s">
        <v>131</v>
      </c>
      <c r="H391" s="1">
        <v>1000000000000000</v>
      </c>
      <c r="I391" s="1">
        <v>750869738630302</v>
      </c>
      <c r="J391" s="1">
        <v>761459789745212</v>
      </c>
      <c r="K391" s="1" t="s">
        <v>2018</v>
      </c>
      <c r="L391" s="1">
        <v>390</v>
      </c>
      <c r="M391" s="1" t="s">
        <v>14752</v>
      </c>
      <c r="N391" s="1">
        <v>1.7419571995255048E-7</v>
      </c>
      <c r="O391" s="1">
        <v>156417.67718323</v>
      </c>
      <c r="P391" s="1">
        <v>2.0885359999999999E-2</v>
      </c>
      <c r="Q391" s="1">
        <v>1.9362274900000001</v>
      </c>
      <c r="R391" s="1">
        <v>-15.794375629999999</v>
      </c>
      <c r="S391" s="1">
        <v>130798294.71128888</v>
      </c>
      <c r="T391" s="1" t="s">
        <v>14752</v>
      </c>
    </row>
    <row r="392" spans="1:20" x14ac:dyDescent="0.2">
      <c r="A392" s="1">
        <v>30096</v>
      </c>
      <c r="B392" s="1" t="s">
        <v>7397</v>
      </c>
      <c r="C392" s="1" t="s">
        <v>7398</v>
      </c>
      <c r="D392" s="1" t="s">
        <v>7399</v>
      </c>
      <c r="E392" s="1">
        <v>197</v>
      </c>
      <c r="F392" s="1" t="s">
        <v>7400</v>
      </c>
      <c r="G392" s="1" t="s">
        <v>131</v>
      </c>
      <c r="H392" s="1">
        <v>36965935954</v>
      </c>
      <c r="I392" s="1">
        <v>14179608879</v>
      </c>
      <c r="J392" s="1">
        <v>36965935954</v>
      </c>
      <c r="K392" s="1" t="s">
        <v>2018</v>
      </c>
      <c r="L392" s="1">
        <v>391</v>
      </c>
      <c r="M392" s="1" t="s">
        <v>14752</v>
      </c>
      <c r="N392" s="1">
        <v>9.1431236899446305E-3</v>
      </c>
      <c r="O392" s="1">
        <v>23517224.67066605</v>
      </c>
      <c r="P392" s="1">
        <v>0.79970154000000004</v>
      </c>
      <c r="Q392" s="1">
        <v>-7.0534337699999998</v>
      </c>
      <c r="R392" s="1">
        <v>-17.222458769999999</v>
      </c>
      <c r="S392" s="1">
        <v>129645917.85573412</v>
      </c>
      <c r="T392" s="1" t="s">
        <v>14752</v>
      </c>
    </row>
    <row r="393" spans="1:20" x14ac:dyDescent="0.2">
      <c r="A393" s="1">
        <v>28076</v>
      </c>
      <c r="B393" s="1" t="s">
        <v>7652</v>
      </c>
      <c r="C393" s="1" t="s">
        <v>7653</v>
      </c>
      <c r="D393" s="1" t="s">
        <v>7654</v>
      </c>
      <c r="E393" s="1">
        <v>3</v>
      </c>
      <c r="F393" s="1" t="s">
        <v>7655</v>
      </c>
      <c r="G393" s="1" t="s">
        <v>131</v>
      </c>
      <c r="H393" s="1">
        <v>1000000000</v>
      </c>
      <c r="I393" s="1">
        <v>664666627</v>
      </c>
      <c r="J393" s="1">
        <v>1000000000</v>
      </c>
      <c r="L393" s="1">
        <v>392</v>
      </c>
      <c r="M393" s="1" t="s">
        <v>14753</v>
      </c>
      <c r="N393" s="1">
        <v>0.19451504414443707</v>
      </c>
      <c r="O393" s="1">
        <v>143868.19786250999</v>
      </c>
      <c r="P393" s="1">
        <v>-5.3350750099999997</v>
      </c>
      <c r="Q393" s="1">
        <v>-8.6368501099999992</v>
      </c>
      <c r="R393" s="1">
        <v>-6.67232629</v>
      </c>
      <c r="S393" s="1">
        <v>129287658.29223908</v>
      </c>
      <c r="T393" s="1" t="s">
        <v>14753</v>
      </c>
    </row>
    <row r="394" spans="1:20" x14ac:dyDescent="0.2">
      <c r="A394" s="1">
        <v>2989</v>
      </c>
      <c r="B394" s="1" t="s">
        <v>2473</v>
      </c>
      <c r="C394" s="1" t="s">
        <v>172</v>
      </c>
      <c r="D394" s="1" t="s">
        <v>2474</v>
      </c>
      <c r="E394" s="1">
        <v>58</v>
      </c>
      <c r="F394" s="1" t="s">
        <v>2475</v>
      </c>
      <c r="G394" s="1" t="s">
        <v>131</v>
      </c>
      <c r="I394" s="1">
        <v>124125940</v>
      </c>
      <c r="J394" s="1">
        <v>124125940</v>
      </c>
      <c r="K394" s="1" t="s">
        <v>2018</v>
      </c>
      <c r="L394" s="1">
        <v>393</v>
      </c>
      <c r="M394" s="1" t="s">
        <v>14752</v>
      </c>
      <c r="N394" s="1">
        <v>1.0374106817258757</v>
      </c>
      <c r="O394" s="1">
        <v>951034.04326702002</v>
      </c>
      <c r="P394" s="1">
        <v>-4.9535559999999999E-2</v>
      </c>
      <c r="Q394" s="1">
        <v>-0.24411094</v>
      </c>
      <c r="R394" s="1">
        <v>-0.37741963000000001</v>
      </c>
      <c r="S394" s="1">
        <v>128769576.03526516</v>
      </c>
      <c r="T394" s="1" t="s">
        <v>14752</v>
      </c>
    </row>
    <row r="395" spans="1:20" x14ac:dyDescent="0.2">
      <c r="A395" s="1">
        <v>5444</v>
      </c>
      <c r="B395" s="1" t="s">
        <v>3096</v>
      </c>
      <c r="C395" s="1" t="s">
        <v>3097</v>
      </c>
      <c r="D395" s="1" t="s">
        <v>3098</v>
      </c>
      <c r="E395" s="1">
        <v>199</v>
      </c>
      <c r="F395" s="1" t="s">
        <v>3099</v>
      </c>
      <c r="G395" s="1" t="s">
        <v>131</v>
      </c>
      <c r="H395" s="1">
        <v>1000000000</v>
      </c>
      <c r="I395" s="1">
        <v>842865264.32168365</v>
      </c>
      <c r="J395" s="1">
        <v>1000000000</v>
      </c>
      <c r="K395" s="1" t="s">
        <v>2018</v>
      </c>
      <c r="L395" s="1">
        <v>394</v>
      </c>
      <c r="M395" s="1" t="s">
        <v>14752</v>
      </c>
      <c r="N395" s="1">
        <v>0.1522515079975052</v>
      </c>
      <c r="O395" s="1">
        <v>9557281.1812398806</v>
      </c>
      <c r="P395" s="1">
        <v>0.27609549999999999</v>
      </c>
      <c r="Q395" s="1">
        <v>-3.8983279400000002</v>
      </c>
      <c r="R395" s="1">
        <v>-9.1150227299999997</v>
      </c>
      <c r="S395" s="1">
        <v>128327507.53169216</v>
      </c>
      <c r="T395" s="1" t="s">
        <v>14752</v>
      </c>
    </row>
    <row r="396" spans="1:20" x14ac:dyDescent="0.2">
      <c r="A396" s="1">
        <v>29513</v>
      </c>
      <c r="B396" s="1" t="s">
        <v>7604</v>
      </c>
      <c r="C396" s="1" t="s">
        <v>7605</v>
      </c>
      <c r="D396" s="1" t="s">
        <v>7606</v>
      </c>
      <c r="E396" s="1">
        <v>31</v>
      </c>
      <c r="F396" s="1" t="s">
        <v>14299</v>
      </c>
      <c r="G396" s="1" t="s">
        <v>131</v>
      </c>
      <c r="H396" s="1">
        <v>100000000</v>
      </c>
      <c r="I396" s="1">
        <v>95067701.832938343</v>
      </c>
      <c r="J396" s="1">
        <v>100000000</v>
      </c>
      <c r="K396" s="1" t="s">
        <v>2018</v>
      </c>
      <c r="L396" s="1">
        <v>395</v>
      </c>
      <c r="M396" s="1" t="s">
        <v>14752</v>
      </c>
      <c r="N396" s="1">
        <v>1.345739267732019</v>
      </c>
      <c r="O396" s="1">
        <v>1452163.4668014201</v>
      </c>
      <c r="P396" s="1">
        <v>-0.48363675</v>
      </c>
      <c r="Q396" s="1">
        <v>0.40885173000000002</v>
      </c>
      <c r="R396" s="1">
        <v>-10.02575004</v>
      </c>
      <c r="S396" s="1">
        <v>127936339.44962436</v>
      </c>
      <c r="T396" s="1" t="s">
        <v>14752</v>
      </c>
    </row>
    <row r="397" spans="1:20" x14ac:dyDescent="0.2">
      <c r="A397" s="1">
        <v>29555</v>
      </c>
      <c r="B397" s="1" t="s">
        <v>7542</v>
      </c>
      <c r="C397" s="1" t="s">
        <v>7543</v>
      </c>
      <c r="D397" s="1" t="s">
        <v>7544</v>
      </c>
      <c r="E397" s="1">
        <v>138</v>
      </c>
      <c r="F397" s="1" t="s">
        <v>7545</v>
      </c>
      <c r="G397" s="1" t="s">
        <v>131</v>
      </c>
      <c r="H397" s="1">
        <v>1000000000</v>
      </c>
      <c r="I397" s="1">
        <v>418905721.32926768</v>
      </c>
      <c r="J397" s="1">
        <v>418905721.32926768</v>
      </c>
      <c r="K397" s="1" t="s">
        <v>2018</v>
      </c>
      <c r="L397" s="1">
        <v>396</v>
      </c>
      <c r="M397" s="1" t="s">
        <v>14753</v>
      </c>
      <c r="N397" s="1">
        <v>0.30510920073185366</v>
      </c>
      <c r="O397" s="1">
        <v>21915792.039880011</v>
      </c>
      <c r="P397" s="1">
        <v>0.50608746999999998</v>
      </c>
      <c r="Q397" s="1">
        <v>-3.4545246500000002</v>
      </c>
      <c r="R397" s="1">
        <v>-9.3652424799999991</v>
      </c>
      <c r="S397" s="1">
        <v>127811989.81677347</v>
      </c>
      <c r="T397" s="1" t="s">
        <v>14753</v>
      </c>
    </row>
    <row r="398" spans="1:20" x14ac:dyDescent="0.2">
      <c r="A398" s="1">
        <v>28066</v>
      </c>
      <c r="B398" s="1" t="s">
        <v>7430</v>
      </c>
      <c r="C398" s="1" t="s">
        <v>5045</v>
      </c>
      <c r="D398" s="1" t="s">
        <v>7431</v>
      </c>
      <c r="E398" s="1">
        <v>140</v>
      </c>
      <c r="F398" s="1" t="s">
        <v>7432</v>
      </c>
      <c r="G398" s="1" t="s">
        <v>131</v>
      </c>
      <c r="H398" s="1">
        <v>10000000</v>
      </c>
      <c r="I398" s="1">
        <v>3446305.2478895602</v>
      </c>
      <c r="J398" s="1">
        <v>8453624.0846398491</v>
      </c>
      <c r="K398" s="1" t="s">
        <v>2018</v>
      </c>
      <c r="L398" s="1">
        <v>397</v>
      </c>
      <c r="M398" s="1" t="s">
        <v>14752</v>
      </c>
      <c r="N398" s="1">
        <v>37.019652067790005</v>
      </c>
      <c r="O398" s="1">
        <v>41355748.988927647</v>
      </c>
      <c r="P398" s="1">
        <v>1.4695669999999999E-2</v>
      </c>
      <c r="Q398" s="1">
        <v>-4.1084937200000002</v>
      </c>
      <c r="R398" s="1">
        <v>-9.8878614200000001</v>
      </c>
      <c r="S398" s="1">
        <v>127581021.1962703</v>
      </c>
      <c r="T398" s="1" t="s">
        <v>14752</v>
      </c>
    </row>
    <row r="399" spans="1:20" x14ac:dyDescent="0.2">
      <c r="A399" s="1">
        <v>14783</v>
      </c>
      <c r="B399" s="1" t="s">
        <v>7541</v>
      </c>
      <c r="C399" s="1" t="s">
        <v>6499</v>
      </c>
      <c r="D399" s="1" t="s">
        <v>6500</v>
      </c>
      <c r="E399" s="1">
        <v>322</v>
      </c>
      <c r="F399" s="1" t="s">
        <v>6501</v>
      </c>
      <c r="G399" s="1" t="s">
        <v>131</v>
      </c>
      <c r="I399" s="1">
        <v>300878740.9713484</v>
      </c>
      <c r="J399" s="1">
        <v>347686634.11685139</v>
      </c>
      <c r="K399" s="1" t="s">
        <v>2018</v>
      </c>
      <c r="L399" s="1">
        <v>398</v>
      </c>
      <c r="M399" s="1" t="s">
        <v>14752</v>
      </c>
      <c r="N399" s="1">
        <v>0.42299015506449322</v>
      </c>
      <c r="O399" s="1">
        <v>12186648.18479168</v>
      </c>
      <c r="P399" s="1">
        <v>0.38222026999999997</v>
      </c>
      <c r="Q399" s="1">
        <v>-4.3250026100000003</v>
      </c>
      <c r="R399" s="1">
        <v>-10.18635471</v>
      </c>
      <c r="S399" s="1">
        <v>127268745.29908016</v>
      </c>
      <c r="T399" s="1" t="s">
        <v>14752</v>
      </c>
    </row>
    <row r="400" spans="1:20" x14ac:dyDescent="0.2">
      <c r="A400" s="1">
        <v>34187</v>
      </c>
      <c r="B400" s="1" t="s">
        <v>12443</v>
      </c>
      <c r="C400" s="1" t="s">
        <v>12443</v>
      </c>
      <c r="D400" s="1" t="s">
        <v>12444</v>
      </c>
      <c r="E400" s="1">
        <v>11</v>
      </c>
      <c r="F400" s="1" t="s">
        <v>12445</v>
      </c>
      <c r="G400" s="1" t="s">
        <v>131</v>
      </c>
      <c r="H400" s="1">
        <v>1000000000</v>
      </c>
      <c r="I400" s="1">
        <v>1000000000</v>
      </c>
      <c r="J400" s="1">
        <v>1000000000</v>
      </c>
      <c r="K400" s="1" t="s">
        <v>2018</v>
      </c>
      <c r="L400" s="1">
        <v>399</v>
      </c>
      <c r="M400" s="1" t="s">
        <v>14753</v>
      </c>
      <c r="N400" s="1">
        <v>0.12674003729459163</v>
      </c>
      <c r="O400" s="1">
        <v>4365953.2212457797</v>
      </c>
      <c r="P400" s="1">
        <v>9.2603850000000001E-2</v>
      </c>
      <c r="Q400" s="1">
        <v>-2.6293585899999998</v>
      </c>
      <c r="R400" s="1">
        <v>-19.23693347</v>
      </c>
      <c r="S400" s="1">
        <v>126740037.29459164</v>
      </c>
      <c r="T400" s="1" t="s">
        <v>14753</v>
      </c>
    </row>
    <row r="401" spans="1:20" x14ac:dyDescent="0.2">
      <c r="A401" s="1">
        <v>16360</v>
      </c>
      <c r="B401" s="1" t="s">
        <v>7996</v>
      </c>
      <c r="C401" s="1" t="s">
        <v>5314</v>
      </c>
      <c r="D401" s="1" t="s">
        <v>7997</v>
      </c>
      <c r="E401" s="1">
        <v>52</v>
      </c>
      <c r="F401" s="1" t="s">
        <v>7998</v>
      </c>
      <c r="G401" s="1" t="s">
        <v>131</v>
      </c>
      <c r="H401" s="1">
        <v>10000000000</v>
      </c>
      <c r="I401" s="1">
        <v>10000000000</v>
      </c>
      <c r="J401" s="1">
        <v>10000000000</v>
      </c>
      <c r="K401" s="1" t="s">
        <v>2018</v>
      </c>
      <c r="L401" s="1">
        <v>400</v>
      </c>
      <c r="M401" s="1" t="s">
        <v>14753</v>
      </c>
      <c r="N401" s="1">
        <v>1.2622618311678296E-2</v>
      </c>
      <c r="O401" s="1">
        <v>2152491.7923633102</v>
      </c>
      <c r="P401" s="1">
        <v>-0.38447673999999998</v>
      </c>
      <c r="Q401" s="1">
        <v>6.3559299200000003</v>
      </c>
      <c r="R401" s="1">
        <v>-2.3732318800000001</v>
      </c>
      <c r="S401" s="1">
        <v>126226183.11678296</v>
      </c>
      <c r="T401" s="1" t="s">
        <v>14753</v>
      </c>
    </row>
    <row r="402" spans="1:20" x14ac:dyDescent="0.2">
      <c r="A402" s="1">
        <v>1762</v>
      </c>
      <c r="B402" s="1" t="s">
        <v>2821</v>
      </c>
      <c r="C402" s="1" t="s">
        <v>2822</v>
      </c>
      <c r="D402" s="1" t="s">
        <v>2823</v>
      </c>
      <c r="E402" s="1">
        <v>25</v>
      </c>
      <c r="F402" s="1" t="s">
        <v>2824</v>
      </c>
      <c r="G402" s="1" t="s">
        <v>131</v>
      </c>
      <c r="H402" s="1">
        <v>97739924</v>
      </c>
      <c r="I402" s="1">
        <v>79120557</v>
      </c>
      <c r="J402" s="1">
        <v>79120557</v>
      </c>
      <c r="L402" s="1">
        <v>401</v>
      </c>
      <c r="M402" s="1" t="s">
        <v>14753</v>
      </c>
      <c r="N402" s="1">
        <v>1.5942018115159491</v>
      </c>
      <c r="O402" s="1">
        <v>302877.52074433002</v>
      </c>
      <c r="P402" s="1">
        <v>-0.30429782</v>
      </c>
      <c r="Q402" s="1">
        <v>0.41055218999999998</v>
      </c>
      <c r="R402" s="1">
        <v>-9.3476182699999999</v>
      </c>
      <c r="S402" s="1">
        <v>126134135.2975509</v>
      </c>
      <c r="T402" s="1" t="s">
        <v>14753</v>
      </c>
    </row>
    <row r="403" spans="1:20" x14ac:dyDescent="0.2">
      <c r="A403" s="1">
        <v>14878</v>
      </c>
      <c r="B403" s="1" t="s">
        <v>7562</v>
      </c>
      <c r="C403" s="1" t="s">
        <v>7563</v>
      </c>
      <c r="D403" s="1" t="s">
        <v>7564</v>
      </c>
      <c r="E403" s="1">
        <v>37</v>
      </c>
      <c r="F403" s="1" t="s">
        <v>7565</v>
      </c>
      <c r="G403" s="1" t="s">
        <v>131</v>
      </c>
      <c r="H403" s="1">
        <v>1000000000</v>
      </c>
      <c r="I403" s="1">
        <v>96200145.266107336</v>
      </c>
      <c r="J403" s="1">
        <v>205958964.18123743</v>
      </c>
      <c r="L403" s="1">
        <v>402</v>
      </c>
      <c r="M403" s="1" t="s">
        <v>14752</v>
      </c>
      <c r="N403" s="1">
        <v>1.299314158409105</v>
      </c>
      <c r="O403" s="1">
        <v>1072232.59815858</v>
      </c>
      <c r="P403" s="1">
        <v>-0.96253487999999998</v>
      </c>
      <c r="Q403" s="1">
        <v>-6.8215395900000004</v>
      </c>
      <c r="R403" s="1">
        <v>-15.69756701</v>
      </c>
      <c r="S403" s="1">
        <v>124994210.78526592</v>
      </c>
      <c r="T403" s="1" t="s">
        <v>14752</v>
      </c>
    </row>
    <row r="404" spans="1:20" x14ac:dyDescent="0.2">
      <c r="A404" s="1">
        <v>3217</v>
      </c>
      <c r="B404" s="1" t="s">
        <v>4598</v>
      </c>
      <c r="C404" s="1" t="s">
        <v>4282</v>
      </c>
      <c r="D404" s="1" t="s">
        <v>4599</v>
      </c>
      <c r="E404" s="1">
        <v>104</v>
      </c>
      <c r="F404" s="1" t="s">
        <v>2415</v>
      </c>
      <c r="G404" s="1" t="s">
        <v>131</v>
      </c>
      <c r="H404" s="1">
        <v>1000000000</v>
      </c>
      <c r="I404" s="1">
        <v>400710812.84144318</v>
      </c>
      <c r="J404" s="1">
        <v>1000000000</v>
      </c>
      <c r="K404" s="1" t="s">
        <v>2018</v>
      </c>
      <c r="L404" s="1">
        <v>403</v>
      </c>
      <c r="M404" s="1" t="s">
        <v>14752</v>
      </c>
      <c r="N404" s="1">
        <v>0.31168738517521971</v>
      </c>
      <c r="O404" s="1">
        <v>3855925.6297087399</v>
      </c>
      <c r="P404" s="1">
        <v>-0.46154379000000001</v>
      </c>
      <c r="Q404" s="1">
        <v>-3.7715922000000002</v>
      </c>
      <c r="R404" s="1">
        <v>-8.5272836400000003</v>
      </c>
      <c r="S404" s="1">
        <v>124896505.46598628</v>
      </c>
      <c r="T404" s="1" t="s">
        <v>14752</v>
      </c>
    </row>
    <row r="405" spans="1:20" x14ac:dyDescent="0.2">
      <c r="A405" s="1">
        <v>32037</v>
      </c>
      <c r="B405" s="1" t="s">
        <v>7534</v>
      </c>
      <c r="C405" s="1" t="s">
        <v>7535</v>
      </c>
      <c r="D405" s="1" t="s">
        <v>7536</v>
      </c>
      <c r="E405" s="1">
        <v>17</v>
      </c>
      <c r="F405" s="1" t="s">
        <v>7537</v>
      </c>
      <c r="G405" s="1" t="s">
        <v>131</v>
      </c>
      <c r="H405" s="1">
        <v>100000000</v>
      </c>
      <c r="I405" s="1">
        <v>97368198.540416494</v>
      </c>
      <c r="J405" s="1">
        <v>100000000</v>
      </c>
      <c r="K405" s="1" t="s">
        <v>2018</v>
      </c>
      <c r="L405" s="1">
        <v>404</v>
      </c>
      <c r="M405" s="1" t="s">
        <v>14752</v>
      </c>
      <c r="N405" s="1">
        <v>1.2784166072835086</v>
      </c>
      <c r="O405" s="1">
        <v>669487.45736259001</v>
      </c>
      <c r="P405" s="1">
        <v>0.11517086999999999</v>
      </c>
      <c r="Q405" s="1">
        <v>-4.19500852</v>
      </c>
      <c r="R405" s="1">
        <v>-9.3259042500000007</v>
      </c>
      <c r="S405" s="1">
        <v>124477122.03534631</v>
      </c>
      <c r="T405" s="1" t="s">
        <v>14752</v>
      </c>
    </row>
    <row r="406" spans="1:20" x14ac:dyDescent="0.2">
      <c r="A406" s="1">
        <v>12147</v>
      </c>
      <c r="B406" s="1" t="s">
        <v>6510</v>
      </c>
      <c r="C406" s="1" t="s">
        <v>6050</v>
      </c>
      <c r="D406" s="1" t="s">
        <v>6511</v>
      </c>
      <c r="E406" s="1">
        <v>236</v>
      </c>
      <c r="F406" s="1" t="s">
        <v>6512</v>
      </c>
      <c r="G406" s="1" t="s">
        <v>131</v>
      </c>
      <c r="H406" s="1">
        <v>250000000</v>
      </c>
      <c r="I406" s="1">
        <v>197810746.91007283</v>
      </c>
      <c r="J406" s="1">
        <v>214299181.02386531</v>
      </c>
      <c r="K406" s="1" t="s">
        <v>2018</v>
      </c>
      <c r="L406" s="1">
        <v>405</v>
      </c>
      <c r="M406" s="1" t="s">
        <v>14753</v>
      </c>
      <c r="N406" s="1">
        <v>0.62491552612128087</v>
      </c>
      <c r="O406" s="1">
        <v>34600419.437510848</v>
      </c>
      <c r="P406" s="1">
        <v>0.80521480000000001</v>
      </c>
      <c r="Q406" s="1">
        <v>-2.1339532600000002</v>
      </c>
      <c r="R406" s="1">
        <v>9.2286194800000008</v>
      </c>
      <c r="S406" s="1">
        <v>123615006.9777517</v>
      </c>
      <c r="T406" s="1" t="s">
        <v>14753</v>
      </c>
    </row>
    <row r="407" spans="1:20" x14ac:dyDescent="0.2">
      <c r="A407" s="1">
        <v>1230</v>
      </c>
      <c r="B407" s="1" t="s">
        <v>2372</v>
      </c>
      <c r="C407" s="1" t="s">
        <v>2373</v>
      </c>
      <c r="D407" s="1" t="s">
        <v>2374</v>
      </c>
      <c r="E407" s="1">
        <v>75</v>
      </c>
      <c r="F407" s="1" t="s">
        <v>2375</v>
      </c>
      <c r="G407" s="1" t="s">
        <v>131</v>
      </c>
      <c r="I407" s="1">
        <v>479913296.92299998</v>
      </c>
      <c r="J407" s="1">
        <v>479914843.37099999</v>
      </c>
      <c r="L407" s="1">
        <v>406</v>
      </c>
      <c r="M407" s="1" t="s">
        <v>14752</v>
      </c>
      <c r="N407" s="1">
        <v>0.25562136770171823</v>
      </c>
      <c r="O407" s="1">
        <v>180610411.00566715</v>
      </c>
      <c r="P407" s="1">
        <v>-0.11890905</v>
      </c>
      <c r="Q407" s="1">
        <v>-2.3101963400000001</v>
      </c>
      <c r="R407" s="1">
        <v>15.567238189999999</v>
      </c>
      <c r="S407" s="1">
        <v>122676093.33769806</v>
      </c>
      <c r="T407" s="1" t="s">
        <v>14752</v>
      </c>
    </row>
    <row r="408" spans="1:20" x14ac:dyDescent="0.2">
      <c r="A408" s="1">
        <v>6756</v>
      </c>
      <c r="B408" s="1" t="s">
        <v>6811</v>
      </c>
      <c r="C408" s="1" t="s">
        <v>6412</v>
      </c>
      <c r="D408" s="1" t="s">
        <v>6812</v>
      </c>
      <c r="E408" s="1">
        <v>65</v>
      </c>
      <c r="F408" s="1" t="s">
        <v>2297</v>
      </c>
      <c r="G408" s="1" t="s">
        <v>131</v>
      </c>
      <c r="I408" s="1">
        <v>1138749994</v>
      </c>
      <c r="J408" s="1">
        <v>1149999994</v>
      </c>
      <c r="L408" s="1">
        <v>407</v>
      </c>
      <c r="M408" s="1" t="s">
        <v>14752</v>
      </c>
      <c r="N408" s="1">
        <v>0.10648039308394432</v>
      </c>
      <c r="O408" s="1">
        <v>63508215.15000993</v>
      </c>
      <c r="P408" s="1">
        <v>0.29817480000000002</v>
      </c>
      <c r="Q408" s="1">
        <v>-2.7995015599999999</v>
      </c>
      <c r="R408" s="1">
        <v>7.7104031300000004</v>
      </c>
      <c r="S408" s="1">
        <v>121254546.98545924</v>
      </c>
      <c r="T408" s="1" t="s">
        <v>14752</v>
      </c>
    </row>
    <row r="409" spans="1:20" x14ac:dyDescent="0.2">
      <c r="A409" s="1">
        <v>33439</v>
      </c>
      <c r="B409" s="1" t="s">
        <v>7607</v>
      </c>
      <c r="C409" s="1" t="s">
        <v>7608</v>
      </c>
      <c r="D409" s="1" t="s">
        <v>7609</v>
      </c>
      <c r="E409" s="1">
        <v>48</v>
      </c>
      <c r="F409" s="1" t="s">
        <v>7610</v>
      </c>
      <c r="G409" s="1" t="s">
        <v>131</v>
      </c>
      <c r="H409" s="1">
        <v>238888888</v>
      </c>
      <c r="I409" s="1">
        <v>89767324.971277386</v>
      </c>
      <c r="J409" s="1">
        <v>238888888</v>
      </c>
      <c r="K409" s="1" t="s">
        <v>2018</v>
      </c>
      <c r="L409" s="1">
        <v>408</v>
      </c>
      <c r="M409" s="1" t="s">
        <v>14753</v>
      </c>
      <c r="N409" s="1">
        <v>1.3276441871441331</v>
      </c>
      <c r="O409" s="1">
        <v>14526164.29959432</v>
      </c>
      <c r="P409" s="1">
        <v>1.8004760000000002E-2</v>
      </c>
      <c r="Q409" s="1">
        <v>-1.2637178499999999</v>
      </c>
      <c r="R409" s="1">
        <v>-11.607032159999999</v>
      </c>
      <c r="S409" s="1">
        <v>119179067.1935948</v>
      </c>
      <c r="T409" s="1" t="s">
        <v>14753</v>
      </c>
    </row>
    <row r="410" spans="1:20" x14ac:dyDescent="0.2">
      <c r="A410" s="1">
        <v>9040</v>
      </c>
      <c r="B410" s="1" t="s">
        <v>6642</v>
      </c>
      <c r="C410" s="1" t="s">
        <v>4584</v>
      </c>
      <c r="D410" s="1" t="s">
        <v>4585</v>
      </c>
      <c r="E410" s="1">
        <v>84</v>
      </c>
      <c r="F410" s="1" t="s">
        <v>4480</v>
      </c>
      <c r="G410" s="1" t="s">
        <v>131</v>
      </c>
      <c r="H410" s="1">
        <v>258526640</v>
      </c>
      <c r="I410" s="1">
        <v>258491637.22999999</v>
      </c>
      <c r="J410" s="1">
        <v>258491637.22999999</v>
      </c>
      <c r="K410" s="1" t="s">
        <v>2018</v>
      </c>
      <c r="L410" s="1">
        <v>409</v>
      </c>
      <c r="M410" s="1" t="s">
        <v>14752</v>
      </c>
      <c r="N410" s="1">
        <v>0.45085541857204131</v>
      </c>
      <c r="O410" s="1">
        <v>9465733.7570482008</v>
      </c>
      <c r="P410" s="1">
        <v>6.2781099999999999E-3</v>
      </c>
      <c r="Q410" s="1">
        <v>-1.5679547</v>
      </c>
      <c r="R410" s="1">
        <v>-6.87066116</v>
      </c>
      <c r="S410" s="1">
        <v>116542355.3007039</v>
      </c>
      <c r="T410" s="1" t="s">
        <v>14752</v>
      </c>
    </row>
    <row r="411" spans="1:20" x14ac:dyDescent="0.2">
      <c r="A411" s="1">
        <v>34025</v>
      </c>
      <c r="B411" s="1" t="s">
        <v>7967</v>
      </c>
      <c r="C411" s="1" t="s">
        <v>7968</v>
      </c>
      <c r="D411" s="1" t="s">
        <v>7969</v>
      </c>
      <c r="E411" s="1">
        <v>58</v>
      </c>
      <c r="F411" s="1" t="s">
        <v>7970</v>
      </c>
      <c r="G411" s="1" t="s">
        <v>131</v>
      </c>
      <c r="H411" s="1">
        <v>999904308.86000001</v>
      </c>
      <c r="I411" s="1">
        <v>993909418.85821104</v>
      </c>
      <c r="J411" s="1">
        <v>993909418.85821104</v>
      </c>
      <c r="K411" s="1" t="s">
        <v>2018</v>
      </c>
      <c r="L411" s="1">
        <v>413</v>
      </c>
      <c r="M411" s="1" t="s">
        <v>14753</v>
      </c>
      <c r="N411" s="1">
        <v>0.1165947562408506</v>
      </c>
      <c r="O411" s="1">
        <v>32534731.441568982</v>
      </c>
      <c r="P411" s="1">
        <v>-0.10841048</v>
      </c>
      <c r="Q411" s="1">
        <v>7.0523302799999996</v>
      </c>
      <c r="R411" s="1">
        <v>100.88274148000001</v>
      </c>
      <c r="S411" s="1">
        <v>115884626.41725861</v>
      </c>
      <c r="T411" s="1" t="s">
        <v>14753</v>
      </c>
    </row>
    <row r="412" spans="1:20" x14ac:dyDescent="0.2">
      <c r="A412" s="1">
        <v>9308</v>
      </c>
      <c r="B412" s="1" t="s">
        <v>7557</v>
      </c>
      <c r="C412" s="1" t="s">
        <v>4627</v>
      </c>
      <c r="D412" s="1" t="s">
        <v>4628</v>
      </c>
      <c r="E412" s="1">
        <v>172</v>
      </c>
      <c r="F412" s="1" t="s">
        <v>4629</v>
      </c>
      <c r="G412" s="1" t="s">
        <v>131</v>
      </c>
      <c r="H412" s="1">
        <v>50000000</v>
      </c>
      <c r="I412" s="1">
        <v>39031475.763112627</v>
      </c>
      <c r="J412" s="1">
        <v>50000000</v>
      </c>
      <c r="K412" s="1" t="s">
        <v>2018</v>
      </c>
      <c r="L412" s="1">
        <v>410</v>
      </c>
      <c r="M412" s="1" t="s">
        <v>14752</v>
      </c>
      <c r="N412" s="1">
        <v>2.9665269041207396</v>
      </c>
      <c r="O412" s="1">
        <v>6615395.1912144497</v>
      </c>
      <c r="P412" s="1">
        <v>9.7557519999999995E-2</v>
      </c>
      <c r="Q412" s="1">
        <v>-6.1689076399999996</v>
      </c>
      <c r="R412" s="1">
        <v>-12.558773349999999</v>
      </c>
      <c r="S412" s="1">
        <v>115787922.95881018</v>
      </c>
      <c r="T412" s="1" t="s">
        <v>14752</v>
      </c>
    </row>
    <row r="413" spans="1:20" x14ac:dyDescent="0.2">
      <c r="A413" s="1">
        <v>19075</v>
      </c>
      <c r="B413" s="1" t="s">
        <v>4426</v>
      </c>
      <c r="C413" s="1" t="s">
        <v>4427</v>
      </c>
      <c r="D413" s="1" t="s">
        <v>7821</v>
      </c>
      <c r="E413" s="1">
        <v>32</v>
      </c>
      <c r="F413" s="1" t="s">
        <v>7822</v>
      </c>
      <c r="G413" s="1" t="s">
        <v>131</v>
      </c>
      <c r="I413" s="1">
        <v>270945723347.75729</v>
      </c>
      <c r="J413" s="1">
        <v>310876577974.64703</v>
      </c>
      <c r="K413" s="1" t="s">
        <v>2018</v>
      </c>
      <c r="L413" s="1">
        <v>411</v>
      </c>
      <c r="M413" s="1" t="s">
        <v>14753</v>
      </c>
      <c r="N413" s="1">
        <v>4.2573115723860527E-4</v>
      </c>
      <c r="O413" s="1">
        <v>1972238.0198769399</v>
      </c>
      <c r="P413" s="1">
        <v>0.26284946999999997</v>
      </c>
      <c r="Q413" s="1">
        <v>-11.83789384</v>
      </c>
      <c r="R413" s="1">
        <v>11.682684739999999</v>
      </c>
      <c r="S413" s="1">
        <v>115350036.34969167</v>
      </c>
      <c r="T413" s="1" t="s">
        <v>14753</v>
      </c>
    </row>
    <row r="414" spans="1:20" x14ac:dyDescent="0.2">
      <c r="A414" s="1">
        <v>14803</v>
      </c>
      <c r="B414" s="1" t="s">
        <v>2480</v>
      </c>
      <c r="C414" s="1" t="s">
        <v>6675</v>
      </c>
      <c r="D414" s="1" t="s">
        <v>6676</v>
      </c>
      <c r="E414" s="1">
        <v>66</v>
      </c>
      <c r="F414" s="1" t="s">
        <v>6677</v>
      </c>
      <c r="G414" s="1" t="s">
        <v>131</v>
      </c>
      <c r="H414" s="1">
        <v>1000000000</v>
      </c>
      <c r="I414" s="1">
        <v>562310350</v>
      </c>
      <c r="J414" s="1">
        <v>999893114</v>
      </c>
      <c r="K414" s="1" t="s">
        <v>2018</v>
      </c>
      <c r="L414" s="1">
        <v>412</v>
      </c>
      <c r="M414" s="1" t="s">
        <v>14752</v>
      </c>
      <c r="N414" s="1">
        <v>0.20464007975504259</v>
      </c>
      <c r="O414" s="1">
        <v>2048560.9432727799</v>
      </c>
      <c r="P414" s="1">
        <v>0.38747222999999997</v>
      </c>
      <c r="Q414" s="1">
        <v>-3.9556154000000001</v>
      </c>
      <c r="R414" s="1">
        <v>-9.1218420800000004</v>
      </c>
      <c r="S414" s="1">
        <v>115071234.87108593</v>
      </c>
      <c r="T414" s="1" t="s">
        <v>14752</v>
      </c>
    </row>
    <row r="415" spans="1:20" x14ac:dyDescent="0.2">
      <c r="A415" s="1">
        <v>1732</v>
      </c>
      <c r="B415" s="1" t="s">
        <v>2273</v>
      </c>
      <c r="C415" s="1" t="s">
        <v>90</v>
      </c>
      <c r="D415" s="1" t="s">
        <v>2274</v>
      </c>
      <c r="E415" s="1">
        <v>187</v>
      </c>
      <c r="F415" s="1" t="s">
        <v>2275</v>
      </c>
      <c r="G415" s="1" t="s">
        <v>131</v>
      </c>
      <c r="H415" s="1">
        <v>11000000</v>
      </c>
      <c r="I415" s="1">
        <v>7638343.3173717903</v>
      </c>
      <c r="J415" s="1">
        <v>10685329.402933851</v>
      </c>
      <c r="K415" s="1" t="s">
        <v>2018</v>
      </c>
      <c r="L415" s="1">
        <v>414</v>
      </c>
      <c r="M415" s="1" t="s">
        <v>14753</v>
      </c>
      <c r="N415" s="1">
        <v>14.986846269461072</v>
      </c>
      <c r="O415" s="1">
        <v>4646890.0107423402</v>
      </c>
      <c r="P415" s="1">
        <v>-0.15483885999999999</v>
      </c>
      <c r="Q415" s="1">
        <v>-4.2236376399999997</v>
      </c>
      <c r="R415" s="1">
        <v>-9.0997459700000007</v>
      </c>
      <c r="S415" s="1">
        <v>114474677.05081633</v>
      </c>
      <c r="T415" s="1" t="s">
        <v>14753</v>
      </c>
    </row>
    <row r="416" spans="1:20" x14ac:dyDescent="0.2">
      <c r="A416" s="1">
        <v>5566</v>
      </c>
      <c r="B416" s="1" t="s">
        <v>3033</v>
      </c>
      <c r="C416" s="1" t="s">
        <v>3034</v>
      </c>
      <c r="D416" s="1" t="s">
        <v>3035</v>
      </c>
      <c r="E416" s="1">
        <v>76</v>
      </c>
      <c r="F416" s="1" t="s">
        <v>3036</v>
      </c>
      <c r="G416" s="1" t="s">
        <v>131</v>
      </c>
      <c r="I416" s="1">
        <v>954076054.28549123</v>
      </c>
      <c r="J416" s="1">
        <v>999848780.79999995</v>
      </c>
      <c r="K416" s="1" t="s">
        <v>2018</v>
      </c>
      <c r="L416" s="1">
        <v>415</v>
      </c>
      <c r="M416" s="1" t="s">
        <v>14752</v>
      </c>
      <c r="N416" s="1">
        <v>0.11951848674599722</v>
      </c>
      <c r="O416" s="1">
        <v>10923.9687935</v>
      </c>
      <c r="P416" s="1">
        <v>-0.10996597</v>
      </c>
      <c r="Q416" s="1">
        <v>-2.4321472700000002</v>
      </c>
      <c r="R416" s="1">
        <v>-5.9851867600000004</v>
      </c>
      <c r="S416" s="1">
        <v>114029726.2487938</v>
      </c>
      <c r="T416" s="1" t="s">
        <v>14752</v>
      </c>
    </row>
    <row r="417" spans="1:20" x14ac:dyDescent="0.2">
      <c r="A417" s="1">
        <v>9285</v>
      </c>
      <c r="B417" s="1" t="s">
        <v>5572</v>
      </c>
      <c r="C417" s="1" t="s">
        <v>5573</v>
      </c>
      <c r="D417" s="1" t="s">
        <v>5574</v>
      </c>
      <c r="E417" s="1">
        <v>106</v>
      </c>
      <c r="F417" s="1" t="s">
        <v>4629</v>
      </c>
      <c r="G417" s="1" t="s">
        <v>131</v>
      </c>
      <c r="I417" s="1">
        <v>9359018</v>
      </c>
      <c r="J417" s="1">
        <v>11687340</v>
      </c>
      <c r="L417" s="1">
        <v>416</v>
      </c>
      <c r="M417" s="1" t="s">
        <v>14753</v>
      </c>
      <c r="N417" s="1">
        <v>12.132931197791432</v>
      </c>
      <c r="O417" s="1">
        <v>4610496.4761335896</v>
      </c>
      <c r="P417" s="1">
        <v>0.20987828</v>
      </c>
      <c r="Q417" s="1">
        <v>-4.4314240099999997</v>
      </c>
      <c r="R417" s="1">
        <v>-17.374760559999999</v>
      </c>
      <c r="S417" s="1">
        <v>113552321.47289155</v>
      </c>
      <c r="T417" s="1" t="s">
        <v>14753</v>
      </c>
    </row>
    <row r="418" spans="1:20" x14ac:dyDescent="0.2">
      <c r="A418" s="1">
        <v>9436</v>
      </c>
      <c r="B418" s="1" t="s">
        <v>4709</v>
      </c>
      <c r="C418" s="1" t="s">
        <v>4710</v>
      </c>
      <c r="D418" s="1" t="s">
        <v>4711</v>
      </c>
      <c r="E418" s="1">
        <v>259</v>
      </c>
      <c r="F418" s="1" t="s">
        <v>4712</v>
      </c>
      <c r="G418" s="1" t="s">
        <v>131</v>
      </c>
      <c r="I418" s="1">
        <v>549652770159583.31</v>
      </c>
      <c r="J418" s="1">
        <v>1000000000000000</v>
      </c>
      <c r="K418" s="1" t="s">
        <v>2018</v>
      </c>
      <c r="L418" s="1">
        <v>417</v>
      </c>
      <c r="M418" s="1" t="s">
        <v>14752</v>
      </c>
      <c r="N418" s="1">
        <v>2.0652598880532747E-7</v>
      </c>
      <c r="O418" s="1">
        <v>2517989.97585472</v>
      </c>
      <c r="P418" s="1">
        <v>0.49072900000000003</v>
      </c>
      <c r="Q418" s="1">
        <v>-0.66679551000000004</v>
      </c>
      <c r="R418" s="1">
        <v>-11.23732058</v>
      </c>
      <c r="S418" s="1">
        <v>113517581.85679533</v>
      </c>
      <c r="T418" s="1" t="s">
        <v>14752</v>
      </c>
    </row>
    <row r="419" spans="1:20" x14ac:dyDescent="0.2">
      <c r="A419" s="1">
        <v>32526</v>
      </c>
      <c r="B419" s="1" t="s">
        <v>7881</v>
      </c>
      <c r="C419" s="1" t="s">
        <v>6130</v>
      </c>
      <c r="D419" s="1" t="s">
        <v>7882</v>
      </c>
      <c r="E419" s="1">
        <v>36</v>
      </c>
      <c r="F419" s="1" t="s">
        <v>3579</v>
      </c>
      <c r="G419" s="1" t="s">
        <v>131</v>
      </c>
      <c r="H419" s="1">
        <v>1000000000</v>
      </c>
      <c r="I419" s="1">
        <v>962831000</v>
      </c>
      <c r="J419" s="1">
        <v>1000000000</v>
      </c>
      <c r="K419" s="1" t="s">
        <v>2018</v>
      </c>
      <c r="L419" s="1">
        <v>418</v>
      </c>
      <c r="M419" s="1" t="s">
        <v>14752</v>
      </c>
      <c r="N419" s="1">
        <v>0.11736247562916988</v>
      </c>
      <c r="O419" s="1">
        <v>3969848.2096329601</v>
      </c>
      <c r="P419" s="1">
        <v>-0.18608152999999999</v>
      </c>
      <c r="Q419" s="1">
        <v>-7.0125427800000004</v>
      </c>
      <c r="R419" s="1">
        <v>-2.0616758000000002</v>
      </c>
      <c r="S419" s="1">
        <v>113000229.77250926</v>
      </c>
      <c r="T419" s="1" t="s">
        <v>14752</v>
      </c>
    </row>
    <row r="420" spans="1:20" x14ac:dyDescent="0.2">
      <c r="A420" s="1">
        <v>34610</v>
      </c>
      <c r="B420" s="1" t="s">
        <v>13830</v>
      </c>
      <c r="C420" s="1" t="s">
        <v>13831</v>
      </c>
      <c r="D420" s="1" t="s">
        <v>13832</v>
      </c>
      <c r="E420" s="1">
        <v>43</v>
      </c>
      <c r="F420" s="1" t="s">
        <v>13833</v>
      </c>
      <c r="G420" s="1" t="s">
        <v>131</v>
      </c>
      <c r="H420" s="1">
        <v>10000000000000</v>
      </c>
      <c r="I420" s="1">
        <v>10000000000000</v>
      </c>
      <c r="J420" s="1">
        <v>10000000000000</v>
      </c>
      <c r="K420" s="1" t="s">
        <v>2018</v>
      </c>
      <c r="L420" s="1">
        <v>420</v>
      </c>
      <c r="M420" s="1" t="s">
        <v>14753</v>
      </c>
      <c r="N420" s="1">
        <v>1.1284252504067643E-5</v>
      </c>
      <c r="O420" s="1">
        <v>3720682.3451737901</v>
      </c>
      <c r="P420" s="1">
        <v>-1.2591081200000001</v>
      </c>
      <c r="Q420" s="1">
        <v>-8.2343065899999992</v>
      </c>
      <c r="R420" s="1">
        <v>-27.44310115</v>
      </c>
      <c r="S420" s="1">
        <v>112842525.04067644</v>
      </c>
      <c r="T420" s="1" t="s">
        <v>14753</v>
      </c>
    </row>
    <row r="421" spans="1:20" x14ac:dyDescent="0.2">
      <c r="A421" s="1">
        <v>4006</v>
      </c>
      <c r="B421" s="1" t="s">
        <v>7711</v>
      </c>
      <c r="C421" s="1" t="s">
        <v>205</v>
      </c>
      <c r="D421" s="1" t="s">
        <v>2782</v>
      </c>
      <c r="E421" s="1">
        <v>102</v>
      </c>
      <c r="F421" s="1" t="s">
        <v>2783</v>
      </c>
      <c r="G421" s="1" t="s">
        <v>131</v>
      </c>
      <c r="I421" s="1">
        <v>1942420283.0270669</v>
      </c>
      <c r="J421" s="1">
        <v>1942420283.0270669</v>
      </c>
      <c r="K421" s="1" t="s">
        <v>2018</v>
      </c>
      <c r="L421" s="1">
        <v>419</v>
      </c>
      <c r="M421" s="1" t="s">
        <v>14753</v>
      </c>
      <c r="N421" s="1">
        <v>5.8061379058627467E-2</v>
      </c>
      <c r="O421" s="1">
        <v>107445994.02931404</v>
      </c>
      <c r="P421" s="1">
        <v>0.82560610999999995</v>
      </c>
      <c r="Q421" s="1">
        <v>-11.73303656</v>
      </c>
      <c r="R421" s="1">
        <v>8.03898753</v>
      </c>
      <c r="S421" s="1">
        <v>112779600.34400098</v>
      </c>
      <c r="T421" s="1" t="s">
        <v>14753</v>
      </c>
    </row>
    <row r="422" spans="1:20" x14ac:dyDescent="0.2">
      <c r="A422" s="1">
        <v>28458</v>
      </c>
      <c r="B422" s="1" t="s">
        <v>7526</v>
      </c>
      <c r="C422" s="1" t="s">
        <v>7527</v>
      </c>
      <c r="D422" s="1" t="s">
        <v>7528</v>
      </c>
      <c r="E422" s="1">
        <v>60</v>
      </c>
      <c r="F422" s="1" t="s">
        <v>7529</v>
      </c>
      <c r="G422" s="1" t="s">
        <v>131</v>
      </c>
      <c r="I422" s="1">
        <v>75026458.101004094</v>
      </c>
      <c r="J422" s="1">
        <v>542187379.38541019</v>
      </c>
      <c r="K422" s="1" t="s">
        <v>2018</v>
      </c>
      <c r="L422" s="1">
        <v>421</v>
      </c>
      <c r="M422" s="1" t="s">
        <v>14753</v>
      </c>
      <c r="N422" s="1">
        <v>1.5027080755328797</v>
      </c>
      <c r="O422" s="1">
        <v>1471934.52567567</v>
      </c>
      <c r="P422" s="1">
        <v>-0.49241152999999999</v>
      </c>
      <c r="Q422" s="1">
        <v>-5.5639295999999998</v>
      </c>
      <c r="R422" s="1">
        <v>-10.813075019999999</v>
      </c>
      <c r="S422" s="1">
        <v>112742864.46700808</v>
      </c>
      <c r="T422" s="1" t="s">
        <v>14753</v>
      </c>
    </row>
    <row r="423" spans="1:20" x14ac:dyDescent="0.2">
      <c r="A423" s="1">
        <v>11289</v>
      </c>
      <c r="B423" s="1" t="s">
        <v>6164</v>
      </c>
      <c r="C423" s="1" t="s">
        <v>6165</v>
      </c>
      <c r="D423" s="1" t="s">
        <v>6166</v>
      </c>
      <c r="E423" s="1">
        <v>426</v>
      </c>
      <c r="F423" s="1" t="s">
        <v>5370</v>
      </c>
      <c r="G423" s="1" t="s">
        <v>131</v>
      </c>
      <c r="I423" s="1">
        <v>153886542476.85617</v>
      </c>
      <c r="J423" s="1">
        <v>196008739620</v>
      </c>
      <c r="K423" s="1" t="s">
        <v>2018</v>
      </c>
      <c r="L423" s="1">
        <v>423</v>
      </c>
      <c r="M423" s="1" t="s">
        <v>14753</v>
      </c>
      <c r="N423" s="1">
        <v>7.3115506378788517E-4</v>
      </c>
      <c r="O423" s="1">
        <v>5174908.5457052002</v>
      </c>
      <c r="P423" s="1">
        <v>0.45040474000000003</v>
      </c>
      <c r="Q423" s="1">
        <v>-3.6365696000000001</v>
      </c>
      <c r="R423" s="1">
        <v>-9.9610712100000001</v>
      </c>
      <c r="S423" s="1">
        <v>112514924.78076288</v>
      </c>
      <c r="T423" s="1" t="s">
        <v>14753</v>
      </c>
    </row>
    <row r="424" spans="1:20" x14ac:dyDescent="0.2">
      <c r="A424" s="1">
        <v>16612</v>
      </c>
      <c r="B424" s="1" t="s">
        <v>7530</v>
      </c>
      <c r="C424" s="1" t="s">
        <v>7531</v>
      </c>
      <c r="D424" s="1" t="s">
        <v>7532</v>
      </c>
      <c r="E424" s="1">
        <v>78</v>
      </c>
      <c r="F424" s="1" t="s">
        <v>7533</v>
      </c>
      <c r="G424" s="1" t="s">
        <v>131</v>
      </c>
      <c r="I424" s="1">
        <v>48197665</v>
      </c>
      <c r="J424" s="1">
        <v>100000000</v>
      </c>
      <c r="K424" s="1" t="s">
        <v>2018</v>
      </c>
      <c r="L424" s="1">
        <v>422</v>
      </c>
      <c r="M424" s="1" t="s">
        <v>14752</v>
      </c>
      <c r="N424" s="1">
        <v>2.3347176811283523</v>
      </c>
      <c r="O424" s="1">
        <v>2798696.2009589998</v>
      </c>
      <c r="P424" s="1">
        <v>1.81651651</v>
      </c>
      <c r="Q424" s="1">
        <v>-5.0016520299999998</v>
      </c>
      <c r="R424" s="1">
        <v>-21.660777270000001</v>
      </c>
      <c r="S424" s="1">
        <v>112527940.66460116</v>
      </c>
      <c r="T424" s="1" t="s">
        <v>14752</v>
      </c>
    </row>
    <row r="425" spans="1:20" x14ac:dyDescent="0.2">
      <c r="A425" s="1">
        <v>22265</v>
      </c>
      <c r="B425" s="1" t="s">
        <v>7627</v>
      </c>
      <c r="C425" s="1" t="s">
        <v>1618</v>
      </c>
      <c r="D425" s="1" t="s">
        <v>7628</v>
      </c>
      <c r="E425" s="1">
        <v>43</v>
      </c>
      <c r="F425" s="1" t="s">
        <v>7629</v>
      </c>
      <c r="G425" s="1" t="s">
        <v>131</v>
      </c>
      <c r="H425" s="1">
        <v>10000000000</v>
      </c>
      <c r="I425" s="1">
        <v>3510835909.6805201</v>
      </c>
      <c r="J425" s="1">
        <v>10000000000</v>
      </c>
      <c r="L425" s="1">
        <v>424</v>
      </c>
      <c r="M425" s="1" t="s">
        <v>14753</v>
      </c>
      <c r="N425" s="1">
        <v>3.1873907833754295E-2</v>
      </c>
      <c r="O425" s="1">
        <v>925597.57048602996</v>
      </c>
      <c r="P425" s="1">
        <v>5.1319209999999997E-2</v>
      </c>
      <c r="Q425" s="1">
        <v>-2.1212755799999998</v>
      </c>
      <c r="R425" s="1">
        <v>-13.435244640000001</v>
      </c>
      <c r="S425" s="1">
        <v>111904060.2045918</v>
      </c>
      <c r="T425" s="1" t="s">
        <v>14753</v>
      </c>
    </row>
    <row r="426" spans="1:20" x14ac:dyDescent="0.2">
      <c r="A426" s="1">
        <v>5026</v>
      </c>
      <c r="B426" s="1" t="s">
        <v>2287</v>
      </c>
      <c r="C426" s="1" t="s">
        <v>201</v>
      </c>
      <c r="D426" s="1" t="s">
        <v>2288</v>
      </c>
      <c r="E426" s="1">
        <v>158</v>
      </c>
      <c r="F426" s="1" t="s">
        <v>2289</v>
      </c>
      <c r="G426" s="1" t="s">
        <v>131</v>
      </c>
      <c r="I426" s="1">
        <v>979779107.82799017</v>
      </c>
      <c r="J426" s="1">
        <v>1000000000</v>
      </c>
      <c r="K426" s="1" t="s">
        <v>2018</v>
      </c>
      <c r="L426" s="1">
        <v>425</v>
      </c>
      <c r="M426" s="1" t="s">
        <v>14752</v>
      </c>
      <c r="N426" s="1">
        <v>0.11380954367217994</v>
      </c>
      <c r="O426" s="1">
        <v>5088757.5753297098</v>
      </c>
      <c r="P426" s="1">
        <v>0.67038746999999999</v>
      </c>
      <c r="Q426" s="1">
        <v>-3.5127386</v>
      </c>
      <c r="R426" s="1">
        <v>-9.4850179000000008</v>
      </c>
      <c r="S426" s="1">
        <v>111508213.16143914</v>
      </c>
      <c r="T426" s="1" t="s">
        <v>14752</v>
      </c>
    </row>
    <row r="427" spans="1:20" x14ac:dyDescent="0.2">
      <c r="A427" s="1">
        <v>5908</v>
      </c>
      <c r="B427" s="1" t="s">
        <v>3021</v>
      </c>
      <c r="C427" s="1" t="s">
        <v>3022</v>
      </c>
      <c r="D427" s="1" t="s">
        <v>3023</v>
      </c>
      <c r="E427" s="1">
        <v>24</v>
      </c>
      <c r="F427" s="1" t="s">
        <v>2625</v>
      </c>
      <c r="G427" s="1" t="s">
        <v>131</v>
      </c>
      <c r="H427" s="1">
        <v>5000000000</v>
      </c>
      <c r="I427" s="1">
        <v>4686666667</v>
      </c>
      <c r="J427" s="1">
        <v>5000000000</v>
      </c>
      <c r="K427" s="1" t="s">
        <v>2018</v>
      </c>
      <c r="L427" s="1">
        <v>427</v>
      </c>
      <c r="M427" s="1" t="s">
        <v>14752</v>
      </c>
      <c r="N427" s="1">
        <v>2.3445037797842259E-2</v>
      </c>
      <c r="O427" s="1">
        <v>536783.31332916999</v>
      </c>
      <c r="P427" s="1">
        <v>-5.954835E-2</v>
      </c>
      <c r="Q427" s="1">
        <v>-1.41840367</v>
      </c>
      <c r="R427" s="1">
        <v>-6.6611078600000004</v>
      </c>
      <c r="S427" s="1">
        <v>109879077.15370239</v>
      </c>
      <c r="T427" s="1" t="s">
        <v>14752</v>
      </c>
    </row>
    <row r="428" spans="1:20" x14ac:dyDescent="0.2">
      <c r="A428" s="1">
        <v>33824</v>
      </c>
      <c r="B428" s="1" t="s">
        <v>12706</v>
      </c>
      <c r="C428" s="1" t="s">
        <v>12707</v>
      </c>
      <c r="D428" s="1" t="s">
        <v>12708</v>
      </c>
      <c r="E428" s="1">
        <v>22</v>
      </c>
      <c r="F428" s="1" t="s">
        <v>12709</v>
      </c>
      <c r="G428" s="1" t="s">
        <v>131</v>
      </c>
      <c r="I428" s="1">
        <v>735906609.7153219</v>
      </c>
      <c r="J428" s="1">
        <v>755360283.63460004</v>
      </c>
      <c r="K428" s="1" t="s">
        <v>2018</v>
      </c>
      <c r="L428" s="1">
        <v>426</v>
      </c>
      <c r="M428" s="1" t="s">
        <v>14752</v>
      </c>
      <c r="N428" s="1">
        <v>0.14977448575940919</v>
      </c>
      <c r="O428" s="1">
        <v>1496402.35883114</v>
      </c>
      <c r="P428" s="1">
        <v>-0.12932509</v>
      </c>
      <c r="Q428" s="1">
        <v>-6.4143188200000001</v>
      </c>
      <c r="R428" s="1">
        <v>-15.598327129999999</v>
      </c>
      <c r="S428" s="1">
        <v>110220034.0370626</v>
      </c>
      <c r="T428" s="1" t="s">
        <v>14752</v>
      </c>
    </row>
    <row r="429" spans="1:20" x14ac:dyDescent="0.2">
      <c r="A429" s="1">
        <v>4120</v>
      </c>
      <c r="B429" s="1" t="s">
        <v>7685</v>
      </c>
      <c r="C429" s="1" t="s">
        <v>2754</v>
      </c>
      <c r="D429" s="1" t="s">
        <v>7686</v>
      </c>
      <c r="E429" s="1">
        <v>84</v>
      </c>
      <c r="F429" s="1" t="s">
        <v>2641</v>
      </c>
      <c r="G429" s="1" t="s">
        <v>131</v>
      </c>
      <c r="I429" s="1">
        <v>18250000</v>
      </c>
      <c r="J429" s="1">
        <v>19250000</v>
      </c>
      <c r="K429" s="1" t="s">
        <v>2018</v>
      </c>
      <c r="L429" s="1">
        <v>428</v>
      </c>
      <c r="M429" s="1" t="s">
        <v>14752</v>
      </c>
      <c r="N429" s="1">
        <v>6.0056843157279038</v>
      </c>
      <c r="O429" s="1">
        <v>2706339.3721340098</v>
      </c>
      <c r="P429" s="1">
        <v>5.0854469999999999E-2</v>
      </c>
      <c r="Q429" s="1">
        <v>-4.5897028600000001</v>
      </c>
      <c r="R429" s="1">
        <v>-4.4469036700000002</v>
      </c>
      <c r="S429" s="1">
        <v>109603738.76203424</v>
      </c>
      <c r="T429" s="1" t="s">
        <v>14752</v>
      </c>
    </row>
    <row r="430" spans="1:20" x14ac:dyDescent="0.2">
      <c r="A430" s="1">
        <v>8602</v>
      </c>
      <c r="B430" s="1" t="s">
        <v>7703</v>
      </c>
      <c r="C430" s="1" t="s">
        <v>4175</v>
      </c>
      <c r="D430" s="1" t="s">
        <v>3028</v>
      </c>
      <c r="E430" s="1">
        <v>155</v>
      </c>
      <c r="F430" s="1" t="s">
        <v>4176</v>
      </c>
      <c r="G430" s="1" t="s">
        <v>131</v>
      </c>
      <c r="H430" s="1">
        <v>10000000</v>
      </c>
      <c r="I430" s="1">
        <v>6590059</v>
      </c>
      <c r="J430" s="1">
        <v>7640686</v>
      </c>
      <c r="K430" s="1" t="s">
        <v>2018</v>
      </c>
      <c r="L430" s="1">
        <v>429</v>
      </c>
      <c r="M430" s="1" t="s">
        <v>14753</v>
      </c>
      <c r="N430" s="1">
        <v>16.581110600975812</v>
      </c>
      <c r="O430" s="1">
        <v>45184720.892059512</v>
      </c>
      <c r="P430" s="1">
        <v>-0.37573595999999998</v>
      </c>
      <c r="Q430" s="1">
        <v>-9.2538638800000008</v>
      </c>
      <c r="R430" s="1">
        <v>-15.56705625</v>
      </c>
      <c r="S430" s="1">
        <v>109270497.14595604</v>
      </c>
      <c r="T430" s="1" t="s">
        <v>14753</v>
      </c>
    </row>
    <row r="431" spans="1:20" x14ac:dyDescent="0.2">
      <c r="A431" s="1">
        <v>7224</v>
      </c>
      <c r="B431" s="1" t="s">
        <v>3580</v>
      </c>
      <c r="C431" s="1" t="s">
        <v>3580</v>
      </c>
      <c r="D431" s="1" t="s">
        <v>3581</v>
      </c>
      <c r="E431" s="1">
        <v>251</v>
      </c>
      <c r="F431" s="1" t="s">
        <v>2881</v>
      </c>
      <c r="G431" s="1" t="s">
        <v>131</v>
      </c>
      <c r="I431" s="1">
        <v>725703404.35000002</v>
      </c>
      <c r="J431" s="1">
        <v>1000000000</v>
      </c>
      <c r="K431" s="1" t="s">
        <v>2018</v>
      </c>
      <c r="L431" s="1">
        <v>430</v>
      </c>
      <c r="M431" s="1" t="s">
        <v>14752</v>
      </c>
      <c r="N431" s="1">
        <v>0.15027882228722683</v>
      </c>
      <c r="O431" s="1">
        <v>6429028.66487025</v>
      </c>
      <c r="P431" s="1">
        <v>-0.1176238</v>
      </c>
      <c r="Q431" s="1">
        <v>-4.1841621800000004</v>
      </c>
      <c r="R431" s="1">
        <v>-6.4717640999999997</v>
      </c>
      <c r="S431" s="1">
        <v>109057852.93554915</v>
      </c>
      <c r="T431" s="1" t="s">
        <v>14752</v>
      </c>
    </row>
    <row r="432" spans="1:20" x14ac:dyDescent="0.2">
      <c r="A432" s="1">
        <v>7129</v>
      </c>
      <c r="B432" s="1" t="s">
        <v>7570</v>
      </c>
      <c r="C432" s="1" t="s">
        <v>7571</v>
      </c>
      <c r="D432" s="1" t="s">
        <v>3682</v>
      </c>
      <c r="E432" s="1">
        <v>856</v>
      </c>
      <c r="F432" s="1" t="s">
        <v>3683</v>
      </c>
      <c r="G432" s="1" t="s">
        <v>131</v>
      </c>
      <c r="I432" s="1">
        <v>5562184356.2561369</v>
      </c>
      <c r="J432" s="1">
        <v>7876215265.987011</v>
      </c>
      <c r="L432" s="1">
        <v>431</v>
      </c>
      <c r="M432" s="1" t="s">
        <v>14753</v>
      </c>
      <c r="N432" s="1">
        <v>1.9588083085801841E-2</v>
      </c>
      <c r="O432" s="1">
        <v>6227198.6646346003</v>
      </c>
      <c r="P432" s="1">
        <v>-0.19909832</v>
      </c>
      <c r="Q432" s="1">
        <v>-2.1393013600000002</v>
      </c>
      <c r="R432" s="1">
        <v>-0.77606578999999998</v>
      </c>
      <c r="S432" s="1">
        <v>108952529.30889244</v>
      </c>
      <c r="T432" s="1" t="s">
        <v>14753</v>
      </c>
    </row>
    <row r="433" spans="1:20" x14ac:dyDescent="0.2">
      <c r="A433" s="1">
        <v>8258</v>
      </c>
      <c r="B433" s="1" t="s">
        <v>3950</v>
      </c>
      <c r="C433" s="1" t="s">
        <v>3950</v>
      </c>
      <c r="D433" s="1" t="s">
        <v>3951</v>
      </c>
      <c r="E433" s="1">
        <v>37</v>
      </c>
      <c r="F433" s="1" t="s">
        <v>3850</v>
      </c>
      <c r="G433" s="1" t="s">
        <v>131</v>
      </c>
      <c r="H433" s="1">
        <v>10000000000</v>
      </c>
      <c r="I433" s="1">
        <v>9912263717.796072</v>
      </c>
      <c r="J433" s="1">
        <v>10000000000</v>
      </c>
      <c r="K433" s="1" t="s">
        <v>2018</v>
      </c>
      <c r="L433" s="1">
        <v>432</v>
      </c>
      <c r="M433" s="1" t="s">
        <v>14752</v>
      </c>
      <c r="N433" s="1">
        <v>1.0919982161025703E-2</v>
      </c>
      <c r="O433" s="1">
        <v>8231.7309901299996</v>
      </c>
      <c r="P433" s="1">
        <v>1.09629E-3</v>
      </c>
      <c r="Q433" s="1">
        <v>-4.2337459600000003</v>
      </c>
      <c r="R433" s="1">
        <v>-3.6419475399999999</v>
      </c>
      <c r="S433" s="1">
        <v>108241742.97371542</v>
      </c>
      <c r="T433" s="1" t="s">
        <v>14752</v>
      </c>
    </row>
    <row r="434" spans="1:20" x14ac:dyDescent="0.2">
      <c r="A434" s="1">
        <v>2982</v>
      </c>
      <c r="B434" s="1" t="s">
        <v>2873</v>
      </c>
      <c r="C434" s="1" t="s">
        <v>2873</v>
      </c>
      <c r="D434" s="1" t="s">
        <v>2874</v>
      </c>
      <c r="E434" s="1">
        <v>34</v>
      </c>
      <c r="F434" s="1" t="s">
        <v>2875</v>
      </c>
      <c r="G434" s="1" t="s">
        <v>131</v>
      </c>
      <c r="H434" s="1">
        <v>30000000000</v>
      </c>
      <c r="I434" s="1">
        <v>25852958863.10265</v>
      </c>
      <c r="J434" s="1">
        <v>27802958863.102699</v>
      </c>
      <c r="K434" s="1" t="s">
        <v>2018</v>
      </c>
      <c r="L434" s="1">
        <v>433</v>
      </c>
      <c r="M434" s="1" t="s">
        <v>14752</v>
      </c>
      <c r="N434" s="1">
        <v>4.1854060257342628E-3</v>
      </c>
      <c r="O434" s="1">
        <v>1263691.0320007701</v>
      </c>
      <c r="P434" s="1">
        <v>3.0991959999999999E-2</v>
      </c>
      <c r="Q434" s="1">
        <v>-1.14940328</v>
      </c>
      <c r="R434" s="1">
        <v>-8.4910613999999995</v>
      </c>
      <c r="S434" s="1">
        <v>108205129.80868983</v>
      </c>
      <c r="T434" s="1" t="s">
        <v>14752</v>
      </c>
    </row>
    <row r="435" spans="1:20" x14ac:dyDescent="0.2">
      <c r="A435" s="1">
        <v>8677</v>
      </c>
      <c r="B435" s="1" t="s">
        <v>4730</v>
      </c>
      <c r="C435" s="1" t="s">
        <v>4731</v>
      </c>
      <c r="D435" s="1" t="s">
        <v>0</v>
      </c>
      <c r="E435" s="1">
        <v>47</v>
      </c>
      <c r="F435" s="1" t="s">
        <v>4325</v>
      </c>
      <c r="G435" s="1" t="s">
        <v>131</v>
      </c>
      <c r="H435" s="1">
        <v>8999999999</v>
      </c>
      <c r="I435" s="1">
        <v>6114835033.427701</v>
      </c>
      <c r="J435" s="1">
        <v>8405020979.7945738</v>
      </c>
      <c r="L435" s="1">
        <v>434</v>
      </c>
      <c r="M435" s="1" t="s">
        <v>14752</v>
      </c>
      <c r="N435" s="1">
        <v>1.7652435282625365E-2</v>
      </c>
      <c r="O435" s="1">
        <v>573745.30034180998</v>
      </c>
      <c r="P435" s="1">
        <v>0.73020222000000001</v>
      </c>
      <c r="Q435" s="1">
        <v>1.37154317</v>
      </c>
      <c r="R435" s="1">
        <v>-11.54285044</v>
      </c>
      <c r="S435" s="1">
        <v>107941729.69151279</v>
      </c>
      <c r="T435" s="1" t="s">
        <v>14752</v>
      </c>
    </row>
    <row r="436" spans="1:20" x14ac:dyDescent="0.2">
      <c r="A436" s="1">
        <v>4166</v>
      </c>
      <c r="B436" s="1" t="s">
        <v>3194</v>
      </c>
      <c r="C436" s="1" t="s">
        <v>3195</v>
      </c>
      <c r="D436" s="1" t="s">
        <v>3196</v>
      </c>
      <c r="E436" s="1">
        <v>100</v>
      </c>
      <c r="F436" s="1" t="s">
        <v>3197</v>
      </c>
      <c r="G436" s="1" t="s">
        <v>131</v>
      </c>
      <c r="H436" s="1">
        <v>175000000</v>
      </c>
      <c r="I436" s="1">
        <v>128730488.0578699</v>
      </c>
      <c r="J436" s="1">
        <v>128730488.0578699</v>
      </c>
      <c r="K436" s="1" t="s">
        <v>2018</v>
      </c>
      <c r="L436" s="1">
        <v>435</v>
      </c>
      <c r="M436" s="1" t="s">
        <v>14752</v>
      </c>
      <c r="N436" s="1">
        <v>0.83790177257322429</v>
      </c>
      <c r="O436" s="1">
        <v>2348245.8430080302</v>
      </c>
      <c r="P436" s="1">
        <v>-0.36997205</v>
      </c>
      <c r="Q436" s="1">
        <v>-6.6095016400000004</v>
      </c>
      <c r="R436" s="1">
        <v>-17.66765431</v>
      </c>
      <c r="S436" s="1">
        <v>107863504.12790547</v>
      </c>
      <c r="T436" s="1" t="s">
        <v>14752</v>
      </c>
    </row>
    <row r="437" spans="1:20" x14ac:dyDescent="0.2">
      <c r="A437" s="1">
        <v>4092</v>
      </c>
      <c r="B437" s="1" t="s">
        <v>7672</v>
      </c>
      <c r="C437" s="1" t="s">
        <v>2919</v>
      </c>
      <c r="D437" s="1" t="s">
        <v>7673</v>
      </c>
      <c r="E437" s="1">
        <v>155</v>
      </c>
      <c r="F437" s="1" t="s">
        <v>2920</v>
      </c>
      <c r="G437" s="1" t="s">
        <v>131</v>
      </c>
      <c r="I437" s="1">
        <v>466999999.31632507</v>
      </c>
      <c r="J437" s="1">
        <v>500000000</v>
      </c>
      <c r="K437" s="1" t="s">
        <v>2018</v>
      </c>
      <c r="L437" s="1">
        <v>437</v>
      </c>
      <c r="M437" s="1" t="s">
        <v>14753</v>
      </c>
      <c r="N437" s="1">
        <v>0.22831759887478473</v>
      </c>
      <c r="O437" s="1">
        <v>11175018.341330441</v>
      </c>
      <c r="P437" s="1">
        <v>0.34275319999999998</v>
      </c>
      <c r="Q437" s="1">
        <v>-6.3071368999999997</v>
      </c>
      <c r="R437" s="1">
        <v>-0.74473206999999997</v>
      </c>
      <c r="S437" s="1">
        <v>106624318.51842944</v>
      </c>
      <c r="T437" s="1" t="s">
        <v>14753</v>
      </c>
    </row>
    <row r="438" spans="1:20" x14ac:dyDescent="0.2">
      <c r="A438" s="1">
        <v>26680</v>
      </c>
      <c r="B438" s="1" t="s">
        <v>6089</v>
      </c>
      <c r="C438" s="1" t="s">
        <v>6090</v>
      </c>
      <c r="D438" s="1" t="s">
        <v>7503</v>
      </c>
      <c r="E438" s="1">
        <v>104</v>
      </c>
      <c r="F438" s="1" t="s">
        <v>7504</v>
      </c>
      <c r="G438" s="1" t="s">
        <v>131</v>
      </c>
      <c r="H438" s="1">
        <v>1000000000</v>
      </c>
      <c r="I438" s="1">
        <v>307014555.80601102</v>
      </c>
      <c r="J438" s="1">
        <v>999832148.857445</v>
      </c>
      <c r="L438" s="1">
        <v>436</v>
      </c>
      <c r="M438" s="1" t="s">
        <v>14752</v>
      </c>
      <c r="N438" s="1">
        <v>0.34733839481991585</v>
      </c>
      <c r="O438" s="1">
        <v>3174358.09859649</v>
      </c>
      <c r="P438" s="1">
        <v>0.39293477999999998</v>
      </c>
      <c r="Q438" s="1">
        <v>-4.10951106</v>
      </c>
      <c r="R438" s="1">
        <v>-12.34853659</v>
      </c>
      <c r="S438" s="1">
        <v>106637943.00000934</v>
      </c>
      <c r="T438" s="1" t="s">
        <v>14752</v>
      </c>
    </row>
    <row r="439" spans="1:20" x14ac:dyDescent="0.2">
      <c r="A439" s="1">
        <v>7725</v>
      </c>
      <c r="B439" s="1" t="s">
        <v>3825</v>
      </c>
      <c r="C439" s="1" t="s">
        <v>3678</v>
      </c>
      <c r="D439" s="1" t="s">
        <v>3833</v>
      </c>
      <c r="E439" s="1">
        <v>136</v>
      </c>
      <c r="F439" s="1" t="s">
        <v>3679</v>
      </c>
      <c r="G439" s="1" t="s">
        <v>131</v>
      </c>
      <c r="H439" s="1">
        <v>1450000000</v>
      </c>
      <c r="I439" s="1">
        <v>1261525285.8158979</v>
      </c>
      <c r="J439" s="1">
        <v>1283173672.2046723</v>
      </c>
      <c r="K439" s="1" t="s">
        <v>2018</v>
      </c>
      <c r="L439" s="1">
        <v>438</v>
      </c>
      <c r="M439" s="1" t="s">
        <v>14752</v>
      </c>
      <c r="N439" s="1">
        <v>8.4419955254647114E-2</v>
      </c>
      <c r="O439" s="1">
        <v>7380445.7347981296</v>
      </c>
      <c r="P439" s="1">
        <v>0.11954763</v>
      </c>
      <c r="Q439" s="1">
        <v>-5.03861165</v>
      </c>
      <c r="R439" s="1">
        <v>-13.76428671</v>
      </c>
      <c r="S439" s="1">
        <v>106497908.18118399</v>
      </c>
      <c r="T439" s="1" t="s">
        <v>14752</v>
      </c>
    </row>
    <row r="440" spans="1:20" x14ac:dyDescent="0.2">
      <c r="A440" s="1">
        <v>10188</v>
      </c>
      <c r="B440" s="1" t="s">
        <v>4805</v>
      </c>
      <c r="C440" s="1" t="s">
        <v>4806</v>
      </c>
      <c r="D440" s="1" t="s">
        <v>4807</v>
      </c>
      <c r="E440" s="1">
        <v>117</v>
      </c>
      <c r="F440" s="1" t="s">
        <v>4808</v>
      </c>
      <c r="G440" s="1" t="s">
        <v>131</v>
      </c>
      <c r="I440" s="1">
        <v>562779543.53571427</v>
      </c>
      <c r="J440" s="1">
        <v>1000000000</v>
      </c>
      <c r="K440" s="1" t="s">
        <v>2018</v>
      </c>
      <c r="L440" s="1">
        <v>439</v>
      </c>
      <c r="M440" s="1" t="s">
        <v>14753</v>
      </c>
      <c r="N440" s="1">
        <v>0.1890856843488064</v>
      </c>
      <c r="O440" s="1">
        <v>117993764.79492776</v>
      </c>
      <c r="P440" s="1">
        <v>-2.5290900600000001</v>
      </c>
      <c r="Q440" s="1">
        <v>13.688469270000001</v>
      </c>
      <c r="R440" s="1">
        <v>79.546164360000006</v>
      </c>
      <c r="S440" s="1">
        <v>106413555.1269594</v>
      </c>
      <c r="T440" s="1" t="s">
        <v>14753</v>
      </c>
    </row>
    <row r="441" spans="1:20" x14ac:dyDescent="0.2">
      <c r="A441" s="1">
        <v>30315</v>
      </c>
      <c r="B441" s="1" t="s">
        <v>7682</v>
      </c>
      <c r="C441" s="1" t="s">
        <v>4223</v>
      </c>
      <c r="D441" s="1" t="s">
        <v>7683</v>
      </c>
      <c r="E441" s="1">
        <v>124</v>
      </c>
      <c r="F441" s="1" t="s">
        <v>7684</v>
      </c>
      <c r="G441" s="1" t="s">
        <v>131</v>
      </c>
      <c r="H441" s="1">
        <v>100000000</v>
      </c>
      <c r="I441" s="1">
        <v>13381160</v>
      </c>
      <c r="J441" s="1">
        <v>100000000</v>
      </c>
      <c r="K441" s="1" t="s">
        <v>2018</v>
      </c>
      <c r="L441" s="1">
        <v>440</v>
      </c>
      <c r="M441" s="1" t="s">
        <v>14753</v>
      </c>
      <c r="N441" s="1">
        <v>7.9374202542508518</v>
      </c>
      <c r="O441" s="1">
        <v>29285025.667601611</v>
      </c>
      <c r="P441" s="1">
        <v>-4.3616299999999997E-2</v>
      </c>
      <c r="Q441" s="1">
        <v>-3.9980722800000001</v>
      </c>
      <c r="R441" s="1">
        <v>-13.264869409999999</v>
      </c>
      <c r="S441" s="1">
        <v>106211890.40937132</v>
      </c>
      <c r="T441" s="1" t="s">
        <v>14753</v>
      </c>
    </row>
    <row r="442" spans="1:20" x14ac:dyDescent="0.2">
      <c r="A442" s="1">
        <v>4807</v>
      </c>
      <c r="B442" s="1" t="s">
        <v>7660</v>
      </c>
      <c r="C442" s="1" t="s">
        <v>3564</v>
      </c>
      <c r="D442" s="1" t="s">
        <v>7661</v>
      </c>
      <c r="E442" s="1">
        <v>107</v>
      </c>
      <c r="F442" s="1" t="s">
        <v>3565</v>
      </c>
      <c r="G442" s="1" t="s">
        <v>131</v>
      </c>
      <c r="I442" s="1">
        <v>141482788</v>
      </c>
      <c r="J442" s="1">
        <v>141482788</v>
      </c>
      <c r="L442" s="1">
        <v>441</v>
      </c>
      <c r="M442" s="1" t="s">
        <v>14752</v>
      </c>
      <c r="N442" s="1">
        <v>0.74871511385032208</v>
      </c>
      <c r="O442" s="1">
        <v>4058268.7519471599</v>
      </c>
      <c r="P442" s="1">
        <v>0.22438387000000001</v>
      </c>
      <c r="Q442" s="1">
        <v>-7.0405935399999997</v>
      </c>
      <c r="R442" s="1">
        <v>-8.0584547299999993</v>
      </c>
      <c r="S442" s="1">
        <v>105930301.725281</v>
      </c>
      <c r="T442" s="1" t="s">
        <v>14752</v>
      </c>
    </row>
    <row r="443" spans="1:20" x14ac:dyDescent="0.2">
      <c r="A443" s="1">
        <v>34611</v>
      </c>
      <c r="B443" s="1" t="s">
        <v>13834</v>
      </c>
      <c r="C443" s="1" t="s">
        <v>13835</v>
      </c>
      <c r="D443" s="1" t="s">
        <v>13836</v>
      </c>
      <c r="E443" s="1">
        <v>29</v>
      </c>
      <c r="F443" s="1" t="s">
        <v>13837</v>
      </c>
      <c r="G443" s="1" t="s">
        <v>131</v>
      </c>
      <c r="H443" s="1">
        <v>100000000</v>
      </c>
      <c r="I443" s="1">
        <v>48720041</v>
      </c>
      <c r="J443" s="1">
        <v>100000000</v>
      </c>
      <c r="K443" s="1" t="s">
        <v>2018</v>
      </c>
      <c r="L443" s="1">
        <v>442</v>
      </c>
      <c r="M443" s="1" t="s">
        <v>14752</v>
      </c>
      <c r="N443" s="1">
        <v>2.1698055288305467</v>
      </c>
      <c r="O443" s="1">
        <v>2928747.1823495799</v>
      </c>
      <c r="P443" s="1">
        <v>-1.15804592</v>
      </c>
      <c r="Q443" s="1">
        <v>1.96983642</v>
      </c>
      <c r="R443" s="1">
        <v>2.3025830100000002</v>
      </c>
      <c r="S443" s="1">
        <v>105713014.32665092</v>
      </c>
      <c r="T443" s="1" t="s">
        <v>14752</v>
      </c>
    </row>
    <row r="444" spans="1:20" x14ac:dyDescent="0.2">
      <c r="A444" s="1">
        <v>33108</v>
      </c>
      <c r="B444" s="1" t="s">
        <v>7617</v>
      </c>
      <c r="C444" s="1" t="s">
        <v>7618</v>
      </c>
      <c r="D444" s="1" t="s">
        <v>7619</v>
      </c>
      <c r="E444" s="1">
        <v>39</v>
      </c>
      <c r="F444" s="1" t="s">
        <v>7620</v>
      </c>
      <c r="G444" s="1" t="s">
        <v>131</v>
      </c>
      <c r="H444" s="1">
        <v>690000000000</v>
      </c>
      <c r="I444" s="1">
        <v>690000000000</v>
      </c>
      <c r="J444" s="1">
        <v>690000000000</v>
      </c>
      <c r="K444" s="1" t="s">
        <v>2018</v>
      </c>
      <c r="L444" s="1">
        <v>443</v>
      </c>
      <c r="M444" s="1" t="s">
        <v>14753</v>
      </c>
      <c r="N444" s="1">
        <v>1.5264567851686002E-4</v>
      </c>
      <c r="O444" s="1">
        <v>107399039.34208742</v>
      </c>
      <c r="P444" s="1">
        <v>0.36496337000000001</v>
      </c>
      <c r="Q444" s="1">
        <v>-2.8720681400000001</v>
      </c>
      <c r="R444" s="1">
        <v>-16.25523754</v>
      </c>
      <c r="S444" s="1">
        <v>105325518.17663342</v>
      </c>
      <c r="T444" s="1" t="s">
        <v>14753</v>
      </c>
    </row>
    <row r="445" spans="1:20" x14ac:dyDescent="0.2">
      <c r="A445" s="1">
        <v>7533</v>
      </c>
      <c r="B445" s="1" t="s">
        <v>7585</v>
      </c>
      <c r="C445" s="1" t="s">
        <v>3758</v>
      </c>
      <c r="D445" s="1" t="s">
        <v>3759</v>
      </c>
      <c r="E445" s="1">
        <v>66</v>
      </c>
      <c r="F445" s="1" t="s">
        <v>3697</v>
      </c>
      <c r="G445" s="1" t="s">
        <v>131</v>
      </c>
      <c r="H445" s="1">
        <v>19779272</v>
      </c>
      <c r="I445" s="1">
        <v>13823700</v>
      </c>
      <c r="J445" s="1">
        <v>18014986.260000002</v>
      </c>
      <c r="K445" s="1" t="s">
        <v>2018</v>
      </c>
      <c r="L445" s="1">
        <v>444</v>
      </c>
      <c r="M445" s="1" t="s">
        <v>14753</v>
      </c>
      <c r="N445" s="1">
        <v>7.6175879139922111</v>
      </c>
      <c r="O445" s="1">
        <v>2432582.3993901401</v>
      </c>
      <c r="P445" s="1">
        <v>-0.32409511000000002</v>
      </c>
      <c r="Q445" s="1">
        <v>-6.9695018299999996</v>
      </c>
      <c r="R445" s="1">
        <v>-8.0764141899999995</v>
      </c>
      <c r="S445" s="1">
        <v>105303250.04665412</v>
      </c>
      <c r="T445" s="1" t="s">
        <v>14753</v>
      </c>
    </row>
    <row r="446" spans="1:20" x14ac:dyDescent="0.2">
      <c r="A446" s="1">
        <v>32966</v>
      </c>
      <c r="B446" s="1" t="s">
        <v>7558</v>
      </c>
      <c r="C446" s="1" t="s">
        <v>7559</v>
      </c>
      <c r="D446" s="1" t="s">
        <v>7560</v>
      </c>
      <c r="E446" s="1">
        <v>145</v>
      </c>
      <c r="F446" s="1" t="s">
        <v>7561</v>
      </c>
      <c r="G446" s="1" t="s">
        <v>131</v>
      </c>
      <c r="H446" s="1">
        <v>1000000000</v>
      </c>
      <c r="I446" s="1">
        <v>286216950</v>
      </c>
      <c r="J446" s="1">
        <v>1000000000</v>
      </c>
      <c r="K446" s="1" t="s">
        <v>2018</v>
      </c>
      <c r="L446" s="1">
        <v>445</v>
      </c>
      <c r="M446" s="1" t="s">
        <v>14752</v>
      </c>
      <c r="N446" s="1">
        <v>0.36774886408179558</v>
      </c>
      <c r="O446" s="1">
        <v>22937895.46435893</v>
      </c>
      <c r="P446" s="1">
        <v>0.26990437</v>
      </c>
      <c r="Q446" s="1">
        <v>-3.7162216199999998</v>
      </c>
      <c r="R446" s="1">
        <v>-8.1545373600000008</v>
      </c>
      <c r="S446" s="1">
        <v>105255958.24345608</v>
      </c>
      <c r="T446" s="1" t="s">
        <v>14752</v>
      </c>
    </row>
    <row r="447" spans="1:20" x14ac:dyDescent="0.2">
      <c r="A447" s="1">
        <v>29711</v>
      </c>
      <c r="B447" s="1" t="s">
        <v>12215</v>
      </c>
      <c r="C447" s="1" t="s">
        <v>12216</v>
      </c>
      <c r="D447" s="1" t="s">
        <v>12217</v>
      </c>
      <c r="E447" s="1">
        <v>41</v>
      </c>
      <c r="F447" s="1" t="s">
        <v>12218</v>
      </c>
      <c r="G447" s="1" t="s">
        <v>131</v>
      </c>
      <c r="I447" s="1">
        <v>1491598748</v>
      </c>
      <c r="J447" s="1">
        <v>10000000000</v>
      </c>
      <c r="K447" s="1" t="s">
        <v>2018</v>
      </c>
      <c r="L447" s="1">
        <v>446</v>
      </c>
      <c r="M447" s="1" t="s">
        <v>14753</v>
      </c>
      <c r="N447" s="1">
        <v>7.048698964617385E-2</v>
      </c>
      <c r="O447" s="1">
        <v>37803317.827958293</v>
      </c>
      <c r="P447" s="1">
        <v>0.61558239999999997</v>
      </c>
      <c r="Q447" s="1">
        <v>-2.6243218100000001</v>
      </c>
      <c r="R447" s="1">
        <v>-9.2100258000000004</v>
      </c>
      <c r="S447" s="1">
        <v>105138305.50652188</v>
      </c>
      <c r="T447" s="1" t="s">
        <v>14753</v>
      </c>
    </row>
    <row r="448" spans="1:20" x14ac:dyDescent="0.2">
      <c r="A448" s="1">
        <v>33320</v>
      </c>
      <c r="B448" s="1" t="s">
        <v>14024</v>
      </c>
      <c r="C448" s="1" t="s">
        <v>8955</v>
      </c>
      <c r="D448" s="1" t="s">
        <v>13102</v>
      </c>
      <c r="E448" s="1">
        <v>36</v>
      </c>
      <c r="F448" s="1" t="s">
        <v>8957</v>
      </c>
      <c r="G448" s="1" t="s">
        <v>131</v>
      </c>
      <c r="H448" s="1">
        <v>1000000000</v>
      </c>
      <c r="I448" s="1">
        <v>968445660</v>
      </c>
      <c r="J448" s="1">
        <v>968445660</v>
      </c>
      <c r="K448" s="1" t="s">
        <v>2018</v>
      </c>
      <c r="L448" s="1">
        <v>447</v>
      </c>
      <c r="M448" s="1" t="s">
        <v>14753</v>
      </c>
      <c r="N448" s="1">
        <v>0.10837879876880922</v>
      </c>
      <c r="O448" s="1">
        <v>1678367.0598356901</v>
      </c>
      <c r="P448" s="1">
        <v>-0.44899465</v>
      </c>
      <c r="Q448" s="1">
        <v>3.91373813</v>
      </c>
      <c r="R448" s="1">
        <v>-19.398014870000001</v>
      </c>
      <c r="S448" s="1">
        <v>104958977.30366664</v>
      </c>
      <c r="T448" s="1" t="s">
        <v>14753</v>
      </c>
    </row>
    <row r="449" spans="1:20" x14ac:dyDescent="0.2">
      <c r="A449" s="1">
        <v>11374</v>
      </c>
      <c r="B449" s="1" t="s">
        <v>6330</v>
      </c>
      <c r="C449" s="1" t="s">
        <v>6331</v>
      </c>
      <c r="D449" s="1" t="s">
        <v>6332</v>
      </c>
      <c r="E449" s="1">
        <v>173</v>
      </c>
      <c r="F449" s="1" t="s">
        <v>6218</v>
      </c>
      <c r="G449" s="1" t="s">
        <v>131</v>
      </c>
      <c r="H449" s="1">
        <v>800000000</v>
      </c>
      <c r="I449" s="1">
        <v>620923298.41125298</v>
      </c>
      <c r="J449" s="1">
        <v>800000000</v>
      </c>
      <c r="K449" s="1" t="s">
        <v>2018</v>
      </c>
      <c r="L449" s="1">
        <v>448</v>
      </c>
      <c r="M449" s="1" t="s">
        <v>14752</v>
      </c>
      <c r="N449" s="1">
        <v>0.16799191497350149</v>
      </c>
      <c r="O449" s="1">
        <v>25402156.67291664</v>
      </c>
      <c r="P449" s="1">
        <v>-0.79948934000000005</v>
      </c>
      <c r="Q449" s="1">
        <v>-7.4257855700000004</v>
      </c>
      <c r="R449" s="1">
        <v>9.5125598</v>
      </c>
      <c r="S449" s="1">
        <v>104310093.95176928</v>
      </c>
      <c r="T449" s="1" t="s">
        <v>14752</v>
      </c>
    </row>
    <row r="450" spans="1:20" x14ac:dyDescent="0.2">
      <c r="A450" s="1">
        <v>27054</v>
      </c>
      <c r="B450" s="1" t="s">
        <v>7919</v>
      </c>
      <c r="C450" s="1" t="s">
        <v>7920</v>
      </c>
      <c r="D450" s="1" t="s">
        <v>7921</v>
      </c>
      <c r="E450" s="1">
        <v>25</v>
      </c>
      <c r="F450" s="1" t="s">
        <v>7922</v>
      </c>
      <c r="G450" s="1" t="s">
        <v>131</v>
      </c>
      <c r="I450" s="1">
        <v>95213466</v>
      </c>
      <c r="J450" s="1">
        <v>1000000000</v>
      </c>
      <c r="K450" s="1" t="s">
        <v>2018</v>
      </c>
      <c r="L450" s="1">
        <v>449</v>
      </c>
      <c r="M450" s="1" t="s">
        <v>14752</v>
      </c>
      <c r="N450" s="1">
        <v>1.0907185247440161</v>
      </c>
      <c r="O450" s="1">
        <v>768082.99086308002</v>
      </c>
      <c r="P450" s="1">
        <v>-0.12212404</v>
      </c>
      <c r="Q450" s="1">
        <v>9.74927499</v>
      </c>
      <c r="R450" s="1">
        <v>18.705568410000001</v>
      </c>
      <c r="S450" s="1">
        <v>103851091.17128453</v>
      </c>
      <c r="T450" s="1" t="s">
        <v>14752</v>
      </c>
    </row>
    <row r="451" spans="1:20" x14ac:dyDescent="0.2">
      <c r="A451" s="1">
        <v>1974</v>
      </c>
      <c r="B451" s="1" t="s">
        <v>3119</v>
      </c>
      <c r="C451" s="1" t="s">
        <v>268</v>
      </c>
      <c r="D451" s="1" t="s">
        <v>3120</v>
      </c>
      <c r="E451" s="1">
        <v>57</v>
      </c>
      <c r="F451" s="1" t="s">
        <v>3121</v>
      </c>
      <c r="G451" s="1" t="s">
        <v>131</v>
      </c>
      <c r="I451" s="1">
        <v>100000000</v>
      </c>
      <c r="J451" s="1">
        <v>100000000</v>
      </c>
      <c r="K451" s="1" t="s">
        <v>2018</v>
      </c>
      <c r="L451" s="1">
        <v>450</v>
      </c>
      <c r="M451" s="1" t="s">
        <v>14753</v>
      </c>
      <c r="N451" s="1">
        <v>1.0378798443219648</v>
      </c>
      <c r="O451" s="1">
        <v>1792342.2755930601</v>
      </c>
      <c r="P451" s="1">
        <v>0.81022751999999998</v>
      </c>
      <c r="Q451" s="1">
        <v>-3.8978000800000001</v>
      </c>
      <c r="R451" s="1">
        <v>-11.138801170000001</v>
      </c>
      <c r="S451" s="1">
        <v>103787984.43219648</v>
      </c>
      <c r="T451" s="1" t="s">
        <v>14753</v>
      </c>
    </row>
    <row r="452" spans="1:20" x14ac:dyDescent="0.2">
      <c r="A452" s="1">
        <v>24781</v>
      </c>
      <c r="B452" s="1" t="s">
        <v>7586</v>
      </c>
      <c r="C452" s="1" t="s">
        <v>7587</v>
      </c>
      <c r="D452" s="1" t="s">
        <v>7588</v>
      </c>
      <c r="E452" s="1">
        <v>190</v>
      </c>
      <c r="F452" s="1" t="s">
        <v>7589</v>
      </c>
      <c r="G452" s="1" t="s">
        <v>131</v>
      </c>
      <c r="H452" s="1">
        <v>100000000</v>
      </c>
      <c r="I452" s="1">
        <v>31759200</v>
      </c>
      <c r="J452" s="1">
        <v>100000000</v>
      </c>
      <c r="K452" s="1" t="s">
        <v>2018</v>
      </c>
      <c r="L452" s="1">
        <v>451</v>
      </c>
      <c r="M452" s="1" t="s">
        <v>14752</v>
      </c>
      <c r="N452" s="1">
        <v>3.2329955670725519</v>
      </c>
      <c r="O452" s="1">
        <v>10470231.133047691</v>
      </c>
      <c r="P452" s="1">
        <v>-8.6796800000000004E-3</v>
      </c>
      <c r="Q452" s="1">
        <v>-3.1627253</v>
      </c>
      <c r="R452" s="1">
        <v>-11.030005920000001</v>
      </c>
      <c r="S452" s="1">
        <v>102677352.81377061</v>
      </c>
      <c r="T452" s="1" t="s">
        <v>14752</v>
      </c>
    </row>
    <row r="453" spans="1:20" x14ac:dyDescent="0.2">
      <c r="A453" s="1">
        <v>11078</v>
      </c>
      <c r="B453" s="1" t="s">
        <v>7614</v>
      </c>
      <c r="C453" s="1" t="s">
        <v>7615</v>
      </c>
      <c r="D453" s="1" t="s">
        <v>7616</v>
      </c>
      <c r="E453" s="1">
        <v>20</v>
      </c>
      <c r="F453" s="1" t="s">
        <v>6599</v>
      </c>
      <c r="G453" s="1" t="s">
        <v>131</v>
      </c>
      <c r="H453" s="1">
        <v>1000000000</v>
      </c>
      <c r="I453" s="1">
        <v>376020434</v>
      </c>
      <c r="J453" s="1">
        <v>1000000000</v>
      </c>
      <c r="K453" s="1" t="s">
        <v>2018</v>
      </c>
      <c r="L453" s="1">
        <v>452</v>
      </c>
      <c r="M453" s="1" t="s">
        <v>14752</v>
      </c>
      <c r="N453" s="1">
        <v>0.27036349337976545</v>
      </c>
      <c r="O453" s="1">
        <v>338433.24360689998</v>
      </c>
      <c r="P453" s="1">
        <v>-5.4414829999999997E-2</v>
      </c>
      <c r="Q453" s="1">
        <v>4.0360746399999998</v>
      </c>
      <c r="R453" s="1">
        <v>-4.80510591</v>
      </c>
      <c r="S453" s="1">
        <v>101662198.11841552</v>
      </c>
      <c r="T453" s="1" t="s">
        <v>14752</v>
      </c>
    </row>
    <row r="454" spans="1:20" x14ac:dyDescent="0.2">
      <c r="A454" s="1">
        <v>31016</v>
      </c>
      <c r="B454" s="1" t="s">
        <v>7817</v>
      </c>
      <c r="C454" s="1" t="s">
        <v>7818</v>
      </c>
      <c r="D454" s="1" t="s">
        <v>7819</v>
      </c>
      <c r="E454" s="1">
        <v>35</v>
      </c>
      <c r="F454" s="1" t="s">
        <v>7820</v>
      </c>
      <c r="G454" s="1" t="s">
        <v>131</v>
      </c>
      <c r="I454" s="1">
        <v>2500000009</v>
      </c>
      <c r="J454" s="1">
        <v>10000000000</v>
      </c>
      <c r="K454" s="1" t="s">
        <v>2018</v>
      </c>
      <c r="L454" s="1">
        <v>453</v>
      </c>
      <c r="M454" s="1" t="s">
        <v>14752</v>
      </c>
      <c r="N454" s="1">
        <v>4.0604815003571021E-2</v>
      </c>
      <c r="O454" s="1">
        <v>9368710.5558590498</v>
      </c>
      <c r="P454" s="1">
        <v>-2.2393624600000002</v>
      </c>
      <c r="Q454" s="1">
        <v>-5.9279086999999997</v>
      </c>
      <c r="R454" s="1">
        <v>10.26876972</v>
      </c>
      <c r="S454" s="1">
        <v>101512037.87437087</v>
      </c>
      <c r="T454" s="1" t="s">
        <v>14752</v>
      </c>
    </row>
    <row r="455" spans="1:20" x14ac:dyDescent="0.2">
      <c r="A455" s="1">
        <v>3701</v>
      </c>
      <c r="B455" s="1" t="s">
        <v>7639</v>
      </c>
      <c r="C455" s="1" t="s">
        <v>2383</v>
      </c>
      <c r="D455" s="1" t="s">
        <v>2384</v>
      </c>
      <c r="E455" s="1">
        <v>89</v>
      </c>
      <c r="F455" s="1" t="s">
        <v>2385</v>
      </c>
      <c r="G455" s="1" t="s">
        <v>131</v>
      </c>
      <c r="H455" s="1">
        <v>1000000000</v>
      </c>
      <c r="I455" s="1">
        <v>1000000000</v>
      </c>
      <c r="J455" s="1">
        <v>1000000000</v>
      </c>
      <c r="K455" s="1" t="s">
        <v>2018</v>
      </c>
      <c r="L455" s="1">
        <v>454</v>
      </c>
      <c r="M455" s="1" t="s">
        <v>14752</v>
      </c>
      <c r="N455" s="1">
        <v>9.9337950310424999E-2</v>
      </c>
      <c r="O455" s="1">
        <v>3126835.4061562601</v>
      </c>
      <c r="P455" s="1">
        <v>0.72678670999999995</v>
      </c>
      <c r="Q455" s="1">
        <v>-4.31861183</v>
      </c>
      <c r="R455" s="1">
        <v>-10.73754737</v>
      </c>
      <c r="S455" s="1">
        <v>99337950.310424984</v>
      </c>
      <c r="T455" s="1" t="s">
        <v>14752</v>
      </c>
    </row>
    <row r="456" spans="1:20" x14ac:dyDescent="0.2">
      <c r="A456" s="1">
        <v>16868</v>
      </c>
      <c r="B456" s="1" t="s">
        <v>5978</v>
      </c>
      <c r="C456" s="1" t="s">
        <v>5979</v>
      </c>
      <c r="D456" s="1" t="s">
        <v>7940</v>
      </c>
      <c r="E456" s="1">
        <v>101</v>
      </c>
      <c r="F456" s="1" t="s">
        <v>7941</v>
      </c>
      <c r="G456" s="1" t="s">
        <v>131</v>
      </c>
      <c r="I456" s="1">
        <v>161712337.63416889</v>
      </c>
      <c r="J456" s="1">
        <v>169058196</v>
      </c>
      <c r="K456" s="1" t="s">
        <v>2018</v>
      </c>
      <c r="L456" s="1">
        <v>455</v>
      </c>
      <c r="M456" s="1" t="s">
        <v>14752</v>
      </c>
      <c r="N456" s="1">
        <v>0.61264737994134677</v>
      </c>
      <c r="O456" s="1">
        <v>1357355.2902933999</v>
      </c>
      <c r="P456" s="1">
        <v>-0.65904856000000001</v>
      </c>
      <c r="Q456" s="1">
        <v>-12.365811239999999</v>
      </c>
      <c r="R456" s="1">
        <v>-24.116941409999999</v>
      </c>
      <c r="S456" s="1">
        <v>99072639.95576404</v>
      </c>
      <c r="T456" s="1" t="s">
        <v>14752</v>
      </c>
    </row>
    <row r="457" spans="1:20" x14ac:dyDescent="0.2">
      <c r="A457" s="1">
        <v>11865</v>
      </c>
      <c r="B457" s="1" t="s">
        <v>5663</v>
      </c>
      <c r="C457" s="1" t="s">
        <v>5664</v>
      </c>
      <c r="D457" s="1" t="s">
        <v>5665</v>
      </c>
      <c r="E457" s="1">
        <v>167</v>
      </c>
      <c r="F457" s="1" t="s">
        <v>5666</v>
      </c>
      <c r="G457" s="1" t="s">
        <v>131</v>
      </c>
      <c r="H457" s="1">
        <v>250000000</v>
      </c>
      <c r="I457" s="1">
        <v>229923350.62288019</v>
      </c>
      <c r="J457" s="1">
        <v>249999401.82484713</v>
      </c>
      <c r="K457" s="1" t="s">
        <v>2018</v>
      </c>
      <c r="L457" s="1">
        <v>456</v>
      </c>
      <c r="M457" s="1" t="s">
        <v>14753</v>
      </c>
      <c r="N457" s="1">
        <v>0.42969546228643157</v>
      </c>
      <c r="O457" s="1">
        <v>3462097.1632124898</v>
      </c>
      <c r="P457" s="1">
        <v>0.34654505000000002</v>
      </c>
      <c r="Q457" s="1">
        <v>-2.6221916200000002</v>
      </c>
      <c r="R457" s="1">
        <v>-12.986898249999999</v>
      </c>
      <c r="S457" s="1">
        <v>98797020.436343804</v>
      </c>
      <c r="T457" s="1" t="s">
        <v>14753</v>
      </c>
    </row>
    <row r="458" spans="1:20" x14ac:dyDescent="0.2">
      <c r="A458" s="1">
        <v>11232</v>
      </c>
      <c r="B458" s="1" t="s">
        <v>6519</v>
      </c>
      <c r="C458" s="1" t="s">
        <v>6520</v>
      </c>
      <c r="D458" s="1" t="s">
        <v>6521</v>
      </c>
      <c r="E458" s="1">
        <v>165</v>
      </c>
      <c r="F458" s="1" t="s">
        <v>5358</v>
      </c>
      <c r="G458" s="1" t="s">
        <v>131</v>
      </c>
      <c r="I458" s="1">
        <v>70848331.530580357</v>
      </c>
      <c r="J458" s="1">
        <v>100000000</v>
      </c>
      <c r="K458" s="1" t="s">
        <v>2018</v>
      </c>
      <c r="L458" s="1">
        <v>457</v>
      </c>
      <c r="M458" s="1" t="s">
        <v>14752</v>
      </c>
      <c r="N458" s="1">
        <v>1.3890808090886329</v>
      </c>
      <c r="O458" s="1">
        <v>8287253.4615867203</v>
      </c>
      <c r="P458" s="1">
        <v>0.26090636</v>
      </c>
      <c r="Q458" s="1">
        <v>-3.8822596200000001</v>
      </c>
      <c r="R458" s="1">
        <v>-11.58699681</v>
      </c>
      <c r="S458" s="1">
        <v>98414057.685078263</v>
      </c>
      <c r="T458" s="1" t="s">
        <v>14752</v>
      </c>
    </row>
    <row r="459" spans="1:20" x14ac:dyDescent="0.2">
      <c r="A459" s="1">
        <v>5266</v>
      </c>
      <c r="B459" s="1" t="s">
        <v>2882</v>
      </c>
      <c r="C459" s="1" t="s">
        <v>2883</v>
      </c>
      <c r="D459" s="1" t="s">
        <v>2884</v>
      </c>
      <c r="E459" s="1">
        <v>15</v>
      </c>
      <c r="F459" s="1" t="s">
        <v>2608</v>
      </c>
      <c r="G459" s="1" t="s">
        <v>131</v>
      </c>
      <c r="H459" s="1">
        <v>1300000000</v>
      </c>
      <c r="I459" s="1">
        <v>416328448.26281691</v>
      </c>
      <c r="J459" s="1">
        <v>986245419</v>
      </c>
      <c r="L459" s="1">
        <v>459</v>
      </c>
      <c r="M459" s="1" t="s">
        <v>14752</v>
      </c>
      <c r="N459" s="1">
        <v>0.23587124624239952</v>
      </c>
      <c r="O459" s="1">
        <v>1855734.9881482599</v>
      </c>
      <c r="P459" s="1">
        <v>0.23666955000000001</v>
      </c>
      <c r="Q459" s="1">
        <v>-2.6458702999999999</v>
      </c>
      <c r="R459" s="1">
        <v>-8.1568222800000001</v>
      </c>
      <c r="S459" s="1">
        <v>98199909.937914953</v>
      </c>
      <c r="T459" s="1" t="s">
        <v>14752</v>
      </c>
    </row>
    <row r="460" spans="1:20" x14ac:dyDescent="0.2">
      <c r="A460" s="1">
        <v>9444</v>
      </c>
      <c r="B460" s="1" t="s">
        <v>5003</v>
      </c>
      <c r="C460" s="1" t="s">
        <v>44</v>
      </c>
      <c r="D460" s="1" t="s">
        <v>5004</v>
      </c>
      <c r="E460" s="1">
        <v>460</v>
      </c>
      <c r="F460" s="1" t="s">
        <v>4982</v>
      </c>
      <c r="G460" s="1" t="s">
        <v>131</v>
      </c>
      <c r="I460" s="1">
        <v>186450750.38312539</v>
      </c>
      <c r="J460" s="1">
        <v>239573258.0656974</v>
      </c>
      <c r="K460" s="1" t="s">
        <v>2018</v>
      </c>
      <c r="L460" s="1">
        <v>458</v>
      </c>
      <c r="M460" s="1" t="s">
        <v>14752</v>
      </c>
      <c r="N460" s="1">
        <v>0.52681779456708877</v>
      </c>
      <c r="O460" s="1">
        <v>9407626.4089608006</v>
      </c>
      <c r="P460" s="1">
        <v>0.24646523000000001</v>
      </c>
      <c r="Q460" s="1">
        <v>-3.0525771700000002</v>
      </c>
      <c r="R460" s="1">
        <v>-9.0289115300000002</v>
      </c>
      <c r="S460" s="1">
        <v>98225573.112216905</v>
      </c>
      <c r="T460" s="1" t="s">
        <v>14752</v>
      </c>
    </row>
    <row r="461" spans="1:20" x14ac:dyDescent="0.2">
      <c r="A461" s="1">
        <v>9637</v>
      </c>
      <c r="B461" s="1" t="s">
        <v>7741</v>
      </c>
      <c r="C461" s="1" t="s">
        <v>7742</v>
      </c>
      <c r="D461" s="1" t="s">
        <v>7743</v>
      </c>
      <c r="E461" s="1">
        <v>106</v>
      </c>
      <c r="F461" s="1" t="s">
        <v>5037</v>
      </c>
      <c r="G461" s="1" t="s">
        <v>131</v>
      </c>
      <c r="I461" s="1">
        <v>990000000</v>
      </c>
      <c r="J461" s="1">
        <v>990000000</v>
      </c>
      <c r="K461" s="1" t="s">
        <v>2018</v>
      </c>
      <c r="L461" s="1">
        <v>460</v>
      </c>
      <c r="M461" s="1" t="s">
        <v>14753</v>
      </c>
      <c r="N461" s="1">
        <v>9.8618603886277398E-2</v>
      </c>
      <c r="O461" s="1">
        <v>26688823.81610148</v>
      </c>
      <c r="P461" s="1">
        <v>-0.27308163000000002</v>
      </c>
      <c r="Q461" s="1">
        <v>-3.96909337</v>
      </c>
      <c r="R461" s="1">
        <v>-9.6418893899999993</v>
      </c>
      <c r="S461" s="1">
        <v>97632417.847414643</v>
      </c>
      <c r="T461" s="1" t="s">
        <v>14753</v>
      </c>
    </row>
    <row r="462" spans="1:20" x14ac:dyDescent="0.2">
      <c r="A462" s="1">
        <v>34378</v>
      </c>
      <c r="B462" s="1" t="s">
        <v>13510</v>
      </c>
      <c r="C462" s="1" t="s">
        <v>13511</v>
      </c>
      <c r="D462" s="1" t="s">
        <v>13512</v>
      </c>
      <c r="E462" s="1">
        <v>11</v>
      </c>
      <c r="F462" s="1" t="s">
        <v>13513</v>
      </c>
      <c r="G462" s="1" t="s">
        <v>131</v>
      </c>
      <c r="H462" s="1">
        <v>1000000000000000</v>
      </c>
      <c r="I462" s="1">
        <v>1000000000000000</v>
      </c>
      <c r="J462" s="1">
        <v>1000000000000000</v>
      </c>
      <c r="K462" s="1" t="s">
        <v>2018</v>
      </c>
      <c r="L462" s="1">
        <v>461</v>
      </c>
      <c r="M462" s="1" t="s">
        <v>14752</v>
      </c>
      <c r="N462" s="1">
        <v>9.7460074688144605E-8</v>
      </c>
      <c r="O462" s="1">
        <v>3827890.4274900798</v>
      </c>
      <c r="P462" s="1">
        <v>-1.2439346</v>
      </c>
      <c r="Q462" s="1">
        <v>-8.9737527900000007</v>
      </c>
      <c r="R462" s="1">
        <v>-50.237511140000002</v>
      </c>
      <c r="S462" s="1">
        <v>97460074.688144594</v>
      </c>
      <c r="T462" s="1" t="s">
        <v>14752</v>
      </c>
    </row>
    <row r="463" spans="1:20" x14ac:dyDescent="0.2">
      <c r="A463" s="1">
        <v>3835</v>
      </c>
      <c r="B463" s="1" t="s">
        <v>2522</v>
      </c>
      <c r="C463" s="1" t="s">
        <v>175</v>
      </c>
      <c r="D463" s="1" t="s">
        <v>2523</v>
      </c>
      <c r="E463" s="1">
        <v>165</v>
      </c>
      <c r="F463" s="1" t="s">
        <v>2524</v>
      </c>
      <c r="G463" s="1" t="s">
        <v>131</v>
      </c>
      <c r="I463" s="1">
        <v>3632678590.3912673</v>
      </c>
      <c r="J463" s="1">
        <v>10000000000</v>
      </c>
      <c r="K463" s="1" t="s">
        <v>2018</v>
      </c>
      <c r="L463" s="1">
        <v>462</v>
      </c>
      <c r="M463" s="1" t="s">
        <v>14753</v>
      </c>
      <c r="N463" s="1">
        <v>2.6793911797915682E-2</v>
      </c>
      <c r="O463" s="1">
        <v>4713384.0406704899</v>
      </c>
      <c r="P463" s="1">
        <v>0.32316088999999998</v>
      </c>
      <c r="Q463" s="1">
        <v>-3.8780694000000002</v>
      </c>
      <c r="R463" s="1">
        <v>-8.9659696199999992</v>
      </c>
      <c r="S463" s="1">
        <v>97333669.741120279</v>
      </c>
      <c r="T463" s="1" t="s">
        <v>14753</v>
      </c>
    </row>
    <row r="464" spans="1:20" x14ac:dyDescent="0.2">
      <c r="A464" s="1">
        <v>2071</v>
      </c>
      <c r="B464" s="1" t="s">
        <v>2548</v>
      </c>
      <c r="C464" s="1" t="s">
        <v>55</v>
      </c>
      <c r="D464" s="1" t="s">
        <v>2549</v>
      </c>
      <c r="E464" s="1">
        <v>141</v>
      </c>
      <c r="F464" s="1" t="s">
        <v>2550</v>
      </c>
      <c r="G464" s="1" t="s">
        <v>131</v>
      </c>
      <c r="I464" s="1">
        <v>769291230.82129204</v>
      </c>
      <c r="J464" s="1">
        <v>999514641.11691737</v>
      </c>
      <c r="K464" s="1" t="s">
        <v>2018</v>
      </c>
      <c r="L464" s="1">
        <v>463</v>
      </c>
      <c r="M464" s="1" t="s">
        <v>14752</v>
      </c>
      <c r="N464" s="1">
        <v>0.12609651180892939</v>
      </c>
      <c r="O464" s="1">
        <v>22412104.63036051</v>
      </c>
      <c r="P464" s="1">
        <v>-0.24107932000000001</v>
      </c>
      <c r="Q464" s="1">
        <v>-8.4532544000000005</v>
      </c>
      <c r="R464" s="1">
        <v>1.5457509700000001</v>
      </c>
      <c r="S464" s="1">
        <v>97004940.771762878</v>
      </c>
      <c r="T464" s="1" t="s">
        <v>14752</v>
      </c>
    </row>
    <row r="465" spans="1:20" x14ac:dyDescent="0.2">
      <c r="A465" s="1">
        <v>10442</v>
      </c>
      <c r="B465" s="1" t="s">
        <v>6613</v>
      </c>
      <c r="C465" s="1" t="s">
        <v>6614</v>
      </c>
      <c r="D465" s="1" t="s">
        <v>6615</v>
      </c>
      <c r="E465" s="1">
        <v>19</v>
      </c>
      <c r="F465" s="1" t="s">
        <v>5014</v>
      </c>
      <c r="G465" s="1" t="s">
        <v>131</v>
      </c>
      <c r="H465" s="1">
        <v>10808492</v>
      </c>
      <c r="I465" s="1">
        <v>8884536</v>
      </c>
      <c r="J465" s="1">
        <v>10808492</v>
      </c>
      <c r="L465" s="1">
        <v>464</v>
      </c>
      <c r="M465" s="1" t="s">
        <v>14753</v>
      </c>
      <c r="N465" s="1">
        <v>10.882703865071797</v>
      </c>
      <c r="O465" s="1">
        <v>257719.11546413001</v>
      </c>
      <c r="P465" s="1">
        <v>3.3221999999999999E-4</v>
      </c>
      <c r="Q465" s="1">
        <v>-3.6842377900000001</v>
      </c>
      <c r="R465" s="1">
        <v>16.242425570000002</v>
      </c>
      <c r="S465" s="1">
        <v>96687774.266569525</v>
      </c>
      <c r="T465" s="1" t="s">
        <v>14753</v>
      </c>
    </row>
    <row r="466" spans="1:20" x14ac:dyDescent="0.2">
      <c r="A466" s="1">
        <v>4206</v>
      </c>
      <c r="B466" s="1" t="s">
        <v>4635</v>
      </c>
      <c r="C466" s="1" t="s">
        <v>173</v>
      </c>
      <c r="D466" s="1" t="s">
        <v>3621</v>
      </c>
      <c r="E466" s="1">
        <v>162</v>
      </c>
      <c r="F466" s="1" t="s">
        <v>2693</v>
      </c>
      <c r="G466" s="1" t="s">
        <v>131</v>
      </c>
      <c r="H466" s="1">
        <v>999000000000</v>
      </c>
      <c r="I466" s="1">
        <v>993701859243.38635</v>
      </c>
      <c r="J466" s="1">
        <v>993701859243.38635</v>
      </c>
      <c r="K466" s="1" t="s">
        <v>2018</v>
      </c>
      <c r="L466" s="1">
        <v>465</v>
      </c>
      <c r="M466" s="1" t="s">
        <v>14753</v>
      </c>
      <c r="N466" s="1">
        <v>9.650833297414506E-5</v>
      </c>
      <c r="O466" s="1">
        <v>29103177.760610189</v>
      </c>
      <c r="P466" s="1">
        <v>-0.58224226999999995</v>
      </c>
      <c r="Q466" s="1">
        <v>-5.6013619700000001</v>
      </c>
      <c r="R466" s="1">
        <v>-15.93685047</v>
      </c>
      <c r="S466" s="1">
        <v>95900509.908887759</v>
      </c>
      <c r="T466" s="1" t="s">
        <v>14753</v>
      </c>
    </row>
    <row r="467" spans="1:20" x14ac:dyDescent="0.2">
      <c r="A467" s="1">
        <v>11976</v>
      </c>
      <c r="B467" s="1" t="s">
        <v>7511</v>
      </c>
      <c r="C467" s="1" t="s">
        <v>7512</v>
      </c>
      <c r="D467" s="1" t="s">
        <v>7513</v>
      </c>
      <c r="E467" s="1">
        <v>24</v>
      </c>
      <c r="F467" s="1" t="s">
        <v>7514</v>
      </c>
      <c r="G467" s="1" t="s">
        <v>131</v>
      </c>
      <c r="I467" s="1">
        <v>266778951</v>
      </c>
      <c r="J467" s="1">
        <v>336231180</v>
      </c>
      <c r="L467" s="1">
        <v>466</v>
      </c>
      <c r="M467" s="1" t="s">
        <v>14752</v>
      </c>
      <c r="N467" s="1">
        <v>0.35753132840943969</v>
      </c>
      <c r="O467" s="1">
        <v>861579.50733676995</v>
      </c>
      <c r="P467" s="1">
        <v>0.69667537000000002</v>
      </c>
      <c r="Q467" s="1">
        <v>-4.5739505100000004</v>
      </c>
      <c r="R467" s="1">
        <v>-17.407740069999999</v>
      </c>
      <c r="S467" s="1">
        <v>95381832.74270682</v>
      </c>
      <c r="T467" s="1" t="s">
        <v>14752</v>
      </c>
    </row>
    <row r="468" spans="1:20" x14ac:dyDescent="0.2">
      <c r="A468" s="1">
        <v>34600</v>
      </c>
      <c r="B468" s="1" t="s">
        <v>13968</v>
      </c>
      <c r="C468" s="1" t="s">
        <v>13969</v>
      </c>
      <c r="D468" s="1" t="s">
        <v>13970</v>
      </c>
      <c r="E468" s="1">
        <v>9</v>
      </c>
      <c r="F468" s="1" t="s">
        <v>13971</v>
      </c>
      <c r="G468" s="1" t="s">
        <v>131</v>
      </c>
      <c r="H468" s="1">
        <v>3000000000</v>
      </c>
      <c r="I468" s="1">
        <v>3000000000</v>
      </c>
      <c r="J468" s="1">
        <v>3000000000</v>
      </c>
      <c r="K468" s="1" t="s">
        <v>2018</v>
      </c>
      <c r="L468" s="1">
        <v>468</v>
      </c>
      <c r="M468" s="1" t="s">
        <v>14753</v>
      </c>
      <c r="N468" s="1">
        <v>3.1793420578629598E-2</v>
      </c>
      <c r="O468" s="1">
        <v>25395460.223132089</v>
      </c>
      <c r="P468" s="1">
        <v>1.94647014</v>
      </c>
      <c r="Q468" s="1">
        <v>25.527393750000002</v>
      </c>
      <c r="R468" s="1">
        <v>59.430162869999997</v>
      </c>
      <c r="S468" s="1">
        <v>95380261.735888794</v>
      </c>
      <c r="T468" s="1" t="s">
        <v>14753</v>
      </c>
    </row>
    <row r="469" spans="1:20" x14ac:dyDescent="0.2">
      <c r="A469" s="1">
        <v>22461</v>
      </c>
      <c r="B469" s="1" t="s">
        <v>7688</v>
      </c>
      <c r="C469" s="1" t="s">
        <v>7689</v>
      </c>
      <c r="D469" s="1" t="s">
        <v>7690</v>
      </c>
      <c r="E469" s="1">
        <v>128</v>
      </c>
      <c r="F469" s="1" t="s">
        <v>7691</v>
      </c>
      <c r="G469" s="1" t="s">
        <v>131</v>
      </c>
      <c r="I469" s="1">
        <v>487908695.85750002</v>
      </c>
      <c r="J469" s="1">
        <v>1000000000</v>
      </c>
      <c r="K469" s="1" t="s">
        <v>2018</v>
      </c>
      <c r="L469" s="1">
        <v>467</v>
      </c>
      <c r="M469" s="1" t="s">
        <v>14753</v>
      </c>
      <c r="N469" s="1">
        <v>0.19526662780753232</v>
      </c>
      <c r="O469" s="1">
        <v>5400273.9064224996</v>
      </c>
      <c r="P469" s="1">
        <v>0.13035327999999999</v>
      </c>
      <c r="Q469" s="1">
        <v>-7.2165064599999997</v>
      </c>
      <c r="R469" s="1">
        <v>-13.734457280000001</v>
      </c>
      <c r="S469" s="1">
        <v>95272285.718064919</v>
      </c>
      <c r="T469" s="1" t="s">
        <v>14753</v>
      </c>
    </row>
    <row r="470" spans="1:20" x14ac:dyDescent="0.2">
      <c r="A470" s="1">
        <v>30528</v>
      </c>
      <c r="B470" s="1" t="s">
        <v>7674</v>
      </c>
      <c r="C470" s="1" t="s">
        <v>7675</v>
      </c>
      <c r="D470" s="1" t="s">
        <v>7676</v>
      </c>
      <c r="E470" s="1">
        <v>10</v>
      </c>
      <c r="F470" s="1" t="s">
        <v>7677</v>
      </c>
      <c r="G470" s="1" t="s">
        <v>131</v>
      </c>
      <c r="I470" s="1">
        <v>10000000</v>
      </c>
      <c r="J470" s="1">
        <v>10000000</v>
      </c>
      <c r="K470" s="1" t="s">
        <v>2018</v>
      </c>
      <c r="L470" s="1">
        <v>469</v>
      </c>
      <c r="M470" s="1" t="s">
        <v>14753</v>
      </c>
      <c r="N470" s="1">
        <v>9.5053256575721008</v>
      </c>
      <c r="O470" s="1">
        <v>469238.00669045001</v>
      </c>
      <c r="P470" s="1">
        <v>9.9420839999999996E-2</v>
      </c>
      <c r="Q470" s="1">
        <v>0.96567758000000004</v>
      </c>
      <c r="R470" s="1">
        <v>-17.916887809999999</v>
      </c>
      <c r="S470" s="1">
        <v>95053256.575720996</v>
      </c>
      <c r="T470" s="1" t="s">
        <v>14753</v>
      </c>
    </row>
    <row r="471" spans="1:20" x14ac:dyDescent="0.2">
      <c r="A471" s="1">
        <v>28675</v>
      </c>
      <c r="B471" s="1" t="s">
        <v>7546</v>
      </c>
      <c r="C471" s="1" t="s">
        <v>7547</v>
      </c>
      <c r="D471" s="1" t="s">
        <v>7548</v>
      </c>
      <c r="E471" s="1">
        <v>119</v>
      </c>
      <c r="F471" s="1" t="s">
        <v>7549</v>
      </c>
      <c r="G471" s="1" t="s">
        <v>131</v>
      </c>
      <c r="H471" s="1">
        <v>69420000000000</v>
      </c>
      <c r="I471" s="1">
        <v>69420000000000</v>
      </c>
      <c r="J471" s="1">
        <v>69420000000000</v>
      </c>
      <c r="K471" s="1" t="s">
        <v>2018</v>
      </c>
      <c r="L471" s="1">
        <v>470</v>
      </c>
      <c r="M471" s="1" t="s">
        <v>14752</v>
      </c>
      <c r="N471" s="1">
        <v>1.3684804535342544E-6</v>
      </c>
      <c r="O471" s="1">
        <v>2494887.0168329198</v>
      </c>
      <c r="P471" s="1">
        <v>0.64378829999999998</v>
      </c>
      <c r="Q471" s="1">
        <v>-5.5607193600000002</v>
      </c>
      <c r="R471" s="1">
        <v>-22.677731680000001</v>
      </c>
      <c r="S471" s="1">
        <v>94999913.084347963</v>
      </c>
      <c r="T471" s="1" t="s">
        <v>14752</v>
      </c>
    </row>
    <row r="472" spans="1:20" x14ac:dyDescent="0.2">
      <c r="A472" s="1">
        <v>32778</v>
      </c>
      <c r="B472" s="1" t="s">
        <v>7401</v>
      </c>
      <c r="C472" s="1" t="s">
        <v>23</v>
      </c>
      <c r="D472" s="1" t="s">
        <v>7402</v>
      </c>
      <c r="E472" s="1">
        <v>66</v>
      </c>
      <c r="F472" s="1" t="s">
        <v>7403</v>
      </c>
      <c r="G472" s="1" t="s">
        <v>131</v>
      </c>
      <c r="H472" s="1">
        <v>1000000000</v>
      </c>
      <c r="I472" s="1">
        <v>979133700.97124159</v>
      </c>
      <c r="J472" s="1">
        <v>979133700.97124159</v>
      </c>
      <c r="K472" s="1" t="s">
        <v>2018</v>
      </c>
      <c r="L472" s="1">
        <v>472</v>
      </c>
      <c r="M472" s="1" t="s">
        <v>14753</v>
      </c>
      <c r="N472" s="1">
        <v>9.6438655508876633E-2</v>
      </c>
      <c r="O472" s="1">
        <v>6657183.2403688496</v>
      </c>
      <c r="P472" s="1">
        <v>0.22046275000000001</v>
      </c>
      <c r="Q472" s="1">
        <v>-11.722441740000001</v>
      </c>
      <c r="R472" s="1">
        <v>-19.181246909999999</v>
      </c>
      <c r="S472" s="1">
        <v>94426337.685096994</v>
      </c>
      <c r="T472" s="1" t="s">
        <v>14753</v>
      </c>
    </row>
    <row r="473" spans="1:20" x14ac:dyDescent="0.2">
      <c r="A473" s="1">
        <v>29599</v>
      </c>
      <c r="B473" s="1" t="s">
        <v>7581</v>
      </c>
      <c r="C473" s="1" t="s">
        <v>7581</v>
      </c>
      <c r="D473" s="1" t="s">
        <v>7582</v>
      </c>
      <c r="E473" s="1">
        <v>106</v>
      </c>
      <c r="F473" s="1" t="s">
        <v>7583</v>
      </c>
      <c r="G473" s="1" t="s">
        <v>131</v>
      </c>
      <c r="I473" s="1">
        <v>94784300.265063599</v>
      </c>
      <c r="J473" s="1">
        <v>94784300.265063599</v>
      </c>
      <c r="K473" s="1" t="s">
        <v>2018</v>
      </c>
      <c r="L473" s="1">
        <v>473</v>
      </c>
      <c r="M473" s="1" t="s">
        <v>14752</v>
      </c>
      <c r="N473" s="1">
        <v>0.99547579961934884</v>
      </c>
      <c r="O473" s="1">
        <v>5977803.5276218299</v>
      </c>
      <c r="P473" s="1">
        <v>-7.1028270000000004E-2</v>
      </c>
      <c r="Q473" s="1">
        <v>-0.20903996999999999</v>
      </c>
      <c r="R473" s="1">
        <v>-0.24043271999999999</v>
      </c>
      <c r="S473" s="1">
        <v>94355477.097724646</v>
      </c>
      <c r="T473" s="1" t="s">
        <v>14752</v>
      </c>
    </row>
    <row r="474" spans="1:20" x14ac:dyDescent="0.2">
      <c r="A474" s="1">
        <v>4758</v>
      </c>
      <c r="B474" s="1" t="s">
        <v>2934</v>
      </c>
      <c r="C474" s="1" t="s">
        <v>2935</v>
      </c>
      <c r="D474" s="1" t="s">
        <v>2936</v>
      </c>
      <c r="E474" s="1">
        <v>88</v>
      </c>
      <c r="F474" s="1" t="s">
        <v>2937</v>
      </c>
      <c r="G474" s="1" t="s">
        <v>131</v>
      </c>
      <c r="I474" s="1">
        <v>999926146.62751758</v>
      </c>
      <c r="J474" s="1">
        <v>999926146.62751758</v>
      </c>
      <c r="K474" s="1" t="s">
        <v>2018</v>
      </c>
      <c r="L474" s="1">
        <v>471</v>
      </c>
      <c r="M474" s="1" t="s">
        <v>14752</v>
      </c>
      <c r="N474" s="1">
        <v>9.4576717717999401E-2</v>
      </c>
      <c r="O474" s="1">
        <v>42443363.831066117</v>
      </c>
      <c r="P474" s="1">
        <v>7.4002364500000004</v>
      </c>
      <c r="Q474" s="1">
        <v>10.01540475</v>
      </c>
      <c r="R474" s="1">
        <v>24.31044039</v>
      </c>
      <c r="S474" s="1">
        <v>94569732.908437625</v>
      </c>
      <c r="T474" s="1" t="s">
        <v>14752</v>
      </c>
    </row>
    <row r="475" spans="1:20" x14ac:dyDescent="0.2">
      <c r="A475" s="1">
        <v>3330</v>
      </c>
      <c r="B475" s="1" t="s">
        <v>5420</v>
      </c>
      <c r="C475" s="1" t="s">
        <v>5571</v>
      </c>
      <c r="D475" s="1" t="s">
        <v>2171</v>
      </c>
      <c r="E475" s="1">
        <v>113</v>
      </c>
      <c r="F475" s="1" t="s">
        <v>2172</v>
      </c>
      <c r="G475" s="1" t="s">
        <v>131</v>
      </c>
      <c r="I475" s="1">
        <v>93564116.098415434</v>
      </c>
      <c r="J475" s="1">
        <v>93564116.098415434</v>
      </c>
      <c r="K475" s="1" t="s">
        <v>2018</v>
      </c>
      <c r="L475" s="1">
        <v>474</v>
      </c>
      <c r="M475" s="1" t="s">
        <v>14752</v>
      </c>
      <c r="N475" s="1">
        <v>1.0000207321909791</v>
      </c>
      <c r="O475" s="1">
        <v>1250054.0940385701</v>
      </c>
      <c r="P475" s="1">
        <v>1.0658310000000001E-2</v>
      </c>
      <c r="Q475" s="1">
        <v>1.9838999999999999E-2</v>
      </c>
      <c r="R475" s="1">
        <v>-7.5167570000000003E-2</v>
      </c>
      <c r="S475" s="1">
        <v>93566055.887539178</v>
      </c>
      <c r="T475" s="1" t="s">
        <v>14752</v>
      </c>
    </row>
    <row r="476" spans="1:20" x14ac:dyDescent="0.2">
      <c r="A476" s="1">
        <v>1586</v>
      </c>
      <c r="B476" s="1" t="s">
        <v>2469</v>
      </c>
      <c r="C476" s="1" t="s">
        <v>2470</v>
      </c>
      <c r="D476" s="1" t="s">
        <v>2471</v>
      </c>
      <c r="E476" s="1">
        <v>101</v>
      </c>
      <c r="F476" s="1" t="s">
        <v>2472</v>
      </c>
      <c r="G476" s="1" t="s">
        <v>131</v>
      </c>
      <c r="I476" s="1">
        <v>185781568</v>
      </c>
      <c r="J476" s="1">
        <v>185781568</v>
      </c>
      <c r="L476" s="1">
        <v>475</v>
      </c>
      <c r="M476" s="1" t="s">
        <v>14752</v>
      </c>
      <c r="N476" s="1">
        <v>0.50204288442563327</v>
      </c>
      <c r="O476" s="1">
        <v>18742650.51350924</v>
      </c>
      <c r="P476" s="1">
        <v>0.33472354999999998</v>
      </c>
      <c r="Q476" s="1">
        <v>-5.5703511399999996</v>
      </c>
      <c r="R476" s="1">
        <v>-8.3970624600000008</v>
      </c>
      <c r="S476" s="1">
        <v>93270314.271836922</v>
      </c>
      <c r="T476" s="1" t="s">
        <v>14752</v>
      </c>
    </row>
    <row r="477" spans="1:20" x14ac:dyDescent="0.2">
      <c r="A477" s="1">
        <v>29530</v>
      </c>
      <c r="B477" s="1" t="s">
        <v>7827</v>
      </c>
      <c r="C477" s="1" t="s">
        <v>7828</v>
      </c>
      <c r="D477" s="1" t="s">
        <v>7829</v>
      </c>
      <c r="E477" s="1">
        <v>42</v>
      </c>
      <c r="F477" s="1" t="s">
        <v>7830</v>
      </c>
      <c r="G477" s="1" t="s">
        <v>131</v>
      </c>
      <c r="I477" s="1">
        <v>3531360256</v>
      </c>
      <c r="J477" s="1">
        <v>3531360256</v>
      </c>
      <c r="K477" s="1" t="s">
        <v>2018</v>
      </c>
      <c r="L477" s="1">
        <v>476</v>
      </c>
      <c r="M477" s="1" t="s">
        <v>14752</v>
      </c>
      <c r="N477" s="1">
        <v>2.619317865425114E-2</v>
      </c>
      <c r="O477" s="1">
        <v>1009903.20932505</v>
      </c>
      <c r="P477" s="1">
        <v>0.46591755000000001</v>
      </c>
      <c r="Q477" s="1">
        <v>6.25736954</v>
      </c>
      <c r="R477" s="1">
        <v>-7.8955882500000003</v>
      </c>
      <c r="S477" s="1">
        <v>92497550.077930033</v>
      </c>
      <c r="T477" s="1" t="s">
        <v>14752</v>
      </c>
    </row>
    <row r="478" spans="1:20" x14ac:dyDescent="0.2">
      <c r="A478" s="1">
        <v>32717</v>
      </c>
      <c r="B478" s="1" t="s">
        <v>7554</v>
      </c>
      <c r="C478" s="1" t="s">
        <v>7554</v>
      </c>
      <c r="D478" s="1" t="s">
        <v>7555</v>
      </c>
      <c r="E478" s="1">
        <v>72</v>
      </c>
      <c r="F478" s="1" t="s">
        <v>7556</v>
      </c>
      <c r="G478" s="1" t="s">
        <v>131</v>
      </c>
      <c r="H478" s="1">
        <v>1000000000</v>
      </c>
      <c r="I478" s="1">
        <v>997420606</v>
      </c>
      <c r="J478" s="1">
        <v>1000000000</v>
      </c>
      <c r="K478" s="1" t="s">
        <v>2018</v>
      </c>
      <c r="L478" s="1">
        <v>477</v>
      </c>
      <c r="M478" s="1" t="s">
        <v>14753</v>
      </c>
      <c r="N478" s="1">
        <v>9.2637924521086323E-2</v>
      </c>
      <c r="O478" s="1">
        <v>66547368.825691171</v>
      </c>
      <c r="P478" s="1">
        <v>6.6531119999999999E-2</v>
      </c>
      <c r="Q478" s="1">
        <v>-3.5505509599999998</v>
      </c>
      <c r="R478" s="1">
        <v>-8.9131145499999995</v>
      </c>
      <c r="S478" s="1">
        <v>92398974.81440416</v>
      </c>
      <c r="T478" s="1" t="s">
        <v>14753</v>
      </c>
    </row>
    <row r="479" spans="1:20" x14ac:dyDescent="0.2">
      <c r="A479" s="1">
        <v>2303</v>
      </c>
      <c r="B479" s="1" t="s">
        <v>2889</v>
      </c>
      <c r="C479" s="1" t="s">
        <v>2890</v>
      </c>
      <c r="D479" s="1" t="s">
        <v>2891</v>
      </c>
      <c r="E479" s="1">
        <v>13</v>
      </c>
      <c r="F479" s="1" t="s">
        <v>2892</v>
      </c>
      <c r="G479" s="1" t="s">
        <v>131</v>
      </c>
      <c r="I479" s="1">
        <v>9543626701</v>
      </c>
      <c r="J479" s="1">
        <v>10337069612</v>
      </c>
      <c r="L479" s="1">
        <v>478</v>
      </c>
      <c r="M479" s="1" t="s">
        <v>14752</v>
      </c>
      <c r="N479" s="1">
        <v>9.6819215977409796E-3</v>
      </c>
      <c r="O479" s="1">
        <v>477874.43787675002</v>
      </c>
      <c r="P479" s="1">
        <v>-0.25173698999999999</v>
      </c>
      <c r="Q479" s="1">
        <v>-2.3946701300000002</v>
      </c>
      <c r="R479" s="1">
        <v>-8.5906023999999999</v>
      </c>
      <c r="S479" s="1">
        <v>92400645.477189407</v>
      </c>
      <c r="T479" s="1" t="s">
        <v>14752</v>
      </c>
    </row>
    <row r="480" spans="1:20" x14ac:dyDescent="0.2">
      <c r="A480" s="1">
        <v>7878</v>
      </c>
      <c r="B480" s="1" t="s">
        <v>5766</v>
      </c>
      <c r="C480" s="1" t="s">
        <v>1979</v>
      </c>
      <c r="D480" s="1" t="s">
        <v>5767</v>
      </c>
      <c r="E480" s="1">
        <v>37</v>
      </c>
      <c r="F480" s="1" t="s">
        <v>3715</v>
      </c>
      <c r="G480" s="1" t="s">
        <v>131</v>
      </c>
      <c r="I480" s="1">
        <v>198399712</v>
      </c>
      <c r="J480" s="1">
        <v>250000000</v>
      </c>
      <c r="L480" s="1">
        <v>479</v>
      </c>
      <c r="M480" s="1" t="s">
        <v>14753</v>
      </c>
      <c r="N480" s="1">
        <v>0.46415850222878602</v>
      </c>
      <c r="O480" s="1">
        <v>27446.608032159998</v>
      </c>
      <c r="P480" s="1">
        <v>0.19317622000000001</v>
      </c>
      <c r="Q480" s="1">
        <v>1.0363081700000001</v>
      </c>
      <c r="R480" s="1">
        <v>0.12205494</v>
      </c>
      <c r="S480" s="1">
        <v>92088913.164542526</v>
      </c>
      <c r="T480" s="1" t="s">
        <v>14753</v>
      </c>
    </row>
    <row r="481" spans="1:20" x14ac:dyDescent="0.2">
      <c r="A481" s="1">
        <v>11584</v>
      </c>
      <c r="B481" s="1" t="s">
        <v>5768</v>
      </c>
      <c r="C481" s="1" t="s">
        <v>5769</v>
      </c>
      <c r="D481" s="1" t="s">
        <v>5770</v>
      </c>
      <c r="E481" s="1">
        <v>33</v>
      </c>
      <c r="F481" s="1" t="s">
        <v>5771</v>
      </c>
      <c r="G481" s="1" t="s">
        <v>131</v>
      </c>
      <c r="H481" s="1">
        <v>250000000</v>
      </c>
      <c r="I481" s="1">
        <v>241347782</v>
      </c>
      <c r="J481" s="1">
        <v>250000000</v>
      </c>
      <c r="K481" s="1" t="s">
        <v>2018</v>
      </c>
      <c r="L481" s="1">
        <v>480</v>
      </c>
      <c r="M481" s="1" t="s">
        <v>14752</v>
      </c>
      <c r="N481" s="1">
        <v>0.38145100556204048</v>
      </c>
      <c r="O481" s="1">
        <v>1078579.5949833801</v>
      </c>
      <c r="P481" s="1">
        <v>1.0278738700000001</v>
      </c>
      <c r="Q481" s="1">
        <v>-1.02056993</v>
      </c>
      <c r="R481" s="1">
        <v>-11.39744647</v>
      </c>
      <c r="S481" s="1">
        <v>92062354.134068117</v>
      </c>
      <c r="T481" s="1" t="s">
        <v>14752</v>
      </c>
    </row>
    <row r="482" spans="1:20" x14ac:dyDescent="0.2">
      <c r="A482" s="1">
        <v>30491</v>
      </c>
      <c r="B482" s="1" t="s">
        <v>7748</v>
      </c>
      <c r="C482" s="1" t="s">
        <v>7749</v>
      </c>
      <c r="D482" s="1" t="s">
        <v>7750</v>
      </c>
      <c r="E482" s="1">
        <v>5</v>
      </c>
      <c r="F482" s="1" t="s">
        <v>7751</v>
      </c>
      <c r="G482" s="1" t="s">
        <v>131</v>
      </c>
      <c r="H482" s="1">
        <v>21000000</v>
      </c>
      <c r="I482" s="1">
        <v>21000000</v>
      </c>
      <c r="J482" s="1">
        <v>21000000</v>
      </c>
      <c r="K482" s="1" t="s">
        <v>2018</v>
      </c>
      <c r="L482" s="1">
        <v>481</v>
      </c>
      <c r="M482" s="1" t="s">
        <v>14752</v>
      </c>
      <c r="N482" s="1">
        <v>4.378290502114619</v>
      </c>
      <c r="O482" s="1">
        <v>352565.07904354</v>
      </c>
      <c r="P482" s="1">
        <v>0.14810277999999999</v>
      </c>
      <c r="Q482" s="1">
        <v>-8.7331565700000002</v>
      </c>
      <c r="R482" s="1">
        <v>-0.80178391999999998</v>
      </c>
      <c r="S482" s="1">
        <v>91944100.544406995</v>
      </c>
      <c r="T482" s="1" t="s">
        <v>14752</v>
      </c>
    </row>
    <row r="483" spans="1:20" x14ac:dyDescent="0.2">
      <c r="A483" s="1">
        <v>12749</v>
      </c>
      <c r="B483" s="1" t="s">
        <v>6845</v>
      </c>
      <c r="C483" s="1" t="s">
        <v>6846</v>
      </c>
      <c r="D483" s="1" t="s">
        <v>6847</v>
      </c>
      <c r="E483" s="1">
        <v>90</v>
      </c>
      <c r="F483" s="1" t="s">
        <v>6848</v>
      </c>
      <c r="G483" s="1" t="s">
        <v>131</v>
      </c>
      <c r="H483" s="1">
        <v>180000000</v>
      </c>
      <c r="I483" s="1">
        <v>92963651.999991119</v>
      </c>
      <c r="J483" s="1">
        <v>180000000</v>
      </c>
      <c r="K483" s="1" t="s">
        <v>2018</v>
      </c>
      <c r="L483" s="1">
        <v>482</v>
      </c>
      <c r="M483" s="1" t="s">
        <v>14752</v>
      </c>
      <c r="N483" s="1">
        <v>0.98060086084123765</v>
      </c>
      <c r="O483" s="1">
        <v>14507644.176729631</v>
      </c>
      <c r="P483" s="1">
        <v>0.69698393000000003</v>
      </c>
      <c r="Q483" s="1">
        <v>-1.87856175</v>
      </c>
      <c r="R483" s="1">
        <v>-12.96308149</v>
      </c>
      <c r="S483" s="1">
        <v>91160237.178136542</v>
      </c>
      <c r="T483" s="1" t="s">
        <v>14752</v>
      </c>
    </row>
    <row r="484" spans="1:20" x14ac:dyDescent="0.2">
      <c r="A484" s="1">
        <v>18037</v>
      </c>
      <c r="B484" s="1" t="s">
        <v>7665</v>
      </c>
      <c r="C484" s="1" t="s">
        <v>7666</v>
      </c>
      <c r="D484" s="1" t="s">
        <v>7667</v>
      </c>
      <c r="E484" s="1">
        <v>126</v>
      </c>
      <c r="F484" s="1" t="s">
        <v>7668</v>
      </c>
      <c r="G484" s="1" t="s">
        <v>131</v>
      </c>
      <c r="H484" s="1">
        <v>2000000000</v>
      </c>
      <c r="I484" s="1">
        <v>460411221.08116382</v>
      </c>
      <c r="J484" s="1">
        <v>2000000000</v>
      </c>
      <c r="K484" s="1" t="s">
        <v>2018</v>
      </c>
      <c r="L484" s="1">
        <v>483</v>
      </c>
      <c r="M484" s="1" t="s">
        <v>14752</v>
      </c>
      <c r="N484" s="1">
        <v>0.1974736147342171</v>
      </c>
      <c r="O484" s="1">
        <v>5089018.91584667</v>
      </c>
      <c r="P484" s="1">
        <v>-0.19589733000000001</v>
      </c>
      <c r="Q484" s="1">
        <v>-5.1825561200000001</v>
      </c>
      <c r="R484" s="1">
        <v>-11.36638162</v>
      </c>
      <c r="S484" s="1">
        <v>90919068.091092199</v>
      </c>
      <c r="T484" s="1" t="s">
        <v>14752</v>
      </c>
    </row>
    <row r="485" spans="1:20" x14ac:dyDescent="0.2">
      <c r="A485" s="1">
        <v>11294</v>
      </c>
      <c r="B485" s="1" t="s">
        <v>5367</v>
      </c>
      <c r="C485" s="1" t="s">
        <v>5368</v>
      </c>
      <c r="D485" s="1" t="s">
        <v>5369</v>
      </c>
      <c r="E485" s="1">
        <v>147</v>
      </c>
      <c r="F485" s="1" t="s">
        <v>5370</v>
      </c>
      <c r="G485" s="1" t="s">
        <v>131</v>
      </c>
      <c r="H485" s="1">
        <v>1000000000</v>
      </c>
      <c r="I485" s="1">
        <v>803135762.90261102</v>
      </c>
      <c r="J485" s="1">
        <v>1000000000</v>
      </c>
      <c r="K485" s="1" t="s">
        <v>2018</v>
      </c>
      <c r="L485" s="1">
        <v>484</v>
      </c>
      <c r="M485" s="1" t="s">
        <v>14752</v>
      </c>
      <c r="N485" s="1">
        <v>0.1121317618438471</v>
      </c>
      <c r="O485" s="1">
        <v>5556443.6255234303</v>
      </c>
      <c r="P485" s="1">
        <v>0.12790382</v>
      </c>
      <c r="Q485" s="1">
        <v>-2.5032157700000002</v>
      </c>
      <c r="R485" s="1">
        <v>-6.4452009800000001</v>
      </c>
      <c r="S485" s="1">
        <v>90057028.094072029</v>
      </c>
      <c r="T485" s="1" t="s">
        <v>14752</v>
      </c>
    </row>
    <row r="486" spans="1:20" x14ac:dyDescent="0.2">
      <c r="A486" s="1">
        <v>22764</v>
      </c>
      <c r="B486" s="1" t="s">
        <v>7631</v>
      </c>
      <c r="C486" s="1" t="s">
        <v>7632</v>
      </c>
      <c r="D486" s="1" t="s">
        <v>7633</v>
      </c>
      <c r="E486" s="1">
        <v>124</v>
      </c>
      <c r="F486" s="1" t="s">
        <v>7634</v>
      </c>
      <c r="G486" s="1" t="s">
        <v>131</v>
      </c>
      <c r="I486" s="1">
        <v>215832251.07573897</v>
      </c>
      <c r="J486" s="1">
        <v>500000000</v>
      </c>
      <c r="K486" s="1" t="s">
        <v>2018</v>
      </c>
      <c r="L486" s="1">
        <v>485</v>
      </c>
      <c r="M486" s="1" t="s">
        <v>14752</v>
      </c>
      <c r="N486" s="1">
        <v>0.4157142374574731</v>
      </c>
      <c r="O486" s="1">
        <v>9028268.7836923208</v>
      </c>
      <c r="P486" s="1">
        <v>7.7530799999999997E-2</v>
      </c>
      <c r="Q486" s="1">
        <v>-5.6210369099999999</v>
      </c>
      <c r="R486" s="1">
        <v>-5.1607081299999997</v>
      </c>
      <c r="S486" s="1">
        <v>89724539.67468071</v>
      </c>
      <c r="T486" s="1" t="s">
        <v>14752</v>
      </c>
    </row>
    <row r="487" spans="1:20" x14ac:dyDescent="0.2">
      <c r="A487" s="1">
        <v>8083</v>
      </c>
      <c r="B487" s="1" t="s">
        <v>3785</v>
      </c>
      <c r="C487" s="1" t="s">
        <v>3786</v>
      </c>
      <c r="D487" s="1" t="s">
        <v>3787</v>
      </c>
      <c r="E487" s="1">
        <v>50</v>
      </c>
      <c r="F487" s="1" t="s">
        <v>3772</v>
      </c>
      <c r="G487" s="1" t="s">
        <v>131</v>
      </c>
      <c r="H487" s="1">
        <v>200000000</v>
      </c>
      <c r="I487" s="1">
        <v>116982682.7093426</v>
      </c>
      <c r="J487" s="1">
        <v>139641657.53773391</v>
      </c>
      <c r="K487" s="1" t="s">
        <v>2018</v>
      </c>
      <c r="L487" s="1">
        <v>486</v>
      </c>
      <c r="M487" s="1" t="s">
        <v>14753</v>
      </c>
      <c r="N487" s="1">
        <v>0.76606886883142733</v>
      </c>
      <c r="O487" s="1">
        <v>102029.13411836</v>
      </c>
      <c r="P487" s="1">
        <v>0.19322697</v>
      </c>
      <c r="Q487" s="1">
        <v>-1.36001982</v>
      </c>
      <c r="R487" s="1">
        <v>-2.42926675</v>
      </c>
      <c r="S487" s="1">
        <v>89616791.41601187</v>
      </c>
      <c r="T487" s="1" t="s">
        <v>14753</v>
      </c>
    </row>
    <row r="488" spans="1:20" x14ac:dyDescent="0.2">
      <c r="A488" s="1">
        <v>29447</v>
      </c>
      <c r="B488" s="1" t="s">
        <v>7597</v>
      </c>
      <c r="C488" s="1" t="s">
        <v>7598</v>
      </c>
      <c r="D488" s="1" t="s">
        <v>7599</v>
      </c>
      <c r="E488" s="1">
        <v>78</v>
      </c>
      <c r="F488" s="1" t="s">
        <v>7600</v>
      </c>
      <c r="G488" s="1" t="s">
        <v>131</v>
      </c>
      <c r="H488" s="1">
        <v>147571163</v>
      </c>
      <c r="I488" s="1">
        <v>33450208</v>
      </c>
      <c r="J488" s="1">
        <v>144080375.19999999</v>
      </c>
      <c r="K488" s="1" t="s">
        <v>2018</v>
      </c>
      <c r="L488" s="1">
        <v>487</v>
      </c>
      <c r="M488" s="1" t="s">
        <v>14753</v>
      </c>
      <c r="N488" s="1">
        <v>2.6677750789932646</v>
      </c>
      <c r="O488" s="1">
        <v>2842109.23706544</v>
      </c>
      <c r="P488" s="1">
        <v>-0.28163178</v>
      </c>
      <c r="Q488" s="1">
        <v>-6.2178534699999997</v>
      </c>
      <c r="R488" s="1">
        <v>-15.30375804</v>
      </c>
      <c r="S488" s="1">
        <v>89237631.289541125</v>
      </c>
      <c r="T488" s="1" t="s">
        <v>14753</v>
      </c>
    </row>
    <row r="489" spans="1:20" x14ac:dyDescent="0.2">
      <c r="A489" s="1">
        <v>33258</v>
      </c>
      <c r="B489" s="1" t="s">
        <v>7519</v>
      </c>
      <c r="C489" s="1" t="s">
        <v>7520</v>
      </c>
      <c r="D489" s="1" t="s">
        <v>7519</v>
      </c>
      <c r="E489" s="1">
        <v>59</v>
      </c>
      <c r="F489" s="1" t="s">
        <v>7521</v>
      </c>
      <c r="G489" s="1" t="s">
        <v>131</v>
      </c>
      <c r="H489" s="1">
        <v>10000000000</v>
      </c>
      <c r="I489" s="1">
        <v>10000000000</v>
      </c>
      <c r="J489" s="1">
        <v>10000000000</v>
      </c>
      <c r="K489" s="1" t="s">
        <v>2018</v>
      </c>
      <c r="L489" s="1">
        <v>488</v>
      </c>
      <c r="M489" s="1" t="s">
        <v>14752</v>
      </c>
      <c r="N489" s="1">
        <v>8.9195551536007701E-3</v>
      </c>
      <c r="O489" s="1">
        <v>49753650.46502237</v>
      </c>
      <c r="P489" s="1">
        <v>0.26656191000000001</v>
      </c>
      <c r="Q489" s="1">
        <v>-5.0488786799999996</v>
      </c>
      <c r="R489" s="1">
        <v>-12.64641116</v>
      </c>
      <c r="S489" s="1">
        <v>89195551.536007702</v>
      </c>
      <c r="T489" s="1" t="s">
        <v>14752</v>
      </c>
    </row>
    <row r="490" spans="1:20" x14ac:dyDescent="0.2">
      <c r="A490" s="1">
        <v>19055</v>
      </c>
      <c r="B490" s="1" t="s">
        <v>7515</v>
      </c>
      <c r="C490" s="1" t="s">
        <v>7516</v>
      </c>
      <c r="D490" s="1" t="s">
        <v>7517</v>
      </c>
      <c r="E490" s="1">
        <v>92</v>
      </c>
      <c r="F490" s="1" t="s">
        <v>7518</v>
      </c>
      <c r="G490" s="1" t="s">
        <v>131</v>
      </c>
      <c r="H490" s="1">
        <v>2000000000</v>
      </c>
      <c r="I490" s="1">
        <v>1081283259</v>
      </c>
      <c r="J490" s="1">
        <v>1992002130</v>
      </c>
      <c r="K490" s="1" t="s">
        <v>2018</v>
      </c>
      <c r="L490" s="1">
        <v>489</v>
      </c>
      <c r="M490" s="1" t="s">
        <v>14752</v>
      </c>
      <c r="N490" s="1">
        <v>8.1764294721176287E-2</v>
      </c>
      <c r="O490" s="1">
        <v>10395312.99914041</v>
      </c>
      <c r="P490" s="1">
        <v>-0.23042951</v>
      </c>
      <c r="Q490" s="1">
        <v>-4.9812707500000002</v>
      </c>
      <c r="R490" s="1">
        <v>-7.2523403599999998</v>
      </c>
      <c r="S490" s="1">
        <v>88410363.065949991</v>
      </c>
      <c r="T490" s="1" t="s">
        <v>14752</v>
      </c>
    </row>
    <row r="491" spans="1:20" x14ac:dyDescent="0.2">
      <c r="A491" s="1">
        <v>7184</v>
      </c>
      <c r="B491" s="1" t="s">
        <v>14300</v>
      </c>
      <c r="C491" s="1" t="s">
        <v>14301</v>
      </c>
      <c r="D491" s="1" t="s">
        <v>14302</v>
      </c>
      <c r="E491" s="1">
        <v>7</v>
      </c>
      <c r="F491" s="1" t="s">
        <v>3106</v>
      </c>
      <c r="G491" s="1" t="s">
        <v>131</v>
      </c>
      <c r="H491" s="1">
        <v>3388228.4339950001</v>
      </c>
      <c r="I491" s="1">
        <v>3388228.43</v>
      </c>
      <c r="J491" s="1">
        <v>3388228.4339950001</v>
      </c>
      <c r="K491" s="1" t="s">
        <v>2018</v>
      </c>
      <c r="L491" s="1">
        <v>490</v>
      </c>
      <c r="M491" s="1" t="s">
        <v>14752</v>
      </c>
      <c r="N491" s="1">
        <v>25.983595017257898</v>
      </c>
      <c r="O491" s="1">
        <v>36639.638931000001</v>
      </c>
      <c r="P491" s="1">
        <v>-0.20713077999999999</v>
      </c>
      <c r="Q491" s="1">
        <v>-7.8649689999999994E-2</v>
      </c>
      <c r="R491" s="1">
        <v>-1.0835866599999999</v>
      </c>
      <c r="S491" s="1">
        <v>88038355.351079553</v>
      </c>
      <c r="T491" s="1" t="s">
        <v>14752</v>
      </c>
    </row>
    <row r="492" spans="1:20" x14ac:dyDescent="0.2">
      <c r="A492" s="1">
        <v>541</v>
      </c>
      <c r="B492" s="1" t="s">
        <v>2507</v>
      </c>
      <c r="C492" s="1" t="s">
        <v>2508</v>
      </c>
      <c r="D492" s="1" t="s">
        <v>2509</v>
      </c>
      <c r="E492" s="1">
        <v>86</v>
      </c>
      <c r="F492" s="1" t="s">
        <v>2510</v>
      </c>
      <c r="G492" s="1" t="s">
        <v>131</v>
      </c>
      <c r="I492" s="1">
        <v>802462066.61669087</v>
      </c>
      <c r="J492" s="1">
        <v>802462066.61669087</v>
      </c>
      <c r="L492" s="1">
        <v>491</v>
      </c>
      <c r="M492" s="1" t="s">
        <v>14753</v>
      </c>
      <c r="N492" s="1">
        <v>0.10966682403405469</v>
      </c>
      <c r="O492" s="1">
        <v>1371007.9057027099</v>
      </c>
      <c r="P492" s="1">
        <v>0.33011446</v>
      </c>
      <c r="Q492" s="1">
        <v>-4.64154277</v>
      </c>
      <c r="R492" s="1">
        <v>-7.1678102800000003</v>
      </c>
      <c r="S492" s="1">
        <v>88003466.253656492</v>
      </c>
      <c r="T492" s="1" t="s">
        <v>14753</v>
      </c>
    </row>
    <row r="493" spans="1:20" x14ac:dyDescent="0.2">
      <c r="A493" s="1">
        <v>1788</v>
      </c>
      <c r="B493" s="1" t="s">
        <v>7687</v>
      </c>
      <c r="C493" s="1" t="s">
        <v>67</v>
      </c>
      <c r="D493" s="1" t="s">
        <v>2743</v>
      </c>
      <c r="E493" s="1">
        <v>132</v>
      </c>
      <c r="F493" s="1" t="s">
        <v>2744</v>
      </c>
      <c r="G493" s="1" t="s">
        <v>131</v>
      </c>
      <c r="I493" s="1">
        <v>78588897</v>
      </c>
      <c r="J493" s="1">
        <v>78588897</v>
      </c>
      <c r="K493" s="1" t="s">
        <v>2018</v>
      </c>
      <c r="L493" s="1">
        <v>492</v>
      </c>
      <c r="M493" s="1" t="s">
        <v>14753</v>
      </c>
      <c r="N493" s="1">
        <v>1.1164189309573149</v>
      </c>
      <c r="O493" s="1">
        <v>3110182.8203888098</v>
      </c>
      <c r="P493" s="1">
        <v>0.13169997</v>
      </c>
      <c r="Q493" s="1">
        <v>-2.856503</v>
      </c>
      <c r="R493" s="1">
        <v>-8.6764195700000002</v>
      </c>
      <c r="S493" s="1">
        <v>87738132.373854533</v>
      </c>
      <c r="T493" s="1" t="s">
        <v>14753</v>
      </c>
    </row>
    <row r="494" spans="1:20" x14ac:dyDescent="0.2">
      <c r="A494" s="1">
        <v>1320</v>
      </c>
      <c r="B494" s="1" t="s">
        <v>2423</v>
      </c>
      <c r="C494" s="1" t="s">
        <v>2424</v>
      </c>
      <c r="D494" s="1" t="s">
        <v>2425</v>
      </c>
      <c r="E494" s="1">
        <v>47</v>
      </c>
      <c r="F494" s="1" t="s">
        <v>2426</v>
      </c>
      <c r="G494" s="1" t="s">
        <v>131</v>
      </c>
      <c r="H494" s="1">
        <v>998466231.25660002</v>
      </c>
      <c r="I494" s="1">
        <v>998466231.25660002</v>
      </c>
      <c r="J494" s="1">
        <v>998466231.25660002</v>
      </c>
      <c r="L494" s="1">
        <v>493</v>
      </c>
      <c r="M494" s="1" t="s">
        <v>14752</v>
      </c>
      <c r="N494" s="1">
        <v>8.7732952935457367E-2</v>
      </c>
      <c r="O494" s="1">
        <v>8502917.7886848394</v>
      </c>
      <c r="P494" s="1">
        <v>-4.2919400000000002E-3</v>
      </c>
      <c r="Q494" s="1">
        <v>-1.98070053</v>
      </c>
      <c r="R494" s="1">
        <v>-8.1360559699999992</v>
      </c>
      <c r="S494" s="1">
        <v>87598390.874478787</v>
      </c>
      <c r="T494" s="1" t="s">
        <v>14752</v>
      </c>
    </row>
    <row r="495" spans="1:20" x14ac:dyDescent="0.2">
      <c r="A495" s="1">
        <v>5275</v>
      </c>
      <c r="B495" s="1" t="s">
        <v>7729</v>
      </c>
      <c r="C495" s="1" t="s">
        <v>7730</v>
      </c>
      <c r="D495" s="1" t="s">
        <v>7731</v>
      </c>
      <c r="E495" s="1">
        <v>15</v>
      </c>
      <c r="F495" s="1" t="s">
        <v>7732</v>
      </c>
      <c r="G495" s="1" t="s">
        <v>131</v>
      </c>
      <c r="I495" s="1">
        <v>1007831650.29</v>
      </c>
      <c r="J495" s="1">
        <v>1900000000</v>
      </c>
      <c r="L495" s="1">
        <v>494</v>
      </c>
      <c r="M495" s="1" t="s">
        <v>14753</v>
      </c>
      <c r="N495" s="1">
        <v>8.6206930237295198E-2</v>
      </c>
      <c r="O495" s="1">
        <v>262839.80312141997</v>
      </c>
      <c r="P495" s="1">
        <v>0.14871780000000001</v>
      </c>
      <c r="Q495" s="1">
        <v>-2.0750707500000001</v>
      </c>
      <c r="R495" s="1">
        <v>-9.8945435499999999</v>
      </c>
      <c r="S495" s="1">
        <v>86882072.767488122</v>
      </c>
      <c r="T495" s="1" t="s">
        <v>14753</v>
      </c>
    </row>
    <row r="496" spans="1:20" x14ac:dyDescent="0.2">
      <c r="A496" s="1">
        <v>28674</v>
      </c>
      <c r="B496" s="1" t="s">
        <v>7669</v>
      </c>
      <c r="C496" s="1" t="s">
        <v>5429</v>
      </c>
      <c r="D496" s="1" t="s">
        <v>7670</v>
      </c>
      <c r="E496" s="1">
        <v>129</v>
      </c>
      <c r="F496" s="1" t="s">
        <v>7671</v>
      </c>
      <c r="G496" s="1" t="s">
        <v>131</v>
      </c>
      <c r="H496" s="1">
        <v>147000000</v>
      </c>
      <c r="I496" s="1">
        <v>42328549</v>
      </c>
      <c r="J496" s="1">
        <v>146307870</v>
      </c>
      <c r="K496" s="1" t="s">
        <v>2018</v>
      </c>
      <c r="L496" s="1">
        <v>495</v>
      </c>
      <c r="M496" s="1" t="s">
        <v>14752</v>
      </c>
      <c r="N496" s="1">
        <v>2.0454665297869892</v>
      </c>
      <c r="O496" s="1">
        <v>6518649.1731115896</v>
      </c>
      <c r="P496" s="1">
        <v>9.3179319999999996E-2</v>
      </c>
      <c r="Q496" s="1">
        <v>-4.1626282300000002</v>
      </c>
      <c r="R496" s="1">
        <v>-9.0998914299999996</v>
      </c>
      <c r="S496" s="1">
        <v>86581630.233948529</v>
      </c>
      <c r="T496" s="1" t="s">
        <v>14752</v>
      </c>
    </row>
    <row r="497" spans="1:20" x14ac:dyDescent="0.2">
      <c r="A497" s="1">
        <v>30369</v>
      </c>
      <c r="B497" s="1" t="s">
        <v>7643</v>
      </c>
      <c r="C497" s="1" t="s">
        <v>7644</v>
      </c>
      <c r="D497" s="1" t="s">
        <v>7645</v>
      </c>
      <c r="E497" s="1">
        <v>16</v>
      </c>
      <c r="F497" s="1" t="s">
        <v>7646</v>
      </c>
      <c r="G497" s="1" t="s">
        <v>131</v>
      </c>
      <c r="H497" s="1">
        <v>100000000000</v>
      </c>
      <c r="I497" s="1">
        <v>84564818695</v>
      </c>
      <c r="J497" s="1">
        <v>89719785186</v>
      </c>
      <c r="K497" s="1" t="s">
        <v>2018</v>
      </c>
      <c r="L497" s="1">
        <v>496</v>
      </c>
      <c r="M497" s="1" t="s">
        <v>14752</v>
      </c>
      <c r="N497" s="1">
        <v>1.0198268530726821E-3</v>
      </c>
      <c r="O497" s="1">
        <v>881191.36355095997</v>
      </c>
      <c r="P497" s="1">
        <v>0.46385380999999998</v>
      </c>
      <c r="Q497" s="1">
        <v>-8.5315155800000007</v>
      </c>
      <c r="R497" s="1">
        <v>-18.707864189999999</v>
      </c>
      <c r="S497" s="1">
        <v>86241472.930383742</v>
      </c>
      <c r="T497" s="1" t="s">
        <v>14752</v>
      </c>
    </row>
    <row r="498" spans="1:20" x14ac:dyDescent="0.2">
      <c r="A498" s="1">
        <v>33405</v>
      </c>
      <c r="B498" s="1" t="s">
        <v>12458</v>
      </c>
      <c r="C498" s="1" t="s">
        <v>12459</v>
      </c>
      <c r="D498" s="1" t="s">
        <v>12460</v>
      </c>
      <c r="E498" s="1">
        <v>64</v>
      </c>
      <c r="F498" s="1" t="s">
        <v>12461</v>
      </c>
      <c r="G498" s="1" t="s">
        <v>131</v>
      </c>
      <c r="H498" s="1">
        <v>1000000000</v>
      </c>
      <c r="I498" s="1">
        <v>728438549.47000003</v>
      </c>
      <c r="J498" s="1">
        <v>728438549.47000003</v>
      </c>
      <c r="K498" s="1" t="s">
        <v>2018</v>
      </c>
      <c r="L498" s="1">
        <v>497</v>
      </c>
      <c r="M498" s="1" t="s">
        <v>14752</v>
      </c>
      <c r="N498" s="1">
        <v>0.11806513809381028</v>
      </c>
      <c r="O498" s="1">
        <v>11451588.006538751</v>
      </c>
      <c r="P498" s="1">
        <v>-2.0059411200000001</v>
      </c>
      <c r="Q498" s="1">
        <v>-3.1361370599999998</v>
      </c>
      <c r="R498" s="1">
        <v>-30.67989738</v>
      </c>
      <c r="S498" s="1">
        <v>86003197.936030403</v>
      </c>
      <c r="T498" s="1" t="s">
        <v>14752</v>
      </c>
    </row>
    <row r="499" spans="1:20" x14ac:dyDescent="0.2">
      <c r="A499" s="1">
        <v>31246</v>
      </c>
      <c r="B499" s="1" t="s">
        <v>7767</v>
      </c>
      <c r="C499" s="1" t="s">
        <v>3206</v>
      </c>
      <c r="D499" s="1" t="s">
        <v>7768</v>
      </c>
      <c r="E499" s="1">
        <v>12</v>
      </c>
      <c r="F499" s="1" t="s">
        <v>7769</v>
      </c>
      <c r="G499" s="1" t="s">
        <v>131</v>
      </c>
      <c r="H499" s="1">
        <v>21419639400</v>
      </c>
      <c r="I499" s="1">
        <v>16304228360</v>
      </c>
      <c r="J499" s="1">
        <v>21419639400</v>
      </c>
      <c r="K499" s="1" t="s">
        <v>2018</v>
      </c>
      <c r="L499" s="1">
        <v>498</v>
      </c>
      <c r="M499" s="1" t="s">
        <v>14752</v>
      </c>
      <c r="N499" s="1">
        <v>5.2538417402236588E-3</v>
      </c>
      <c r="O499" s="1">
        <v>3284857.8635048699</v>
      </c>
      <c r="P499" s="1">
        <v>0.41926221000000002</v>
      </c>
      <c r="Q499" s="1">
        <v>-3.30124438</v>
      </c>
      <c r="R499" s="1">
        <v>-9.24627686</v>
      </c>
      <c r="S499" s="1">
        <v>85659835.499906331</v>
      </c>
      <c r="T499" s="1" t="s">
        <v>14752</v>
      </c>
    </row>
    <row r="500" spans="1:20" x14ac:dyDescent="0.2">
      <c r="A500" s="1">
        <v>4660</v>
      </c>
      <c r="B500" s="1" t="s">
        <v>3219</v>
      </c>
      <c r="C500" s="1" t="s">
        <v>3220</v>
      </c>
      <c r="D500" s="1" t="s">
        <v>3221</v>
      </c>
      <c r="E500" s="1">
        <v>86</v>
      </c>
      <c r="F500" s="1" t="s">
        <v>2192</v>
      </c>
      <c r="G500" s="1" t="s">
        <v>131</v>
      </c>
      <c r="I500" s="1">
        <v>375573674.98000002</v>
      </c>
      <c r="J500" s="1">
        <v>420000000</v>
      </c>
      <c r="L500" s="1">
        <v>499</v>
      </c>
      <c r="M500" s="1" t="s">
        <v>14753</v>
      </c>
      <c r="N500" s="1">
        <v>0.22622775886556784</v>
      </c>
      <c r="O500" s="1">
        <v>16338295.14312328</v>
      </c>
      <c r="P500" s="1">
        <v>7.1458439999999998E-2</v>
      </c>
      <c r="Q500" s="1">
        <v>-0.70922353000000005</v>
      </c>
      <c r="R500" s="1">
        <v>-3.1148260300000001</v>
      </c>
      <c r="S500" s="1">
        <v>84965190.779630601</v>
      </c>
      <c r="T500" s="1" t="s">
        <v>14753</v>
      </c>
    </row>
    <row r="501" spans="1:20" x14ac:dyDescent="0.2">
      <c r="A501" s="1">
        <v>7859</v>
      </c>
      <c r="B501" s="1" t="s">
        <v>3870</v>
      </c>
      <c r="C501" s="1" t="s">
        <v>3871</v>
      </c>
      <c r="D501" s="1" t="s">
        <v>3872</v>
      </c>
      <c r="E501" s="1">
        <v>197</v>
      </c>
      <c r="F501" s="1" t="s">
        <v>3743</v>
      </c>
      <c r="G501" s="1" t="s">
        <v>131</v>
      </c>
      <c r="H501" s="1">
        <v>21000000</v>
      </c>
      <c r="I501" s="1">
        <v>20291081.96061343</v>
      </c>
      <c r="J501" s="1">
        <v>21000000</v>
      </c>
      <c r="K501" s="1" t="s">
        <v>2018</v>
      </c>
      <c r="L501" s="1">
        <v>500</v>
      </c>
      <c r="M501" s="1" t="s">
        <v>14752</v>
      </c>
      <c r="N501" s="1">
        <v>4.1784375100458879</v>
      </c>
      <c r="O501" s="1">
        <v>10741069.102794981</v>
      </c>
      <c r="P501" s="1">
        <v>2.7262069999999999E-2</v>
      </c>
      <c r="Q501" s="1">
        <v>-1.87253213</v>
      </c>
      <c r="R501" s="1">
        <v>-4.8800262300000004</v>
      </c>
      <c r="S501" s="1">
        <v>84785017.983642608</v>
      </c>
      <c r="T501" s="1" t="s">
        <v>14752</v>
      </c>
    </row>
    <row r="502" spans="1:20" x14ac:dyDescent="0.2">
      <c r="A502" s="1">
        <v>16876</v>
      </c>
      <c r="B502" s="1" t="s">
        <v>7584</v>
      </c>
      <c r="C502" s="1" t="s">
        <v>5894</v>
      </c>
      <c r="D502" s="1" t="s">
        <v>6930</v>
      </c>
      <c r="E502" s="1">
        <v>85</v>
      </c>
      <c r="F502" s="1" t="s">
        <v>6931</v>
      </c>
      <c r="G502" s="1" t="s">
        <v>131</v>
      </c>
      <c r="I502" s="1">
        <v>8189833602.6696739</v>
      </c>
      <c r="J502" s="1">
        <v>9870903732.8142605</v>
      </c>
      <c r="K502" s="1" t="s">
        <v>2018</v>
      </c>
      <c r="L502" s="1">
        <v>501</v>
      </c>
      <c r="M502" s="1" t="s">
        <v>14753</v>
      </c>
      <c r="N502" s="1">
        <v>1.0318455414380961E-2</v>
      </c>
      <c r="O502" s="1">
        <v>769453.04064267001</v>
      </c>
      <c r="P502" s="1">
        <v>1.6084279999999999E-2</v>
      </c>
      <c r="Q502" s="1">
        <v>-1.5626250100000001</v>
      </c>
      <c r="R502" s="1">
        <v>-19.16589068</v>
      </c>
      <c r="S502" s="1">
        <v>84506432.88034603</v>
      </c>
      <c r="T502" s="1" t="s">
        <v>14753</v>
      </c>
    </row>
    <row r="503" spans="1:20" x14ac:dyDescent="0.2">
      <c r="A503" s="1">
        <v>17917</v>
      </c>
      <c r="B503" s="1" t="s">
        <v>6871</v>
      </c>
      <c r="C503" s="1" t="s">
        <v>6871</v>
      </c>
      <c r="D503" s="1" t="s">
        <v>6872</v>
      </c>
      <c r="E503" s="1">
        <v>77</v>
      </c>
      <c r="F503" s="1" t="s">
        <v>6873</v>
      </c>
      <c r="G503" s="1" t="s">
        <v>131</v>
      </c>
      <c r="H503" s="1">
        <v>1000000000</v>
      </c>
      <c r="I503" s="1">
        <v>674916665</v>
      </c>
      <c r="J503" s="1">
        <v>1000000000</v>
      </c>
      <c r="K503" s="1" t="s">
        <v>2018</v>
      </c>
      <c r="L503" s="1">
        <v>502</v>
      </c>
      <c r="M503" s="1" t="s">
        <v>14753</v>
      </c>
      <c r="N503" s="1">
        <v>0.12477687028704956</v>
      </c>
      <c r="O503" s="1">
        <v>3992198.67939001</v>
      </c>
      <c r="P503" s="1">
        <v>-0.36893946999999999</v>
      </c>
      <c r="Q503" s="1">
        <v>-4.4812385600000004</v>
      </c>
      <c r="R503" s="1">
        <v>-9.5832991599999993</v>
      </c>
      <c r="S503" s="1">
        <v>84213989.163273081</v>
      </c>
      <c r="T503" s="1" t="s">
        <v>14753</v>
      </c>
    </row>
    <row r="504" spans="1:20" x14ac:dyDescent="0.2">
      <c r="A504" s="1">
        <v>17591</v>
      </c>
      <c r="B504" s="1" t="s">
        <v>7866</v>
      </c>
      <c r="C504" s="1" t="s">
        <v>7866</v>
      </c>
      <c r="D504" s="1" t="s">
        <v>7867</v>
      </c>
      <c r="E504" s="1">
        <v>67</v>
      </c>
      <c r="F504" s="1" t="s">
        <v>7868</v>
      </c>
      <c r="G504" s="1" t="s">
        <v>131</v>
      </c>
      <c r="H504" s="1">
        <v>1000000000</v>
      </c>
      <c r="I504" s="1">
        <v>804560131.50444305</v>
      </c>
      <c r="J504" s="1">
        <v>1000000000</v>
      </c>
      <c r="K504" s="1" t="s">
        <v>2018</v>
      </c>
      <c r="L504" s="1">
        <v>503</v>
      </c>
      <c r="M504" s="1" t="s">
        <v>14753</v>
      </c>
      <c r="N504" s="1">
        <v>0.10446058175979547</v>
      </c>
      <c r="O504" s="1">
        <v>393629.65818651998</v>
      </c>
      <c r="P504" s="1">
        <v>1.863561E-2</v>
      </c>
      <c r="Q504" s="1">
        <v>-0.50284386999999997</v>
      </c>
      <c r="R504" s="1">
        <v>-4.7081577399999999</v>
      </c>
      <c r="S504" s="1">
        <v>84044819.397691682</v>
      </c>
      <c r="T504" s="1" t="s">
        <v>14753</v>
      </c>
    </row>
    <row r="505" spans="1:20" x14ac:dyDescent="0.2">
      <c r="A505" s="1">
        <v>32089</v>
      </c>
      <c r="B505" s="1" t="s">
        <v>13611</v>
      </c>
      <c r="C505" s="1" t="s">
        <v>13611</v>
      </c>
      <c r="D505" s="1" t="s">
        <v>13612</v>
      </c>
      <c r="E505" s="1">
        <v>29</v>
      </c>
      <c r="F505" s="1" t="s">
        <v>13613</v>
      </c>
      <c r="G505" s="1" t="s">
        <v>131</v>
      </c>
      <c r="I505" s="1">
        <v>25559333</v>
      </c>
      <c r="J505" s="1">
        <v>200000000</v>
      </c>
      <c r="L505" s="1">
        <v>504</v>
      </c>
      <c r="M505" s="1" t="s">
        <v>14753</v>
      </c>
      <c r="N505" s="1">
        <v>3.274633438200496</v>
      </c>
      <c r="O505" s="1">
        <v>8162914.15922789</v>
      </c>
      <c r="P505" s="1">
        <v>3.8990209299999998</v>
      </c>
      <c r="Q505" s="1">
        <v>5.8570441600000001</v>
      </c>
      <c r="R505" s="1">
        <v>2.8868119399999999</v>
      </c>
      <c r="S505" s="1">
        <v>83697446.499901399</v>
      </c>
      <c r="T505" s="1" t="s">
        <v>14753</v>
      </c>
    </row>
    <row r="506" spans="1:20" x14ac:dyDescent="0.2">
      <c r="A506" s="1">
        <v>9263</v>
      </c>
      <c r="B506" s="1" t="s">
        <v>7716</v>
      </c>
      <c r="C506" s="1" t="s">
        <v>7717</v>
      </c>
      <c r="D506" s="1" t="s">
        <v>7718</v>
      </c>
      <c r="E506" s="1">
        <v>44</v>
      </c>
      <c r="F506" s="1" t="s">
        <v>4625</v>
      </c>
      <c r="G506" s="1" t="s">
        <v>131</v>
      </c>
      <c r="I506" s="1">
        <v>688927743.35703099</v>
      </c>
      <c r="J506" s="1">
        <v>944766705.347031</v>
      </c>
      <c r="K506" s="1" t="s">
        <v>2018</v>
      </c>
      <c r="L506" s="1">
        <v>505</v>
      </c>
      <c r="M506" s="1" t="s">
        <v>14752</v>
      </c>
      <c r="N506" s="1">
        <v>0.12148859258633098</v>
      </c>
      <c r="O506" s="1">
        <v>804321.65335170005</v>
      </c>
      <c r="P506" s="1">
        <v>0.23076883000000001</v>
      </c>
      <c r="Q506" s="1">
        <v>-1.98857474</v>
      </c>
      <c r="R506" s="1">
        <v>-14.82178955</v>
      </c>
      <c r="S506" s="1">
        <v>83696861.934122726</v>
      </c>
      <c r="T506" s="1" t="s">
        <v>14752</v>
      </c>
    </row>
    <row r="507" spans="1:20" x14ac:dyDescent="0.2">
      <c r="A507" s="1">
        <v>6138</v>
      </c>
      <c r="B507" s="1" t="s">
        <v>202</v>
      </c>
      <c r="C507" s="1" t="s">
        <v>202</v>
      </c>
      <c r="D507" s="1" t="s">
        <v>2854</v>
      </c>
      <c r="E507" s="1">
        <v>130</v>
      </c>
      <c r="F507" s="1" t="s">
        <v>2352</v>
      </c>
      <c r="G507" s="1" t="s">
        <v>131</v>
      </c>
      <c r="H507" s="1">
        <v>200000000</v>
      </c>
      <c r="I507" s="1">
        <v>119676104</v>
      </c>
      <c r="J507" s="1">
        <v>168817248</v>
      </c>
      <c r="K507" s="1" t="s">
        <v>2018</v>
      </c>
      <c r="L507" s="1">
        <v>506</v>
      </c>
      <c r="M507" s="1" t="s">
        <v>14753</v>
      </c>
      <c r="N507" s="1">
        <v>0.69862376541276971</v>
      </c>
      <c r="O507" s="1">
        <v>6399981.8979827501</v>
      </c>
      <c r="P507" s="1">
        <v>0.96362868999999995</v>
      </c>
      <c r="Q507" s="1">
        <v>-5.1890521100000004</v>
      </c>
      <c r="R507" s="1">
        <v>-6.3445858099999999</v>
      </c>
      <c r="S507" s="1">
        <v>83608570.406410232</v>
      </c>
      <c r="T507" s="1" t="s">
        <v>14753</v>
      </c>
    </row>
    <row r="508" spans="1:20" x14ac:dyDescent="0.2">
      <c r="A508" s="1">
        <v>24600</v>
      </c>
      <c r="B508" s="1" t="s">
        <v>7959</v>
      </c>
      <c r="C508" s="1" t="s">
        <v>7960</v>
      </c>
      <c r="D508" s="1" t="s">
        <v>7961</v>
      </c>
      <c r="E508" s="1">
        <v>104</v>
      </c>
      <c r="F508" s="1" t="s">
        <v>7962</v>
      </c>
      <c r="G508" s="1" t="s">
        <v>131</v>
      </c>
      <c r="I508" s="1">
        <v>89280000000</v>
      </c>
      <c r="J508" s="1">
        <v>100880000000</v>
      </c>
      <c r="K508" s="1" t="s">
        <v>2018</v>
      </c>
      <c r="L508" s="1">
        <v>507</v>
      </c>
      <c r="M508" s="1" t="s">
        <v>14753</v>
      </c>
      <c r="N508" s="1">
        <v>9.3605968741062716E-4</v>
      </c>
      <c r="O508" s="1">
        <v>2765206.0965272598</v>
      </c>
      <c r="P508" s="1">
        <v>-0.16362600999999999</v>
      </c>
      <c r="Q508" s="1">
        <v>-5.2485206</v>
      </c>
      <c r="R508" s="1">
        <v>-15.91866188</v>
      </c>
      <c r="S508" s="1">
        <v>83571408.892020807</v>
      </c>
      <c r="T508" s="1" t="s">
        <v>14753</v>
      </c>
    </row>
    <row r="509" spans="1:20" x14ac:dyDescent="0.2">
      <c r="A509" s="1">
        <v>20641</v>
      </c>
      <c r="B509" s="1" t="s">
        <v>7810</v>
      </c>
      <c r="C509" s="1" t="s">
        <v>7810</v>
      </c>
      <c r="D509" s="1" t="s">
        <v>7811</v>
      </c>
      <c r="E509" s="1">
        <v>100</v>
      </c>
      <c r="F509" s="1" t="s">
        <v>7812</v>
      </c>
      <c r="G509" s="1" t="s">
        <v>131</v>
      </c>
      <c r="I509" s="1">
        <v>80550047.329437196</v>
      </c>
      <c r="J509" s="1">
        <v>80550047.329437196</v>
      </c>
      <c r="K509" s="1" t="s">
        <v>2018</v>
      </c>
      <c r="L509" s="1">
        <v>508</v>
      </c>
      <c r="M509" s="1" t="s">
        <v>14752</v>
      </c>
      <c r="N509" s="1">
        <v>1.0351570262275731</v>
      </c>
      <c r="O509" s="1">
        <v>15104794.883826271</v>
      </c>
      <c r="P509" s="1">
        <v>-2.6616500000000002E-3</v>
      </c>
      <c r="Q509" s="1">
        <v>-0.23113123999999999</v>
      </c>
      <c r="R509" s="1">
        <v>-0.28907128999999998</v>
      </c>
      <c r="S509" s="1">
        <v>83381947.456030488</v>
      </c>
      <c r="T509" s="1" t="s">
        <v>14752</v>
      </c>
    </row>
    <row r="510" spans="1:20" x14ac:dyDescent="0.2">
      <c r="A510" s="1">
        <v>29920</v>
      </c>
      <c r="B510" s="1" t="s">
        <v>7624</v>
      </c>
      <c r="C510" s="1" t="s">
        <v>7624</v>
      </c>
      <c r="D510" s="1" t="s">
        <v>7625</v>
      </c>
      <c r="E510" s="1">
        <v>156</v>
      </c>
      <c r="F510" s="1" t="s">
        <v>7626</v>
      </c>
      <c r="G510" s="1" t="s">
        <v>131</v>
      </c>
      <c r="I510" s="1">
        <v>499997750</v>
      </c>
      <c r="J510" s="1">
        <v>499997750</v>
      </c>
      <c r="K510" s="1" t="s">
        <v>2018</v>
      </c>
      <c r="L510" s="1">
        <v>509</v>
      </c>
      <c r="M510" s="1" t="s">
        <v>14752</v>
      </c>
      <c r="N510" s="1">
        <v>0.16665428521477255</v>
      </c>
      <c r="O510" s="1">
        <v>13797551.06399465</v>
      </c>
      <c r="P510" s="1">
        <v>8.1370799999999997E-3</v>
      </c>
      <c r="Q510" s="1">
        <v>-4.4584796500000001</v>
      </c>
      <c r="R510" s="1">
        <v>-7.1119822199999998</v>
      </c>
      <c r="S510" s="1">
        <v>83326767.635244533</v>
      </c>
      <c r="T510" s="1" t="s">
        <v>14752</v>
      </c>
    </row>
    <row r="511" spans="1:20" x14ac:dyDescent="0.2">
      <c r="A511" s="1">
        <v>13969</v>
      </c>
      <c r="B511" s="1" t="s">
        <v>7647</v>
      </c>
      <c r="C511" s="1" t="s">
        <v>3756</v>
      </c>
      <c r="D511" s="1" t="s">
        <v>6357</v>
      </c>
      <c r="E511" s="1">
        <v>114</v>
      </c>
      <c r="F511" s="1" t="s">
        <v>6344</v>
      </c>
      <c r="G511" s="1" t="s">
        <v>131</v>
      </c>
      <c r="H511" s="1">
        <v>64000000</v>
      </c>
      <c r="I511" s="1">
        <v>53324047</v>
      </c>
      <c r="J511" s="1">
        <v>53324047</v>
      </c>
      <c r="L511" s="1">
        <v>510</v>
      </c>
      <c r="M511" s="1" t="s">
        <v>14753</v>
      </c>
      <c r="N511" s="1">
        <v>1.5570189573418325</v>
      </c>
      <c r="O511" s="1">
        <v>19159085.556490611</v>
      </c>
      <c r="P511" s="1">
        <v>0.44901489999999999</v>
      </c>
      <c r="Q511" s="1">
        <v>-2.7161062299999998</v>
      </c>
      <c r="R511" s="1">
        <v>-2.2487758900000001</v>
      </c>
      <c r="S511" s="1">
        <v>83026552.061186865</v>
      </c>
      <c r="T511" s="1" t="s">
        <v>14753</v>
      </c>
    </row>
    <row r="512" spans="1:20" x14ac:dyDescent="0.2">
      <c r="A512" s="1">
        <v>5113</v>
      </c>
      <c r="B512" s="1" t="s">
        <v>3932</v>
      </c>
      <c r="C512" s="1" t="s">
        <v>3309</v>
      </c>
      <c r="D512" s="1" t="s">
        <v>3310</v>
      </c>
      <c r="E512" s="1">
        <v>46</v>
      </c>
      <c r="F512" s="1" t="s">
        <v>3126</v>
      </c>
      <c r="G512" s="1" t="s">
        <v>131</v>
      </c>
      <c r="H512" s="1">
        <v>88000000000</v>
      </c>
      <c r="I512" s="1">
        <v>26790063174.642704</v>
      </c>
      <c r="J512" s="1">
        <v>88000000000</v>
      </c>
      <c r="K512" s="1" t="s">
        <v>2018</v>
      </c>
      <c r="L512" s="1">
        <v>511</v>
      </c>
      <c r="M512" s="1" t="s">
        <v>14752</v>
      </c>
      <c r="N512" s="1">
        <v>3.0833427975553301E-3</v>
      </c>
      <c r="O512" s="1">
        <v>338292.17803914001</v>
      </c>
      <c r="P512" s="1">
        <v>4.8536E-4</v>
      </c>
      <c r="Q512" s="1">
        <v>0.33276609000000001</v>
      </c>
      <c r="R512" s="1">
        <v>9.2316988099999993</v>
      </c>
      <c r="S512" s="1">
        <v>82602948.335586861</v>
      </c>
      <c r="T512" s="1" t="s">
        <v>14752</v>
      </c>
    </row>
    <row r="513" spans="1:20" x14ac:dyDescent="0.2">
      <c r="A513" s="1">
        <v>14280</v>
      </c>
      <c r="B513" s="1" t="s">
        <v>8057</v>
      </c>
      <c r="C513" s="1" t="s">
        <v>8058</v>
      </c>
      <c r="D513" s="1" t="s">
        <v>8059</v>
      </c>
      <c r="E513" s="1">
        <v>33</v>
      </c>
      <c r="F513" s="1" t="s">
        <v>8060</v>
      </c>
      <c r="G513" s="1" t="s">
        <v>131</v>
      </c>
      <c r="H513" s="1">
        <v>27182818.284590449</v>
      </c>
      <c r="I513" s="1">
        <v>16234217.53775491</v>
      </c>
      <c r="J513" s="1">
        <v>27182818.284590449</v>
      </c>
      <c r="K513" s="1" t="s">
        <v>2018</v>
      </c>
      <c r="L513" s="1">
        <v>512</v>
      </c>
      <c r="M513" s="1" t="s">
        <v>14753</v>
      </c>
      <c r="N513" s="1">
        <v>5.0784733714585109</v>
      </c>
      <c r="O513" s="1">
        <v>1088624.5121156201</v>
      </c>
      <c r="P513" s="1">
        <v>-5.5062840000000002E-2</v>
      </c>
      <c r="Q513" s="1">
        <v>-0.73584696000000005</v>
      </c>
      <c r="R513" s="1">
        <v>41.743673719999997</v>
      </c>
      <c r="S513" s="1">
        <v>82445041.471953064</v>
      </c>
      <c r="T513" s="1" t="s">
        <v>14753</v>
      </c>
    </row>
    <row r="514" spans="1:20" x14ac:dyDescent="0.2">
      <c r="A514" s="1">
        <v>2933</v>
      </c>
      <c r="B514" s="1" t="s">
        <v>3272</v>
      </c>
      <c r="C514" s="1" t="s">
        <v>3273</v>
      </c>
      <c r="D514" s="1" t="s">
        <v>3274</v>
      </c>
      <c r="E514" s="1">
        <v>8</v>
      </c>
      <c r="F514" s="1" t="s">
        <v>2711</v>
      </c>
      <c r="G514" s="1" t="s">
        <v>131</v>
      </c>
      <c r="I514" s="1">
        <v>324281615.96391135</v>
      </c>
      <c r="J514" s="1">
        <v>633739051.5083096</v>
      </c>
      <c r="K514" s="1" t="s">
        <v>2018</v>
      </c>
      <c r="L514" s="1">
        <v>513</v>
      </c>
      <c r="M514" s="1" t="s">
        <v>14753</v>
      </c>
      <c r="N514" s="1">
        <v>0.25384170806963885</v>
      </c>
      <c r="O514" s="1">
        <v>4133463.6536368998</v>
      </c>
      <c r="P514" s="1">
        <v>0.19281544</v>
      </c>
      <c r="Q514" s="1">
        <v>-0.73416716000000004</v>
      </c>
      <c r="R514" s="1">
        <v>-2.8397622500000002</v>
      </c>
      <c r="S514" s="1">
        <v>82316199.291861922</v>
      </c>
      <c r="T514" s="1" t="s">
        <v>14753</v>
      </c>
    </row>
    <row r="515" spans="1:20" x14ac:dyDescent="0.2">
      <c r="A515" s="1">
        <v>8972</v>
      </c>
      <c r="B515" s="1" t="s">
        <v>4564</v>
      </c>
      <c r="C515" s="1" t="s">
        <v>4565</v>
      </c>
      <c r="D515" s="1" t="s">
        <v>4566</v>
      </c>
      <c r="E515" s="1">
        <v>141</v>
      </c>
      <c r="F515" s="1" t="s">
        <v>4567</v>
      </c>
      <c r="G515" s="1" t="s">
        <v>131</v>
      </c>
      <c r="H515" s="1">
        <v>100000000</v>
      </c>
      <c r="I515" s="1">
        <v>63643087.254457697</v>
      </c>
      <c r="J515" s="1">
        <v>100000000</v>
      </c>
      <c r="K515" s="1" t="s">
        <v>2018</v>
      </c>
      <c r="L515" s="1">
        <v>514</v>
      </c>
      <c r="M515" s="1" t="s">
        <v>14753</v>
      </c>
      <c r="N515" s="1">
        <v>1.2887498989459636</v>
      </c>
      <c r="O515" s="1">
        <v>606285.74991822999</v>
      </c>
      <c r="P515" s="1">
        <v>-0.17691693999999999</v>
      </c>
      <c r="Q515" s="1">
        <v>-4.6182347899999998</v>
      </c>
      <c r="R515" s="1">
        <v>-15.49918598</v>
      </c>
      <c r="S515" s="1">
        <v>82020022.267791495</v>
      </c>
      <c r="T515" s="1" t="s">
        <v>14753</v>
      </c>
    </row>
    <row r="516" spans="1:20" x14ac:dyDescent="0.2">
      <c r="A516" s="1">
        <v>15185</v>
      </c>
      <c r="B516" s="1" t="s">
        <v>6976</v>
      </c>
      <c r="C516" s="1" t="s">
        <v>6977</v>
      </c>
      <c r="D516" s="1" t="s">
        <v>6978</v>
      </c>
      <c r="E516" s="1">
        <v>71</v>
      </c>
      <c r="F516" s="1" t="s">
        <v>6979</v>
      </c>
      <c r="G516" s="1" t="s">
        <v>131</v>
      </c>
      <c r="H516" s="1">
        <v>122349807</v>
      </c>
      <c r="I516" s="1">
        <v>122349806.5</v>
      </c>
      <c r="J516" s="1">
        <v>122349806.5</v>
      </c>
      <c r="L516" s="1">
        <v>515</v>
      </c>
      <c r="M516" s="1" t="s">
        <v>14752</v>
      </c>
      <c r="N516" s="1">
        <v>0.66384429131320133</v>
      </c>
      <c r="O516" s="1">
        <v>343903.46666824998</v>
      </c>
      <c r="P516" s="1">
        <v>-1.03818451</v>
      </c>
      <c r="Q516" s="1">
        <v>4.4340067599999999</v>
      </c>
      <c r="R516" s="1">
        <v>-8.2519944299999999</v>
      </c>
      <c r="S516" s="1">
        <v>81221220.588299811</v>
      </c>
      <c r="T516" s="1" t="s">
        <v>14752</v>
      </c>
    </row>
    <row r="517" spans="1:20" x14ac:dyDescent="0.2">
      <c r="A517" s="1">
        <v>5117</v>
      </c>
      <c r="B517" s="1" t="s">
        <v>2706</v>
      </c>
      <c r="C517" s="1" t="s">
        <v>179</v>
      </c>
      <c r="D517" s="1" t="s">
        <v>2707</v>
      </c>
      <c r="E517" s="1">
        <v>188</v>
      </c>
      <c r="F517" s="1" t="s">
        <v>2708</v>
      </c>
      <c r="G517" s="1" t="s">
        <v>131</v>
      </c>
      <c r="H517" s="1">
        <v>1409664846</v>
      </c>
      <c r="I517" s="1">
        <v>687325045</v>
      </c>
      <c r="J517" s="1">
        <v>1409664846</v>
      </c>
      <c r="K517" s="1" t="s">
        <v>2018</v>
      </c>
      <c r="L517" s="1">
        <v>516</v>
      </c>
      <c r="M517" s="1" t="s">
        <v>14752</v>
      </c>
      <c r="N517" s="1">
        <v>0.11777854146400922</v>
      </c>
      <c r="O517" s="1">
        <v>11434830.62781864</v>
      </c>
      <c r="P517" s="1">
        <v>0.35929822</v>
      </c>
      <c r="Q517" s="1">
        <v>-3.9485584399999998</v>
      </c>
      <c r="R517" s="1">
        <v>-0.89611591999999995</v>
      </c>
      <c r="S517" s="1">
        <v>80952141.311784506</v>
      </c>
      <c r="T517" s="1" t="s">
        <v>14752</v>
      </c>
    </row>
    <row r="518" spans="1:20" x14ac:dyDescent="0.2">
      <c r="A518" s="1">
        <v>9288</v>
      </c>
      <c r="B518" s="1" t="s">
        <v>5388</v>
      </c>
      <c r="C518" s="1" t="s">
        <v>5389</v>
      </c>
      <c r="D518" s="1" t="s">
        <v>5390</v>
      </c>
      <c r="E518" s="1">
        <v>121</v>
      </c>
      <c r="F518" s="1" t="s">
        <v>4629</v>
      </c>
      <c r="G518" s="1" t="s">
        <v>131</v>
      </c>
      <c r="H518" s="1">
        <v>7200000000</v>
      </c>
      <c r="I518" s="1">
        <v>5127075219</v>
      </c>
      <c r="J518" s="1">
        <v>7200000000</v>
      </c>
      <c r="K518" s="1" t="s">
        <v>2018</v>
      </c>
      <c r="L518" s="1">
        <v>517</v>
      </c>
      <c r="M518" s="1" t="s">
        <v>14752</v>
      </c>
      <c r="N518" s="1">
        <v>1.56663514901264E-2</v>
      </c>
      <c r="O518" s="1">
        <v>2474065.6966597699</v>
      </c>
      <c r="P518" s="1">
        <v>-0.22676124</v>
      </c>
      <c r="Q518" s="1">
        <v>-5.3305894299999999</v>
      </c>
      <c r="R518" s="1">
        <v>-13.7027324</v>
      </c>
      <c r="S518" s="1">
        <v>80322562.497170791</v>
      </c>
      <c r="T518" s="1" t="s">
        <v>14752</v>
      </c>
    </row>
    <row r="519" spans="1:20" x14ac:dyDescent="0.2">
      <c r="A519" s="1">
        <v>32968</v>
      </c>
      <c r="B519" s="1" t="s">
        <v>7800</v>
      </c>
      <c r="C519" s="1" t="s">
        <v>7801</v>
      </c>
      <c r="D519" s="1" t="s">
        <v>7802</v>
      </c>
      <c r="E519" s="1">
        <v>9</v>
      </c>
      <c r="F519" s="1" t="s">
        <v>7803</v>
      </c>
      <c r="G519" s="1" t="s">
        <v>131</v>
      </c>
      <c r="H519" s="1">
        <v>1000000000</v>
      </c>
      <c r="I519" s="1">
        <v>749999700</v>
      </c>
      <c r="J519" s="1">
        <v>1000000000</v>
      </c>
      <c r="K519" s="1" t="s">
        <v>2018</v>
      </c>
      <c r="L519" s="1">
        <v>518</v>
      </c>
      <c r="M519" s="1" t="s">
        <v>14753</v>
      </c>
      <c r="N519" s="1">
        <v>0.10705266038463632</v>
      </c>
      <c r="O519" s="1">
        <v>7724066.6925107399</v>
      </c>
      <c r="P519" s="1">
        <v>-3.22392156</v>
      </c>
      <c r="Q519" s="1">
        <v>-7.5891510499999999</v>
      </c>
      <c r="R519" s="1">
        <v>16.493508129999999</v>
      </c>
      <c r="S519" s="1">
        <v>80289463.172679126</v>
      </c>
      <c r="T519" s="1" t="s">
        <v>14753</v>
      </c>
    </row>
    <row r="520" spans="1:20" x14ac:dyDescent="0.2">
      <c r="A520" s="1">
        <v>23195</v>
      </c>
      <c r="B520" s="1" t="s">
        <v>8003</v>
      </c>
      <c r="C520" s="1" t="s">
        <v>8004</v>
      </c>
      <c r="D520" s="1" t="s">
        <v>8005</v>
      </c>
      <c r="E520" s="1">
        <v>39</v>
      </c>
      <c r="F520" s="1" t="s">
        <v>8006</v>
      </c>
      <c r="G520" s="1" t="s">
        <v>131</v>
      </c>
      <c r="I520" s="1">
        <v>38018580465.958115</v>
      </c>
      <c r="J520" s="1">
        <v>88165973911.857986</v>
      </c>
      <c r="K520" s="1" t="s">
        <v>2018</v>
      </c>
      <c r="L520" s="1">
        <v>519</v>
      </c>
      <c r="M520" s="1" t="s">
        <v>14753</v>
      </c>
      <c r="N520" s="1">
        <v>2.1090263671009355E-3</v>
      </c>
      <c r="O520" s="1">
        <v>3046497.9298117198</v>
      </c>
      <c r="P520" s="1">
        <v>1.1057021199999999</v>
      </c>
      <c r="Q520" s="1">
        <v>8.5812259999999991</v>
      </c>
      <c r="R520" s="1">
        <v>25.51016126</v>
      </c>
      <c r="S520" s="1">
        <v>80182188.642454237</v>
      </c>
      <c r="T520" s="1" t="s">
        <v>14753</v>
      </c>
    </row>
    <row r="521" spans="1:20" x14ac:dyDescent="0.2">
      <c r="A521" s="1">
        <v>11346</v>
      </c>
      <c r="B521" s="1" t="s">
        <v>6169</v>
      </c>
      <c r="C521" s="1" t="s">
        <v>6169</v>
      </c>
      <c r="D521" s="1" t="s">
        <v>6170</v>
      </c>
      <c r="E521" s="1">
        <v>223</v>
      </c>
      <c r="F521" s="1" t="s">
        <v>5489</v>
      </c>
      <c r="G521" s="1" t="s">
        <v>131</v>
      </c>
      <c r="H521" s="1">
        <v>500000000000</v>
      </c>
      <c r="I521" s="1">
        <v>410670371068.18915</v>
      </c>
      <c r="J521" s="1">
        <v>415670371068.18945</v>
      </c>
      <c r="K521" s="1" t="s">
        <v>2018</v>
      </c>
      <c r="L521" s="1">
        <v>520</v>
      </c>
      <c r="M521" s="1" t="s">
        <v>14752</v>
      </c>
      <c r="N521" s="1">
        <v>1.911653102062878E-4</v>
      </c>
      <c r="O521" s="1">
        <v>4827687.1327178301</v>
      </c>
      <c r="P521" s="1">
        <v>-0.39032069000000003</v>
      </c>
      <c r="Q521" s="1">
        <v>-2.4660691099999998</v>
      </c>
      <c r="R521" s="1">
        <v>-9.8669115099999996</v>
      </c>
      <c r="S521" s="1">
        <v>78505928.877781689</v>
      </c>
      <c r="T521" s="1" t="s">
        <v>14752</v>
      </c>
    </row>
    <row r="522" spans="1:20" x14ac:dyDescent="0.2">
      <c r="A522" s="1">
        <v>29461</v>
      </c>
      <c r="B522" s="1" t="s">
        <v>8407</v>
      </c>
      <c r="C522" s="1" t="s">
        <v>8408</v>
      </c>
      <c r="D522" s="1" t="s">
        <v>8409</v>
      </c>
      <c r="E522" s="1">
        <v>16</v>
      </c>
      <c r="F522" s="1" t="s">
        <v>8410</v>
      </c>
      <c r="G522" s="1" t="s">
        <v>131</v>
      </c>
      <c r="H522" s="1">
        <v>300000000</v>
      </c>
      <c r="I522" s="1">
        <v>87064532.048588157</v>
      </c>
      <c r="J522" s="1">
        <v>120000000</v>
      </c>
      <c r="K522" s="1" t="s">
        <v>2018</v>
      </c>
      <c r="L522" s="1">
        <v>521</v>
      </c>
      <c r="M522" s="1" t="s">
        <v>14752</v>
      </c>
      <c r="N522" s="1">
        <v>0.89832642356242765</v>
      </c>
      <c r="O522" s="1">
        <v>419576.31759743998</v>
      </c>
      <c r="P522" s="1">
        <v>-6.974901E-2</v>
      </c>
      <c r="Q522" s="1">
        <v>1.10427477</v>
      </c>
      <c r="R522" s="1">
        <v>0.58026336999999995</v>
      </c>
      <c r="S522" s="1">
        <v>78212369.694344565</v>
      </c>
      <c r="T522" s="1" t="s">
        <v>14752</v>
      </c>
    </row>
    <row r="523" spans="1:20" x14ac:dyDescent="0.2">
      <c r="A523" s="1">
        <v>8384</v>
      </c>
      <c r="B523" s="1" t="s">
        <v>4902</v>
      </c>
      <c r="C523" s="1" t="s">
        <v>4902</v>
      </c>
      <c r="D523" s="1" t="s">
        <v>4903</v>
      </c>
      <c r="E523" s="1">
        <v>117</v>
      </c>
      <c r="F523" s="1" t="s">
        <v>4042</v>
      </c>
      <c r="G523" s="1" t="s">
        <v>131</v>
      </c>
      <c r="I523" s="1">
        <v>1224140929</v>
      </c>
      <c r="J523" s="1">
        <v>2000000000</v>
      </c>
      <c r="K523" s="1" t="s">
        <v>2018</v>
      </c>
      <c r="L523" s="1">
        <v>522</v>
      </c>
      <c r="M523" s="1" t="s">
        <v>14752</v>
      </c>
      <c r="N523" s="1">
        <v>6.3816941965655516E-2</v>
      </c>
      <c r="O523" s="1">
        <v>16968528.306891799</v>
      </c>
      <c r="P523" s="1">
        <v>-0.45665843</v>
      </c>
      <c r="Q523" s="1">
        <v>-1.5944187999999999</v>
      </c>
      <c r="R523" s="1">
        <v>-11.272566530000001</v>
      </c>
      <c r="S523" s="1">
        <v>78120930.62377663</v>
      </c>
      <c r="T523" s="1" t="s">
        <v>14752</v>
      </c>
    </row>
    <row r="524" spans="1:20" x14ac:dyDescent="0.2">
      <c r="A524" s="1">
        <v>1727</v>
      </c>
      <c r="B524" s="1" t="s">
        <v>2300</v>
      </c>
      <c r="C524" s="1" t="s">
        <v>49</v>
      </c>
      <c r="D524" s="1" t="s">
        <v>2301</v>
      </c>
      <c r="E524" s="1">
        <v>433</v>
      </c>
      <c r="F524" s="1" t="s">
        <v>2302</v>
      </c>
      <c r="G524" s="1" t="s">
        <v>131</v>
      </c>
      <c r="I524" s="1">
        <v>119501796.40172906</v>
      </c>
      <c r="J524" s="1">
        <v>119501796.40172906</v>
      </c>
      <c r="K524" s="1" t="s">
        <v>2018</v>
      </c>
      <c r="L524" s="1">
        <v>523</v>
      </c>
      <c r="M524" s="1" t="s">
        <v>14752</v>
      </c>
      <c r="N524" s="1">
        <v>0.65124233519992802</v>
      </c>
      <c r="O524" s="1">
        <v>6620771.9697671998</v>
      </c>
      <c r="P524" s="1">
        <v>0.41059087</v>
      </c>
      <c r="Q524" s="1">
        <v>-5.2018604799999997</v>
      </c>
      <c r="R524" s="1">
        <v>-12.03656262</v>
      </c>
      <c r="S524" s="1">
        <v>77824628.949248388</v>
      </c>
      <c r="T524" s="1" t="s">
        <v>14752</v>
      </c>
    </row>
    <row r="525" spans="1:20" x14ac:dyDescent="0.2">
      <c r="A525" s="1">
        <v>28778</v>
      </c>
      <c r="B525" s="1" t="s">
        <v>7737</v>
      </c>
      <c r="C525" s="1" t="s">
        <v>7738</v>
      </c>
      <c r="D525" s="1" t="s">
        <v>7739</v>
      </c>
      <c r="E525" s="1">
        <v>114</v>
      </c>
      <c r="F525" s="1" t="s">
        <v>7740</v>
      </c>
      <c r="G525" s="1" t="s">
        <v>131</v>
      </c>
      <c r="H525" s="1">
        <v>1000000000</v>
      </c>
      <c r="I525" s="1">
        <v>292859589.04109591</v>
      </c>
      <c r="J525" s="1">
        <v>1000000000</v>
      </c>
      <c r="K525" s="1" t="s">
        <v>2018</v>
      </c>
      <c r="L525" s="1">
        <v>524</v>
      </c>
      <c r="M525" s="1" t="s">
        <v>14752</v>
      </c>
      <c r="N525" s="1">
        <v>0.26530622152998662</v>
      </c>
      <c r="O525" s="1">
        <v>6215504.3394285003</v>
      </c>
      <c r="P525" s="1">
        <v>3.9205919999999998E-2</v>
      </c>
      <c r="Q525" s="1">
        <v>-5.8830228399999998</v>
      </c>
      <c r="R525" s="1">
        <v>-14.05642956</v>
      </c>
      <c r="S525" s="1">
        <v>77697471.007317841</v>
      </c>
      <c r="T525" s="1" t="s">
        <v>14752</v>
      </c>
    </row>
    <row r="526" spans="1:20" x14ac:dyDescent="0.2">
      <c r="A526" s="1">
        <v>28948</v>
      </c>
      <c r="B526" s="1" t="s">
        <v>13296</v>
      </c>
      <c r="C526" s="1" t="s">
        <v>13297</v>
      </c>
      <c r="D526" s="1" t="s">
        <v>13298</v>
      </c>
      <c r="E526" s="1">
        <v>16</v>
      </c>
      <c r="F526" s="1" t="s">
        <v>13299</v>
      </c>
      <c r="G526" s="1" t="s">
        <v>131</v>
      </c>
      <c r="H526" s="1">
        <v>10000000</v>
      </c>
      <c r="I526" s="1">
        <v>9951458.5486353207</v>
      </c>
      <c r="J526" s="1">
        <v>9939699.6633103695</v>
      </c>
      <c r="K526" s="1" t="s">
        <v>2018</v>
      </c>
      <c r="L526" s="1">
        <v>526</v>
      </c>
      <c r="M526" s="1" t="s">
        <v>14753</v>
      </c>
      <c r="N526" s="1">
        <v>7.7208267568993172</v>
      </c>
      <c r="O526" s="1">
        <v>1626679.57609189</v>
      </c>
      <c r="P526" s="1">
        <v>0.11879893</v>
      </c>
      <c r="Q526" s="1">
        <v>-3.37704929</v>
      </c>
      <c r="R526" s="1">
        <v>-4.5294409199999999</v>
      </c>
      <c r="S526" s="1">
        <v>76833487.432478026</v>
      </c>
      <c r="T526" s="1" t="s">
        <v>14753</v>
      </c>
    </row>
    <row r="527" spans="1:20" x14ac:dyDescent="0.2">
      <c r="A527" s="1">
        <v>2776</v>
      </c>
      <c r="B527" s="1" t="s">
        <v>13560</v>
      </c>
      <c r="C527" s="1" t="s">
        <v>2698</v>
      </c>
      <c r="D527" s="1" t="s">
        <v>8366</v>
      </c>
      <c r="E527" s="1">
        <v>122</v>
      </c>
      <c r="F527" s="1" t="s">
        <v>2699</v>
      </c>
      <c r="G527" s="1" t="s">
        <v>131</v>
      </c>
      <c r="H527" s="1">
        <v>100000000</v>
      </c>
      <c r="I527" s="1">
        <v>56765846.973038003</v>
      </c>
      <c r="J527" s="1">
        <v>66577749</v>
      </c>
      <c r="K527" s="1" t="s">
        <v>2018</v>
      </c>
      <c r="L527" s="1">
        <v>525</v>
      </c>
      <c r="M527" s="1" t="s">
        <v>14753</v>
      </c>
      <c r="N527" s="1">
        <v>1.353258535197648</v>
      </c>
      <c r="O527" s="1">
        <v>51135351.032195076</v>
      </c>
      <c r="P527" s="1">
        <v>9.908198E-2</v>
      </c>
      <c r="Q527" s="1">
        <v>-1.0807287800000001</v>
      </c>
      <c r="R527" s="1">
        <v>-3.4317267899999999</v>
      </c>
      <c r="S527" s="1">
        <v>76818866.923987255</v>
      </c>
      <c r="T527" s="1" t="s">
        <v>14753</v>
      </c>
    </row>
    <row r="528" spans="1:20" x14ac:dyDescent="0.2">
      <c r="A528" s="1">
        <v>32325</v>
      </c>
      <c r="B528" s="1" t="s">
        <v>8089</v>
      </c>
      <c r="C528" s="1" t="s">
        <v>8090</v>
      </c>
      <c r="D528" s="1" t="s">
        <v>8091</v>
      </c>
      <c r="E528" s="1">
        <v>86</v>
      </c>
      <c r="F528" s="1" t="s">
        <v>8092</v>
      </c>
      <c r="G528" s="1" t="s">
        <v>131</v>
      </c>
      <c r="H528" s="1">
        <v>1000000000</v>
      </c>
      <c r="I528" s="1">
        <v>102306717</v>
      </c>
      <c r="J528" s="1">
        <v>1000000000</v>
      </c>
      <c r="K528" s="1" t="s">
        <v>2018</v>
      </c>
      <c r="L528" s="1">
        <v>527</v>
      </c>
      <c r="M528" s="1" t="s">
        <v>14752</v>
      </c>
      <c r="N528" s="1">
        <v>0.75006665347514245</v>
      </c>
      <c r="O528" s="1">
        <v>67525208.261636391</v>
      </c>
      <c r="P528" s="1">
        <v>0.83296053999999997</v>
      </c>
      <c r="Q528" s="1">
        <v>-3.28465658</v>
      </c>
      <c r="R528" s="1">
        <v>5.399661E-2</v>
      </c>
      <c r="S528" s="1">
        <v>76736856.848218471</v>
      </c>
      <c r="T528" s="1" t="s">
        <v>14752</v>
      </c>
    </row>
    <row r="529" spans="1:20" x14ac:dyDescent="0.2">
      <c r="A529" s="1">
        <v>22765</v>
      </c>
      <c r="B529" s="1" t="s">
        <v>7908</v>
      </c>
      <c r="C529" s="1" t="s">
        <v>7909</v>
      </c>
      <c r="D529" s="1" t="s">
        <v>7910</v>
      </c>
      <c r="E529" s="1">
        <v>16</v>
      </c>
      <c r="F529" s="1" t="s">
        <v>7911</v>
      </c>
      <c r="G529" s="1" t="s">
        <v>131</v>
      </c>
      <c r="I529" s="1">
        <v>593353530.45009625</v>
      </c>
      <c r="J529" s="1">
        <v>992464664.45009625</v>
      </c>
      <c r="K529" s="1" t="s">
        <v>2018</v>
      </c>
      <c r="L529" s="1">
        <v>528</v>
      </c>
      <c r="M529" s="1" t="s">
        <v>14752</v>
      </c>
      <c r="N529" s="1">
        <v>0.12922546988618136</v>
      </c>
      <c r="O529" s="1">
        <v>5255861.8667081799</v>
      </c>
      <c r="P529" s="1">
        <v>-0.53602709000000004</v>
      </c>
      <c r="Q529" s="1">
        <v>-3.4581623399999999</v>
      </c>
      <c r="R529" s="1">
        <v>1.5609337599999999</v>
      </c>
      <c r="S529" s="1">
        <v>76676388.781038314</v>
      </c>
      <c r="T529" s="1" t="s">
        <v>14752</v>
      </c>
    </row>
    <row r="530" spans="1:20" x14ac:dyDescent="0.2">
      <c r="A530" s="1">
        <v>7055</v>
      </c>
      <c r="B530" s="1" t="s">
        <v>6278</v>
      </c>
      <c r="C530" s="1" t="s">
        <v>6279</v>
      </c>
      <c r="D530" s="1" t="s">
        <v>6280</v>
      </c>
      <c r="E530" s="1">
        <v>46</v>
      </c>
      <c r="F530" s="1" t="s">
        <v>2591</v>
      </c>
      <c r="G530" s="1" t="s">
        <v>131</v>
      </c>
      <c r="I530" s="1">
        <v>558983.42579149001</v>
      </c>
      <c r="J530" s="1">
        <v>558983.42579149001</v>
      </c>
      <c r="K530" s="1" t="s">
        <v>2018</v>
      </c>
      <c r="L530" s="1">
        <v>530</v>
      </c>
      <c r="M530" s="1" t="s">
        <v>14752</v>
      </c>
      <c r="N530" s="1">
        <v>137.05389656116668</v>
      </c>
      <c r="O530" s="1">
        <v>540073.47388303</v>
      </c>
      <c r="P530" s="1">
        <v>-0.1285519</v>
      </c>
      <c r="Q530" s="1">
        <v>-4.5070625399999997</v>
      </c>
      <c r="R530" s="1">
        <v>-11.81471831</v>
      </c>
      <c r="S530" s="1">
        <v>76610856.617833465</v>
      </c>
      <c r="T530" s="1" t="s">
        <v>14752</v>
      </c>
    </row>
    <row r="531" spans="1:20" x14ac:dyDescent="0.2">
      <c r="A531" s="1">
        <v>11036</v>
      </c>
      <c r="B531" s="1" t="s">
        <v>8220</v>
      </c>
      <c r="C531" s="1" t="s">
        <v>4314</v>
      </c>
      <c r="D531" s="1" t="s">
        <v>8221</v>
      </c>
      <c r="E531" s="1">
        <v>17</v>
      </c>
      <c r="F531" s="1" t="s">
        <v>5360</v>
      </c>
      <c r="G531" s="1" t="s">
        <v>131</v>
      </c>
      <c r="I531" s="1">
        <v>236991084.18000001</v>
      </c>
      <c r="J531" s="1">
        <v>250000000</v>
      </c>
      <c r="K531" s="1" t="s">
        <v>2018</v>
      </c>
      <c r="L531" s="1">
        <v>531</v>
      </c>
      <c r="M531" s="1" t="s">
        <v>14752</v>
      </c>
      <c r="N531" s="1">
        <v>0.32223022812659236</v>
      </c>
      <c r="O531" s="1">
        <v>215495.49047605999</v>
      </c>
      <c r="P531" s="1">
        <v>-1.1675506099999999</v>
      </c>
      <c r="Q531" s="1">
        <v>2.5221722199999999</v>
      </c>
      <c r="R531" s="1">
        <v>-8.7711501399999996</v>
      </c>
      <c r="S531" s="1">
        <v>76365691.11928986</v>
      </c>
      <c r="T531" s="1" t="s">
        <v>14752</v>
      </c>
    </row>
    <row r="532" spans="1:20" x14ac:dyDescent="0.2">
      <c r="A532" s="1">
        <v>5410</v>
      </c>
      <c r="B532" s="1" t="s">
        <v>2963</v>
      </c>
      <c r="C532" s="1" t="s">
        <v>2964</v>
      </c>
      <c r="D532" s="1" t="s">
        <v>2965</v>
      </c>
      <c r="E532" s="1">
        <v>69</v>
      </c>
      <c r="F532" s="1" t="s">
        <v>2966</v>
      </c>
      <c r="G532" s="1" t="s">
        <v>131</v>
      </c>
      <c r="H532" s="1">
        <v>500000000</v>
      </c>
      <c r="I532" s="1">
        <v>308456872</v>
      </c>
      <c r="J532" s="1">
        <v>310256872</v>
      </c>
      <c r="K532" s="1" t="s">
        <v>2018</v>
      </c>
      <c r="L532" s="1">
        <v>529</v>
      </c>
      <c r="M532" s="1" t="s">
        <v>14752</v>
      </c>
      <c r="N532" s="1">
        <v>0.24842337579849175</v>
      </c>
      <c r="O532" s="1">
        <v>7670592.2837407198</v>
      </c>
      <c r="P532" s="1">
        <v>1.08764372</v>
      </c>
      <c r="Q532" s="1">
        <v>-13.634555000000001</v>
      </c>
      <c r="R532" s="1">
        <v>18.940347790000001</v>
      </c>
      <c r="S532" s="1">
        <v>76627897.430483282</v>
      </c>
      <c r="T532" s="1" t="s">
        <v>14752</v>
      </c>
    </row>
    <row r="533" spans="1:20" x14ac:dyDescent="0.2">
      <c r="A533" s="1">
        <v>2630</v>
      </c>
      <c r="B533" s="1" t="s">
        <v>3280</v>
      </c>
      <c r="C533" s="1" t="s">
        <v>3281</v>
      </c>
      <c r="D533" s="1" t="s">
        <v>3282</v>
      </c>
      <c r="E533" s="1">
        <v>37</v>
      </c>
      <c r="F533" s="1" t="s">
        <v>3179</v>
      </c>
      <c r="G533" s="1" t="s">
        <v>131</v>
      </c>
      <c r="H533" s="1">
        <v>1885913076</v>
      </c>
      <c r="I533" s="1">
        <v>1885500782</v>
      </c>
      <c r="J533" s="1">
        <v>1885913076</v>
      </c>
      <c r="K533" s="1" t="s">
        <v>2018</v>
      </c>
      <c r="L533" s="1">
        <v>532</v>
      </c>
      <c r="M533" s="1" t="s">
        <v>14753</v>
      </c>
      <c r="N533" s="1">
        <v>4.0381969909221195E-2</v>
      </c>
      <c r="O533" s="1">
        <v>12313246.44241838</v>
      </c>
      <c r="P533" s="1">
        <v>3.150096</v>
      </c>
      <c r="Q533" s="1">
        <v>-7.6850215500000001</v>
      </c>
      <c r="R533" s="1">
        <v>63.594563700000002</v>
      </c>
      <c r="S533" s="1">
        <v>76140235.842537031</v>
      </c>
      <c r="T533" s="1" t="s">
        <v>14753</v>
      </c>
    </row>
    <row r="534" spans="1:20" x14ac:dyDescent="0.2">
      <c r="A534" s="1">
        <v>16399</v>
      </c>
      <c r="B534" s="1" t="s">
        <v>7752</v>
      </c>
      <c r="C534" s="1" t="s">
        <v>7753</v>
      </c>
      <c r="D534" s="1" t="s">
        <v>7754</v>
      </c>
      <c r="E534" s="1">
        <v>13</v>
      </c>
      <c r="F534" s="1" t="s">
        <v>7755</v>
      </c>
      <c r="G534" s="1" t="s">
        <v>131</v>
      </c>
      <c r="I534" s="1">
        <v>384792048</v>
      </c>
      <c r="J534" s="1">
        <v>545674243</v>
      </c>
      <c r="K534" s="1" t="s">
        <v>2018</v>
      </c>
      <c r="L534" s="1">
        <v>533</v>
      </c>
      <c r="M534" s="1" t="s">
        <v>14753</v>
      </c>
      <c r="N534" s="1">
        <v>0.19781339434190945</v>
      </c>
      <c r="O534" s="1">
        <v>1250961.1650255001</v>
      </c>
      <c r="P534" s="1">
        <v>-0.22700824</v>
      </c>
      <c r="Q534" s="1">
        <v>-1.5482148200000001</v>
      </c>
      <c r="R534" s="1">
        <v>-10.657862310000001</v>
      </c>
      <c r="S534" s="1">
        <v>76117021.130654931</v>
      </c>
      <c r="T534" s="1" t="s">
        <v>14753</v>
      </c>
    </row>
    <row r="535" spans="1:20" x14ac:dyDescent="0.2">
      <c r="A535" s="1">
        <v>9175</v>
      </c>
      <c r="B535" s="1" t="s">
        <v>4649</v>
      </c>
      <c r="C535" s="1" t="s">
        <v>4650</v>
      </c>
      <c r="D535" s="1" t="s">
        <v>4651</v>
      </c>
      <c r="E535" s="1">
        <v>196</v>
      </c>
      <c r="F535" s="1" t="s">
        <v>4533</v>
      </c>
      <c r="G535" s="1" t="s">
        <v>131</v>
      </c>
      <c r="H535" s="1">
        <v>550322467</v>
      </c>
      <c r="I535" s="1">
        <v>401528080</v>
      </c>
      <c r="J535" s="1">
        <v>549465480</v>
      </c>
      <c r="K535" s="1" t="s">
        <v>2018</v>
      </c>
      <c r="L535" s="1">
        <v>534</v>
      </c>
      <c r="M535" s="1" t="s">
        <v>14752</v>
      </c>
      <c r="N535" s="1">
        <v>0.18931305612717059</v>
      </c>
      <c r="O535" s="1">
        <v>7885996.7903469903</v>
      </c>
      <c r="P535" s="1">
        <v>0.35345449000000001</v>
      </c>
      <c r="Q535" s="1">
        <v>-3.7748552100000001</v>
      </c>
      <c r="R535" s="1">
        <v>-10.250507929999999</v>
      </c>
      <c r="S535" s="1">
        <v>76014507.94567506</v>
      </c>
      <c r="T535" s="1" t="s">
        <v>14752</v>
      </c>
    </row>
    <row r="536" spans="1:20" x14ac:dyDescent="0.2">
      <c r="A536" s="1">
        <v>9119</v>
      </c>
      <c r="B536" s="1" t="s">
        <v>4534</v>
      </c>
      <c r="C536" s="1" t="s">
        <v>4535</v>
      </c>
      <c r="D536" s="1" t="s">
        <v>4536</v>
      </c>
      <c r="E536" s="1">
        <v>206</v>
      </c>
      <c r="F536" s="1" t="s">
        <v>4537</v>
      </c>
      <c r="G536" s="1" t="s">
        <v>131</v>
      </c>
      <c r="H536" s="1">
        <v>10000000000</v>
      </c>
      <c r="I536" s="1">
        <v>5681377916.4814005</v>
      </c>
      <c r="J536" s="1">
        <v>6573380508.6091995</v>
      </c>
      <c r="K536" s="1" t="s">
        <v>2018</v>
      </c>
      <c r="L536" s="1">
        <v>535</v>
      </c>
      <c r="M536" s="1" t="s">
        <v>14753</v>
      </c>
      <c r="N536" s="1">
        <v>1.3318461021491135E-2</v>
      </c>
      <c r="O536" s="1">
        <v>6688292.1670719702</v>
      </c>
      <c r="P536" s="1">
        <v>0.66757054000000005</v>
      </c>
      <c r="Q536" s="1">
        <v>-2.15042445</v>
      </c>
      <c r="R536" s="1">
        <v>-6.1739821399999997</v>
      </c>
      <c r="S536" s="1">
        <v>75667210.329018056</v>
      </c>
      <c r="T536" s="1" t="s">
        <v>14753</v>
      </c>
    </row>
    <row r="537" spans="1:20" x14ac:dyDescent="0.2">
      <c r="A537" s="1">
        <v>8766</v>
      </c>
      <c r="B537" s="1" t="s">
        <v>4383</v>
      </c>
      <c r="C537" s="1" t="s">
        <v>4384</v>
      </c>
      <c r="D537" s="1" t="s">
        <v>4385</v>
      </c>
      <c r="E537" s="1">
        <v>255</v>
      </c>
      <c r="F537" s="1" t="s">
        <v>4386</v>
      </c>
      <c r="G537" s="1" t="s">
        <v>131</v>
      </c>
      <c r="I537" s="1">
        <v>67913333</v>
      </c>
      <c r="J537" s="1">
        <v>100000000</v>
      </c>
      <c r="K537" s="1" t="s">
        <v>2018</v>
      </c>
      <c r="L537" s="1">
        <v>536</v>
      </c>
      <c r="M537" s="1" t="s">
        <v>14753</v>
      </c>
      <c r="N537" s="1">
        <v>1.1087903633491796</v>
      </c>
      <c r="O537" s="1">
        <v>7661175.71516346</v>
      </c>
      <c r="P537" s="1">
        <v>9.1489719999999997E-2</v>
      </c>
      <c r="Q537" s="1">
        <v>-3.53471461</v>
      </c>
      <c r="R537" s="1">
        <v>-9.0827749000000004</v>
      </c>
      <c r="S537" s="1">
        <v>75301649.173323825</v>
      </c>
      <c r="T537" s="1" t="s">
        <v>14753</v>
      </c>
    </row>
    <row r="538" spans="1:20" x14ac:dyDescent="0.2">
      <c r="A538" s="1">
        <v>27872</v>
      </c>
      <c r="B538" s="1" t="s">
        <v>7975</v>
      </c>
      <c r="C538" s="1" t="s">
        <v>7976</v>
      </c>
      <c r="D538" s="1" t="s">
        <v>7977</v>
      </c>
      <c r="E538" s="1">
        <v>145</v>
      </c>
      <c r="F538" s="1" t="s">
        <v>7978</v>
      </c>
      <c r="G538" s="1" t="s">
        <v>131</v>
      </c>
      <c r="I538" s="1">
        <v>43997357</v>
      </c>
      <c r="J538" s="1">
        <v>46502452</v>
      </c>
      <c r="K538" s="1" t="s">
        <v>2018</v>
      </c>
      <c r="L538" s="1">
        <v>537</v>
      </c>
      <c r="M538" s="1" t="s">
        <v>14753</v>
      </c>
      <c r="N538" s="1">
        <v>1.6927009569462512</v>
      </c>
      <c r="O538" s="1">
        <v>2082715.25191666</v>
      </c>
      <c r="P538" s="1">
        <v>1.5287580199999999</v>
      </c>
      <c r="Q538" s="1">
        <v>-2.8913024100000002</v>
      </c>
      <c r="R538" s="1">
        <v>12.924313980000001</v>
      </c>
      <c r="S538" s="1">
        <v>74474368.297005847</v>
      </c>
      <c r="T538" s="1" t="s">
        <v>14753</v>
      </c>
    </row>
    <row r="539" spans="1:20" x14ac:dyDescent="0.2">
      <c r="A539" s="1">
        <v>23037</v>
      </c>
      <c r="B539" s="1" t="s">
        <v>4086</v>
      </c>
      <c r="C539" s="1" t="s">
        <v>7761</v>
      </c>
      <c r="D539" s="1" t="s">
        <v>7762</v>
      </c>
      <c r="E539" s="1">
        <v>101</v>
      </c>
      <c r="F539" s="1" t="s">
        <v>2795</v>
      </c>
      <c r="G539" s="1" t="s">
        <v>131</v>
      </c>
      <c r="I539" s="1">
        <v>141702747.88354394</v>
      </c>
      <c r="J539" s="1">
        <v>141702747.88354394</v>
      </c>
      <c r="K539" s="1" t="s">
        <v>2018</v>
      </c>
      <c r="L539" s="1">
        <v>538</v>
      </c>
      <c r="M539" s="1" t="s">
        <v>14753</v>
      </c>
      <c r="N539" s="1">
        <v>0.52491826741617342</v>
      </c>
      <c r="O539" s="1">
        <v>5299748.8707475699</v>
      </c>
      <c r="P539" s="1">
        <v>0.40018002000000003</v>
      </c>
      <c r="Q539" s="1">
        <v>-3.8699745399999999</v>
      </c>
      <c r="R539" s="1">
        <v>-9.0267147199999993</v>
      </c>
      <c r="S539" s="1">
        <v>74382360.907140717</v>
      </c>
      <c r="T539" s="1" t="s">
        <v>14753</v>
      </c>
    </row>
    <row r="540" spans="1:20" x14ac:dyDescent="0.2">
      <c r="A540" s="1">
        <v>9421</v>
      </c>
      <c r="B540" s="1" t="s">
        <v>4600</v>
      </c>
      <c r="C540" s="1" t="s">
        <v>4601</v>
      </c>
      <c r="D540" s="1" t="s">
        <v>4602</v>
      </c>
      <c r="E540" s="1">
        <v>132</v>
      </c>
      <c r="F540" s="1" t="s">
        <v>4603</v>
      </c>
      <c r="G540" s="1" t="s">
        <v>131</v>
      </c>
      <c r="I540" s="1">
        <v>14343554.15380151</v>
      </c>
      <c r="J540" s="1">
        <v>15297897.144559329</v>
      </c>
      <c r="K540" s="1" t="s">
        <v>2018</v>
      </c>
      <c r="L540" s="1">
        <v>539</v>
      </c>
      <c r="M540" s="1" t="s">
        <v>14752</v>
      </c>
      <c r="N540" s="1">
        <v>5.1669736512552245</v>
      </c>
      <c r="O540" s="1">
        <v>2332803.80345299</v>
      </c>
      <c r="P540" s="1">
        <v>0.55818924000000003</v>
      </c>
      <c r="Q540" s="1">
        <v>-1.4808223899999999</v>
      </c>
      <c r="R540" s="1">
        <v>-6.2349096700000004</v>
      </c>
      <c r="S540" s="1">
        <v>74112766.378044829</v>
      </c>
      <c r="T540" s="1" t="s">
        <v>14752</v>
      </c>
    </row>
    <row r="541" spans="1:20" x14ac:dyDescent="0.2">
      <c r="A541" s="1">
        <v>28688</v>
      </c>
      <c r="B541" s="1" t="s">
        <v>7869</v>
      </c>
      <c r="C541" s="1" t="s">
        <v>7870</v>
      </c>
      <c r="D541" s="1" t="s">
        <v>7871</v>
      </c>
      <c r="E541" s="1">
        <v>10</v>
      </c>
      <c r="F541" s="1" t="s">
        <v>7872</v>
      </c>
      <c r="G541" s="1" t="s">
        <v>131</v>
      </c>
      <c r="H541" s="1">
        <v>500000000</v>
      </c>
      <c r="I541" s="1">
        <v>146389462.2952275</v>
      </c>
      <c r="J541" s="1">
        <v>500000000</v>
      </c>
      <c r="K541" s="1" t="s">
        <v>2018</v>
      </c>
      <c r="L541" s="1">
        <v>540</v>
      </c>
      <c r="M541" s="1" t="s">
        <v>14753</v>
      </c>
      <c r="N541" s="1">
        <v>0.50574485776202727</v>
      </c>
      <c r="O541" s="1">
        <v>533401.86240469001</v>
      </c>
      <c r="P541" s="1">
        <v>3.4224480000000002E-2</v>
      </c>
      <c r="Q541" s="1">
        <v>-9.9040429099999994</v>
      </c>
      <c r="R541" s="1">
        <v>-16.065171110000001</v>
      </c>
      <c r="S541" s="1">
        <v>74035717.786359489</v>
      </c>
      <c r="T541" s="1" t="s">
        <v>14753</v>
      </c>
    </row>
    <row r="542" spans="1:20" x14ac:dyDescent="0.2">
      <c r="A542" s="1">
        <v>21330</v>
      </c>
      <c r="B542" s="1" t="s">
        <v>12689</v>
      </c>
      <c r="C542" s="1" t="s">
        <v>12689</v>
      </c>
      <c r="D542" s="1" t="s">
        <v>12690</v>
      </c>
      <c r="E542" s="1">
        <v>82</v>
      </c>
      <c r="F542" s="1" t="s">
        <v>12691</v>
      </c>
      <c r="G542" s="1" t="s">
        <v>131</v>
      </c>
      <c r="I542" s="1">
        <v>74559860.410364076</v>
      </c>
      <c r="J542" s="1">
        <v>74559860.410364076</v>
      </c>
      <c r="K542" s="1" t="s">
        <v>2018</v>
      </c>
      <c r="L542" s="1">
        <v>541</v>
      </c>
      <c r="M542" s="1" t="s">
        <v>14753</v>
      </c>
      <c r="N542" s="1">
        <v>0.9926771311325876</v>
      </c>
      <c r="O542" s="1">
        <v>2760283.9642006601</v>
      </c>
      <c r="P542" s="1">
        <v>-2.9538289999999998E-2</v>
      </c>
      <c r="Q542" s="1">
        <v>-3.525259E-2</v>
      </c>
      <c r="R542" s="1">
        <v>6.7039929999999998E-2</v>
      </c>
      <c r="S542" s="1">
        <v>74013868.329806402</v>
      </c>
      <c r="T542" s="1" t="s">
        <v>14753</v>
      </c>
    </row>
    <row r="543" spans="1:20" x14ac:dyDescent="0.2">
      <c r="A543" s="1">
        <v>32454</v>
      </c>
      <c r="B543" s="1" t="s">
        <v>8184</v>
      </c>
      <c r="C543" s="1" t="s">
        <v>8185</v>
      </c>
      <c r="D543" s="1" t="s">
        <v>8186</v>
      </c>
      <c r="E543" s="1">
        <v>3</v>
      </c>
      <c r="F543" s="1" t="s">
        <v>8187</v>
      </c>
      <c r="G543" s="1" t="s">
        <v>131</v>
      </c>
      <c r="I543" s="1">
        <v>73616712.243141726</v>
      </c>
      <c r="J543" s="1">
        <v>148390266.33820173</v>
      </c>
      <c r="K543" s="1" t="s">
        <v>2018</v>
      </c>
      <c r="L543" s="1">
        <v>542</v>
      </c>
      <c r="M543" s="1" t="s">
        <v>14753</v>
      </c>
      <c r="N543" s="1">
        <v>0.99971067463689278</v>
      </c>
      <c r="O543" s="1">
        <v>0</v>
      </c>
      <c r="P543" s="1">
        <v>0</v>
      </c>
      <c r="Q543" s="1">
        <v>-1.7908529999999999E-2</v>
      </c>
      <c r="R543" s="1">
        <v>-3.9673699999999999E-2</v>
      </c>
      <c r="S543" s="1">
        <v>73595413.061141223</v>
      </c>
      <c r="T543" s="1" t="s">
        <v>14753</v>
      </c>
    </row>
    <row r="544" spans="1:20" x14ac:dyDescent="0.2">
      <c r="A544" s="1">
        <v>24476</v>
      </c>
      <c r="B544" s="1" t="s">
        <v>8034</v>
      </c>
      <c r="C544" s="1" t="s">
        <v>8035</v>
      </c>
      <c r="D544" s="1" t="s">
        <v>8036</v>
      </c>
      <c r="E544" s="1">
        <v>57</v>
      </c>
      <c r="F544" s="1" t="s">
        <v>8037</v>
      </c>
      <c r="G544" s="1" t="s">
        <v>131</v>
      </c>
      <c r="H544" s="1">
        <v>633045269</v>
      </c>
      <c r="I544" s="1">
        <v>309389226.61402553</v>
      </c>
      <c r="J544" s="1">
        <v>633045269</v>
      </c>
      <c r="K544" s="1" t="s">
        <v>2018</v>
      </c>
      <c r="L544" s="1">
        <v>543</v>
      </c>
      <c r="M544" s="1" t="s">
        <v>14753</v>
      </c>
      <c r="N544" s="1">
        <v>0.23734885158900057</v>
      </c>
      <c r="O544" s="1">
        <v>1977145.99686273</v>
      </c>
      <c r="P544" s="1">
        <v>-0.27877980000000002</v>
      </c>
      <c r="Q544" s="1">
        <v>-3.4640679699999999</v>
      </c>
      <c r="R544" s="1">
        <v>-20.238801030000001</v>
      </c>
      <c r="S544" s="1">
        <v>73433177.630848005</v>
      </c>
      <c r="T544" s="1" t="s">
        <v>14753</v>
      </c>
    </row>
    <row r="545" spans="1:20" x14ac:dyDescent="0.2">
      <c r="A545" s="1">
        <v>18934</v>
      </c>
      <c r="B545" s="1" t="s">
        <v>7883</v>
      </c>
      <c r="C545" s="1" t="s">
        <v>7884</v>
      </c>
      <c r="D545" s="1" t="s">
        <v>7885</v>
      </c>
      <c r="E545" s="1">
        <v>468</v>
      </c>
      <c r="F545" s="1" t="s">
        <v>7886</v>
      </c>
      <c r="G545" s="1" t="s">
        <v>131</v>
      </c>
      <c r="H545" s="1">
        <v>1000000000</v>
      </c>
      <c r="I545" s="1">
        <v>204338417.4544445</v>
      </c>
      <c r="J545" s="1">
        <v>1000000000</v>
      </c>
      <c r="K545" s="1" t="s">
        <v>2018</v>
      </c>
      <c r="L545" s="1">
        <v>544</v>
      </c>
      <c r="M545" s="1" t="s">
        <v>14752</v>
      </c>
      <c r="N545" s="1">
        <v>0.35923646751302984</v>
      </c>
      <c r="O545" s="1">
        <v>37526881.135749668</v>
      </c>
      <c r="P545" s="1">
        <v>0.93841070999999998</v>
      </c>
      <c r="Q545" s="1">
        <v>-4.2551552700000004</v>
      </c>
      <c r="R545" s="1">
        <v>-4.5269755199999997</v>
      </c>
      <c r="S545" s="1">
        <v>73405811.263537481</v>
      </c>
      <c r="T545" s="1" t="s">
        <v>14752</v>
      </c>
    </row>
    <row r="546" spans="1:20" x14ac:dyDescent="0.2">
      <c r="A546" s="1">
        <v>4039</v>
      </c>
      <c r="B546" s="1" t="s">
        <v>176</v>
      </c>
      <c r="C546" s="1" t="s">
        <v>176</v>
      </c>
      <c r="D546" s="1" t="s">
        <v>2772</v>
      </c>
      <c r="E546" s="1">
        <v>185</v>
      </c>
      <c r="F546" s="1" t="s">
        <v>2773</v>
      </c>
      <c r="G546" s="1" t="s">
        <v>131</v>
      </c>
      <c r="I546" s="1">
        <v>1519586598.3877385</v>
      </c>
      <c r="J546" s="1">
        <v>1999999999.9877384</v>
      </c>
      <c r="K546" s="1" t="s">
        <v>2018</v>
      </c>
      <c r="L546" s="1">
        <v>545</v>
      </c>
      <c r="M546" s="1" t="s">
        <v>14753</v>
      </c>
      <c r="N546" s="1">
        <v>4.8284658942376553E-2</v>
      </c>
      <c r="O546" s="1">
        <v>4846363.5763214501</v>
      </c>
      <c r="P546" s="1">
        <v>0.20772183999999999</v>
      </c>
      <c r="Q546" s="1">
        <v>-3.5744259600000001</v>
      </c>
      <c r="R546" s="1">
        <v>-8.0499276399999999</v>
      </c>
      <c r="S546" s="1">
        <v>73372720.636558086</v>
      </c>
      <c r="T546" s="1" t="s">
        <v>14753</v>
      </c>
    </row>
    <row r="547" spans="1:20" x14ac:dyDescent="0.2">
      <c r="A547" s="1">
        <v>21533</v>
      </c>
      <c r="B547" s="1" t="s">
        <v>7774</v>
      </c>
      <c r="C547" s="1" t="s">
        <v>7775</v>
      </c>
      <c r="D547" s="1" t="s">
        <v>7776</v>
      </c>
      <c r="E547" s="1">
        <v>120</v>
      </c>
      <c r="F547" s="1" t="s">
        <v>7777</v>
      </c>
      <c r="G547" s="1" t="s">
        <v>131</v>
      </c>
      <c r="H547" s="1">
        <v>1000000000</v>
      </c>
      <c r="I547" s="1">
        <v>179137059.77790385</v>
      </c>
      <c r="J547" s="1">
        <v>1000000000</v>
      </c>
      <c r="K547" s="1" t="s">
        <v>2018</v>
      </c>
      <c r="L547" s="1">
        <v>546</v>
      </c>
      <c r="M547" s="1" t="s">
        <v>14752</v>
      </c>
      <c r="N547" s="1">
        <v>0.40939041636131629</v>
      </c>
      <c r="O547" s="1">
        <v>7680476.7555805398</v>
      </c>
      <c r="P547" s="1">
        <v>4.2388740000000001E-2</v>
      </c>
      <c r="Q547" s="1">
        <v>-3.6982358400000002</v>
      </c>
      <c r="R547" s="1">
        <v>-11.062959940000001</v>
      </c>
      <c r="S547" s="1">
        <v>73336995.488218069</v>
      </c>
      <c r="T547" s="1" t="s">
        <v>14752</v>
      </c>
    </row>
    <row r="548" spans="1:20" x14ac:dyDescent="0.2">
      <c r="A548" s="1">
        <v>26220</v>
      </c>
      <c r="B548" s="1" t="s">
        <v>7770</v>
      </c>
      <c r="C548" s="1" t="s">
        <v>7771</v>
      </c>
      <c r="D548" s="1" t="s">
        <v>7772</v>
      </c>
      <c r="E548" s="1">
        <v>50</v>
      </c>
      <c r="F548" s="1" t="s">
        <v>7773</v>
      </c>
      <c r="G548" s="1" t="s">
        <v>131</v>
      </c>
      <c r="H548" s="1">
        <v>100000000000</v>
      </c>
      <c r="I548" s="1">
        <v>1505780635.9490662</v>
      </c>
      <c r="J548" s="1">
        <v>20179634117.856861</v>
      </c>
      <c r="L548" s="1">
        <v>547</v>
      </c>
      <c r="M548" s="1" t="s">
        <v>14752</v>
      </c>
      <c r="N548" s="1">
        <v>4.8702151253022082E-2</v>
      </c>
      <c r="O548" s="1">
        <v>1343991.7805725499</v>
      </c>
      <c r="P548" s="1">
        <v>-0.8126949</v>
      </c>
      <c r="Q548" s="1">
        <v>-3.2224198400000001</v>
      </c>
      <c r="R548" s="1">
        <v>-7.2752190299999997</v>
      </c>
      <c r="S548" s="1">
        <v>73334756.285863206</v>
      </c>
      <c r="T548" s="1" t="s">
        <v>14752</v>
      </c>
    </row>
    <row r="549" spans="1:20" x14ac:dyDescent="0.2">
      <c r="A549" s="1">
        <v>19843</v>
      </c>
      <c r="B549" s="1" t="s">
        <v>7846</v>
      </c>
      <c r="C549" s="1" t="s">
        <v>7847</v>
      </c>
      <c r="D549" s="1" t="s">
        <v>7848</v>
      </c>
      <c r="E549" s="1">
        <v>36</v>
      </c>
      <c r="F549" s="1" t="s">
        <v>7849</v>
      </c>
      <c r="G549" s="1" t="s">
        <v>131</v>
      </c>
      <c r="H549" s="1">
        <v>1000000000</v>
      </c>
      <c r="I549" s="1">
        <v>48533724</v>
      </c>
      <c r="J549" s="1">
        <v>500000000</v>
      </c>
      <c r="K549" s="1" t="s">
        <v>2018</v>
      </c>
      <c r="L549" s="1">
        <v>548</v>
      </c>
      <c r="M549" s="1" t="s">
        <v>14752</v>
      </c>
      <c r="N549" s="1">
        <v>1.5076569372781805</v>
      </c>
      <c r="O549" s="1">
        <v>20387503.511401679</v>
      </c>
      <c r="P549" s="1">
        <v>-0.82324660000000005</v>
      </c>
      <c r="Q549" s="1">
        <v>-0.67442360000000001</v>
      </c>
      <c r="R549" s="1">
        <v>-5.2319357899999996</v>
      </c>
      <c r="S549" s="1">
        <v>73172205.680544525</v>
      </c>
      <c r="T549" s="1" t="s">
        <v>14752</v>
      </c>
    </row>
    <row r="550" spans="1:20" x14ac:dyDescent="0.2">
      <c r="A550" s="1">
        <v>2297</v>
      </c>
      <c r="B550" s="1" t="s">
        <v>2810</v>
      </c>
      <c r="C550" s="1" t="s">
        <v>2811</v>
      </c>
      <c r="D550" s="1" t="s">
        <v>2812</v>
      </c>
      <c r="E550" s="1">
        <v>132</v>
      </c>
      <c r="F550" s="1" t="s">
        <v>2662</v>
      </c>
      <c r="G550" s="1" t="s">
        <v>131</v>
      </c>
      <c r="H550" s="1">
        <v>12500000000</v>
      </c>
      <c r="I550" s="1">
        <v>12337135266.781139</v>
      </c>
      <c r="J550" s="1">
        <v>12500000000</v>
      </c>
      <c r="K550" s="1" t="s">
        <v>2018</v>
      </c>
      <c r="L550" s="1">
        <v>549</v>
      </c>
      <c r="M550" s="1" t="s">
        <v>14752</v>
      </c>
      <c r="N550" s="1">
        <v>5.9268825140416041E-3</v>
      </c>
      <c r="O550" s="1">
        <v>8955720.0520673003</v>
      </c>
      <c r="P550" s="1">
        <v>0.16005251000000001</v>
      </c>
      <c r="Q550" s="1">
        <v>-2.1148208300000002</v>
      </c>
      <c r="R550" s="1">
        <v>-6.0358516699999996</v>
      </c>
      <c r="S550" s="1">
        <v>73120751.286051139</v>
      </c>
      <c r="T550" s="1" t="s">
        <v>14752</v>
      </c>
    </row>
    <row r="551" spans="1:20" x14ac:dyDescent="0.2">
      <c r="A551" s="1">
        <v>6651</v>
      </c>
      <c r="B551" s="1" t="s">
        <v>3632</v>
      </c>
      <c r="C551" s="1" t="s">
        <v>3258</v>
      </c>
      <c r="D551" s="1" t="s">
        <v>3633</v>
      </c>
      <c r="E551" s="1">
        <v>20</v>
      </c>
      <c r="F551" s="1" t="s">
        <v>3550</v>
      </c>
      <c r="G551" s="1" t="s">
        <v>131</v>
      </c>
      <c r="I551" s="1">
        <v>111567264</v>
      </c>
      <c r="J551" s="1">
        <v>111567264</v>
      </c>
      <c r="L551" s="1">
        <v>550</v>
      </c>
      <c r="M551" s="1" t="s">
        <v>14752</v>
      </c>
      <c r="N551" s="1">
        <v>0.65192587000363389</v>
      </c>
      <c r="O551" s="1">
        <v>38690.084112340002</v>
      </c>
      <c r="P551" s="1">
        <v>4.3647343799999998</v>
      </c>
      <c r="Q551" s="1">
        <v>-4.0221770100000001</v>
      </c>
      <c r="R551" s="1">
        <v>-2.9547842000000002</v>
      </c>
      <c r="S551" s="1">
        <v>72733585.64712511</v>
      </c>
      <c r="T551" s="1" t="s">
        <v>14752</v>
      </c>
    </row>
    <row r="552" spans="1:20" x14ac:dyDescent="0.2">
      <c r="A552" s="1">
        <v>7232</v>
      </c>
      <c r="B552" s="1" t="s">
        <v>7756</v>
      </c>
      <c r="C552" s="1" t="s">
        <v>3610</v>
      </c>
      <c r="D552" s="1" t="s">
        <v>3611</v>
      </c>
      <c r="E552" s="1">
        <v>188</v>
      </c>
      <c r="F552" s="1" t="s">
        <v>2881</v>
      </c>
      <c r="G552" s="1" t="s">
        <v>131</v>
      </c>
      <c r="H552" s="1">
        <v>1000000000</v>
      </c>
      <c r="I552" s="1">
        <v>909000000</v>
      </c>
      <c r="J552" s="1">
        <v>1000000000</v>
      </c>
      <c r="K552" s="1" t="s">
        <v>2018</v>
      </c>
      <c r="L552" s="1">
        <v>551</v>
      </c>
      <c r="M552" s="1" t="s">
        <v>14752</v>
      </c>
      <c r="N552" s="1">
        <v>7.9963701890493163E-2</v>
      </c>
      <c r="O552" s="1">
        <v>6347973.4375021402</v>
      </c>
      <c r="P552" s="1">
        <v>-3.7405330000000001E-2</v>
      </c>
      <c r="Q552" s="1">
        <v>-4.0319235000000004</v>
      </c>
      <c r="R552" s="1">
        <v>-8.9338183299999994</v>
      </c>
      <c r="S552" s="1">
        <v>72687005.018458292</v>
      </c>
      <c r="T552" s="1" t="s">
        <v>14752</v>
      </c>
    </row>
    <row r="553" spans="1:20" x14ac:dyDescent="0.2">
      <c r="A553" s="1">
        <v>9020</v>
      </c>
      <c r="B553" s="1" t="s">
        <v>4526</v>
      </c>
      <c r="C553" s="1" t="s">
        <v>4524</v>
      </c>
      <c r="D553" s="1" t="s">
        <v>4525</v>
      </c>
      <c r="E553" s="1">
        <v>98</v>
      </c>
      <c r="F553" s="1" t="s">
        <v>4523</v>
      </c>
      <c r="G553" s="1" t="s">
        <v>131</v>
      </c>
      <c r="H553" s="1">
        <v>500000000</v>
      </c>
      <c r="I553" s="1">
        <v>168667248.13841677</v>
      </c>
      <c r="J553" s="1">
        <v>496196900.66000003</v>
      </c>
      <c r="K553" s="1" t="s">
        <v>2018</v>
      </c>
      <c r="L553" s="1">
        <v>552</v>
      </c>
      <c r="M553" s="1" t="s">
        <v>14752</v>
      </c>
      <c r="N553" s="1">
        <v>0.42642805332978095</v>
      </c>
      <c r="O553" s="1">
        <v>2372824.8244223599</v>
      </c>
      <c r="P553" s="1">
        <v>-0.23905752999999999</v>
      </c>
      <c r="Q553" s="1">
        <v>-8.3035686500000008</v>
      </c>
      <c r="R553" s="1">
        <v>-13.18284169</v>
      </c>
      <c r="S553" s="1">
        <v>71924446.284156188</v>
      </c>
      <c r="T553" s="1" t="s">
        <v>14752</v>
      </c>
    </row>
    <row r="554" spans="1:20" x14ac:dyDescent="0.2">
      <c r="A554" s="1">
        <v>30843</v>
      </c>
      <c r="B554" s="1" t="s">
        <v>7792</v>
      </c>
      <c r="C554" s="1" t="s">
        <v>7793</v>
      </c>
      <c r="D554" s="1" t="s">
        <v>7794</v>
      </c>
      <c r="E554" s="1">
        <v>134</v>
      </c>
      <c r="F554" s="1" t="s">
        <v>7795</v>
      </c>
      <c r="G554" s="1" t="s">
        <v>131</v>
      </c>
      <c r="H554" s="1">
        <v>10000000000</v>
      </c>
      <c r="I554" s="1">
        <v>2050592890.0999999</v>
      </c>
      <c r="J554" s="1">
        <v>10000000000</v>
      </c>
      <c r="K554" s="1" t="s">
        <v>2018</v>
      </c>
      <c r="L554" s="1">
        <v>553</v>
      </c>
      <c r="M554" s="1" t="s">
        <v>14752</v>
      </c>
      <c r="N554" s="1">
        <v>3.5047269573030129E-2</v>
      </c>
      <c r="O554" s="1">
        <v>14104854.741845811</v>
      </c>
      <c r="P554" s="1">
        <v>0.18405241999999999</v>
      </c>
      <c r="Q554" s="1">
        <v>-4.1851659000000003</v>
      </c>
      <c r="R554" s="1">
        <v>-7.1353504299999999</v>
      </c>
      <c r="S554" s="1">
        <v>71867681.803873643</v>
      </c>
      <c r="T554" s="1" t="s">
        <v>14752</v>
      </c>
    </row>
    <row r="555" spans="1:20" x14ac:dyDescent="0.2">
      <c r="A555" s="1">
        <v>7064</v>
      </c>
      <c r="B555" s="1" t="s">
        <v>3856</v>
      </c>
      <c r="C555" s="1" t="s">
        <v>3857</v>
      </c>
      <c r="D555" s="1" t="s">
        <v>3858</v>
      </c>
      <c r="E555" s="1">
        <v>304</v>
      </c>
      <c r="F555" s="1" t="s">
        <v>2591</v>
      </c>
      <c r="G555" s="1" t="s">
        <v>131</v>
      </c>
      <c r="I555" s="1">
        <v>289770511.79138726</v>
      </c>
      <c r="J555" s="1">
        <v>289770511.79138726</v>
      </c>
      <c r="K555" s="1" t="s">
        <v>2018</v>
      </c>
      <c r="L555" s="1">
        <v>554</v>
      </c>
      <c r="M555" s="1" t="s">
        <v>14752</v>
      </c>
      <c r="N555" s="1">
        <v>0.24740120743126109</v>
      </c>
      <c r="O555" s="1">
        <v>5527190.5645723604</v>
      </c>
      <c r="P555" s="1">
        <v>0.11772014</v>
      </c>
      <c r="Q555" s="1">
        <v>-3.70306406</v>
      </c>
      <c r="R555" s="1">
        <v>-11.568481159999999</v>
      </c>
      <c r="S555" s="1">
        <v>71689574.495163694</v>
      </c>
      <c r="T555" s="1" t="s">
        <v>14752</v>
      </c>
    </row>
    <row r="556" spans="1:20" x14ac:dyDescent="0.2">
      <c r="A556" s="1">
        <v>21914</v>
      </c>
      <c r="B556" s="1" t="s">
        <v>8118</v>
      </c>
      <c r="C556" s="1" t="s">
        <v>8119</v>
      </c>
      <c r="D556" s="1" t="s">
        <v>8120</v>
      </c>
      <c r="E556" s="1">
        <v>45</v>
      </c>
      <c r="F556" s="1" t="s">
        <v>8121</v>
      </c>
      <c r="G556" s="1" t="s">
        <v>131</v>
      </c>
      <c r="H556" s="1">
        <v>1000000000</v>
      </c>
      <c r="I556" s="1">
        <v>743785463.08382201</v>
      </c>
      <c r="J556" s="1">
        <v>801263080.83286905</v>
      </c>
      <c r="K556" s="1" t="s">
        <v>2018</v>
      </c>
      <c r="L556" s="1">
        <v>555</v>
      </c>
      <c r="M556" s="1" t="s">
        <v>14752</v>
      </c>
      <c r="N556" s="1">
        <v>9.6019168544415945E-2</v>
      </c>
      <c r="O556" s="1">
        <v>678205.80394218001</v>
      </c>
      <c r="P556" s="1">
        <v>3.6895989999999997E-2</v>
      </c>
      <c r="Q556" s="1">
        <v>-4.5449860700000002</v>
      </c>
      <c r="R556" s="1">
        <v>-17.230683670000001</v>
      </c>
      <c r="S556" s="1">
        <v>71417661.740731969</v>
      </c>
      <c r="T556" s="1" t="s">
        <v>14752</v>
      </c>
    </row>
    <row r="557" spans="1:20" x14ac:dyDescent="0.2">
      <c r="A557" s="1">
        <v>2780</v>
      </c>
      <c r="B557" s="1" t="s">
        <v>220</v>
      </c>
      <c r="C557" s="1" t="s">
        <v>220</v>
      </c>
      <c r="D557" s="1" t="s">
        <v>2962</v>
      </c>
      <c r="E557" s="1">
        <v>103</v>
      </c>
      <c r="F557" s="1" t="s">
        <v>2699</v>
      </c>
      <c r="G557" s="1" t="s">
        <v>131</v>
      </c>
      <c r="H557" s="1">
        <v>1000000000</v>
      </c>
      <c r="I557" s="1">
        <v>782688172.25442803</v>
      </c>
      <c r="J557" s="1">
        <v>782688172.25442803</v>
      </c>
      <c r="L557" s="1">
        <v>556</v>
      </c>
      <c r="M557" s="1" t="s">
        <v>14753</v>
      </c>
      <c r="N557" s="1">
        <v>9.1044387950089858E-2</v>
      </c>
      <c r="O557" s="1">
        <v>5631371.4551141197</v>
      </c>
      <c r="P557" s="1">
        <v>-0.28928917999999998</v>
      </c>
      <c r="Q557" s="1">
        <v>-3.9366756899999999</v>
      </c>
      <c r="R557" s="1">
        <v>-13.81937948</v>
      </c>
      <c r="S557" s="1">
        <v>71259365.598678902</v>
      </c>
      <c r="T557" s="1" t="s">
        <v>14753</v>
      </c>
    </row>
    <row r="558" spans="1:20" x14ac:dyDescent="0.2">
      <c r="A558" s="1">
        <v>27622</v>
      </c>
      <c r="B558" s="1" t="s">
        <v>3341</v>
      </c>
      <c r="C558" s="1" t="s">
        <v>8032</v>
      </c>
      <c r="D558" s="1" t="s">
        <v>8033</v>
      </c>
      <c r="E558" s="1">
        <v>14</v>
      </c>
      <c r="F558" s="1" t="s">
        <v>2107</v>
      </c>
      <c r="G558" s="1" t="s">
        <v>131</v>
      </c>
      <c r="I558" s="1">
        <v>30535906.59</v>
      </c>
      <c r="J558" s="1">
        <v>42115181.93</v>
      </c>
      <c r="L558" s="1">
        <v>557</v>
      </c>
      <c r="M558" s="1" t="s">
        <v>14753</v>
      </c>
      <c r="N558" s="1">
        <v>2.3217441755228521</v>
      </c>
      <c r="O558" s="1">
        <v>573511.88072552998</v>
      </c>
      <c r="P558" s="1">
        <v>-0.11755588</v>
      </c>
      <c r="Q558" s="1">
        <v>-5.1066693699999997</v>
      </c>
      <c r="R558" s="1">
        <v>-16.52354167</v>
      </c>
      <c r="S558" s="1">
        <v>70896563.269642368</v>
      </c>
      <c r="T558" s="1" t="s">
        <v>14753</v>
      </c>
    </row>
    <row r="559" spans="1:20" x14ac:dyDescent="0.2">
      <c r="A559" s="1">
        <v>34691</v>
      </c>
      <c r="B559" s="1" t="s">
        <v>13957</v>
      </c>
      <c r="C559" s="1" t="s">
        <v>13958</v>
      </c>
      <c r="D559" s="1" t="s">
        <v>13959</v>
      </c>
      <c r="E559" s="1">
        <v>2</v>
      </c>
      <c r="F559" s="1" t="s">
        <v>13960</v>
      </c>
      <c r="G559" s="1" t="s">
        <v>131</v>
      </c>
      <c r="H559" s="1">
        <v>70433629</v>
      </c>
      <c r="I559" s="1">
        <v>70433629</v>
      </c>
      <c r="J559" s="1">
        <v>70433629</v>
      </c>
      <c r="K559" s="1" t="s">
        <v>2018</v>
      </c>
      <c r="L559" s="1">
        <v>558</v>
      </c>
      <c r="M559" s="1" t="s">
        <v>14753</v>
      </c>
      <c r="N559" s="1">
        <v>0.99993579222941364</v>
      </c>
      <c r="O559" s="1">
        <v>0</v>
      </c>
      <c r="P559" s="1">
        <v>0</v>
      </c>
      <c r="Q559" s="1">
        <v>-1.3517960000000001E-2</v>
      </c>
      <c r="R559" s="1">
        <v>1.434276E-2</v>
      </c>
      <c r="S559" s="1">
        <v>70429106.613707602</v>
      </c>
      <c r="T559" s="1" t="s">
        <v>14753</v>
      </c>
    </row>
    <row r="560" spans="1:20" x14ac:dyDescent="0.2">
      <c r="A560" s="1">
        <v>24225</v>
      </c>
      <c r="B560" s="1" t="s">
        <v>10186</v>
      </c>
      <c r="C560" s="1" t="s">
        <v>10187</v>
      </c>
      <c r="D560" s="1" t="s">
        <v>10188</v>
      </c>
      <c r="E560" s="1">
        <v>12</v>
      </c>
      <c r="F560" s="1" t="s">
        <v>10189</v>
      </c>
      <c r="G560" s="1" t="s">
        <v>131</v>
      </c>
      <c r="H560" s="1">
        <v>500000000</v>
      </c>
      <c r="I560" s="1">
        <v>202181770.89396849</v>
      </c>
      <c r="J560" s="1">
        <v>480815955.04819763</v>
      </c>
      <c r="K560" s="1" t="s">
        <v>2018</v>
      </c>
      <c r="L560" s="1">
        <v>559</v>
      </c>
      <c r="M560" s="1" t="s">
        <v>14752</v>
      </c>
      <c r="N560" s="1">
        <v>0.34595751673494124</v>
      </c>
      <c r="O560" s="1">
        <v>281261.02615688997</v>
      </c>
      <c r="P560" s="1">
        <v>0.57635305000000003</v>
      </c>
      <c r="Q560" s="1">
        <v>1.5052976600000001</v>
      </c>
      <c r="R560" s="1">
        <v>70.472031130000005</v>
      </c>
      <c r="S560" s="1">
        <v>69946303.38755016</v>
      </c>
      <c r="T560" s="1" t="s">
        <v>14752</v>
      </c>
    </row>
    <row r="561" spans="1:20" x14ac:dyDescent="0.2">
      <c r="A561" s="1">
        <v>18734</v>
      </c>
      <c r="B561" s="1" t="s">
        <v>8511</v>
      </c>
      <c r="C561" s="1" t="s">
        <v>8512</v>
      </c>
      <c r="D561" s="1" t="s">
        <v>8513</v>
      </c>
      <c r="E561" s="1">
        <v>37</v>
      </c>
      <c r="F561" s="1" t="s">
        <v>8514</v>
      </c>
      <c r="G561" s="1" t="s">
        <v>131</v>
      </c>
      <c r="H561" s="1">
        <v>1000000000</v>
      </c>
      <c r="I561" s="1">
        <v>231999998.69999999</v>
      </c>
      <c r="J561" s="1">
        <v>1000000000</v>
      </c>
      <c r="K561" s="1" t="s">
        <v>2018</v>
      </c>
      <c r="L561" s="1">
        <v>560</v>
      </c>
      <c r="M561" s="1" t="s">
        <v>14753</v>
      </c>
      <c r="N561" s="1">
        <v>0.30036518159685605</v>
      </c>
      <c r="O561" s="1">
        <v>2598767.25146381</v>
      </c>
      <c r="P561" s="1">
        <v>2.0858874900000002</v>
      </c>
      <c r="Q561" s="1">
        <v>-6.6659485299999996</v>
      </c>
      <c r="R561" s="1">
        <v>-19.559570260000001</v>
      </c>
      <c r="S561" s="1">
        <v>69684721.739995867</v>
      </c>
      <c r="T561" s="1" t="s">
        <v>14753</v>
      </c>
    </row>
    <row r="562" spans="1:20" x14ac:dyDescent="0.2">
      <c r="A562" s="1">
        <v>12623</v>
      </c>
      <c r="B562" s="1" t="s">
        <v>8258</v>
      </c>
      <c r="C562" s="1" t="s">
        <v>8259</v>
      </c>
      <c r="D562" s="1" t="s">
        <v>8260</v>
      </c>
      <c r="E562" s="1">
        <v>129</v>
      </c>
      <c r="F562" s="1" t="s">
        <v>8261</v>
      </c>
      <c r="G562" s="1" t="s">
        <v>131</v>
      </c>
      <c r="H562" s="1">
        <v>120000000</v>
      </c>
      <c r="I562" s="1">
        <v>53284459.460511953</v>
      </c>
      <c r="J562" s="1">
        <v>120000000</v>
      </c>
      <c r="K562" s="1" t="s">
        <v>2018</v>
      </c>
      <c r="L562" s="1">
        <v>561</v>
      </c>
      <c r="M562" s="1" t="s">
        <v>14753</v>
      </c>
      <c r="N562" s="1">
        <v>1.3024730778484821</v>
      </c>
      <c r="O562" s="1">
        <v>27904804.212951701</v>
      </c>
      <c r="P562" s="1">
        <v>-0.11774133000000001</v>
      </c>
      <c r="Q562" s="1">
        <v>-4.7223737100000003</v>
      </c>
      <c r="R562" s="1">
        <v>30.328027030000001</v>
      </c>
      <c r="S562" s="1">
        <v>69401573.915025666</v>
      </c>
      <c r="T562" s="1" t="s">
        <v>14753</v>
      </c>
    </row>
    <row r="563" spans="1:20" x14ac:dyDescent="0.2">
      <c r="A563" s="1">
        <v>3661</v>
      </c>
      <c r="B563" s="1" t="s">
        <v>6868</v>
      </c>
      <c r="C563" s="1" t="s">
        <v>6869</v>
      </c>
      <c r="D563" s="1" t="s">
        <v>6870</v>
      </c>
      <c r="E563" s="1">
        <v>33</v>
      </c>
      <c r="F563" s="1" t="s">
        <v>2146</v>
      </c>
      <c r="G563" s="1" t="s">
        <v>131</v>
      </c>
      <c r="H563" s="1">
        <v>100000000000</v>
      </c>
      <c r="I563" s="1">
        <v>5793905044</v>
      </c>
      <c r="J563" s="1">
        <v>99756866344</v>
      </c>
      <c r="K563" s="1" t="s">
        <v>2018</v>
      </c>
      <c r="L563" s="1">
        <v>562</v>
      </c>
      <c r="M563" s="1" t="s">
        <v>14752</v>
      </c>
      <c r="N563" s="1">
        <v>1.19699078335486E-2</v>
      </c>
      <c r="O563" s="1">
        <v>379465.04336979002</v>
      </c>
      <c r="P563" s="1">
        <v>1.2671985699999999</v>
      </c>
      <c r="Q563" s="1">
        <v>4.7103845800000004</v>
      </c>
      <c r="R563" s="1">
        <v>-6.0849191300000003</v>
      </c>
      <c r="S563" s="1">
        <v>69352509.373012349</v>
      </c>
      <c r="T563" s="1" t="s">
        <v>14752</v>
      </c>
    </row>
    <row r="564" spans="1:20" x14ac:dyDescent="0.2">
      <c r="A564" s="1">
        <v>2588</v>
      </c>
      <c r="B564" s="1" t="s">
        <v>2700</v>
      </c>
      <c r="C564" s="1" t="s">
        <v>191</v>
      </c>
      <c r="D564" s="1" t="s">
        <v>2701</v>
      </c>
      <c r="E564" s="1">
        <v>166</v>
      </c>
      <c r="F564" s="1" t="s">
        <v>2112</v>
      </c>
      <c r="G564" s="1" t="s">
        <v>131</v>
      </c>
      <c r="I564" s="1">
        <v>1240020897.5790398</v>
      </c>
      <c r="J564" s="1">
        <v>1300000000</v>
      </c>
      <c r="K564" s="1" t="s">
        <v>2018</v>
      </c>
      <c r="L564" s="1">
        <v>564</v>
      </c>
      <c r="M564" s="1" t="s">
        <v>14752</v>
      </c>
      <c r="N564" s="1">
        <v>5.5810958962045104E-2</v>
      </c>
      <c r="O564" s="1">
        <v>2186121.9558733301</v>
      </c>
      <c r="P564" s="1">
        <v>-0.22947389000000001</v>
      </c>
      <c r="Q564" s="1">
        <v>-2.2602628600000001</v>
      </c>
      <c r="R564" s="1">
        <v>-7.3786864100000003</v>
      </c>
      <c r="S564" s="1">
        <v>69206755.426862121</v>
      </c>
      <c r="T564" s="1" t="s">
        <v>14752</v>
      </c>
    </row>
    <row r="565" spans="1:20" x14ac:dyDescent="0.2">
      <c r="A565" s="1">
        <v>18679</v>
      </c>
      <c r="B565" s="1" t="s">
        <v>8029</v>
      </c>
      <c r="C565" s="1" t="s">
        <v>5947</v>
      </c>
      <c r="D565" s="1" t="s">
        <v>8030</v>
      </c>
      <c r="E565" s="1">
        <v>93</v>
      </c>
      <c r="F565" s="1" t="s">
        <v>8031</v>
      </c>
      <c r="G565" s="1" t="s">
        <v>131</v>
      </c>
      <c r="H565" s="1">
        <v>48402437326</v>
      </c>
      <c r="I565" s="1">
        <v>30790293735</v>
      </c>
      <c r="J565" s="1">
        <v>48402437326</v>
      </c>
      <c r="K565" s="1" t="s">
        <v>2018</v>
      </c>
      <c r="L565" s="1">
        <v>563</v>
      </c>
      <c r="M565" s="1" t="s">
        <v>14753</v>
      </c>
      <c r="N565" s="1">
        <v>2.2504843166873626E-3</v>
      </c>
      <c r="O565" s="1">
        <v>3273347.1681578201</v>
      </c>
      <c r="P565" s="1">
        <v>-0.38105565000000002</v>
      </c>
      <c r="Q565" s="1">
        <v>-6.68575594</v>
      </c>
      <c r="R565" s="1">
        <v>1.83671542</v>
      </c>
      <c r="S565" s="1">
        <v>69293073.15681465</v>
      </c>
      <c r="T565" s="1" t="s">
        <v>14753</v>
      </c>
    </row>
    <row r="566" spans="1:20" x14ac:dyDescent="0.2">
      <c r="A566" s="1">
        <v>21106</v>
      </c>
      <c r="B566" s="1" t="s">
        <v>7782</v>
      </c>
      <c r="C566" s="1" t="s">
        <v>7783</v>
      </c>
      <c r="D566" s="1" t="s">
        <v>7784</v>
      </c>
      <c r="E566" s="1">
        <v>398</v>
      </c>
      <c r="F566" s="1" t="s">
        <v>7785</v>
      </c>
      <c r="G566" s="1" t="s">
        <v>131</v>
      </c>
      <c r="H566" s="1">
        <v>1500000000</v>
      </c>
      <c r="I566" s="1">
        <v>1187715769</v>
      </c>
      <c r="J566" s="1">
        <v>1500000000</v>
      </c>
      <c r="K566" s="1" t="s">
        <v>2018</v>
      </c>
      <c r="L566" s="1">
        <v>565</v>
      </c>
      <c r="M566" s="1" t="s">
        <v>14752</v>
      </c>
      <c r="N566" s="1">
        <v>5.8045751940696472E-2</v>
      </c>
      <c r="O566" s="1">
        <v>8083194.4374283701</v>
      </c>
      <c r="P566" s="1">
        <v>6.1164040000000003E-2</v>
      </c>
      <c r="Q566" s="1">
        <v>-2.8444992400000002</v>
      </c>
      <c r="R566" s="1">
        <v>-6.6501465800000004</v>
      </c>
      <c r="S566" s="1">
        <v>68941854.903427556</v>
      </c>
      <c r="T566" s="1" t="s">
        <v>14752</v>
      </c>
    </row>
    <row r="567" spans="1:20" x14ac:dyDescent="0.2">
      <c r="A567" s="1">
        <v>14822</v>
      </c>
      <c r="B567" s="1" t="s">
        <v>6559</v>
      </c>
      <c r="C567" s="1" t="s">
        <v>6560</v>
      </c>
      <c r="D567" s="1" t="s">
        <v>6561</v>
      </c>
      <c r="E567" s="1">
        <v>31</v>
      </c>
      <c r="F567" s="1" t="s">
        <v>6562</v>
      </c>
      <c r="G567" s="1" t="s">
        <v>131</v>
      </c>
      <c r="H567" s="1">
        <v>16800000000</v>
      </c>
      <c r="I567" s="1">
        <v>5336247367.9548464</v>
      </c>
      <c r="J567" s="1">
        <v>16800000000</v>
      </c>
      <c r="K567" s="1" t="s">
        <v>2018</v>
      </c>
      <c r="L567" s="1">
        <v>566</v>
      </c>
      <c r="M567" s="1" t="s">
        <v>14752</v>
      </c>
      <c r="N567" s="1">
        <v>1.2890402169034495E-2</v>
      </c>
      <c r="O567" s="1">
        <v>22455227.609327301</v>
      </c>
      <c r="P567" s="1">
        <v>1.2312979999999999E-2</v>
      </c>
      <c r="Q567" s="1">
        <v>0.32250777000000003</v>
      </c>
      <c r="R567" s="1">
        <v>9.3215954799999992</v>
      </c>
      <c r="S567" s="1">
        <v>68786374.646389768</v>
      </c>
      <c r="T567" s="1" t="s">
        <v>14752</v>
      </c>
    </row>
    <row r="568" spans="1:20" x14ac:dyDescent="0.2">
      <c r="A568" s="1">
        <v>4687</v>
      </c>
      <c r="B568" s="1" t="s">
        <v>143</v>
      </c>
      <c r="C568" s="1" t="s">
        <v>143</v>
      </c>
      <c r="D568" s="1" t="s">
        <v>2077</v>
      </c>
      <c r="E568" s="1">
        <v>7917</v>
      </c>
      <c r="F568" s="1" t="s">
        <v>2078</v>
      </c>
      <c r="G568" s="1" t="s">
        <v>131</v>
      </c>
      <c r="I568" s="1">
        <v>68223480.924112484</v>
      </c>
      <c r="J568" s="1">
        <v>68223480.924112484</v>
      </c>
      <c r="K568" s="1" t="s">
        <v>2018</v>
      </c>
      <c r="L568" s="1">
        <v>567</v>
      </c>
      <c r="M568" s="1" t="s">
        <v>14752</v>
      </c>
      <c r="N568" s="1">
        <v>1.0012042535170174</v>
      </c>
      <c r="O568" s="1">
        <v>6440506.2012159498</v>
      </c>
      <c r="P568" s="1">
        <v>-1.6459120000000001E-2</v>
      </c>
      <c r="Q568" s="1">
        <v>-9.0163880000000002E-2</v>
      </c>
      <c r="R568" s="1">
        <v>-0.19299243999999999</v>
      </c>
      <c r="S568" s="1">
        <v>68305639.290958509</v>
      </c>
      <c r="T568" s="1" t="s">
        <v>14752</v>
      </c>
    </row>
    <row r="569" spans="1:20" x14ac:dyDescent="0.2">
      <c r="A569" s="1">
        <v>10631</v>
      </c>
      <c r="B569" s="1" t="s">
        <v>6257</v>
      </c>
      <c r="C569" s="1" t="s">
        <v>510</v>
      </c>
      <c r="D569" s="1" t="s">
        <v>6258</v>
      </c>
      <c r="E569" s="1">
        <v>70</v>
      </c>
      <c r="F569" s="1" t="s">
        <v>6259</v>
      </c>
      <c r="G569" s="1" t="s">
        <v>131</v>
      </c>
      <c r="H569" s="1">
        <v>500000000</v>
      </c>
      <c r="I569" s="1">
        <v>342916668.06489998</v>
      </c>
      <c r="J569" s="1">
        <v>500000000</v>
      </c>
      <c r="K569" s="1" t="s">
        <v>2018</v>
      </c>
      <c r="L569" s="1">
        <v>568</v>
      </c>
      <c r="M569" s="1" t="s">
        <v>14752</v>
      </c>
      <c r="N569" s="1">
        <v>0.19896883046153788</v>
      </c>
      <c r="O569" s="1">
        <v>764183.69546276995</v>
      </c>
      <c r="P569" s="1">
        <v>0.12109056</v>
      </c>
      <c r="Q569" s="1">
        <v>-4.3358703399999996</v>
      </c>
      <c r="R569" s="1">
        <v>-11.566225559999999</v>
      </c>
      <c r="S569" s="1">
        <v>68229728.390640542</v>
      </c>
      <c r="T569" s="1" t="s">
        <v>14752</v>
      </c>
    </row>
    <row r="570" spans="1:20" x14ac:dyDescent="0.2">
      <c r="A570" s="1">
        <v>6731</v>
      </c>
      <c r="B570" s="1" t="s">
        <v>3651</v>
      </c>
      <c r="C570" s="1" t="s">
        <v>3652</v>
      </c>
      <c r="D570" s="1" t="s">
        <v>3653</v>
      </c>
      <c r="E570" s="1">
        <v>25</v>
      </c>
      <c r="F570" s="1" t="s">
        <v>3654</v>
      </c>
      <c r="G570" s="1" t="s">
        <v>131</v>
      </c>
      <c r="I570" s="1">
        <v>43841454</v>
      </c>
      <c r="J570" s="1">
        <v>62739955</v>
      </c>
      <c r="K570" s="1" t="s">
        <v>2018</v>
      </c>
      <c r="L570" s="1">
        <v>569</v>
      </c>
      <c r="M570" s="1" t="s">
        <v>14752</v>
      </c>
      <c r="N570" s="1">
        <v>1.550263742090072</v>
      </c>
      <c r="O570" s="1">
        <v>127764.43856408</v>
      </c>
      <c r="P570" s="1">
        <v>0.1129513</v>
      </c>
      <c r="Q570" s="1">
        <v>-2.13395527</v>
      </c>
      <c r="R570" s="1">
        <v>-10.591268680000001</v>
      </c>
      <c r="S570" s="1">
        <v>67965816.536709756</v>
      </c>
      <c r="T570" s="1" t="s">
        <v>14752</v>
      </c>
    </row>
    <row r="571" spans="1:20" x14ac:dyDescent="0.2">
      <c r="A571" s="1">
        <v>6843</v>
      </c>
      <c r="B571" s="1" t="s">
        <v>7898</v>
      </c>
      <c r="C571" s="1" t="s">
        <v>4366</v>
      </c>
      <c r="D571" s="1" t="s">
        <v>7899</v>
      </c>
      <c r="E571" s="1">
        <v>143</v>
      </c>
      <c r="F571" s="1" t="s">
        <v>3832</v>
      </c>
      <c r="G571" s="1" t="s">
        <v>131</v>
      </c>
      <c r="H571" s="1">
        <v>99999620</v>
      </c>
      <c r="I571" s="1">
        <v>51771484.393150426</v>
      </c>
      <c r="J571" s="1">
        <v>99998580</v>
      </c>
      <c r="L571" s="1">
        <v>570</v>
      </c>
      <c r="M571" s="1" t="s">
        <v>14752</v>
      </c>
      <c r="N571" s="1">
        <v>1.3072096043228836</v>
      </c>
      <c r="O571" s="1">
        <v>14927363.71905903</v>
      </c>
      <c r="P571" s="1">
        <v>0.30465723</v>
      </c>
      <c r="Q571" s="1">
        <v>-2.9673394100000001</v>
      </c>
      <c r="R571" s="1">
        <v>-0.89242938000000005</v>
      </c>
      <c r="S571" s="1">
        <v>67676181.628778517</v>
      </c>
      <c r="T571" s="1" t="s">
        <v>14752</v>
      </c>
    </row>
    <row r="572" spans="1:20" x14ac:dyDescent="0.2">
      <c r="A572" s="1">
        <v>31503</v>
      </c>
      <c r="B572" s="1" t="s">
        <v>8247</v>
      </c>
      <c r="C572" s="1" t="s">
        <v>8248</v>
      </c>
      <c r="D572" s="1" t="s">
        <v>8249</v>
      </c>
      <c r="E572" s="1">
        <v>21</v>
      </c>
      <c r="F572" s="1" t="s">
        <v>8250</v>
      </c>
      <c r="G572" s="1" t="s">
        <v>131</v>
      </c>
      <c r="I572" s="1">
        <v>142920247</v>
      </c>
      <c r="J572" s="1">
        <v>1000000000</v>
      </c>
      <c r="K572" s="1" t="s">
        <v>2018</v>
      </c>
      <c r="L572" s="1">
        <v>577</v>
      </c>
      <c r="M572" s="1" t="s">
        <v>14753</v>
      </c>
      <c r="N572" s="1">
        <v>0.4732905854956479</v>
      </c>
      <c r="O572" s="1">
        <v>8849.3504069499995</v>
      </c>
      <c r="P572" s="1">
        <v>-4.2245007399999999</v>
      </c>
      <c r="Q572" s="1">
        <v>-16.508240709999999</v>
      </c>
      <c r="R572" s="1">
        <v>-14.79610918</v>
      </c>
      <c r="S572" s="1">
        <v>67642807.381812617</v>
      </c>
      <c r="T572" s="1" t="s">
        <v>14753</v>
      </c>
    </row>
    <row r="573" spans="1:20" x14ac:dyDescent="0.2">
      <c r="A573" s="1">
        <v>30661</v>
      </c>
      <c r="B573" s="1" t="s">
        <v>8064</v>
      </c>
      <c r="C573" s="1" t="s">
        <v>8065</v>
      </c>
      <c r="D573" s="1" t="s">
        <v>8066</v>
      </c>
      <c r="E573" s="1">
        <v>80</v>
      </c>
      <c r="F573" s="1" t="s">
        <v>8067</v>
      </c>
      <c r="G573" s="1" t="s">
        <v>131</v>
      </c>
      <c r="H573" s="1">
        <v>1000000000</v>
      </c>
      <c r="I573" s="1">
        <v>214139573</v>
      </c>
      <c r="J573" s="1">
        <v>1000000000</v>
      </c>
      <c r="K573" s="1" t="s">
        <v>2018</v>
      </c>
      <c r="L573" s="1">
        <v>572</v>
      </c>
      <c r="M573" s="1" t="s">
        <v>14753</v>
      </c>
      <c r="N573" s="1">
        <v>0.31447399516184787</v>
      </c>
      <c r="O573" s="1">
        <v>18263221.246995579</v>
      </c>
      <c r="P573" s="1">
        <v>0.12343787000000001</v>
      </c>
      <c r="Q573" s="1">
        <v>-5.9351316599999997</v>
      </c>
      <c r="R573" s="1">
        <v>-27.03600806</v>
      </c>
      <c r="S573" s="1">
        <v>67341327.043562174</v>
      </c>
      <c r="T573" s="1" t="s">
        <v>14753</v>
      </c>
    </row>
    <row r="574" spans="1:20" x14ac:dyDescent="0.2">
      <c r="A574" s="1">
        <v>34853</v>
      </c>
      <c r="B574" s="1" t="s">
        <v>14203</v>
      </c>
      <c r="C574" s="1" t="s">
        <v>14204</v>
      </c>
      <c r="D574" s="1" t="s">
        <v>14205</v>
      </c>
      <c r="E574" s="1">
        <v>38</v>
      </c>
      <c r="F574" s="1" t="s">
        <v>14206</v>
      </c>
      <c r="G574" s="1" t="s">
        <v>131</v>
      </c>
      <c r="H574" s="1">
        <v>1000000000</v>
      </c>
      <c r="I574" s="1">
        <v>1000000000</v>
      </c>
      <c r="J574" s="1">
        <v>1000000000</v>
      </c>
      <c r="K574" s="1" t="s">
        <v>2018</v>
      </c>
      <c r="L574" s="1">
        <v>571</v>
      </c>
      <c r="M574" s="1" t="s">
        <v>14752</v>
      </c>
      <c r="N574" s="1">
        <v>6.7495963356143926E-2</v>
      </c>
      <c r="O574" s="1">
        <v>24213980.159143221</v>
      </c>
      <c r="P574" s="1">
        <v>-1.0463542299999999</v>
      </c>
      <c r="Q574" s="1">
        <v>-21.301884579999999</v>
      </c>
      <c r="R574" s="1">
        <v>-63.344928400000001</v>
      </c>
      <c r="S574" s="1">
        <v>67495963.356143922</v>
      </c>
      <c r="T574" s="1" t="s">
        <v>14752</v>
      </c>
    </row>
    <row r="575" spans="1:20" x14ac:dyDescent="0.2">
      <c r="A575" s="1">
        <v>2840</v>
      </c>
      <c r="B575" s="1" t="s">
        <v>2948</v>
      </c>
      <c r="C575" s="1" t="s">
        <v>215</v>
      </c>
      <c r="D575" s="1" t="s">
        <v>2949</v>
      </c>
      <c r="E575" s="1">
        <v>68</v>
      </c>
      <c r="F575" s="1" t="s">
        <v>2616</v>
      </c>
      <c r="G575" s="1" t="s">
        <v>131</v>
      </c>
      <c r="I575" s="1">
        <v>7075518524</v>
      </c>
      <c r="J575" s="1">
        <v>10000000000</v>
      </c>
      <c r="K575" s="1" t="s">
        <v>2018</v>
      </c>
      <c r="L575" s="1">
        <v>573</v>
      </c>
      <c r="M575" s="1" t="s">
        <v>14753</v>
      </c>
      <c r="N575" s="1">
        <v>9.5050675975293358E-3</v>
      </c>
      <c r="O575" s="1">
        <v>4512841.3392629903</v>
      </c>
      <c r="P575" s="1">
        <v>-0.41730366000000002</v>
      </c>
      <c r="Q575" s="1">
        <v>-3.55492907</v>
      </c>
      <c r="R575" s="1">
        <v>-9.9708372799999996</v>
      </c>
      <c r="S575" s="1">
        <v>67253281.858190998</v>
      </c>
      <c r="T575" s="1" t="s">
        <v>14753</v>
      </c>
    </row>
    <row r="576" spans="1:20" x14ac:dyDescent="0.2">
      <c r="A576" s="1">
        <v>9417</v>
      </c>
      <c r="B576" s="1" t="s">
        <v>4713</v>
      </c>
      <c r="C576" s="1" t="s">
        <v>4714</v>
      </c>
      <c r="D576" s="1" t="s">
        <v>4715</v>
      </c>
      <c r="E576" s="1">
        <v>73</v>
      </c>
      <c r="F576" s="1" t="s">
        <v>4603</v>
      </c>
      <c r="G576" s="1" t="s">
        <v>131</v>
      </c>
      <c r="H576" s="1">
        <v>10000000</v>
      </c>
      <c r="I576" s="1">
        <v>4417985.5877546398</v>
      </c>
      <c r="J576" s="1">
        <v>10000000</v>
      </c>
      <c r="K576" s="1" t="s">
        <v>2018</v>
      </c>
      <c r="L576" s="1">
        <v>574</v>
      </c>
      <c r="M576" s="1" t="s">
        <v>14753</v>
      </c>
      <c r="N576" s="1">
        <v>15.210004327831212</v>
      </c>
      <c r="O576" s="1">
        <v>710628.61706038006</v>
      </c>
      <c r="P576" s="1">
        <v>-1.1248284200000001</v>
      </c>
      <c r="Q576" s="1">
        <v>-6.8978377699999998</v>
      </c>
      <c r="R576" s="1">
        <v>-12.74860835</v>
      </c>
      <c r="S576" s="1">
        <v>67197579.910044</v>
      </c>
      <c r="T576" s="1" t="s">
        <v>14753</v>
      </c>
    </row>
    <row r="577" spans="1:20" x14ac:dyDescent="0.2">
      <c r="A577" s="1">
        <v>8422</v>
      </c>
      <c r="B577" s="1" t="s">
        <v>4644</v>
      </c>
      <c r="C577" s="1" t="s">
        <v>4645</v>
      </c>
      <c r="D577" s="1" t="s">
        <v>4646</v>
      </c>
      <c r="E577" s="1">
        <v>119</v>
      </c>
      <c r="F577" s="1" t="s">
        <v>4178</v>
      </c>
      <c r="G577" s="1" t="s">
        <v>131</v>
      </c>
      <c r="H577" s="1">
        <v>230000000</v>
      </c>
      <c r="I577" s="1">
        <v>218373971</v>
      </c>
      <c r="J577" s="1">
        <v>230000000</v>
      </c>
      <c r="K577" s="1" t="s">
        <v>2018</v>
      </c>
      <c r="L577" s="1">
        <v>575</v>
      </c>
      <c r="M577" s="1" t="s">
        <v>14752</v>
      </c>
      <c r="N577" s="1">
        <v>0.30687234328188778</v>
      </c>
      <c r="O577" s="1">
        <v>666451.49459715001</v>
      </c>
      <c r="P577" s="1">
        <v>0.94893713999999996</v>
      </c>
      <c r="Q577" s="1">
        <v>-2.21266732</v>
      </c>
      <c r="R577" s="1">
        <v>-10.711787230000001</v>
      </c>
      <c r="S577" s="1">
        <v>67012932.192541011</v>
      </c>
      <c r="T577" s="1" t="s">
        <v>14752</v>
      </c>
    </row>
    <row r="578" spans="1:20" x14ac:dyDescent="0.2">
      <c r="A578" s="1">
        <v>2941</v>
      </c>
      <c r="B578" s="1" t="s">
        <v>3185</v>
      </c>
      <c r="C578" s="1" t="s">
        <v>3186</v>
      </c>
      <c r="D578" s="1" t="s">
        <v>3187</v>
      </c>
      <c r="E578" s="1">
        <v>9</v>
      </c>
      <c r="F578" s="1" t="s">
        <v>2645</v>
      </c>
      <c r="G578" s="1" t="s">
        <v>131</v>
      </c>
      <c r="H578" s="1">
        <v>10000000000</v>
      </c>
      <c r="I578" s="1">
        <v>708633582</v>
      </c>
      <c r="J578" s="1">
        <v>2777476547</v>
      </c>
      <c r="L578" s="1">
        <v>576</v>
      </c>
      <c r="M578" s="1" t="s">
        <v>14753</v>
      </c>
      <c r="N578" s="1">
        <v>9.4064685876419127E-2</v>
      </c>
      <c r="O578" s="1">
        <v>182148.82660671999</v>
      </c>
      <c r="P578" s="1">
        <v>-0.22771912999999999</v>
      </c>
      <c r="Q578" s="1">
        <v>0.45807504999999998</v>
      </c>
      <c r="R578" s="1">
        <v>-4.4216372499999999</v>
      </c>
      <c r="S578" s="1">
        <v>66657395.292311683</v>
      </c>
      <c r="T578" s="1" t="s">
        <v>14753</v>
      </c>
    </row>
    <row r="579" spans="1:20" x14ac:dyDescent="0.2">
      <c r="A579" s="1">
        <v>34126</v>
      </c>
      <c r="B579" s="1" t="s">
        <v>12744</v>
      </c>
      <c r="C579" s="1" t="s">
        <v>12745</v>
      </c>
      <c r="D579" s="1" t="s">
        <v>12746</v>
      </c>
      <c r="E579" s="1">
        <v>16</v>
      </c>
      <c r="F579" s="1" t="s">
        <v>14303</v>
      </c>
      <c r="G579" s="1" t="s">
        <v>131</v>
      </c>
      <c r="H579" s="1">
        <v>1000000000</v>
      </c>
      <c r="I579" s="1">
        <v>885400000</v>
      </c>
      <c r="J579" s="1">
        <v>1000000000</v>
      </c>
      <c r="K579" s="1" t="s">
        <v>2018</v>
      </c>
      <c r="L579" s="1">
        <v>578</v>
      </c>
      <c r="M579" s="1" t="s">
        <v>14753</v>
      </c>
      <c r="N579" s="1">
        <v>7.4502921359351298E-2</v>
      </c>
      <c r="O579" s="1">
        <v>567677.46551618003</v>
      </c>
      <c r="P579" s="1">
        <v>0.10457154</v>
      </c>
      <c r="Q579" s="1">
        <v>-2.1003784400000001</v>
      </c>
      <c r="R579" s="1">
        <v>-19.32183611</v>
      </c>
      <c r="S579" s="1">
        <v>65964886.571569636</v>
      </c>
      <c r="T579" s="1" t="s">
        <v>14753</v>
      </c>
    </row>
    <row r="580" spans="1:20" x14ac:dyDescent="0.2">
      <c r="A580" s="1">
        <v>23951</v>
      </c>
      <c r="B580" s="1" t="s">
        <v>7999</v>
      </c>
      <c r="C580" s="1" t="s">
        <v>8000</v>
      </c>
      <c r="D580" s="1" t="s">
        <v>8001</v>
      </c>
      <c r="E580" s="1">
        <v>7</v>
      </c>
      <c r="F580" s="1" t="s">
        <v>8002</v>
      </c>
      <c r="G580" s="1" t="s">
        <v>131</v>
      </c>
      <c r="H580" s="1">
        <v>250000000</v>
      </c>
      <c r="I580" s="1">
        <v>45348155.228605792</v>
      </c>
      <c r="J580" s="1">
        <v>249999915.1386058</v>
      </c>
      <c r="K580" s="1" t="s">
        <v>2018</v>
      </c>
      <c r="L580" s="1">
        <v>579</v>
      </c>
      <c r="M580" s="1" t="s">
        <v>14752</v>
      </c>
      <c r="N580" s="1">
        <v>1.4423241025913511</v>
      </c>
      <c r="O580" s="1">
        <v>263894.86969496001</v>
      </c>
      <c r="P580" s="1">
        <v>1.1759931800000001</v>
      </c>
      <c r="Q580" s="1">
        <v>1.41262803</v>
      </c>
      <c r="R580" s="1">
        <v>2.4019288900000002</v>
      </c>
      <c r="S580" s="1">
        <v>65406737.29427214</v>
      </c>
      <c r="T580" s="1" t="s">
        <v>14752</v>
      </c>
    </row>
    <row r="581" spans="1:20" x14ac:dyDescent="0.2">
      <c r="A581" s="1">
        <v>3714</v>
      </c>
      <c r="B581" s="1" t="s">
        <v>2825</v>
      </c>
      <c r="C581" s="1" t="s">
        <v>2826</v>
      </c>
      <c r="D581" s="1" t="s">
        <v>2827</v>
      </c>
      <c r="E581" s="1">
        <v>89</v>
      </c>
      <c r="F581" s="1" t="s">
        <v>2828</v>
      </c>
      <c r="G581" s="1" t="s">
        <v>131</v>
      </c>
      <c r="H581" s="1">
        <v>500000000</v>
      </c>
      <c r="I581" s="1">
        <v>434923822.73167735</v>
      </c>
      <c r="J581" s="1">
        <v>434923825.2089749</v>
      </c>
      <c r="L581" s="1">
        <v>580</v>
      </c>
      <c r="M581" s="1" t="s">
        <v>14753</v>
      </c>
      <c r="N581" s="1">
        <v>0.15010678752228734</v>
      </c>
      <c r="O581" s="1">
        <v>1647753.38983777</v>
      </c>
      <c r="P581" s="1">
        <v>0.37830459999999999</v>
      </c>
      <c r="Q581" s="1">
        <v>-2.3652590899999999</v>
      </c>
      <c r="R581" s="1">
        <v>-4.0778265400000002</v>
      </c>
      <c r="S581" s="1">
        <v>65285017.847164862</v>
      </c>
      <c r="T581" s="1" t="s">
        <v>14753</v>
      </c>
    </row>
    <row r="582" spans="1:20" x14ac:dyDescent="0.2">
      <c r="A582" s="1">
        <v>34090</v>
      </c>
      <c r="B582" s="1" t="s">
        <v>8310</v>
      </c>
      <c r="C582" s="1" t="s">
        <v>13983</v>
      </c>
      <c r="D582" s="1" t="s">
        <v>8311</v>
      </c>
      <c r="E582" s="1">
        <v>62</v>
      </c>
      <c r="F582" s="1" t="s">
        <v>8312</v>
      </c>
      <c r="G582" s="1" t="s">
        <v>131</v>
      </c>
      <c r="H582" s="1">
        <v>1000000000</v>
      </c>
      <c r="I582" s="1">
        <v>999678229.47434497</v>
      </c>
      <c r="J582" s="1">
        <v>999678229.47434497</v>
      </c>
      <c r="K582" s="1" t="s">
        <v>2018</v>
      </c>
      <c r="L582" s="1">
        <v>581</v>
      </c>
      <c r="M582" s="1" t="s">
        <v>14752</v>
      </c>
      <c r="N582" s="1">
        <v>6.4286116134285906E-2</v>
      </c>
      <c r="O582" s="1">
        <v>7202995.22200369</v>
      </c>
      <c r="P582" s="1">
        <v>7.1883813700000001</v>
      </c>
      <c r="Q582" s="1">
        <v>18.364899869999999</v>
      </c>
      <c r="R582" s="1">
        <v>-4.9919834600000002</v>
      </c>
      <c r="S582" s="1">
        <v>64265430.756905057</v>
      </c>
      <c r="T582" s="1" t="s">
        <v>14752</v>
      </c>
    </row>
    <row r="583" spans="1:20" x14ac:dyDescent="0.2">
      <c r="A583" s="1">
        <v>31921</v>
      </c>
      <c r="B583" s="1" t="s">
        <v>7662</v>
      </c>
      <c r="C583" s="1" t="s">
        <v>7662</v>
      </c>
      <c r="D583" s="1" t="s">
        <v>7663</v>
      </c>
      <c r="E583" s="1">
        <v>114</v>
      </c>
      <c r="F583" s="1" t="s">
        <v>7664</v>
      </c>
      <c r="G583" s="1" t="s">
        <v>131</v>
      </c>
      <c r="H583" s="1">
        <v>1000000000</v>
      </c>
      <c r="I583" s="1">
        <v>975671265</v>
      </c>
      <c r="J583" s="1">
        <v>999671379</v>
      </c>
      <c r="K583" s="1" t="s">
        <v>2018</v>
      </c>
      <c r="L583" s="1">
        <v>582</v>
      </c>
      <c r="M583" s="1" t="s">
        <v>14752</v>
      </c>
      <c r="N583" s="1">
        <v>6.5763224225236547E-2</v>
      </c>
      <c r="O583" s="1">
        <v>4239156.7295828201</v>
      </c>
      <c r="P583" s="1">
        <v>-1.08882484</v>
      </c>
      <c r="Q583" s="1">
        <v>-3.5893217900000001</v>
      </c>
      <c r="R583" s="1">
        <v>-5.51930634</v>
      </c>
      <c r="S583" s="1">
        <v>64163288.170315184</v>
      </c>
      <c r="T583" s="1" t="s">
        <v>14752</v>
      </c>
    </row>
    <row r="584" spans="1:20" x14ac:dyDescent="0.2">
      <c r="A584" s="1">
        <v>3637</v>
      </c>
      <c r="B584" s="1" t="s">
        <v>2945</v>
      </c>
      <c r="C584" s="1" t="s">
        <v>223</v>
      </c>
      <c r="D584" s="1" t="s">
        <v>2946</v>
      </c>
      <c r="E584" s="1">
        <v>100</v>
      </c>
      <c r="F584" s="1" t="s">
        <v>2947</v>
      </c>
      <c r="G584" s="1" t="s">
        <v>131</v>
      </c>
      <c r="H584" s="1">
        <v>500000000</v>
      </c>
      <c r="I584" s="1">
        <v>469999995.7689212</v>
      </c>
      <c r="J584" s="1">
        <v>500000000</v>
      </c>
      <c r="L584" s="1">
        <v>583</v>
      </c>
      <c r="M584" s="1" t="s">
        <v>14752</v>
      </c>
      <c r="N584" s="1">
        <v>0.13602724629080767</v>
      </c>
      <c r="O584" s="1">
        <v>161233140.45239073</v>
      </c>
      <c r="P584" s="1">
        <v>-1.96295489</v>
      </c>
      <c r="Q584" s="1">
        <v>-12.486970830000001</v>
      </c>
      <c r="R584" s="1">
        <v>-6.1238466599999999</v>
      </c>
      <c r="S584" s="1">
        <v>63932805.181137607</v>
      </c>
      <c r="T584" s="1" t="s">
        <v>14752</v>
      </c>
    </row>
    <row r="585" spans="1:20" x14ac:dyDescent="0.2">
      <c r="A585" s="1">
        <v>7229</v>
      </c>
      <c r="B585" s="1" t="s">
        <v>8165</v>
      </c>
      <c r="C585" s="1" t="s">
        <v>3413</v>
      </c>
      <c r="D585" s="1" t="s">
        <v>8166</v>
      </c>
      <c r="E585" s="1">
        <v>47</v>
      </c>
      <c r="F585" s="1" t="s">
        <v>2881</v>
      </c>
      <c r="G585" s="1" t="s">
        <v>131</v>
      </c>
      <c r="I585" s="1">
        <v>235802925.90275031</v>
      </c>
      <c r="J585" s="1">
        <v>420690000</v>
      </c>
      <c r="K585" s="1" t="s">
        <v>2018</v>
      </c>
      <c r="L585" s="1">
        <v>584</v>
      </c>
      <c r="M585" s="1" t="s">
        <v>14752</v>
      </c>
      <c r="N585" s="1">
        <v>0.2697537773079432</v>
      </c>
      <c r="O585" s="1">
        <v>1268549.1090187</v>
      </c>
      <c r="P585" s="1">
        <v>0.53506290999999995</v>
      </c>
      <c r="Q585" s="1">
        <v>-7.7921116000000001</v>
      </c>
      <c r="R585" s="1">
        <v>-7.4963024899999997</v>
      </c>
      <c r="S585" s="1">
        <v>63608729.962531947</v>
      </c>
      <c r="T585" s="1" t="s">
        <v>14752</v>
      </c>
    </row>
    <row r="586" spans="1:20" x14ac:dyDescent="0.2">
      <c r="A586" s="1">
        <v>8420</v>
      </c>
      <c r="B586" s="1" t="s">
        <v>4035</v>
      </c>
      <c r="C586" s="1" t="s">
        <v>4036</v>
      </c>
      <c r="D586" s="1" t="s">
        <v>4037</v>
      </c>
      <c r="E586" s="1">
        <v>146</v>
      </c>
      <c r="F586" s="1" t="s">
        <v>4038</v>
      </c>
      <c r="G586" s="1" t="s">
        <v>131</v>
      </c>
      <c r="I586" s="1">
        <v>195561224.80436972</v>
      </c>
      <c r="J586" s="1">
        <v>277532694.30436975</v>
      </c>
      <c r="K586" s="1" t="s">
        <v>2018</v>
      </c>
      <c r="L586" s="1">
        <v>586</v>
      </c>
      <c r="M586" s="1" t="s">
        <v>14753</v>
      </c>
      <c r="N586" s="1">
        <v>0.32425144998733291</v>
      </c>
      <c r="O586" s="1">
        <v>1213592.72143918</v>
      </c>
      <c r="P586" s="1">
        <v>-0.34533638999999999</v>
      </c>
      <c r="Q586" s="1">
        <v>-4.33520723</v>
      </c>
      <c r="R586" s="1">
        <v>-8.4463928900000003</v>
      </c>
      <c r="S586" s="1">
        <v>63411010.704115652</v>
      </c>
      <c r="T586" s="1" t="s">
        <v>14753</v>
      </c>
    </row>
    <row r="587" spans="1:20" x14ac:dyDescent="0.2">
      <c r="A587" s="1">
        <v>30285</v>
      </c>
      <c r="B587" s="1" t="s">
        <v>7648</v>
      </c>
      <c r="C587" s="1" t="s">
        <v>7649</v>
      </c>
      <c r="D587" s="1" t="s">
        <v>7650</v>
      </c>
      <c r="E587" s="1">
        <v>122</v>
      </c>
      <c r="F587" s="1" t="s">
        <v>7651</v>
      </c>
      <c r="G587" s="1" t="s">
        <v>131</v>
      </c>
      <c r="H587" s="1">
        <v>2329915213859.1401</v>
      </c>
      <c r="I587" s="1">
        <v>2283204416985</v>
      </c>
      <c r="J587" s="1">
        <v>2329915213859.1401</v>
      </c>
      <c r="K587" s="1" t="s">
        <v>2018</v>
      </c>
      <c r="L587" s="1">
        <v>585</v>
      </c>
      <c r="M587" s="1" t="s">
        <v>14753</v>
      </c>
      <c r="N587" s="1">
        <v>2.7734727914834145E-5</v>
      </c>
      <c r="O587" s="1">
        <v>3030175.9848588398</v>
      </c>
      <c r="P587" s="1">
        <v>0.19824805000000001</v>
      </c>
      <c r="Q587" s="1">
        <v>-12.21796565</v>
      </c>
      <c r="R587" s="1">
        <v>-5.8005121800000001</v>
      </c>
      <c r="S587" s="1">
        <v>63324053.279026501</v>
      </c>
      <c r="T587" s="1" t="s">
        <v>14753</v>
      </c>
    </row>
    <row r="588" spans="1:20" x14ac:dyDescent="0.2">
      <c r="A588" s="1">
        <v>22359</v>
      </c>
      <c r="B588" s="1" t="s">
        <v>7927</v>
      </c>
      <c r="C588" s="1" t="s">
        <v>7927</v>
      </c>
      <c r="D588" s="1" t="s">
        <v>7928</v>
      </c>
      <c r="E588" s="1">
        <v>18</v>
      </c>
      <c r="F588" s="1" t="s">
        <v>7929</v>
      </c>
      <c r="G588" s="1" t="s">
        <v>131</v>
      </c>
      <c r="H588" s="1">
        <v>2000000000</v>
      </c>
      <c r="I588" s="1">
        <v>757964979.4059484</v>
      </c>
      <c r="J588" s="1">
        <v>1999927313.9066999</v>
      </c>
      <c r="L588" s="1">
        <v>587</v>
      </c>
      <c r="M588" s="1" t="s">
        <v>14753</v>
      </c>
      <c r="N588" s="1">
        <v>8.3367807773434999E-2</v>
      </c>
      <c r="O588" s="1">
        <v>167267.84938706999</v>
      </c>
      <c r="P588" s="1">
        <v>8.5279069999999998E-2</v>
      </c>
      <c r="Q588" s="1">
        <v>1.936245E-2</v>
      </c>
      <c r="R588" s="1">
        <v>-5.3879215599999997</v>
      </c>
      <c r="S588" s="1">
        <v>63189878.702110723</v>
      </c>
      <c r="T588" s="1" t="s">
        <v>14753</v>
      </c>
    </row>
    <row r="589" spans="1:20" x14ac:dyDescent="0.2">
      <c r="A589" s="1">
        <v>10052</v>
      </c>
      <c r="B589" s="1" t="s">
        <v>4803</v>
      </c>
      <c r="C589" s="1" t="s">
        <v>297</v>
      </c>
      <c r="D589" s="1" t="s">
        <v>4804</v>
      </c>
      <c r="E589" s="1">
        <v>155</v>
      </c>
      <c r="F589" s="1" t="s">
        <v>4778</v>
      </c>
      <c r="G589" s="1" t="s">
        <v>131</v>
      </c>
      <c r="I589" s="1">
        <v>85904586.26069586</v>
      </c>
      <c r="J589" s="1">
        <v>100000000</v>
      </c>
      <c r="K589" s="1" t="s">
        <v>2018</v>
      </c>
      <c r="L589" s="1">
        <v>588</v>
      </c>
      <c r="M589" s="1" t="s">
        <v>14752</v>
      </c>
      <c r="N589" s="1">
        <v>0.73518381475926564</v>
      </c>
      <c r="O589" s="1">
        <v>5304440.9891327797</v>
      </c>
      <c r="P589" s="1">
        <v>0.33176079000000003</v>
      </c>
      <c r="Q589" s="1">
        <v>-4.4719714000000002</v>
      </c>
      <c r="R589" s="1">
        <v>-6.4331515499999998</v>
      </c>
      <c r="S589" s="1">
        <v>63155661.43245478</v>
      </c>
      <c r="T589" s="1" t="s">
        <v>14752</v>
      </c>
    </row>
    <row r="590" spans="1:20" x14ac:dyDescent="0.2">
      <c r="A590" s="1">
        <v>2320</v>
      </c>
      <c r="B590" s="1" t="s">
        <v>8322</v>
      </c>
      <c r="C590" s="1" t="s">
        <v>86</v>
      </c>
      <c r="D590" s="1" t="s">
        <v>2395</v>
      </c>
      <c r="E590" s="1">
        <v>74</v>
      </c>
      <c r="F590" s="1" t="s">
        <v>2396</v>
      </c>
      <c r="G590" s="1" t="s">
        <v>131</v>
      </c>
      <c r="H590" s="1">
        <v>1000000000</v>
      </c>
      <c r="I590" s="1">
        <v>704112145</v>
      </c>
      <c r="J590" s="1">
        <v>704112145</v>
      </c>
      <c r="K590" s="1" t="s">
        <v>2018</v>
      </c>
      <c r="L590" s="1">
        <v>589</v>
      </c>
      <c r="M590" s="1" t="s">
        <v>14752</v>
      </c>
      <c r="N590" s="1">
        <v>8.8172821682376265E-2</v>
      </c>
      <c r="O590" s="1">
        <v>15549596.548605651</v>
      </c>
      <c r="P590" s="1">
        <v>-7.6730699999999997E-3</v>
      </c>
      <c r="Q590" s="1">
        <v>-3.73264409</v>
      </c>
      <c r="R590" s="1">
        <v>-8.5466296600000007</v>
      </c>
      <c r="S590" s="1">
        <v>62083554.605480462</v>
      </c>
      <c r="T590" s="1" t="s">
        <v>14752</v>
      </c>
    </row>
    <row r="591" spans="1:20" x14ac:dyDescent="0.2">
      <c r="A591" s="1">
        <v>19091</v>
      </c>
      <c r="B591" s="1" t="s">
        <v>7656</v>
      </c>
      <c r="C591" s="1" t="s">
        <v>7657</v>
      </c>
      <c r="D591" s="1" t="s">
        <v>7658</v>
      </c>
      <c r="E591" s="1">
        <v>9</v>
      </c>
      <c r="F591" s="1" t="s">
        <v>7659</v>
      </c>
      <c r="G591" s="1" t="s">
        <v>131</v>
      </c>
      <c r="H591" s="1">
        <v>1000000000</v>
      </c>
      <c r="I591" s="1">
        <v>825000000</v>
      </c>
      <c r="J591" s="1">
        <v>1000000000</v>
      </c>
      <c r="K591" s="1" t="s">
        <v>2018</v>
      </c>
      <c r="L591" s="1">
        <v>590</v>
      </c>
      <c r="M591" s="1" t="s">
        <v>14752</v>
      </c>
      <c r="N591" s="1">
        <v>7.5095966511288317E-2</v>
      </c>
      <c r="O591" s="1">
        <v>551484.37029562006</v>
      </c>
      <c r="P591" s="1">
        <v>0.24833274</v>
      </c>
      <c r="Q591" s="1">
        <v>-1.56638667</v>
      </c>
      <c r="R591" s="1">
        <v>-45.578522290000002</v>
      </c>
      <c r="S591" s="1">
        <v>61954172.371812865</v>
      </c>
      <c r="T591" s="1" t="s">
        <v>14752</v>
      </c>
    </row>
    <row r="592" spans="1:20" x14ac:dyDescent="0.2">
      <c r="A592" s="1">
        <v>30636</v>
      </c>
      <c r="B592" s="1" t="s">
        <v>7890</v>
      </c>
      <c r="C592" s="1" t="s">
        <v>7891</v>
      </c>
      <c r="D592" s="1" t="s">
        <v>7892</v>
      </c>
      <c r="E592" s="1">
        <v>49</v>
      </c>
      <c r="F592" s="1" t="s">
        <v>7893</v>
      </c>
      <c r="G592" s="1" t="s">
        <v>131</v>
      </c>
      <c r="I592" s="1">
        <v>69556413580.106491</v>
      </c>
      <c r="J592" s="1">
        <v>99999412980.786484</v>
      </c>
      <c r="K592" s="1" t="s">
        <v>2018</v>
      </c>
      <c r="L592" s="1">
        <v>591</v>
      </c>
      <c r="M592" s="1" t="s">
        <v>14753</v>
      </c>
      <c r="N592" s="1">
        <v>8.8702521546340704E-4</v>
      </c>
      <c r="O592" s="1">
        <v>5168272.70766473</v>
      </c>
      <c r="P592" s="1">
        <v>1.0150766</v>
      </c>
      <c r="Q592" s="1">
        <v>-2.6779349300000002</v>
      </c>
      <c r="R592" s="1">
        <v>-2.4149256800000001</v>
      </c>
      <c r="S592" s="1">
        <v>61698292.742755815</v>
      </c>
      <c r="T592" s="1" t="s">
        <v>14753</v>
      </c>
    </row>
    <row r="593" spans="1:20" x14ac:dyDescent="0.2">
      <c r="A593" s="1">
        <v>30825</v>
      </c>
      <c r="B593" s="1" t="s">
        <v>7930</v>
      </c>
      <c r="C593" s="1" t="s">
        <v>7930</v>
      </c>
      <c r="D593" s="1" t="s">
        <v>7931</v>
      </c>
      <c r="E593" s="1">
        <v>29</v>
      </c>
      <c r="F593" s="1" t="s">
        <v>7932</v>
      </c>
      <c r="G593" s="1" t="s">
        <v>131</v>
      </c>
      <c r="H593" s="1">
        <v>1000000000</v>
      </c>
      <c r="I593" s="1">
        <v>177844840</v>
      </c>
      <c r="J593" s="1">
        <v>1000000000</v>
      </c>
      <c r="K593" s="1" t="s">
        <v>2018</v>
      </c>
      <c r="L593" s="1">
        <v>592</v>
      </c>
      <c r="M593" s="1" t="s">
        <v>14752</v>
      </c>
      <c r="N593" s="1">
        <v>0.34774897260039001</v>
      </c>
      <c r="O593" s="1">
        <v>2457294.03658236</v>
      </c>
      <c r="P593" s="1">
        <v>1.14249665</v>
      </c>
      <c r="Q593" s="1">
        <v>1.9008608</v>
      </c>
      <c r="R593" s="1">
        <v>-17.67415536</v>
      </c>
      <c r="S593" s="1">
        <v>61845360.392280743</v>
      </c>
      <c r="T593" s="1" t="s">
        <v>14752</v>
      </c>
    </row>
    <row r="594" spans="1:20" x14ac:dyDescent="0.2">
      <c r="A594" s="1">
        <v>9566</v>
      </c>
      <c r="B594" s="1" t="s">
        <v>4661</v>
      </c>
      <c r="C594" s="1" t="s">
        <v>4662</v>
      </c>
      <c r="D594" s="1" t="s">
        <v>4663</v>
      </c>
      <c r="E594" s="1">
        <v>138</v>
      </c>
      <c r="F594" s="1" t="s">
        <v>4664</v>
      </c>
      <c r="G594" s="1" t="s">
        <v>131</v>
      </c>
      <c r="I594" s="1">
        <v>61584014.308850363</v>
      </c>
      <c r="J594" s="1">
        <v>61584014.308850363</v>
      </c>
      <c r="K594" s="1" t="s">
        <v>2018</v>
      </c>
      <c r="L594" s="1">
        <v>593</v>
      </c>
      <c r="M594" s="1" t="s">
        <v>14752</v>
      </c>
      <c r="N594" s="1">
        <v>0.99744739533634841</v>
      </c>
      <c r="O594" s="1">
        <v>56818.889327980003</v>
      </c>
      <c r="P594" s="1">
        <v>0.14509419000000001</v>
      </c>
      <c r="Q594" s="1">
        <v>0.17589534000000001</v>
      </c>
      <c r="R594" s="1">
        <v>2.6813150000000001E-2</v>
      </c>
      <c r="S594" s="1">
        <v>61426814.666719198</v>
      </c>
      <c r="T594" s="1" t="s">
        <v>14752</v>
      </c>
    </row>
    <row r="595" spans="1:20" x14ac:dyDescent="0.2">
      <c r="A595" s="1">
        <v>24502</v>
      </c>
      <c r="B595" s="1" t="s">
        <v>7704</v>
      </c>
      <c r="C595" s="1" t="s">
        <v>7705</v>
      </c>
      <c r="D595" s="1" t="s">
        <v>7706</v>
      </c>
      <c r="E595" s="1">
        <v>95</v>
      </c>
      <c r="F595" s="1" t="s">
        <v>7707</v>
      </c>
      <c r="G595" s="1" t="s">
        <v>131</v>
      </c>
      <c r="H595" s="1">
        <v>69420000000</v>
      </c>
      <c r="I595" s="1">
        <v>69404726737</v>
      </c>
      <c r="J595" s="1">
        <v>69420000000</v>
      </c>
      <c r="K595" s="1" t="s">
        <v>2018</v>
      </c>
      <c r="L595" s="1">
        <v>594</v>
      </c>
      <c r="M595" s="1" t="s">
        <v>14753</v>
      </c>
      <c r="N595" s="1">
        <v>8.8442959950104261E-4</v>
      </c>
      <c r="O595" s="1">
        <v>3529160.3265383798</v>
      </c>
      <c r="P595" s="1">
        <v>1.2966697199999999</v>
      </c>
      <c r="Q595" s="1">
        <v>5.1458558600000002</v>
      </c>
      <c r="R595" s="1">
        <v>-6.1185910400000001</v>
      </c>
      <c r="S595" s="1">
        <v>61383594.671484217</v>
      </c>
      <c r="T595" s="1" t="s">
        <v>14753</v>
      </c>
    </row>
    <row r="596" spans="1:20" x14ac:dyDescent="0.2">
      <c r="A596" s="1">
        <v>18895</v>
      </c>
      <c r="B596" s="1" t="s">
        <v>7894</v>
      </c>
      <c r="C596" s="1" t="s">
        <v>7895</v>
      </c>
      <c r="D596" s="1" t="s">
        <v>7896</v>
      </c>
      <c r="E596" s="1">
        <v>39</v>
      </c>
      <c r="F596" s="1" t="s">
        <v>7897</v>
      </c>
      <c r="G596" s="1" t="s">
        <v>131</v>
      </c>
      <c r="I596" s="1">
        <v>178863261.62685436</v>
      </c>
      <c r="J596" s="1">
        <v>321518178</v>
      </c>
      <c r="K596" s="1" t="s">
        <v>2018</v>
      </c>
      <c r="L596" s="1">
        <v>596</v>
      </c>
      <c r="M596" s="1" t="s">
        <v>14752</v>
      </c>
      <c r="N596" s="1">
        <v>0.34244657364170411</v>
      </c>
      <c r="O596" s="1">
        <v>392995.53947681002</v>
      </c>
      <c r="P596" s="1">
        <v>-3.4455300000000001E-2</v>
      </c>
      <c r="Q596" s="1">
        <v>-2.4999134999999999</v>
      </c>
      <c r="R596" s="1">
        <v>-11.16161177</v>
      </c>
      <c r="S596" s="1">
        <v>61251111.094495967</v>
      </c>
      <c r="T596" s="1" t="s">
        <v>14752</v>
      </c>
    </row>
    <row r="597" spans="1:20" x14ac:dyDescent="0.2">
      <c r="A597" s="1">
        <v>33076</v>
      </c>
      <c r="B597" s="1" t="s">
        <v>7986</v>
      </c>
      <c r="C597" s="1" t="s">
        <v>7328</v>
      </c>
      <c r="D597" s="1" t="s">
        <v>7987</v>
      </c>
      <c r="E597" s="1">
        <v>22</v>
      </c>
      <c r="F597" s="1" t="s">
        <v>7988</v>
      </c>
      <c r="G597" s="1" t="s">
        <v>131</v>
      </c>
      <c r="H597" s="1">
        <v>420690000000</v>
      </c>
      <c r="I597" s="1">
        <v>408508097037</v>
      </c>
      <c r="J597" s="1">
        <v>414508097037</v>
      </c>
      <c r="K597" s="1" t="s">
        <v>2018</v>
      </c>
      <c r="L597" s="1">
        <v>595</v>
      </c>
      <c r="M597" s="1" t="s">
        <v>14752</v>
      </c>
      <c r="N597" s="1">
        <v>1.5017733604485094E-4</v>
      </c>
      <c r="O597" s="1">
        <v>8144193.6574281799</v>
      </c>
      <c r="P597" s="1">
        <v>2.2308468499999998</v>
      </c>
      <c r="Q597" s="1">
        <v>-0.46373920000000002</v>
      </c>
      <c r="R597" s="1">
        <v>18.01696549</v>
      </c>
      <c r="S597" s="1">
        <v>61348657.765768126</v>
      </c>
      <c r="T597" s="1" t="s">
        <v>14752</v>
      </c>
    </row>
    <row r="598" spans="1:20" x14ac:dyDescent="0.2">
      <c r="A598" s="1">
        <v>6833</v>
      </c>
      <c r="B598" s="1" t="s">
        <v>3989</v>
      </c>
      <c r="C598" s="1" t="s">
        <v>3920</v>
      </c>
      <c r="D598" s="1" t="s">
        <v>3990</v>
      </c>
      <c r="E598" s="1">
        <v>107</v>
      </c>
      <c r="F598" s="1" t="s">
        <v>3832</v>
      </c>
      <c r="G598" s="1" t="s">
        <v>131</v>
      </c>
      <c r="H598" s="1">
        <v>100000000</v>
      </c>
      <c r="I598" s="1">
        <v>66447411</v>
      </c>
      <c r="J598" s="1">
        <v>100000000</v>
      </c>
      <c r="K598" s="1" t="s">
        <v>2018</v>
      </c>
      <c r="L598" s="1">
        <v>597</v>
      </c>
      <c r="M598" s="1" t="s">
        <v>14752</v>
      </c>
      <c r="N598" s="1">
        <v>0.92025535657708801</v>
      </c>
      <c r="O598" s="1">
        <v>5167808.8483381998</v>
      </c>
      <c r="P598" s="1">
        <v>0.17593763000000001</v>
      </c>
      <c r="Q598" s="1">
        <v>-2.41439337</v>
      </c>
      <c r="R598" s="1">
        <v>-0.56403493000000005</v>
      </c>
      <c r="S598" s="1">
        <v>61148585.903429314</v>
      </c>
      <c r="T598" s="1" t="s">
        <v>14752</v>
      </c>
    </row>
    <row r="599" spans="1:20" x14ac:dyDescent="0.2">
      <c r="A599" s="1">
        <v>8107</v>
      </c>
      <c r="B599" s="1" t="s">
        <v>3826</v>
      </c>
      <c r="C599" s="1" t="s">
        <v>3827</v>
      </c>
      <c r="D599" s="1" t="s">
        <v>3828</v>
      </c>
      <c r="E599" s="1">
        <v>20</v>
      </c>
      <c r="F599" s="1" t="s">
        <v>3829</v>
      </c>
      <c r="G599" s="1" t="s">
        <v>131</v>
      </c>
      <c r="H599" s="1">
        <v>100000000</v>
      </c>
      <c r="I599" s="1">
        <v>90254145</v>
      </c>
      <c r="J599" s="1">
        <v>100000000</v>
      </c>
      <c r="K599" s="1" t="s">
        <v>2018</v>
      </c>
      <c r="L599" s="1">
        <v>598</v>
      </c>
      <c r="M599" s="1" t="s">
        <v>14753</v>
      </c>
      <c r="N599" s="1">
        <v>0.67392946752291705</v>
      </c>
      <c r="O599" s="1">
        <v>1108650.3497730501</v>
      </c>
      <c r="P599" s="1">
        <v>-0.73488989999999998</v>
      </c>
      <c r="Q599" s="1">
        <v>-2.8934953399999999</v>
      </c>
      <c r="R599" s="1">
        <v>-7.0457789899999996</v>
      </c>
      <c r="S599" s="1">
        <v>60824927.881586149</v>
      </c>
      <c r="T599" s="1" t="s">
        <v>14753</v>
      </c>
    </row>
    <row r="600" spans="1:20" x14ac:dyDescent="0.2">
      <c r="A600" s="1">
        <v>20873</v>
      </c>
      <c r="B600" s="1" t="s">
        <v>7854</v>
      </c>
      <c r="C600" s="1" t="s">
        <v>7855</v>
      </c>
      <c r="D600" s="1" t="s">
        <v>7856</v>
      </c>
      <c r="E600" s="1">
        <v>106</v>
      </c>
      <c r="F600" s="1" t="s">
        <v>7857</v>
      </c>
      <c r="G600" s="1" t="s">
        <v>131</v>
      </c>
      <c r="I600" s="1">
        <v>34978040402.244423</v>
      </c>
      <c r="J600" s="1">
        <v>35000000000</v>
      </c>
      <c r="K600" s="1" t="s">
        <v>2018</v>
      </c>
      <c r="L600" s="1">
        <v>599</v>
      </c>
      <c r="M600" s="1" t="s">
        <v>14753</v>
      </c>
      <c r="N600" s="1">
        <v>1.7364910531961341E-3</v>
      </c>
      <c r="O600" s="1">
        <v>8774835.7779803798</v>
      </c>
      <c r="P600" s="1">
        <v>-0.18464243999999999</v>
      </c>
      <c r="Q600" s="1">
        <v>-3.7002573999999999</v>
      </c>
      <c r="R600" s="1">
        <v>-5.2468068900000002</v>
      </c>
      <c r="S600" s="1">
        <v>60739054.21683035</v>
      </c>
      <c r="T600" s="1" t="s">
        <v>14753</v>
      </c>
    </row>
    <row r="601" spans="1:20" x14ac:dyDescent="0.2">
      <c r="A601" s="1">
        <v>2496</v>
      </c>
      <c r="B601" s="1" t="s">
        <v>2534</v>
      </c>
      <c r="C601" s="1" t="s">
        <v>54</v>
      </c>
      <c r="D601" s="1" t="s">
        <v>2535</v>
      </c>
      <c r="E601" s="1">
        <v>92</v>
      </c>
      <c r="F601" s="1" t="s">
        <v>2343</v>
      </c>
      <c r="G601" s="1" t="s">
        <v>131</v>
      </c>
      <c r="I601" s="1">
        <v>924998413</v>
      </c>
      <c r="J601" s="1">
        <v>1000000000</v>
      </c>
      <c r="K601" s="1" t="s">
        <v>2018</v>
      </c>
      <c r="L601" s="1">
        <v>600</v>
      </c>
      <c r="M601" s="1" t="s">
        <v>14752</v>
      </c>
      <c r="N601" s="1">
        <v>6.5578463100711665E-2</v>
      </c>
      <c r="O601" s="1">
        <v>10589.6820092</v>
      </c>
      <c r="P601" s="1">
        <v>1.7609445100000001</v>
      </c>
      <c r="Q601" s="1">
        <v>-5.8985205499999998</v>
      </c>
      <c r="R601" s="1">
        <v>-5.2883468799999998</v>
      </c>
      <c r="S601" s="1">
        <v>60659974.295137346</v>
      </c>
      <c r="T601" s="1" t="s">
        <v>14752</v>
      </c>
    </row>
    <row r="602" spans="1:20" x14ac:dyDescent="0.2">
      <c r="A602" s="1">
        <v>7817</v>
      </c>
      <c r="B602" s="1" t="s">
        <v>7942</v>
      </c>
      <c r="C602" s="1" t="s">
        <v>3977</v>
      </c>
      <c r="D602" s="1" t="s">
        <v>3978</v>
      </c>
      <c r="E602" s="1">
        <v>21</v>
      </c>
      <c r="F602" s="1" t="s">
        <v>3979</v>
      </c>
      <c r="G602" s="1" t="s">
        <v>131</v>
      </c>
      <c r="I602" s="1">
        <v>1386638564</v>
      </c>
      <c r="J602" s="1">
        <v>2584913482</v>
      </c>
      <c r="K602" s="1" t="s">
        <v>2018</v>
      </c>
      <c r="L602" s="1">
        <v>601</v>
      </c>
      <c r="M602" s="1" t="s">
        <v>14753</v>
      </c>
      <c r="N602" s="1">
        <v>4.3707791034400555E-2</v>
      </c>
      <c r="O602" s="1">
        <v>3911510.47818034</v>
      </c>
      <c r="P602" s="1">
        <v>0.30181321</v>
      </c>
      <c r="Q602" s="1">
        <v>-2.0741014999999998</v>
      </c>
      <c r="R602" s="1">
        <v>-3.6212391899999998</v>
      </c>
      <c r="S602" s="1">
        <v>60606908.595553257</v>
      </c>
      <c r="T602" s="1" t="s">
        <v>14753</v>
      </c>
    </row>
    <row r="603" spans="1:20" x14ac:dyDescent="0.2">
      <c r="A603" s="1">
        <v>22391</v>
      </c>
      <c r="B603" s="1" t="s">
        <v>12860</v>
      </c>
      <c r="C603" s="1" t="s">
        <v>870</v>
      </c>
      <c r="D603" s="1" t="s">
        <v>12861</v>
      </c>
      <c r="E603" s="1">
        <v>42</v>
      </c>
      <c r="F603" s="1" t="s">
        <v>12862</v>
      </c>
      <c r="G603" s="1" t="s">
        <v>131</v>
      </c>
      <c r="H603" s="1">
        <v>1000000000</v>
      </c>
      <c r="I603" s="1">
        <v>449993709.71251953</v>
      </c>
      <c r="J603" s="1">
        <v>1000000000</v>
      </c>
      <c r="K603" s="1" t="s">
        <v>2018</v>
      </c>
      <c r="L603" s="1">
        <v>603</v>
      </c>
      <c r="M603" s="1" t="s">
        <v>14753</v>
      </c>
      <c r="N603" s="1">
        <v>0.13440154115865455</v>
      </c>
      <c r="O603" s="1">
        <v>83765.408915239997</v>
      </c>
      <c r="P603" s="1">
        <v>-2.6755009999999999E-2</v>
      </c>
      <c r="Q603" s="1">
        <v>-0.29036703000000003</v>
      </c>
      <c r="R603" s="1">
        <v>-13.90394964</v>
      </c>
      <c r="S603" s="1">
        <v>60479848.097062841</v>
      </c>
      <c r="T603" s="1" t="s">
        <v>14753</v>
      </c>
    </row>
    <row r="604" spans="1:20" x14ac:dyDescent="0.2">
      <c r="A604" s="1">
        <v>28299</v>
      </c>
      <c r="B604" s="1" t="s">
        <v>8014</v>
      </c>
      <c r="C604" s="1" t="s">
        <v>8015</v>
      </c>
      <c r="D604" s="1" t="s">
        <v>8016</v>
      </c>
      <c r="E604" s="1">
        <v>152</v>
      </c>
      <c r="F604" s="1" t="s">
        <v>8017</v>
      </c>
      <c r="G604" s="1" t="s">
        <v>131</v>
      </c>
      <c r="H604" s="1">
        <v>10000000000</v>
      </c>
      <c r="I604" s="1">
        <v>1000019789</v>
      </c>
      <c r="J604" s="1">
        <v>10000000000</v>
      </c>
      <c r="K604" s="1" t="s">
        <v>2018</v>
      </c>
      <c r="L604" s="1">
        <v>602</v>
      </c>
      <c r="M604" s="1" t="s">
        <v>14752</v>
      </c>
      <c r="N604" s="1">
        <v>6.0486519295288831E-2</v>
      </c>
      <c r="O604" s="1">
        <v>11571062.30004237</v>
      </c>
      <c r="P604" s="1">
        <v>3.2573409999999997E-2</v>
      </c>
      <c r="Q604" s="1">
        <v>-5.6444405599999996</v>
      </c>
      <c r="R604" s="1">
        <v>4.2209276899999999</v>
      </c>
      <c r="S604" s="1">
        <v>60487716.263019167</v>
      </c>
      <c r="T604" s="1" t="s">
        <v>14752</v>
      </c>
    </row>
    <row r="605" spans="1:20" x14ac:dyDescent="0.2">
      <c r="A605" s="1">
        <v>30943</v>
      </c>
      <c r="B605" s="1" t="s">
        <v>7635</v>
      </c>
      <c r="C605" s="1" t="s">
        <v>7636</v>
      </c>
      <c r="D605" s="1" t="s">
        <v>7637</v>
      </c>
      <c r="E605" s="1">
        <v>157</v>
      </c>
      <c r="F605" s="1" t="s">
        <v>7638</v>
      </c>
      <c r="G605" s="1" t="s">
        <v>131</v>
      </c>
      <c r="I605" s="1">
        <v>555767599.57738698</v>
      </c>
      <c r="J605" s="1">
        <v>555767599.57738698</v>
      </c>
      <c r="K605" s="1" t="s">
        <v>2018</v>
      </c>
      <c r="L605" s="1">
        <v>605</v>
      </c>
      <c r="M605" s="1" t="s">
        <v>14753</v>
      </c>
      <c r="N605" s="1">
        <v>0.10831791039270926</v>
      </c>
      <c r="O605" s="1">
        <v>14883369.85650583</v>
      </c>
      <c r="P605" s="1">
        <v>-0.40804570000000001</v>
      </c>
      <c r="Q605" s="1">
        <v>-8.8236116399999993</v>
      </c>
      <c r="R605" s="1">
        <v>-24.217542959999999</v>
      </c>
      <c r="S605" s="1">
        <v>60199585.050194532</v>
      </c>
      <c r="T605" s="1" t="s">
        <v>14753</v>
      </c>
    </row>
    <row r="606" spans="1:20" x14ac:dyDescent="0.2">
      <c r="A606" s="1">
        <v>7959</v>
      </c>
      <c r="B606" s="1" t="s">
        <v>3983</v>
      </c>
      <c r="C606" s="1" t="s">
        <v>3984</v>
      </c>
      <c r="D606" s="1" t="s">
        <v>3985</v>
      </c>
      <c r="E606" s="1">
        <v>5</v>
      </c>
      <c r="F606" s="1" t="s">
        <v>3927</v>
      </c>
      <c r="G606" s="1" t="s">
        <v>131</v>
      </c>
      <c r="I606" s="1">
        <v>2694770470</v>
      </c>
      <c r="J606" s="1">
        <v>2694770470</v>
      </c>
      <c r="K606" s="1" t="s">
        <v>2018</v>
      </c>
      <c r="L606" s="1">
        <v>606</v>
      </c>
      <c r="M606" s="1" t="s">
        <v>14752</v>
      </c>
      <c r="N606" s="1">
        <v>2.2332156941766091E-2</v>
      </c>
      <c r="O606" s="1">
        <v>0</v>
      </c>
      <c r="P606" s="1">
        <v>-1.997204E-2</v>
      </c>
      <c r="Q606" s="1">
        <v>-8.98114E-2</v>
      </c>
      <c r="R606" s="1">
        <v>1.9980020000000001E-2</v>
      </c>
      <c r="S606" s="1">
        <v>60180037.058076769</v>
      </c>
      <c r="T606" s="1" t="s">
        <v>14752</v>
      </c>
    </row>
    <row r="607" spans="1:20" x14ac:dyDescent="0.2">
      <c r="A607" s="1">
        <v>33614</v>
      </c>
      <c r="B607" s="1" t="s">
        <v>8129</v>
      </c>
      <c r="C607" s="1" t="s">
        <v>8130</v>
      </c>
      <c r="D607" s="1" t="s">
        <v>8131</v>
      </c>
      <c r="E607" s="1">
        <v>56</v>
      </c>
      <c r="F607" s="1" t="s">
        <v>8132</v>
      </c>
      <c r="G607" s="1" t="s">
        <v>131</v>
      </c>
      <c r="H607" s="1">
        <v>999971048.5</v>
      </c>
      <c r="I607" s="1">
        <v>999971048.5</v>
      </c>
      <c r="J607" s="1">
        <v>999971048.5</v>
      </c>
      <c r="K607" s="1" t="s">
        <v>2018</v>
      </c>
      <c r="L607" s="1">
        <v>604</v>
      </c>
      <c r="M607" s="1" t="s">
        <v>14753</v>
      </c>
      <c r="N607" s="1">
        <v>6.0155037843882972E-2</v>
      </c>
      <c r="O607" s="1">
        <v>7939136.8797783405</v>
      </c>
      <c r="P607" s="1">
        <v>-1.20088474</v>
      </c>
      <c r="Q607" s="1">
        <v>7.9042659100000003</v>
      </c>
      <c r="R607" s="1">
        <v>4.36175318</v>
      </c>
      <c r="S607" s="1">
        <v>60153296.265304834</v>
      </c>
      <c r="T607" s="1" t="s">
        <v>14753</v>
      </c>
    </row>
    <row r="608" spans="1:20" x14ac:dyDescent="0.2">
      <c r="A608" s="1">
        <v>28382</v>
      </c>
      <c r="B608" s="1" t="s">
        <v>7722</v>
      </c>
      <c r="C608" s="1" t="s">
        <v>7723</v>
      </c>
      <c r="D608" s="1" t="s">
        <v>7724</v>
      </c>
      <c r="E608" s="1">
        <v>149</v>
      </c>
      <c r="F608" s="1" t="s">
        <v>7725</v>
      </c>
      <c r="G608" s="1" t="s">
        <v>131</v>
      </c>
      <c r="I608" s="1">
        <v>944203815</v>
      </c>
      <c r="J608" s="1">
        <v>999981490.5</v>
      </c>
      <c r="K608" s="1" t="s">
        <v>2018</v>
      </c>
      <c r="L608" s="1">
        <v>607</v>
      </c>
      <c r="M608" s="1" t="s">
        <v>14753</v>
      </c>
      <c r="N608" s="1">
        <v>6.3554658622927876E-2</v>
      </c>
      <c r="O608" s="1">
        <v>8979982.1681202203</v>
      </c>
      <c r="P608" s="1">
        <v>0.25505594999999998</v>
      </c>
      <c r="Q608" s="1">
        <v>-3.8327619099999999</v>
      </c>
      <c r="R608" s="1">
        <v>-10.101550619999999</v>
      </c>
      <c r="S608" s="1">
        <v>60008551.132791147</v>
      </c>
      <c r="T608" s="1" t="s">
        <v>14753</v>
      </c>
    </row>
    <row r="609" spans="1:20" x14ac:dyDescent="0.2">
      <c r="A609" s="1">
        <v>29709</v>
      </c>
      <c r="B609" s="1" t="s">
        <v>7947</v>
      </c>
      <c r="C609" s="1" t="s">
        <v>7948</v>
      </c>
      <c r="D609" s="1" t="s">
        <v>7949</v>
      </c>
      <c r="E609" s="1">
        <v>13</v>
      </c>
      <c r="F609" s="1" t="s">
        <v>7950</v>
      </c>
      <c r="G609" s="1" t="s">
        <v>131</v>
      </c>
      <c r="H609" s="1">
        <v>843000000</v>
      </c>
      <c r="I609" s="1">
        <v>572112333</v>
      </c>
      <c r="J609" s="1">
        <v>843000000</v>
      </c>
      <c r="K609" s="1" t="s">
        <v>2018</v>
      </c>
      <c r="L609" s="1">
        <v>608</v>
      </c>
      <c r="M609" s="1" t="s">
        <v>14752</v>
      </c>
      <c r="N609" s="1">
        <v>0.10467168507809664</v>
      </c>
      <c r="O609" s="1">
        <v>354823.07127705001</v>
      </c>
      <c r="P609" s="1">
        <v>1.6582336200000001</v>
      </c>
      <c r="Q609" s="1">
        <v>-12.06603372</v>
      </c>
      <c r="R609" s="1">
        <v>-13.99251351</v>
      </c>
      <c r="S609" s="1">
        <v>59883961.949071147</v>
      </c>
      <c r="T609" s="1" t="s">
        <v>14752</v>
      </c>
    </row>
    <row r="610" spans="1:20" x14ac:dyDescent="0.2">
      <c r="A610" s="1">
        <v>11212</v>
      </c>
      <c r="B610" s="1" t="s">
        <v>5460</v>
      </c>
      <c r="C610" s="1" t="s">
        <v>5461</v>
      </c>
      <c r="D610" s="1" t="s">
        <v>5462</v>
      </c>
      <c r="E610" s="1">
        <v>98</v>
      </c>
      <c r="F610" s="1" t="s">
        <v>5361</v>
      </c>
      <c r="G610" s="1" t="s">
        <v>131</v>
      </c>
      <c r="I610" s="1">
        <v>17701769131.360199</v>
      </c>
      <c r="J610" s="1">
        <v>36000000000</v>
      </c>
      <c r="K610" s="1" t="s">
        <v>2018</v>
      </c>
      <c r="L610" s="1">
        <v>609</v>
      </c>
      <c r="M610" s="1" t="s">
        <v>14753</v>
      </c>
      <c r="N610" s="1">
        <v>3.3796063623021634E-3</v>
      </c>
      <c r="O610" s="1">
        <v>1896636.97578298</v>
      </c>
      <c r="P610" s="1">
        <v>-0.82703559999999998</v>
      </c>
      <c r="Q610" s="1">
        <v>-4.9032718700000002</v>
      </c>
      <c r="R610" s="1">
        <v>-15.711219529999999</v>
      </c>
      <c r="S610" s="1">
        <v>59825011.580348969</v>
      </c>
      <c r="T610" s="1" t="s">
        <v>14753</v>
      </c>
    </row>
    <row r="611" spans="1:20" x14ac:dyDescent="0.2">
      <c r="A611" s="1">
        <v>8615</v>
      </c>
      <c r="B611" s="1" t="s">
        <v>4326</v>
      </c>
      <c r="C611" s="1" t="s">
        <v>3408</v>
      </c>
      <c r="D611" s="1" t="s">
        <v>4327</v>
      </c>
      <c r="E611" s="1">
        <v>91</v>
      </c>
      <c r="F611" s="1" t="s">
        <v>4328</v>
      </c>
      <c r="G611" s="1" t="s">
        <v>131</v>
      </c>
      <c r="I611" s="1">
        <v>23582306.082066</v>
      </c>
      <c r="J611" s="1">
        <v>30000000</v>
      </c>
      <c r="K611" s="1" t="s">
        <v>2018</v>
      </c>
      <c r="L611" s="1">
        <v>611</v>
      </c>
      <c r="M611" s="1" t="s">
        <v>14752</v>
      </c>
      <c r="N611" s="1">
        <v>2.529049886808175</v>
      </c>
      <c r="O611" s="1">
        <v>2568900.5024346001</v>
      </c>
      <c r="P611" s="1">
        <v>8.1140119999999996E-2</v>
      </c>
      <c r="Q611" s="1">
        <v>-6.4364698599999999</v>
      </c>
      <c r="R611" s="1">
        <v>-10.87066188</v>
      </c>
      <c r="S611" s="1">
        <v>59640828.527524762</v>
      </c>
      <c r="T611" s="1" t="s">
        <v>14752</v>
      </c>
    </row>
    <row r="612" spans="1:20" x14ac:dyDescent="0.2">
      <c r="A612" s="1">
        <v>34297</v>
      </c>
      <c r="B612" s="1" t="s">
        <v>13635</v>
      </c>
      <c r="C612" s="1" t="s">
        <v>13636</v>
      </c>
      <c r="D612" s="1" t="s">
        <v>13637</v>
      </c>
      <c r="E612" s="1">
        <v>30</v>
      </c>
      <c r="F612" s="1" t="s">
        <v>13638</v>
      </c>
      <c r="G612" s="1" t="s">
        <v>131</v>
      </c>
      <c r="H612" s="1">
        <v>10000000000</v>
      </c>
      <c r="I612" s="1">
        <v>1200000000</v>
      </c>
      <c r="J612" s="1">
        <v>10000000000</v>
      </c>
      <c r="K612" s="1" t="s">
        <v>2018</v>
      </c>
      <c r="L612" s="1">
        <v>610</v>
      </c>
      <c r="M612" s="1" t="s">
        <v>14752</v>
      </c>
      <c r="N612" s="1">
        <v>4.9758759650115933E-2</v>
      </c>
      <c r="O612" s="1">
        <v>34613849.695444196</v>
      </c>
      <c r="P612" s="1">
        <v>0.68128557000000001</v>
      </c>
      <c r="Q612" s="1">
        <v>-2.8345147599999998</v>
      </c>
      <c r="R612" s="1">
        <v>-6.5506736600000002</v>
      </c>
      <c r="S612" s="1">
        <v>59710511.580139123</v>
      </c>
      <c r="T612" s="1" t="s">
        <v>14752</v>
      </c>
    </row>
    <row r="613" spans="1:20" x14ac:dyDescent="0.2">
      <c r="A613" s="1">
        <v>7087</v>
      </c>
      <c r="B613" s="1" t="s">
        <v>4030</v>
      </c>
      <c r="C613" s="1" t="s">
        <v>1449</v>
      </c>
      <c r="D613" s="1" t="s">
        <v>4031</v>
      </c>
      <c r="E613" s="1">
        <v>101</v>
      </c>
      <c r="F613" s="1" t="s">
        <v>2149</v>
      </c>
      <c r="G613" s="1" t="s">
        <v>131</v>
      </c>
      <c r="H613" s="1">
        <v>21000000</v>
      </c>
      <c r="I613" s="1">
        <v>20997212.632670689</v>
      </c>
      <c r="J613" s="1">
        <v>21000000</v>
      </c>
      <c r="K613" s="1" t="s">
        <v>2018</v>
      </c>
      <c r="L613" s="1">
        <v>612</v>
      </c>
      <c r="M613" s="1" t="s">
        <v>14753</v>
      </c>
      <c r="N613" s="1">
        <v>2.8209796772225317</v>
      </c>
      <c r="O613" s="1">
        <v>4235462.9948284896</v>
      </c>
      <c r="P613" s="1">
        <v>4.8505659999999999E-2</v>
      </c>
      <c r="Q613" s="1">
        <v>-1.92942872</v>
      </c>
      <c r="R613" s="1">
        <v>-12.318085099999999</v>
      </c>
      <c r="S613" s="1">
        <v>59232710.115084223</v>
      </c>
      <c r="T613" s="1" t="s">
        <v>14753</v>
      </c>
    </row>
    <row r="614" spans="1:20" x14ac:dyDescent="0.2">
      <c r="A614" s="1">
        <v>34285</v>
      </c>
      <c r="B614" s="1" t="s">
        <v>11903</v>
      </c>
      <c r="C614" s="1" t="s">
        <v>12290</v>
      </c>
      <c r="D614" s="1" t="s">
        <v>12291</v>
      </c>
      <c r="E614" s="1">
        <v>38</v>
      </c>
      <c r="F614" s="1" t="s">
        <v>12292</v>
      </c>
      <c r="G614" s="1" t="s">
        <v>131</v>
      </c>
      <c r="H614" s="1">
        <v>1000000</v>
      </c>
      <c r="I614" s="1">
        <v>871000</v>
      </c>
      <c r="J614" s="1">
        <v>1000000</v>
      </c>
      <c r="K614" s="1" t="s">
        <v>2018</v>
      </c>
      <c r="L614" s="1">
        <v>613</v>
      </c>
      <c r="M614" s="1" t="s">
        <v>14752</v>
      </c>
      <c r="N614" s="1">
        <v>67.655370383444108</v>
      </c>
      <c r="O614" s="1">
        <v>5766690.8057628796</v>
      </c>
      <c r="P614" s="1">
        <v>-1.08072276</v>
      </c>
      <c r="Q614" s="1">
        <v>-11.159024560000001</v>
      </c>
      <c r="R614" s="1">
        <v>50.59684412</v>
      </c>
      <c r="S614" s="1">
        <v>58927827.603979819</v>
      </c>
      <c r="T614" s="1" t="s">
        <v>14752</v>
      </c>
    </row>
    <row r="615" spans="1:20" x14ac:dyDescent="0.2">
      <c r="A615" s="1">
        <v>3306</v>
      </c>
      <c r="B615" s="1" t="s">
        <v>2856</v>
      </c>
      <c r="C615" s="1" t="s">
        <v>218</v>
      </c>
      <c r="D615" s="1" t="s">
        <v>2857</v>
      </c>
      <c r="E615" s="1">
        <v>143</v>
      </c>
      <c r="F615" s="1" t="s">
        <v>2858</v>
      </c>
      <c r="G615" s="1" t="s">
        <v>131</v>
      </c>
      <c r="H615" s="1">
        <v>148548675.97999999</v>
      </c>
      <c r="I615" s="1">
        <v>58789524.5</v>
      </c>
      <c r="J615" s="1">
        <v>58789524.5</v>
      </c>
      <c r="K615" s="1" t="s">
        <v>2018</v>
      </c>
      <c r="L615" s="1">
        <v>614</v>
      </c>
      <c r="M615" s="1" t="s">
        <v>14752</v>
      </c>
      <c r="N615" s="1">
        <v>0.99974115037723155</v>
      </c>
      <c r="O615" s="1">
        <v>1025388.04637119</v>
      </c>
      <c r="P615" s="1">
        <v>0.10642252000000001</v>
      </c>
      <c r="Q615" s="1">
        <v>0.30069156000000002</v>
      </c>
      <c r="R615" s="1">
        <v>-0.19426937</v>
      </c>
      <c r="S615" s="1">
        <v>58774306.853760429</v>
      </c>
      <c r="T615" s="1" t="s">
        <v>14752</v>
      </c>
    </row>
    <row r="616" spans="1:20" x14ac:dyDescent="0.2">
      <c r="A616" s="1">
        <v>17081</v>
      </c>
      <c r="B616" s="1" t="s">
        <v>6761</v>
      </c>
      <c r="C616" s="1" t="s">
        <v>6762</v>
      </c>
      <c r="D616" s="1" t="s">
        <v>6763</v>
      </c>
      <c r="E616" s="1">
        <v>133</v>
      </c>
      <c r="F616" s="1" t="s">
        <v>6764</v>
      </c>
      <c r="G616" s="1" t="s">
        <v>131</v>
      </c>
      <c r="H616" s="1">
        <v>1000000000</v>
      </c>
      <c r="I616" s="1">
        <v>999941673</v>
      </c>
      <c r="J616" s="1">
        <v>1000000000</v>
      </c>
      <c r="K616" s="1" t="s">
        <v>2018</v>
      </c>
      <c r="L616" s="1">
        <v>615</v>
      </c>
      <c r="M616" s="1" t="s">
        <v>14753</v>
      </c>
      <c r="N616" s="1">
        <v>5.8768165225769942E-2</v>
      </c>
      <c r="O616" s="1">
        <v>2894764.8234865698</v>
      </c>
      <c r="P616" s="1">
        <v>0.3758378</v>
      </c>
      <c r="Q616" s="1">
        <v>-3.8014850500000001</v>
      </c>
      <c r="R616" s="1">
        <v>-11.23245414</v>
      </c>
      <c r="S616" s="1">
        <v>58764737.454996817</v>
      </c>
      <c r="T616" s="1" t="s">
        <v>14753</v>
      </c>
    </row>
    <row r="617" spans="1:20" x14ac:dyDescent="0.2">
      <c r="A617" s="1">
        <v>4038</v>
      </c>
      <c r="B617" s="1" t="s">
        <v>2885</v>
      </c>
      <c r="C617" s="1" t="s">
        <v>2886</v>
      </c>
      <c r="D617" s="1" t="s">
        <v>2887</v>
      </c>
      <c r="E617" s="1">
        <v>61</v>
      </c>
      <c r="F617" s="1" t="s">
        <v>2888</v>
      </c>
      <c r="G617" s="1" t="s">
        <v>131</v>
      </c>
      <c r="H617" s="1">
        <v>30000000000</v>
      </c>
      <c r="I617" s="1">
        <v>18121887214</v>
      </c>
      <c r="J617" s="1">
        <v>30000000000</v>
      </c>
      <c r="K617" s="1" t="s">
        <v>2018</v>
      </c>
      <c r="L617" s="1">
        <v>616</v>
      </c>
      <c r="M617" s="1" t="s">
        <v>14753</v>
      </c>
      <c r="N617" s="1">
        <v>3.2387441584124086E-3</v>
      </c>
      <c r="O617" s="1">
        <v>6506009.5312277004</v>
      </c>
      <c r="P617" s="1">
        <v>6.0874169999999998E-2</v>
      </c>
      <c r="Q617" s="1">
        <v>-3.7763095600000001</v>
      </c>
      <c r="R617" s="1">
        <v>-3.1918866700000001</v>
      </c>
      <c r="S617" s="1">
        <v>58692156.353751019</v>
      </c>
      <c r="T617" s="1" t="s">
        <v>14753</v>
      </c>
    </row>
    <row r="618" spans="1:20" x14ac:dyDescent="0.2">
      <c r="A618" s="1">
        <v>29175</v>
      </c>
      <c r="B618" s="1" t="s">
        <v>7744</v>
      </c>
      <c r="C618" s="1" t="s">
        <v>7745</v>
      </c>
      <c r="D618" s="1" t="s">
        <v>7746</v>
      </c>
      <c r="E618" s="1">
        <v>244</v>
      </c>
      <c r="F618" s="1" t="s">
        <v>7747</v>
      </c>
      <c r="G618" s="1" t="s">
        <v>131</v>
      </c>
      <c r="I618" s="1">
        <v>727716951329</v>
      </c>
      <c r="J618" s="1">
        <v>727716951329</v>
      </c>
      <c r="K618" s="1" t="s">
        <v>2018</v>
      </c>
      <c r="L618" s="1">
        <v>617</v>
      </c>
      <c r="M618" s="1" t="s">
        <v>14753</v>
      </c>
      <c r="N618" s="1">
        <v>8.049339251543105E-5</v>
      </c>
      <c r="O618" s="1">
        <v>6261306.4233920304</v>
      </c>
      <c r="P618" s="1">
        <v>3.7158730000000001E-2</v>
      </c>
      <c r="Q618" s="1">
        <v>-6.8453682100000002</v>
      </c>
      <c r="R618" s="1">
        <v>-17.40840983</v>
      </c>
      <c r="S618" s="1">
        <v>58576406.203458034</v>
      </c>
      <c r="T618" s="1" t="s">
        <v>14753</v>
      </c>
    </row>
    <row r="619" spans="1:20" x14ac:dyDescent="0.2">
      <c r="A619" s="1">
        <v>5877</v>
      </c>
      <c r="B619" s="1" t="s">
        <v>308</v>
      </c>
      <c r="C619" s="1" t="s">
        <v>308</v>
      </c>
      <c r="D619" s="1" t="s">
        <v>3881</v>
      </c>
      <c r="E619" s="1">
        <v>81</v>
      </c>
      <c r="F619" s="1" t="s">
        <v>2190</v>
      </c>
      <c r="G619" s="1" t="s">
        <v>131</v>
      </c>
      <c r="I619" s="1">
        <v>24712053.00395323</v>
      </c>
      <c r="J619" s="1">
        <v>25000000</v>
      </c>
      <c r="K619" s="1" t="s">
        <v>2018</v>
      </c>
      <c r="L619" s="1">
        <v>618</v>
      </c>
      <c r="M619" s="1" t="s">
        <v>14753</v>
      </c>
      <c r="N619" s="1">
        <v>2.3621717483569227</v>
      </c>
      <c r="O619" s="1">
        <v>1733029.7479894999</v>
      </c>
      <c r="P619" s="1">
        <v>-0.97058776000000002</v>
      </c>
      <c r="Q619" s="1">
        <v>-11.60223141</v>
      </c>
      <c r="R619" s="1">
        <v>-11.77828693</v>
      </c>
      <c r="S619" s="1">
        <v>58374113.449837141</v>
      </c>
      <c r="T619" s="1" t="s">
        <v>14753</v>
      </c>
    </row>
    <row r="620" spans="1:20" x14ac:dyDescent="0.2">
      <c r="A620" s="1">
        <v>16334</v>
      </c>
      <c r="B620" s="1" t="s">
        <v>6638</v>
      </c>
      <c r="C620" s="1" t="s">
        <v>6638</v>
      </c>
      <c r="D620" s="1" t="s">
        <v>6639</v>
      </c>
      <c r="E620" s="1">
        <v>58</v>
      </c>
      <c r="F620" s="1" t="s">
        <v>6640</v>
      </c>
      <c r="G620" s="1" t="s">
        <v>131</v>
      </c>
      <c r="H620" s="1">
        <v>10000000000</v>
      </c>
      <c r="I620" s="1">
        <v>554808435.30626988</v>
      </c>
      <c r="J620" s="1">
        <v>3975255603.4277463</v>
      </c>
      <c r="K620" s="1" t="s">
        <v>2018</v>
      </c>
      <c r="L620" s="1">
        <v>619</v>
      </c>
      <c r="M620" s="1" t="s">
        <v>14753</v>
      </c>
      <c r="N620" s="1">
        <v>0.10517639220037776</v>
      </c>
      <c r="O620" s="1">
        <v>1277857.0443639001</v>
      </c>
      <c r="P620" s="1">
        <v>-0.21023045000000001</v>
      </c>
      <c r="Q620" s="1">
        <v>1.88022445</v>
      </c>
      <c r="R620" s="1">
        <v>-15.79699203</v>
      </c>
      <c r="S620" s="1">
        <v>58352749.587850153</v>
      </c>
      <c r="T620" s="1" t="s">
        <v>14753</v>
      </c>
    </row>
    <row r="621" spans="1:20" x14ac:dyDescent="0.2">
      <c r="A621" s="1">
        <v>24924</v>
      </c>
      <c r="B621" s="1" t="s">
        <v>8053</v>
      </c>
      <c r="C621" s="1" t="s">
        <v>8054</v>
      </c>
      <c r="D621" s="1" t="s">
        <v>8055</v>
      </c>
      <c r="E621" s="1">
        <v>70</v>
      </c>
      <c r="F621" s="1" t="s">
        <v>8056</v>
      </c>
      <c r="G621" s="1" t="s">
        <v>131</v>
      </c>
      <c r="H621" s="1">
        <v>10000000000</v>
      </c>
      <c r="I621" s="1">
        <v>1728423428.6775987</v>
      </c>
      <c r="J621" s="1">
        <v>10000000000</v>
      </c>
      <c r="K621" s="1" t="s">
        <v>2018</v>
      </c>
      <c r="L621" s="1">
        <v>620</v>
      </c>
      <c r="M621" s="1" t="s">
        <v>14753</v>
      </c>
      <c r="N621" s="1">
        <v>3.3514368072731344E-2</v>
      </c>
      <c r="O621" s="1">
        <v>23687516.952225361</v>
      </c>
      <c r="P621" s="1">
        <v>0.91442555999999997</v>
      </c>
      <c r="Q621" s="1">
        <v>0.60880515000000002</v>
      </c>
      <c r="R621" s="1">
        <v>-3.2027606400000002</v>
      </c>
      <c r="S621" s="1">
        <v>57927018.974233359</v>
      </c>
      <c r="T621" s="1" t="s">
        <v>14753</v>
      </c>
    </row>
    <row r="622" spans="1:20" x14ac:dyDescent="0.2">
      <c r="A622" s="1">
        <v>28596</v>
      </c>
      <c r="B622" s="1" t="s">
        <v>8068</v>
      </c>
      <c r="C622" s="1" t="s">
        <v>8069</v>
      </c>
      <c r="D622" s="1" t="s">
        <v>8070</v>
      </c>
      <c r="E622" s="1">
        <v>26</v>
      </c>
      <c r="F622" s="1" t="s">
        <v>8071</v>
      </c>
      <c r="G622" s="1" t="s">
        <v>131</v>
      </c>
      <c r="H622" s="1">
        <v>67009654.600000001</v>
      </c>
      <c r="I622" s="1">
        <v>57009604.600000001</v>
      </c>
      <c r="J622" s="1">
        <v>57009604.600000001</v>
      </c>
      <c r="K622" s="1" t="s">
        <v>2018</v>
      </c>
      <c r="L622" s="1">
        <v>621</v>
      </c>
      <c r="M622" s="1" t="s">
        <v>14753</v>
      </c>
      <c r="N622" s="1">
        <v>1.0142254832739586</v>
      </c>
      <c r="O622" s="1">
        <v>78632.456846000001</v>
      </c>
      <c r="P622" s="1">
        <v>3.6409940000000002E-2</v>
      </c>
      <c r="Q622" s="1">
        <v>-1.0312066600000001</v>
      </c>
      <c r="R622" s="1">
        <v>-1.77663528</v>
      </c>
      <c r="S622" s="1">
        <v>57820593.776692294</v>
      </c>
      <c r="T622" s="1" t="s">
        <v>14753</v>
      </c>
    </row>
    <row r="623" spans="1:20" x14ac:dyDescent="0.2">
      <c r="A623" s="1">
        <v>9720</v>
      </c>
      <c r="B623" s="1" t="s">
        <v>5575</v>
      </c>
      <c r="C623" s="1" t="s">
        <v>5576</v>
      </c>
      <c r="D623" s="1" t="s">
        <v>5577</v>
      </c>
      <c r="E623" s="1">
        <v>47</v>
      </c>
      <c r="F623" s="1" t="s">
        <v>4729</v>
      </c>
      <c r="G623" s="1" t="s">
        <v>131</v>
      </c>
      <c r="I623" s="1">
        <v>6249941780.5272379</v>
      </c>
      <c r="J623" s="1">
        <v>10250000000</v>
      </c>
      <c r="L623" s="1">
        <v>622</v>
      </c>
      <c r="M623" s="1" t="s">
        <v>14752</v>
      </c>
      <c r="N623" s="1">
        <v>9.2484742061004939E-3</v>
      </c>
      <c r="O623" s="1">
        <v>7521713.7791725202</v>
      </c>
      <c r="P623" s="1">
        <v>-0.35754919000000002</v>
      </c>
      <c r="Q623" s="1">
        <v>-1.4066991099999999</v>
      </c>
      <c r="R623" s="1">
        <v>-6.3186660899999998</v>
      </c>
      <c r="S623" s="1">
        <v>57802425.346835949</v>
      </c>
      <c r="T623" s="1" t="s">
        <v>14752</v>
      </c>
    </row>
    <row r="624" spans="1:20" x14ac:dyDescent="0.2">
      <c r="A624" s="1">
        <v>25269</v>
      </c>
      <c r="B624" s="1" t="s">
        <v>5930</v>
      </c>
      <c r="C624" s="1" t="s">
        <v>5930</v>
      </c>
      <c r="D624" s="1" t="s">
        <v>7790</v>
      </c>
      <c r="E624" s="1">
        <v>42</v>
      </c>
      <c r="F624" s="1" t="s">
        <v>7791</v>
      </c>
      <c r="G624" s="1" t="s">
        <v>131</v>
      </c>
      <c r="H624" s="1">
        <v>69000000000000</v>
      </c>
      <c r="I624" s="1">
        <v>66134444313649</v>
      </c>
      <c r="J624" s="1">
        <v>66484444313649</v>
      </c>
      <c r="K624" s="1" t="s">
        <v>2018</v>
      </c>
      <c r="L624" s="1">
        <v>623</v>
      </c>
      <c r="M624" s="1" t="s">
        <v>14753</v>
      </c>
      <c r="N624" s="1">
        <v>8.71812361715868E-7</v>
      </c>
      <c r="O624" s="1">
        <v>2466278.3023150498</v>
      </c>
      <c r="P624" s="1">
        <v>-0.20089140999999999</v>
      </c>
      <c r="Q624" s="1">
        <v>5.7626195999999998</v>
      </c>
      <c r="R624" s="1">
        <v>-17.740271759999999</v>
      </c>
      <c r="S624" s="1">
        <v>57656826.087848894</v>
      </c>
      <c r="T624" s="1" t="s">
        <v>14753</v>
      </c>
    </row>
    <row r="625" spans="1:20" x14ac:dyDescent="0.2">
      <c r="A625" s="1">
        <v>3600</v>
      </c>
      <c r="B625" s="1" t="s">
        <v>7887</v>
      </c>
      <c r="C625" s="1" t="s">
        <v>7888</v>
      </c>
      <c r="D625" s="1" t="s">
        <v>7889</v>
      </c>
      <c r="E625" s="1">
        <v>16</v>
      </c>
      <c r="F625" s="1" t="s">
        <v>3672</v>
      </c>
      <c r="G625" s="1" t="s">
        <v>131</v>
      </c>
      <c r="I625" s="1">
        <v>1034734273.38</v>
      </c>
      <c r="J625" s="1">
        <v>1084734273.3800001</v>
      </c>
      <c r="K625" s="1" t="s">
        <v>2018</v>
      </c>
      <c r="L625" s="1">
        <v>624</v>
      </c>
      <c r="M625" s="1" t="s">
        <v>14752</v>
      </c>
      <c r="N625" s="1">
        <v>5.5567226798541106E-2</v>
      </c>
      <c r="O625" s="1">
        <v>5006684.2154245703</v>
      </c>
      <c r="P625" s="1">
        <v>3.8984119999999997E-2</v>
      </c>
      <c r="Q625" s="1">
        <v>-2.9405703700000001</v>
      </c>
      <c r="R625" s="1">
        <v>-7.8409729800000001</v>
      </c>
      <c r="S625" s="1">
        <v>57497314.045130096</v>
      </c>
      <c r="T625" s="1" t="s">
        <v>14752</v>
      </c>
    </row>
    <row r="626" spans="1:20" x14ac:dyDescent="0.2">
      <c r="A626" s="1">
        <v>2492</v>
      </c>
      <c r="B626" s="1" t="s">
        <v>2525</v>
      </c>
      <c r="C626" s="1" t="s">
        <v>2526</v>
      </c>
      <c r="D626" s="1" t="s">
        <v>2527</v>
      </c>
      <c r="E626" s="1">
        <v>38</v>
      </c>
      <c r="F626" s="1" t="s">
        <v>2528</v>
      </c>
      <c r="G626" s="1" t="s">
        <v>131</v>
      </c>
      <c r="H626" s="1">
        <v>28219999</v>
      </c>
      <c r="I626" s="1">
        <v>22449403</v>
      </c>
      <c r="J626" s="1">
        <v>25788734</v>
      </c>
      <c r="L626" s="1">
        <v>625</v>
      </c>
      <c r="M626" s="1" t="s">
        <v>14753</v>
      </c>
      <c r="N626" s="1">
        <v>2.5505225205776596</v>
      </c>
      <c r="O626" s="1">
        <v>1030608.29272999</v>
      </c>
      <c r="P626" s="1">
        <v>-1.388967E-2</v>
      </c>
      <c r="Q626" s="1">
        <v>-6.0390551400000003</v>
      </c>
      <c r="R626" s="1">
        <v>11.71445533</v>
      </c>
      <c r="S626" s="1">
        <v>57257707.925023675</v>
      </c>
      <c r="T626" s="1" t="s">
        <v>14753</v>
      </c>
    </row>
    <row r="627" spans="1:20" x14ac:dyDescent="0.2">
      <c r="A627" s="1">
        <v>13663</v>
      </c>
      <c r="B627" s="1" t="s">
        <v>7862</v>
      </c>
      <c r="C627" s="1" t="s">
        <v>7863</v>
      </c>
      <c r="D627" s="1" t="s">
        <v>7864</v>
      </c>
      <c r="E627" s="1">
        <v>248</v>
      </c>
      <c r="F627" s="1" t="s">
        <v>7865</v>
      </c>
      <c r="G627" s="1" t="s">
        <v>131</v>
      </c>
      <c r="I627" s="1">
        <v>32563669.13133708</v>
      </c>
      <c r="J627" s="1">
        <v>32563669.13133708</v>
      </c>
      <c r="K627" s="1" t="s">
        <v>2018</v>
      </c>
      <c r="L627" s="1">
        <v>626</v>
      </c>
      <c r="M627" s="1" t="s">
        <v>14753</v>
      </c>
      <c r="N627" s="1">
        <v>1.7537620928955089</v>
      </c>
      <c r="O627" s="1">
        <v>2006384.7396505</v>
      </c>
      <c r="P627" s="1">
        <v>0.24411806</v>
      </c>
      <c r="Q627" s="1">
        <v>-5.6916839100000001</v>
      </c>
      <c r="R627" s="1">
        <v>-11.97535779</v>
      </c>
      <c r="S627" s="1">
        <v>57108928.528130591</v>
      </c>
      <c r="T627" s="1" t="s">
        <v>14753</v>
      </c>
    </row>
    <row r="628" spans="1:20" x14ac:dyDescent="0.2">
      <c r="A628" s="1">
        <v>34116</v>
      </c>
      <c r="B628" s="1" t="s">
        <v>2698</v>
      </c>
      <c r="C628" s="1" t="s">
        <v>2698</v>
      </c>
      <c r="D628" s="1" t="s">
        <v>12535</v>
      </c>
      <c r="E628" s="1">
        <v>23</v>
      </c>
      <c r="F628" s="1" t="s">
        <v>12536</v>
      </c>
      <c r="G628" s="1" t="s">
        <v>131</v>
      </c>
      <c r="H628" s="1">
        <v>999995926.72000003</v>
      </c>
      <c r="I628" s="1">
        <v>999994070</v>
      </c>
      <c r="J628" s="1">
        <v>999994070</v>
      </c>
      <c r="K628" s="1" t="s">
        <v>2018</v>
      </c>
      <c r="L628" s="1">
        <v>628</v>
      </c>
      <c r="M628" s="1" t="s">
        <v>14752</v>
      </c>
      <c r="N628" s="1">
        <v>5.6998855401802481E-2</v>
      </c>
      <c r="O628" s="1">
        <v>19374937.71766267</v>
      </c>
      <c r="P628" s="1">
        <v>1.72724506</v>
      </c>
      <c r="Q628" s="1">
        <v>12.619490020000001</v>
      </c>
      <c r="R628" s="1">
        <v>183.27174402</v>
      </c>
      <c r="S628" s="1">
        <v>56998517.398589946</v>
      </c>
      <c r="T628" s="1" t="s">
        <v>14752</v>
      </c>
    </row>
    <row r="629" spans="1:20" x14ac:dyDescent="0.2">
      <c r="A629" s="1">
        <v>20561</v>
      </c>
      <c r="B629" s="1" t="s">
        <v>7900</v>
      </c>
      <c r="C629" s="1" t="s">
        <v>7901</v>
      </c>
      <c r="D629" s="1" t="s">
        <v>7902</v>
      </c>
      <c r="E629" s="1">
        <v>9</v>
      </c>
      <c r="F629" s="1" t="s">
        <v>7903</v>
      </c>
      <c r="G629" s="1" t="s">
        <v>131</v>
      </c>
      <c r="H629" s="1">
        <v>884846293944</v>
      </c>
      <c r="I629" s="1">
        <v>884846293944</v>
      </c>
      <c r="J629" s="1">
        <v>884846293944</v>
      </c>
      <c r="K629" s="1" t="s">
        <v>2018</v>
      </c>
      <c r="L629" s="1">
        <v>627</v>
      </c>
      <c r="M629" s="1" t="s">
        <v>14752</v>
      </c>
      <c r="N629" s="1">
        <v>6.4424332702947405E-5</v>
      </c>
      <c r="O629" s="1">
        <v>880911.22132302006</v>
      </c>
      <c r="P629" s="1">
        <v>-0.34807905</v>
      </c>
      <c r="Q629" s="1">
        <v>-9.9797708299999996</v>
      </c>
      <c r="R629" s="1">
        <v>-22.247236999999998</v>
      </c>
      <c r="S629" s="1">
        <v>57005632.032018252</v>
      </c>
      <c r="T629" s="1" t="s">
        <v>14752</v>
      </c>
    </row>
    <row r="630" spans="1:20" x14ac:dyDescent="0.2">
      <c r="A630" s="1">
        <v>10332</v>
      </c>
      <c r="B630" s="1" t="s">
        <v>12573</v>
      </c>
      <c r="C630" s="1" t="s">
        <v>12574</v>
      </c>
      <c r="D630" s="1" t="s">
        <v>12575</v>
      </c>
      <c r="E630" s="1">
        <v>32</v>
      </c>
      <c r="F630" s="1" t="s">
        <v>5447</v>
      </c>
      <c r="G630" s="1" t="s">
        <v>131</v>
      </c>
      <c r="H630" s="1">
        <v>581918.12</v>
      </c>
      <c r="I630" s="1">
        <v>579700.62573921005</v>
      </c>
      <c r="J630" s="1">
        <v>581918.08836636005</v>
      </c>
      <c r="K630" s="1" t="s">
        <v>2018</v>
      </c>
      <c r="L630" s="1">
        <v>629</v>
      </c>
      <c r="M630" s="1" t="s">
        <v>14752</v>
      </c>
      <c r="N630" s="1">
        <v>98.187815599281606</v>
      </c>
      <c r="O630" s="1">
        <v>1264961.7489267399</v>
      </c>
      <c r="P630" s="1">
        <v>1.1291008499999999</v>
      </c>
      <c r="Q630" s="1">
        <v>-14.65931009</v>
      </c>
      <c r="R630" s="1">
        <v>-19.380793929999999</v>
      </c>
      <c r="S630" s="1">
        <v>56919538.142869718</v>
      </c>
      <c r="T630" s="1" t="s">
        <v>14752</v>
      </c>
    </row>
    <row r="631" spans="1:20" x14ac:dyDescent="0.2">
      <c r="A631" s="1">
        <v>34807</v>
      </c>
      <c r="B631" s="1" t="s">
        <v>14076</v>
      </c>
      <c r="C631" s="1" t="s">
        <v>14077</v>
      </c>
      <c r="D631" s="1" t="s">
        <v>14078</v>
      </c>
      <c r="E631" s="1">
        <v>22</v>
      </c>
      <c r="F631" s="1" t="s">
        <v>14079</v>
      </c>
      <c r="G631" s="1" t="s">
        <v>131</v>
      </c>
      <c r="H631" s="1">
        <v>10000000000</v>
      </c>
      <c r="I631" s="1">
        <v>1600000001.378885</v>
      </c>
      <c r="J631" s="1">
        <v>10000000000</v>
      </c>
      <c r="K631" s="1" t="s">
        <v>2018</v>
      </c>
      <c r="L631" s="1">
        <v>630</v>
      </c>
      <c r="M631" s="1" t="s">
        <v>14753</v>
      </c>
      <c r="N631" s="1">
        <v>3.524953404639946E-2</v>
      </c>
      <c r="O631" s="1">
        <v>14598027.807744119</v>
      </c>
      <c r="P631" s="1">
        <v>-0.78141793000000004</v>
      </c>
      <c r="Q631" s="1">
        <v>-7.6108904900000001</v>
      </c>
      <c r="R631" s="1">
        <v>14.55396032</v>
      </c>
      <c r="S631" s="1">
        <v>56399254.522844188</v>
      </c>
      <c r="T631" s="1" t="s">
        <v>14753</v>
      </c>
    </row>
    <row r="632" spans="1:20" x14ac:dyDescent="0.2">
      <c r="A632" s="1">
        <v>19131</v>
      </c>
      <c r="B632" s="1" t="s">
        <v>8109</v>
      </c>
      <c r="C632" s="1" t="s">
        <v>8110</v>
      </c>
      <c r="D632" s="1" t="s">
        <v>8111</v>
      </c>
      <c r="E632" s="1">
        <v>26</v>
      </c>
      <c r="F632" s="1" t="s">
        <v>8112</v>
      </c>
      <c r="G632" s="1" t="s">
        <v>131</v>
      </c>
      <c r="I632" s="1">
        <v>1254871954.2505472</v>
      </c>
      <c r="J632" s="1">
        <v>1264126223.1413093</v>
      </c>
      <c r="K632" s="1" t="s">
        <v>2018</v>
      </c>
      <c r="L632" s="1">
        <v>631</v>
      </c>
      <c r="M632" s="1" t="s">
        <v>14752</v>
      </c>
      <c r="N632" s="1">
        <v>4.4623271001868914E-2</v>
      </c>
      <c r="O632" s="1">
        <v>552503.83011064003</v>
      </c>
      <c r="P632" s="1">
        <v>-7.6236819999999997E-2</v>
      </c>
      <c r="Q632" s="1">
        <v>4.1953842100000003</v>
      </c>
      <c r="R632" s="1">
        <v>7.8118835000000004</v>
      </c>
      <c r="S632" s="1">
        <v>55996491.287167013</v>
      </c>
      <c r="T632" s="1" t="s">
        <v>14752</v>
      </c>
    </row>
    <row r="633" spans="1:20" x14ac:dyDescent="0.2">
      <c r="A633" s="1">
        <v>28567</v>
      </c>
      <c r="B633" s="1" t="s">
        <v>7757</v>
      </c>
      <c r="C633" s="1" t="s">
        <v>7758</v>
      </c>
      <c r="D633" s="1" t="s">
        <v>7759</v>
      </c>
      <c r="E633" s="1">
        <v>22</v>
      </c>
      <c r="F633" s="1" t="s">
        <v>7760</v>
      </c>
      <c r="G633" s="1" t="s">
        <v>131</v>
      </c>
      <c r="I633" s="1">
        <v>77200000</v>
      </c>
      <c r="J633" s="1">
        <v>77200000</v>
      </c>
      <c r="K633" s="1" t="s">
        <v>2018</v>
      </c>
      <c r="L633" s="1">
        <v>632</v>
      </c>
      <c r="M633" s="1" t="s">
        <v>14753</v>
      </c>
      <c r="N633" s="1">
        <v>0.72317698121624441</v>
      </c>
      <c r="O633" s="1">
        <v>606039.19682863005</v>
      </c>
      <c r="P633" s="1">
        <v>1.16686785</v>
      </c>
      <c r="Q633" s="1">
        <v>-8.4255988800000008</v>
      </c>
      <c r="R633" s="1">
        <v>-17.476882509999999</v>
      </c>
      <c r="S633" s="1">
        <v>55829262.949894071</v>
      </c>
      <c r="T633" s="1" t="s">
        <v>14753</v>
      </c>
    </row>
    <row r="634" spans="1:20" x14ac:dyDescent="0.2">
      <c r="A634" s="1">
        <v>22289</v>
      </c>
      <c r="B634" s="1" t="s">
        <v>7831</v>
      </c>
      <c r="C634" s="1" t="s">
        <v>7832</v>
      </c>
      <c r="D634" s="1" t="s">
        <v>7833</v>
      </c>
      <c r="E634" s="1">
        <v>55</v>
      </c>
      <c r="F634" s="1" t="s">
        <v>7834</v>
      </c>
      <c r="G634" s="1" t="s">
        <v>131</v>
      </c>
      <c r="H634" s="1">
        <v>50000000000</v>
      </c>
      <c r="I634" s="1">
        <v>26935480809</v>
      </c>
      <c r="J634" s="1">
        <v>50000000000</v>
      </c>
      <c r="K634" s="1" t="s">
        <v>2018</v>
      </c>
      <c r="L634" s="1">
        <v>633</v>
      </c>
      <c r="M634" s="1" t="s">
        <v>14752</v>
      </c>
      <c r="N634" s="1">
        <v>2.0660748149640964E-3</v>
      </c>
      <c r="O634" s="1">
        <v>1423046.7622114699</v>
      </c>
      <c r="P634" s="1">
        <v>4.637459E-2</v>
      </c>
      <c r="Q634" s="1">
        <v>-1.9649512499999999</v>
      </c>
      <c r="R634" s="1">
        <v>-18.68006175</v>
      </c>
      <c r="S634" s="1">
        <v>55650718.528423645</v>
      </c>
      <c r="T634" s="1" t="s">
        <v>14752</v>
      </c>
    </row>
    <row r="635" spans="1:20" x14ac:dyDescent="0.2">
      <c r="A635" s="1">
        <v>12787</v>
      </c>
      <c r="B635" s="1" t="s">
        <v>8122</v>
      </c>
      <c r="C635" s="1" t="s">
        <v>8123</v>
      </c>
      <c r="D635" s="1" t="s">
        <v>8124</v>
      </c>
      <c r="E635" s="1">
        <v>54</v>
      </c>
      <c r="F635" s="1" t="s">
        <v>8125</v>
      </c>
      <c r="G635" s="1" t="s">
        <v>131</v>
      </c>
      <c r="I635" s="1">
        <v>1353064468.3926899</v>
      </c>
      <c r="J635" s="1">
        <v>3000000000</v>
      </c>
      <c r="K635" s="1" t="s">
        <v>2018</v>
      </c>
      <c r="L635" s="1">
        <v>634</v>
      </c>
      <c r="M635" s="1" t="s">
        <v>14752</v>
      </c>
      <c r="N635" s="1">
        <v>4.0868985083827254E-2</v>
      </c>
      <c r="O635" s="1">
        <v>155260.38058237001</v>
      </c>
      <c r="P635" s="1">
        <v>0.47782214000000001</v>
      </c>
      <c r="Q635" s="1">
        <v>-1.03833906</v>
      </c>
      <c r="R635" s="1">
        <v>-7.3337886399999999</v>
      </c>
      <c r="S635" s="1">
        <v>55298371.576197498</v>
      </c>
      <c r="T635" s="1" t="s">
        <v>14752</v>
      </c>
    </row>
    <row r="636" spans="1:20" x14ac:dyDescent="0.2">
      <c r="A636" s="1">
        <v>25354</v>
      </c>
      <c r="B636" s="1" t="s">
        <v>8085</v>
      </c>
      <c r="C636" s="1" t="s">
        <v>8086</v>
      </c>
      <c r="D636" s="1" t="s">
        <v>8087</v>
      </c>
      <c r="E636" s="1">
        <v>5</v>
      </c>
      <c r="F636" s="1" t="s">
        <v>8088</v>
      </c>
      <c r="G636" s="1" t="s">
        <v>131</v>
      </c>
      <c r="H636" s="1">
        <v>1000000000</v>
      </c>
      <c r="I636" s="1">
        <v>239595033</v>
      </c>
      <c r="J636" s="1">
        <v>300226092.27537775</v>
      </c>
      <c r="K636" s="1" t="s">
        <v>2018</v>
      </c>
      <c r="L636" s="1">
        <v>635</v>
      </c>
      <c r="M636" s="1" t="s">
        <v>14752</v>
      </c>
      <c r="N636" s="1">
        <v>0.22924591537091851</v>
      </c>
      <c r="O636" s="1">
        <v>3044905.8773672902</v>
      </c>
      <c r="P636" s="1">
        <v>-0.24867343</v>
      </c>
      <c r="Q636" s="1">
        <v>-0.35890294</v>
      </c>
      <c r="R636" s="1">
        <v>-0.58397606000000002</v>
      </c>
      <c r="S636" s="1">
        <v>54926182.65841043</v>
      </c>
      <c r="T636" s="1" t="s">
        <v>14752</v>
      </c>
    </row>
    <row r="637" spans="1:20" x14ac:dyDescent="0.2">
      <c r="A637" s="1">
        <v>5007</v>
      </c>
      <c r="B637" s="1" t="s">
        <v>2638</v>
      </c>
      <c r="C637" s="1" t="s">
        <v>2638</v>
      </c>
      <c r="D637" s="1" t="s">
        <v>2639</v>
      </c>
      <c r="E637" s="1">
        <v>76</v>
      </c>
      <c r="F637" s="1" t="s">
        <v>2640</v>
      </c>
      <c r="G637" s="1" t="s">
        <v>131</v>
      </c>
      <c r="I637" s="1">
        <v>8625000000</v>
      </c>
      <c r="J637" s="1">
        <v>10000000000</v>
      </c>
      <c r="K637" s="1" t="s">
        <v>2018</v>
      </c>
      <c r="L637" s="1">
        <v>640</v>
      </c>
      <c r="M637" s="1" t="s">
        <v>14753</v>
      </c>
      <c r="N637" s="1">
        <v>6.3681404289354718E-3</v>
      </c>
      <c r="O637" s="1">
        <v>54034267.843941703</v>
      </c>
      <c r="P637" s="1">
        <v>5.2942533799999998</v>
      </c>
      <c r="Q637" s="1">
        <v>2.36428153</v>
      </c>
      <c r="R637" s="1">
        <v>4.9840619799999999</v>
      </c>
      <c r="S637" s="1">
        <v>54925211.199568443</v>
      </c>
      <c r="T637" s="1" t="s">
        <v>14753</v>
      </c>
    </row>
    <row r="638" spans="1:20" x14ac:dyDescent="0.2">
      <c r="A638" s="1">
        <v>2638</v>
      </c>
      <c r="B638" s="1" t="s">
        <v>2718</v>
      </c>
      <c r="C638" s="1" t="s">
        <v>196</v>
      </c>
      <c r="D638" s="1" t="s">
        <v>2719</v>
      </c>
      <c r="E638" s="1">
        <v>57</v>
      </c>
      <c r="F638" s="1" t="s">
        <v>2720</v>
      </c>
      <c r="G638" s="1" t="s">
        <v>131</v>
      </c>
      <c r="H638" s="1">
        <v>299792458</v>
      </c>
      <c r="I638" s="1">
        <v>226363501.28124997</v>
      </c>
      <c r="J638" s="1">
        <v>299792458</v>
      </c>
      <c r="L638" s="1">
        <v>636</v>
      </c>
      <c r="M638" s="1" t="s">
        <v>14752</v>
      </c>
      <c r="N638" s="1">
        <v>0.242401470489017</v>
      </c>
      <c r="O638" s="1">
        <v>6860009.3812086303</v>
      </c>
      <c r="P638" s="1">
        <v>-0.27347189999999999</v>
      </c>
      <c r="Q638" s="1">
        <v>-6.3902084099999996</v>
      </c>
      <c r="R638" s="1">
        <v>-18.53023516</v>
      </c>
      <c r="S638" s="1">
        <v>54870845.575617477</v>
      </c>
      <c r="T638" s="1" t="s">
        <v>14752</v>
      </c>
    </row>
    <row r="639" spans="1:20" x14ac:dyDescent="0.2">
      <c r="A639" s="1">
        <v>6069</v>
      </c>
      <c r="B639" s="1" t="s">
        <v>8093</v>
      </c>
      <c r="C639" s="1" t="s">
        <v>5601</v>
      </c>
      <c r="D639" s="1" t="s">
        <v>5602</v>
      </c>
      <c r="E639" s="1">
        <v>26</v>
      </c>
      <c r="F639" s="1" t="s">
        <v>5603</v>
      </c>
      <c r="G639" s="1" t="s">
        <v>131</v>
      </c>
      <c r="I639" s="1">
        <v>1500000000</v>
      </c>
      <c r="J639" s="1">
        <v>1500000000</v>
      </c>
      <c r="K639" s="1" t="s">
        <v>2018</v>
      </c>
      <c r="L639" s="1">
        <v>637</v>
      </c>
      <c r="M639" s="1" t="s">
        <v>14753</v>
      </c>
      <c r="N639" s="1">
        <v>3.6568150617341012E-2</v>
      </c>
      <c r="O639" s="1">
        <v>2124726.0934495698</v>
      </c>
      <c r="P639" s="1">
        <v>-0.26711950000000001</v>
      </c>
      <c r="Q639" s="1">
        <v>3.2201608400000001</v>
      </c>
      <c r="R639" s="1">
        <v>29.346427179999999</v>
      </c>
      <c r="S639" s="1">
        <v>54852225.926011518</v>
      </c>
      <c r="T639" s="1" t="s">
        <v>14753</v>
      </c>
    </row>
    <row r="640" spans="1:20" x14ac:dyDescent="0.2">
      <c r="A640" s="1">
        <v>34089</v>
      </c>
      <c r="B640" s="1" t="s">
        <v>7804</v>
      </c>
      <c r="C640" s="1" t="s">
        <v>2383</v>
      </c>
      <c r="D640" s="1" t="s">
        <v>7805</v>
      </c>
      <c r="E640" s="1">
        <v>53</v>
      </c>
      <c r="F640" s="1" t="s">
        <v>7806</v>
      </c>
      <c r="G640" s="1" t="s">
        <v>131</v>
      </c>
      <c r="H640" s="1">
        <v>1000000000</v>
      </c>
      <c r="I640" s="1">
        <v>999651057.31519794</v>
      </c>
      <c r="J640" s="1">
        <v>999651057.31519794</v>
      </c>
      <c r="K640" s="1" t="s">
        <v>2018</v>
      </c>
      <c r="L640" s="1">
        <v>638</v>
      </c>
      <c r="M640" s="1" t="s">
        <v>14753</v>
      </c>
      <c r="N640" s="1">
        <v>5.4850183127817129E-2</v>
      </c>
      <c r="O640" s="1">
        <v>35433725.846475467</v>
      </c>
      <c r="P640" s="1">
        <v>7.3408179499999999</v>
      </c>
      <c r="Q640" s="1">
        <v>16.36351848</v>
      </c>
      <c r="R640" s="1">
        <v>-3.22166562</v>
      </c>
      <c r="S640" s="1">
        <v>54831043.557654627</v>
      </c>
      <c r="T640" s="1" t="s">
        <v>14753</v>
      </c>
    </row>
    <row r="641" spans="1:20" x14ac:dyDescent="0.2">
      <c r="A641" s="1">
        <v>32289</v>
      </c>
      <c r="B641" s="1" t="s">
        <v>7823</v>
      </c>
      <c r="C641" s="1" t="s">
        <v>7824</v>
      </c>
      <c r="D641" s="1" t="s">
        <v>7825</v>
      </c>
      <c r="E641" s="1">
        <v>88</v>
      </c>
      <c r="F641" s="1" t="s">
        <v>7826</v>
      </c>
      <c r="G641" s="1" t="s">
        <v>131</v>
      </c>
      <c r="H641" s="1">
        <v>958766520</v>
      </c>
      <c r="I641" s="1">
        <v>957371091</v>
      </c>
      <c r="J641" s="1">
        <v>958766520</v>
      </c>
      <c r="K641" s="1" t="s">
        <v>2018</v>
      </c>
      <c r="L641" s="1">
        <v>639</v>
      </c>
      <c r="M641" s="1" t="s">
        <v>14752</v>
      </c>
      <c r="N641" s="1">
        <v>5.7219302717187705E-2</v>
      </c>
      <c r="O641" s="1">
        <v>3346349.1815362698</v>
      </c>
      <c r="P641" s="1">
        <v>-2.31635926</v>
      </c>
      <c r="Q641" s="1">
        <v>-10.747800270000001</v>
      </c>
      <c r="R641" s="1">
        <v>-23.509359440000001</v>
      </c>
      <c r="S641" s="1">
        <v>54780106.268613257</v>
      </c>
      <c r="T641" s="1" t="s">
        <v>14752</v>
      </c>
    </row>
    <row r="642" spans="1:20" x14ac:dyDescent="0.2">
      <c r="A642" s="1">
        <v>33881</v>
      </c>
      <c r="B642" s="1" t="s">
        <v>7621</v>
      </c>
      <c r="C642" s="1" t="s">
        <v>4021</v>
      </c>
      <c r="D642" s="1" t="s">
        <v>7622</v>
      </c>
      <c r="E642" s="1">
        <v>83</v>
      </c>
      <c r="F642" s="1" t="s">
        <v>7623</v>
      </c>
      <c r="G642" s="1" t="s">
        <v>131</v>
      </c>
      <c r="H642" s="1">
        <v>999961859</v>
      </c>
      <c r="I642" s="1">
        <v>999961859</v>
      </c>
      <c r="J642" s="1">
        <v>999961859</v>
      </c>
      <c r="K642" s="1" t="s">
        <v>2018</v>
      </c>
      <c r="L642" s="1">
        <v>641</v>
      </c>
      <c r="M642" s="1" t="s">
        <v>14752</v>
      </c>
      <c r="N642" s="1">
        <v>5.4326875910788504E-2</v>
      </c>
      <c r="O642" s="1">
        <v>91422408.246685758</v>
      </c>
      <c r="P642" s="1">
        <v>0.46022659999999999</v>
      </c>
      <c r="Q642" s="1">
        <v>4.11889035</v>
      </c>
      <c r="R642" s="1">
        <v>8.3981627200000002</v>
      </c>
      <c r="S642" s="1">
        <v>54324803.82941439</v>
      </c>
      <c r="T642" s="1" t="s">
        <v>14752</v>
      </c>
    </row>
    <row r="643" spans="1:20" x14ac:dyDescent="0.2">
      <c r="A643" s="1">
        <v>34034</v>
      </c>
      <c r="B643" s="1" t="s">
        <v>8145</v>
      </c>
      <c r="C643" s="1" t="s">
        <v>8146</v>
      </c>
      <c r="D643" s="1" t="s">
        <v>8147</v>
      </c>
      <c r="E643" s="1">
        <v>50</v>
      </c>
      <c r="F643" s="1" t="s">
        <v>8148</v>
      </c>
      <c r="G643" s="1" t="s">
        <v>131</v>
      </c>
      <c r="H643" s="1">
        <v>5000000000</v>
      </c>
      <c r="I643" s="1">
        <v>257748396.82390001</v>
      </c>
      <c r="J643" s="1">
        <v>5000000000</v>
      </c>
      <c r="K643" s="1" t="s">
        <v>2018</v>
      </c>
      <c r="L643" s="1">
        <v>642</v>
      </c>
      <c r="M643" s="1" t="s">
        <v>14753</v>
      </c>
      <c r="N643" s="1">
        <v>0.20973637193559991</v>
      </c>
      <c r="O643" s="1">
        <v>23483160.289038431</v>
      </c>
      <c r="P643" s="1">
        <v>0.38537377</v>
      </c>
      <c r="Q643" s="1">
        <v>-3.3639153500000001</v>
      </c>
      <c r="R643" s="1">
        <v>-9.5703151099999992</v>
      </c>
      <c r="S643" s="1">
        <v>54059213.622062102</v>
      </c>
      <c r="T643" s="1" t="s">
        <v>14753</v>
      </c>
    </row>
    <row r="644" spans="1:20" x14ac:dyDescent="0.2">
      <c r="A644" s="1">
        <v>30449</v>
      </c>
      <c r="B644" s="1" t="s">
        <v>7850</v>
      </c>
      <c r="C644" s="1" t="s">
        <v>7851</v>
      </c>
      <c r="D644" s="1" t="s">
        <v>7852</v>
      </c>
      <c r="E644" s="1">
        <v>194</v>
      </c>
      <c r="F644" s="1" t="s">
        <v>7853</v>
      </c>
      <c r="G644" s="1" t="s">
        <v>131</v>
      </c>
      <c r="I644" s="1">
        <v>125000000</v>
      </c>
      <c r="J644" s="1">
        <v>1000000000</v>
      </c>
      <c r="K644" s="1" t="s">
        <v>2018</v>
      </c>
      <c r="L644" s="1">
        <v>643</v>
      </c>
      <c r="M644" s="1" t="s">
        <v>14752</v>
      </c>
      <c r="N644" s="1">
        <v>0.43093389151088379</v>
      </c>
      <c r="O644" s="1">
        <v>10350607.931593919</v>
      </c>
      <c r="P644" s="1">
        <v>6.4139970000000004E-2</v>
      </c>
      <c r="Q644" s="1">
        <v>-4.6242886800000003</v>
      </c>
      <c r="R644" s="1">
        <v>-12.18512715</v>
      </c>
      <c r="S644" s="1">
        <v>53866736.438860483</v>
      </c>
      <c r="T644" s="1" t="s">
        <v>14752</v>
      </c>
    </row>
    <row r="645" spans="1:20" x14ac:dyDescent="0.2">
      <c r="A645" s="1">
        <v>7046</v>
      </c>
      <c r="B645" s="1" t="s">
        <v>2929</v>
      </c>
      <c r="C645" s="1" t="s">
        <v>2930</v>
      </c>
      <c r="D645" s="1" t="s">
        <v>2931</v>
      </c>
      <c r="E645" s="1">
        <v>271</v>
      </c>
      <c r="F645" s="1" t="s">
        <v>2932</v>
      </c>
      <c r="G645" s="1" t="s">
        <v>131</v>
      </c>
      <c r="I645" s="1">
        <v>52747801.214068487</v>
      </c>
      <c r="J645" s="1">
        <v>52747802.714255981</v>
      </c>
      <c r="K645" s="1" t="s">
        <v>2018</v>
      </c>
      <c r="L645" s="1">
        <v>644</v>
      </c>
      <c r="M645" s="1" t="s">
        <v>14752</v>
      </c>
      <c r="N645" s="1">
        <v>1.0206103175343348</v>
      </c>
      <c r="O645" s="1">
        <v>2788179.2435602401</v>
      </c>
      <c r="P645" s="1">
        <v>-4.5199570000000001E-2</v>
      </c>
      <c r="Q645" s="1">
        <v>-4.7913655100000003</v>
      </c>
      <c r="R645" s="1">
        <v>-5.78638896</v>
      </c>
      <c r="S645" s="1">
        <v>53834950.146328412</v>
      </c>
      <c r="T645" s="1" t="s">
        <v>14752</v>
      </c>
    </row>
    <row r="646" spans="1:20" x14ac:dyDescent="0.2">
      <c r="A646" s="1">
        <v>25714</v>
      </c>
      <c r="B646" s="1" t="s">
        <v>7915</v>
      </c>
      <c r="C646" s="1" t="s">
        <v>7916</v>
      </c>
      <c r="D646" s="1" t="s">
        <v>7917</v>
      </c>
      <c r="E646" s="1">
        <v>40</v>
      </c>
      <c r="F646" s="1" t="s">
        <v>7918</v>
      </c>
      <c r="G646" s="1" t="s">
        <v>131</v>
      </c>
      <c r="I646" s="1">
        <v>190615863.05000001</v>
      </c>
      <c r="J646" s="1">
        <v>250000000</v>
      </c>
      <c r="K646" s="1" t="s">
        <v>2018</v>
      </c>
      <c r="L646" s="1">
        <v>645</v>
      </c>
      <c r="M646" s="1" t="s">
        <v>14752</v>
      </c>
      <c r="N646" s="1">
        <v>0.28121144194550157</v>
      </c>
      <c r="O646" s="1">
        <v>388366.93055112002</v>
      </c>
      <c r="P646" s="1">
        <v>1.41304538</v>
      </c>
      <c r="Q646" s="1">
        <v>-7.6096332599999998</v>
      </c>
      <c r="R646" s="1">
        <v>-13.226756890000001</v>
      </c>
      <c r="S646" s="1">
        <v>53603361.705976754</v>
      </c>
      <c r="T646" s="1" t="s">
        <v>14752</v>
      </c>
    </row>
    <row r="647" spans="1:20" x14ac:dyDescent="0.2">
      <c r="A647" s="1">
        <v>25023</v>
      </c>
      <c r="B647" s="1" t="s">
        <v>7904</v>
      </c>
      <c r="C647" s="1" t="s">
        <v>7905</v>
      </c>
      <c r="D647" s="1" t="s">
        <v>7906</v>
      </c>
      <c r="E647" s="1">
        <v>74</v>
      </c>
      <c r="F647" s="1" t="s">
        <v>7907</v>
      </c>
      <c r="G647" s="1" t="s">
        <v>131</v>
      </c>
      <c r="H647" s="1">
        <v>888000888000888</v>
      </c>
      <c r="I647" s="1">
        <v>734366023232083</v>
      </c>
      <c r="J647" s="1">
        <v>888000888000888</v>
      </c>
      <c r="K647" s="1" t="s">
        <v>2018</v>
      </c>
      <c r="L647" s="1">
        <v>646</v>
      </c>
      <c r="M647" s="1" t="s">
        <v>14752</v>
      </c>
      <c r="N647" s="1">
        <v>7.2771892541103602E-8</v>
      </c>
      <c r="O647" s="1">
        <v>3189454.6063122898</v>
      </c>
      <c r="P647" s="1">
        <v>2.6936160000000001E-2</v>
      </c>
      <c r="Q647" s="1">
        <v>-4.3708998399999999</v>
      </c>
      <c r="R647" s="1">
        <v>-12.04306019</v>
      </c>
      <c r="S647" s="1">
        <v>53441205.328482725</v>
      </c>
      <c r="T647" s="1" t="s">
        <v>14752</v>
      </c>
    </row>
    <row r="648" spans="1:20" x14ac:dyDescent="0.2">
      <c r="A648" s="1">
        <v>3928</v>
      </c>
      <c r="B648" s="1" t="s">
        <v>2617</v>
      </c>
      <c r="C648" s="1" t="s">
        <v>2617</v>
      </c>
      <c r="D648" s="1" t="s">
        <v>2618</v>
      </c>
      <c r="E648" s="1">
        <v>111</v>
      </c>
      <c r="F648" s="1" t="s">
        <v>2619</v>
      </c>
      <c r="G648" s="1" t="s">
        <v>131</v>
      </c>
      <c r="I648" s="1">
        <v>807488993.03999996</v>
      </c>
      <c r="J648" s="1">
        <v>1000000000</v>
      </c>
      <c r="K648" s="1" t="s">
        <v>2018</v>
      </c>
      <c r="L648" s="1">
        <v>647</v>
      </c>
      <c r="M648" s="1" t="s">
        <v>14753</v>
      </c>
      <c r="N648" s="1">
        <v>6.5784167168906213E-2</v>
      </c>
      <c r="O648" s="1">
        <v>18781833.811902139</v>
      </c>
      <c r="P648" s="1">
        <v>0.39097102</v>
      </c>
      <c r="Q648" s="1">
        <v>-1.7533623199999999</v>
      </c>
      <c r="R648" s="1">
        <v>4.6288748699999998</v>
      </c>
      <c r="S648" s="1">
        <v>53119990.905195102</v>
      </c>
      <c r="T648" s="1" t="s">
        <v>14753</v>
      </c>
    </row>
    <row r="649" spans="1:20" x14ac:dyDescent="0.2">
      <c r="A649" s="1">
        <v>34854</v>
      </c>
      <c r="B649" s="1" t="s">
        <v>14208</v>
      </c>
      <c r="C649" s="1" t="s">
        <v>14209</v>
      </c>
      <c r="D649" s="1" t="s">
        <v>14208</v>
      </c>
      <c r="E649" s="1">
        <v>22</v>
      </c>
      <c r="F649" s="1" t="s">
        <v>14210</v>
      </c>
      <c r="G649" s="1" t="s">
        <v>131</v>
      </c>
      <c r="H649" s="1">
        <v>999998467</v>
      </c>
      <c r="I649" s="1">
        <v>999998467</v>
      </c>
      <c r="J649" s="1">
        <v>999998467</v>
      </c>
      <c r="K649" s="1" t="s">
        <v>2018</v>
      </c>
      <c r="L649" s="1">
        <v>648</v>
      </c>
      <c r="M649" s="1" t="s">
        <v>14753</v>
      </c>
      <c r="N649" s="1">
        <v>5.2618100352969245E-2</v>
      </c>
      <c r="O649" s="1">
        <v>14569776.608001269</v>
      </c>
      <c r="P649" s="1">
        <v>1.3984236800000001</v>
      </c>
      <c r="Q649" s="1">
        <v>28.31203498</v>
      </c>
      <c r="R649" s="1">
        <v>30.089158829999999</v>
      </c>
      <c r="S649" s="1">
        <v>52618019.6894214</v>
      </c>
      <c r="T649" s="1" t="s">
        <v>14753</v>
      </c>
    </row>
    <row r="650" spans="1:20" x14ac:dyDescent="0.2">
      <c r="A650" s="1">
        <v>2137</v>
      </c>
      <c r="B650" s="1" t="s">
        <v>2400</v>
      </c>
      <c r="C650" s="1" t="s">
        <v>2401</v>
      </c>
      <c r="D650" s="1" t="s">
        <v>2402</v>
      </c>
      <c r="E650" s="1">
        <v>29</v>
      </c>
      <c r="F650" s="1" t="s">
        <v>2403</v>
      </c>
      <c r="G650" s="1" t="s">
        <v>131</v>
      </c>
      <c r="H650" s="1">
        <v>21000000000</v>
      </c>
      <c r="I650" s="1">
        <v>17979817604.560001</v>
      </c>
      <c r="J650" s="1">
        <v>17979817604.560001</v>
      </c>
      <c r="L650" s="1">
        <v>649</v>
      </c>
      <c r="M650" s="1" t="s">
        <v>14752</v>
      </c>
      <c r="N650" s="1">
        <v>2.9233631161971292E-3</v>
      </c>
      <c r="O650" s="1">
        <v>417138.30964207998</v>
      </c>
      <c r="P650" s="1">
        <v>1.5732106100000001</v>
      </c>
      <c r="Q650" s="1">
        <v>-3.9165175200000002</v>
      </c>
      <c r="R650" s="1">
        <v>-6.2720643599999999</v>
      </c>
      <c r="S650" s="1">
        <v>52561535.621122532</v>
      </c>
      <c r="T650" s="1" t="s">
        <v>14752</v>
      </c>
    </row>
    <row r="651" spans="1:20" x14ac:dyDescent="0.2">
      <c r="A651" s="1">
        <v>3884</v>
      </c>
      <c r="B651" s="1" t="s">
        <v>2802</v>
      </c>
      <c r="C651" s="1" t="s">
        <v>2803</v>
      </c>
      <c r="D651" s="1" t="s">
        <v>2804</v>
      </c>
      <c r="E651" s="1">
        <v>31</v>
      </c>
      <c r="F651" s="1" t="s">
        <v>2805</v>
      </c>
      <c r="G651" s="1" t="s">
        <v>131</v>
      </c>
      <c r="H651" s="1">
        <v>1893022625</v>
      </c>
      <c r="I651" s="1">
        <v>408520357</v>
      </c>
      <c r="J651" s="1">
        <v>408520357</v>
      </c>
      <c r="K651" s="1" t="s">
        <v>2018</v>
      </c>
      <c r="L651" s="1">
        <v>650</v>
      </c>
      <c r="M651" s="1" t="s">
        <v>14753</v>
      </c>
      <c r="N651" s="1">
        <v>0.12793493044378723</v>
      </c>
      <c r="O651" s="1">
        <v>160168.28181598001</v>
      </c>
      <c r="P651" s="1">
        <v>0.43030524999999997</v>
      </c>
      <c r="Q651" s="1">
        <v>-1.7132170099999999</v>
      </c>
      <c r="R651" s="1">
        <v>-9.1226233299999997</v>
      </c>
      <c r="S651" s="1">
        <v>52264023.457666129</v>
      </c>
      <c r="T651" s="1" t="s">
        <v>14753</v>
      </c>
    </row>
    <row r="652" spans="1:20" x14ac:dyDescent="0.2">
      <c r="A652" s="1">
        <v>20622</v>
      </c>
      <c r="B652" s="1" t="s">
        <v>8025</v>
      </c>
      <c r="C652" s="1" t="s">
        <v>8026</v>
      </c>
      <c r="D652" s="1" t="s">
        <v>8027</v>
      </c>
      <c r="E652" s="1">
        <v>37</v>
      </c>
      <c r="F652" s="1" t="s">
        <v>8028</v>
      </c>
      <c r="G652" s="1" t="s">
        <v>131</v>
      </c>
      <c r="H652" s="1">
        <v>1000000000</v>
      </c>
      <c r="I652" s="1">
        <v>480734585</v>
      </c>
      <c r="J652" s="1">
        <v>1000000000</v>
      </c>
      <c r="L652" s="1">
        <v>651</v>
      </c>
      <c r="M652" s="1" t="s">
        <v>14752</v>
      </c>
      <c r="N652" s="1">
        <v>0.10864874987317726</v>
      </c>
      <c r="O652" s="1">
        <v>314568.65524301003</v>
      </c>
      <c r="P652" s="1">
        <v>-8.7138679999999996E-2</v>
      </c>
      <c r="Q652" s="1">
        <v>-4.3900684600000002</v>
      </c>
      <c r="R652" s="1">
        <v>-13.22006992</v>
      </c>
      <c r="S652" s="1">
        <v>52231211.681050673</v>
      </c>
      <c r="T652" s="1" t="s">
        <v>14752</v>
      </c>
    </row>
    <row r="653" spans="1:20" x14ac:dyDescent="0.2">
      <c r="A653" s="1">
        <v>11823</v>
      </c>
      <c r="B653" s="1" t="s">
        <v>7873</v>
      </c>
      <c r="C653" s="1" t="s">
        <v>7874</v>
      </c>
      <c r="D653" s="1" t="s">
        <v>7875</v>
      </c>
      <c r="E653" s="1">
        <v>36</v>
      </c>
      <c r="F653" s="1" t="s">
        <v>7876</v>
      </c>
      <c r="G653" s="1" t="s">
        <v>131</v>
      </c>
      <c r="I653" s="1">
        <v>1639345851</v>
      </c>
      <c r="J653" s="1">
        <v>1683071360</v>
      </c>
      <c r="K653" s="1" t="s">
        <v>2018</v>
      </c>
      <c r="L653" s="1">
        <v>653</v>
      </c>
      <c r="M653" s="1" t="s">
        <v>14752</v>
      </c>
      <c r="N653" s="1">
        <v>3.1814582090855491E-2</v>
      </c>
      <c r="O653" s="1">
        <v>824131.19325881999</v>
      </c>
      <c r="P653" s="1">
        <v>1.85840447</v>
      </c>
      <c r="Q653" s="1">
        <v>-3.7723461</v>
      </c>
      <c r="R653" s="1">
        <v>-14.8240496</v>
      </c>
      <c r="S653" s="1">
        <v>52155103.151942857</v>
      </c>
      <c r="T653" s="1" t="s">
        <v>14752</v>
      </c>
    </row>
    <row r="654" spans="1:20" x14ac:dyDescent="0.2">
      <c r="A654" s="1">
        <v>19819</v>
      </c>
      <c r="B654" s="1" t="s">
        <v>7989</v>
      </c>
      <c r="C654" s="1" t="s">
        <v>7990</v>
      </c>
      <c r="D654" s="1" t="s">
        <v>7991</v>
      </c>
      <c r="E654" s="1">
        <v>60</v>
      </c>
      <c r="F654" s="1" t="s">
        <v>7992</v>
      </c>
      <c r="G654" s="1" t="s">
        <v>131</v>
      </c>
      <c r="I654" s="1">
        <v>950000000</v>
      </c>
      <c r="J654" s="1">
        <v>1000000000</v>
      </c>
      <c r="L654" s="1">
        <v>652</v>
      </c>
      <c r="M654" s="1" t="s">
        <v>14753</v>
      </c>
      <c r="N654" s="1">
        <v>5.4919452969475889E-2</v>
      </c>
      <c r="O654" s="1">
        <v>2033939.5038509001</v>
      </c>
      <c r="P654" s="1">
        <v>0.14962373000000001</v>
      </c>
      <c r="Q654" s="1">
        <v>-4.3900463900000002</v>
      </c>
      <c r="R654" s="1">
        <v>-10.10759258</v>
      </c>
      <c r="S654" s="1">
        <v>52173480.321002096</v>
      </c>
      <c r="T654" s="1" t="s">
        <v>14753</v>
      </c>
    </row>
    <row r="655" spans="1:20" x14ac:dyDescent="0.2">
      <c r="A655" s="1">
        <v>5583</v>
      </c>
      <c r="B655" s="1" t="s">
        <v>3854</v>
      </c>
      <c r="C655" s="1" t="s">
        <v>1707</v>
      </c>
      <c r="D655" s="1" t="s">
        <v>3855</v>
      </c>
      <c r="E655" s="1">
        <v>66</v>
      </c>
      <c r="F655" s="1" t="s">
        <v>3036</v>
      </c>
      <c r="G655" s="1" t="s">
        <v>131</v>
      </c>
      <c r="H655" s="1">
        <v>1000000000</v>
      </c>
      <c r="I655" s="1">
        <v>833607816</v>
      </c>
      <c r="J655" s="1">
        <v>958607815</v>
      </c>
      <c r="K655" s="1" t="s">
        <v>2018</v>
      </c>
      <c r="L655" s="1">
        <v>654</v>
      </c>
      <c r="M655" s="1" t="s">
        <v>14753</v>
      </c>
      <c r="N655" s="1">
        <v>6.2533395196181799E-2</v>
      </c>
      <c r="O655" s="1">
        <v>132646.53384359</v>
      </c>
      <c r="P655" s="1">
        <v>-7.2311399999999998E-2</v>
      </c>
      <c r="Q655" s="1">
        <v>-1.7102139300000001</v>
      </c>
      <c r="R655" s="1">
        <v>-8.7260145399999995</v>
      </c>
      <c r="S655" s="1">
        <v>52128326.996554002</v>
      </c>
      <c r="T655" s="1" t="s">
        <v>14753</v>
      </c>
    </row>
    <row r="656" spans="1:20" x14ac:dyDescent="0.2">
      <c r="A656" s="1">
        <v>21351</v>
      </c>
      <c r="B656" s="1" t="s">
        <v>8101</v>
      </c>
      <c r="C656" s="1" t="s">
        <v>8102</v>
      </c>
      <c r="D656" s="1" t="s">
        <v>8103</v>
      </c>
      <c r="E656" s="1">
        <v>76</v>
      </c>
      <c r="F656" s="1" t="s">
        <v>8104</v>
      </c>
      <c r="G656" s="1" t="s">
        <v>131</v>
      </c>
      <c r="H656" s="1">
        <v>21867346500.41</v>
      </c>
      <c r="I656" s="1">
        <v>6769468283.9300003</v>
      </c>
      <c r="J656" s="1">
        <v>21295106763.521</v>
      </c>
      <c r="K656" s="1" t="s">
        <v>2018</v>
      </c>
      <c r="L656" s="1">
        <v>655</v>
      </c>
      <c r="M656" s="1" t="s">
        <v>14752</v>
      </c>
      <c r="N656" s="1">
        <v>7.6821415769466042E-3</v>
      </c>
      <c r="O656" s="1">
        <v>4622022.3681596201</v>
      </c>
      <c r="P656" s="1">
        <v>3.9410424599999998</v>
      </c>
      <c r="Q656" s="1">
        <v>9.5237006100000006</v>
      </c>
      <c r="R656" s="1">
        <v>4.5155521099999998</v>
      </c>
      <c r="S656" s="1">
        <v>52004013.757800035</v>
      </c>
      <c r="T656" s="1" t="s">
        <v>14752</v>
      </c>
    </row>
    <row r="657" spans="1:20" x14ac:dyDescent="0.2">
      <c r="A657" s="1">
        <v>2143</v>
      </c>
      <c r="B657" s="1" t="s">
        <v>2530</v>
      </c>
      <c r="C657" s="1" t="s">
        <v>83</v>
      </c>
      <c r="D657" s="1" t="s">
        <v>2531</v>
      </c>
      <c r="E657" s="1">
        <v>137</v>
      </c>
      <c r="F657" s="1" t="s">
        <v>2532</v>
      </c>
      <c r="G657" s="1" t="s">
        <v>131</v>
      </c>
      <c r="I657" s="1">
        <v>1093103853</v>
      </c>
      <c r="J657" s="1">
        <v>1155023352</v>
      </c>
      <c r="K657" s="1" t="s">
        <v>2018</v>
      </c>
      <c r="L657" s="1">
        <v>656</v>
      </c>
      <c r="M657" s="1" t="s">
        <v>14752</v>
      </c>
      <c r="N657" s="1">
        <v>4.7436446821097024E-2</v>
      </c>
      <c r="O657" s="1">
        <v>5135580.6557365898</v>
      </c>
      <c r="P657" s="1">
        <v>0.36814803000000001</v>
      </c>
      <c r="Q657" s="1">
        <v>-3.7851781600000001</v>
      </c>
      <c r="R657" s="1">
        <v>-5.1363202100000001</v>
      </c>
      <c r="S657" s="1">
        <v>51852962.792770758</v>
      </c>
      <c r="T657" s="1" t="s">
        <v>14752</v>
      </c>
    </row>
    <row r="658" spans="1:20" x14ac:dyDescent="0.2">
      <c r="A658" s="1">
        <v>2273</v>
      </c>
      <c r="B658" s="1" t="s">
        <v>2404</v>
      </c>
      <c r="C658" s="1" t="s">
        <v>2405</v>
      </c>
      <c r="D658" s="1" t="s">
        <v>2406</v>
      </c>
      <c r="E658" s="1">
        <v>43</v>
      </c>
      <c r="F658" s="1" t="s">
        <v>2407</v>
      </c>
      <c r="G658" s="1" t="s">
        <v>131</v>
      </c>
      <c r="I658" s="1">
        <v>10000000</v>
      </c>
      <c r="J658" s="1">
        <v>40000000</v>
      </c>
      <c r="K658" s="1" t="s">
        <v>2018</v>
      </c>
      <c r="L658" s="1">
        <v>657</v>
      </c>
      <c r="M658" s="1" t="s">
        <v>14752</v>
      </c>
      <c r="N658" s="1">
        <v>5.1763040309787698</v>
      </c>
      <c r="O658" s="1">
        <v>337589.54418050998</v>
      </c>
      <c r="P658" s="1">
        <v>3.4515610000000002E-2</v>
      </c>
      <c r="Q658" s="1">
        <v>-9.2987120000000006E-2</v>
      </c>
      <c r="R658" s="1">
        <v>-4.8484108600000004</v>
      </c>
      <c r="S658" s="1">
        <v>51763040.309787698</v>
      </c>
      <c r="T658" s="1" t="s">
        <v>14752</v>
      </c>
    </row>
    <row r="659" spans="1:20" x14ac:dyDescent="0.2">
      <c r="A659" s="1">
        <v>22059</v>
      </c>
      <c r="B659" s="1" t="s">
        <v>7955</v>
      </c>
      <c r="C659" s="1" t="s">
        <v>7956</v>
      </c>
      <c r="D659" s="1" t="s">
        <v>7957</v>
      </c>
      <c r="E659" s="1">
        <v>27</v>
      </c>
      <c r="F659" s="1" t="s">
        <v>7958</v>
      </c>
      <c r="G659" s="1" t="s">
        <v>131</v>
      </c>
      <c r="H659" s="1">
        <v>8000000000</v>
      </c>
      <c r="I659" s="1">
        <v>988919270</v>
      </c>
      <c r="J659" s="1">
        <v>7258748554.8400002</v>
      </c>
      <c r="L659" s="1">
        <v>658</v>
      </c>
      <c r="M659" s="1" t="s">
        <v>14752</v>
      </c>
      <c r="N659" s="1">
        <v>5.2071172699743491E-2</v>
      </c>
      <c r="O659" s="1">
        <v>157587.18618838</v>
      </c>
      <c r="P659" s="1">
        <v>-6.1948919999999998E-2</v>
      </c>
      <c r="Q659" s="1">
        <v>-1.0778338199999999</v>
      </c>
      <c r="R659" s="1">
        <v>-9.5061823800000003</v>
      </c>
      <c r="S659" s="1">
        <v>51494186.094274253</v>
      </c>
      <c r="T659" s="1" t="s">
        <v>14752</v>
      </c>
    </row>
    <row r="660" spans="1:20" x14ac:dyDescent="0.2">
      <c r="A660" s="1">
        <v>15463</v>
      </c>
      <c r="B660" s="1" t="s">
        <v>6631</v>
      </c>
      <c r="C660" s="1" t="s">
        <v>6631</v>
      </c>
      <c r="D660" s="1" t="s">
        <v>8113</v>
      </c>
      <c r="E660" s="1">
        <v>59</v>
      </c>
      <c r="F660" s="1" t="s">
        <v>6632</v>
      </c>
      <c r="G660" s="1" t="s">
        <v>131</v>
      </c>
      <c r="I660" s="1">
        <v>12129015122.566328</v>
      </c>
      <c r="J660" s="1">
        <v>18918957491.99617</v>
      </c>
      <c r="K660" s="1" t="s">
        <v>2018</v>
      </c>
      <c r="L660" s="1">
        <v>659</v>
      </c>
      <c r="M660" s="1" t="s">
        <v>14753</v>
      </c>
      <c r="N660" s="1">
        <v>4.2243744831081719E-3</v>
      </c>
      <c r="O660" s="1">
        <v>894366.89528636995</v>
      </c>
      <c r="P660" s="1">
        <v>-0.45200848999999999</v>
      </c>
      <c r="Q660" s="1">
        <v>-6.4125496100000001</v>
      </c>
      <c r="R660" s="1">
        <v>-25.515614450000001</v>
      </c>
      <c r="S660" s="1">
        <v>51237501.989002332</v>
      </c>
      <c r="T660" s="1" t="s">
        <v>14753</v>
      </c>
    </row>
    <row r="661" spans="1:20" x14ac:dyDescent="0.2">
      <c r="A661" s="1">
        <v>33786</v>
      </c>
      <c r="B661" s="1" t="s">
        <v>13679</v>
      </c>
      <c r="C661" s="1" t="s">
        <v>13680</v>
      </c>
      <c r="D661" s="1" t="s">
        <v>13681</v>
      </c>
      <c r="E661" s="1">
        <v>12</v>
      </c>
      <c r="F661" s="1" t="s">
        <v>13682</v>
      </c>
      <c r="G661" s="1" t="s">
        <v>131</v>
      </c>
      <c r="H661" s="1">
        <v>10000000000</v>
      </c>
      <c r="I661" s="1">
        <v>10000000000</v>
      </c>
      <c r="J661" s="1">
        <v>10000000000</v>
      </c>
      <c r="K661" s="1" t="s">
        <v>2018</v>
      </c>
      <c r="L661" s="1">
        <v>660</v>
      </c>
      <c r="M661" s="1" t="s">
        <v>14753</v>
      </c>
      <c r="N661" s="1">
        <v>5.0852895364828683E-3</v>
      </c>
      <c r="O661" s="1">
        <v>1355375.8230880301</v>
      </c>
      <c r="P661" s="1">
        <v>-1.0349388399999999</v>
      </c>
      <c r="Q661" s="1">
        <v>-16.268934139999999</v>
      </c>
      <c r="R661" s="1">
        <v>-18.613110249999998</v>
      </c>
      <c r="S661" s="1">
        <v>50852895.364828683</v>
      </c>
      <c r="T661" s="1" t="s">
        <v>14753</v>
      </c>
    </row>
    <row r="662" spans="1:20" x14ac:dyDescent="0.2">
      <c r="A662" s="1">
        <v>30867</v>
      </c>
      <c r="B662" s="1" t="s">
        <v>7912</v>
      </c>
      <c r="C662" s="1" t="s">
        <v>7912</v>
      </c>
      <c r="D662" s="1" t="s">
        <v>7913</v>
      </c>
      <c r="E662" s="1">
        <v>56</v>
      </c>
      <c r="F662" s="1" t="s">
        <v>7914</v>
      </c>
      <c r="G662" s="1" t="s">
        <v>131</v>
      </c>
      <c r="H662" s="1">
        <v>420000000000000</v>
      </c>
      <c r="I662" s="1">
        <v>420000000000000</v>
      </c>
      <c r="J662" s="1">
        <v>420000000000000</v>
      </c>
      <c r="K662" s="1" t="s">
        <v>2018</v>
      </c>
      <c r="L662" s="1">
        <v>661</v>
      </c>
      <c r="M662" s="1" t="s">
        <v>14753</v>
      </c>
      <c r="N662" s="1">
        <v>1.207826885287675E-7</v>
      </c>
      <c r="O662" s="1">
        <v>10677999.282965351</v>
      </c>
      <c r="P662" s="1">
        <v>-0.35385369</v>
      </c>
      <c r="Q662" s="1">
        <v>-6.2882676100000001</v>
      </c>
      <c r="R662" s="1">
        <v>-21.773282989999998</v>
      </c>
      <c r="S662" s="1">
        <v>50728729.18208234</v>
      </c>
      <c r="T662" s="1" t="s">
        <v>14753</v>
      </c>
    </row>
    <row r="663" spans="1:20" x14ac:dyDescent="0.2">
      <c r="A663" s="1">
        <v>28479</v>
      </c>
      <c r="B663" s="1" t="s">
        <v>8077</v>
      </c>
      <c r="C663" s="1" t="s">
        <v>8078</v>
      </c>
      <c r="D663" s="1" t="s">
        <v>8079</v>
      </c>
      <c r="E663" s="1">
        <v>32</v>
      </c>
      <c r="F663" s="1" t="s">
        <v>8080</v>
      </c>
      <c r="G663" s="1" t="s">
        <v>131</v>
      </c>
      <c r="H663" s="1">
        <v>12000000000</v>
      </c>
      <c r="I663" s="1">
        <v>1446820515</v>
      </c>
      <c r="J663" s="1">
        <v>12000000000</v>
      </c>
      <c r="K663" s="1" t="s">
        <v>2018</v>
      </c>
      <c r="L663" s="1">
        <v>662</v>
      </c>
      <c r="M663" s="1" t="s">
        <v>14752</v>
      </c>
      <c r="N663" s="1">
        <v>3.5051521260493719E-2</v>
      </c>
      <c r="O663" s="1">
        <v>1861654.4465073801</v>
      </c>
      <c r="P663" s="1">
        <v>9.9605200000000005E-2</v>
      </c>
      <c r="Q663" s="1">
        <v>0.53095795000000001</v>
      </c>
      <c r="R663" s="1">
        <v>-2.9309304699999998</v>
      </c>
      <c r="S663" s="1">
        <v>50713260.041640975</v>
      </c>
      <c r="T663" s="1" t="s">
        <v>14752</v>
      </c>
    </row>
    <row r="664" spans="1:20" x14ac:dyDescent="0.2">
      <c r="A664" s="1">
        <v>6950</v>
      </c>
      <c r="B664" s="1" t="s">
        <v>2851</v>
      </c>
      <c r="C664" s="1" t="s">
        <v>2852</v>
      </c>
      <c r="D664" s="1" t="s">
        <v>2853</v>
      </c>
      <c r="E664" s="1">
        <v>218</v>
      </c>
      <c r="F664" s="1" t="s">
        <v>2592</v>
      </c>
      <c r="G664" s="1" t="s">
        <v>131</v>
      </c>
      <c r="I664" s="1">
        <v>66002156.950000003</v>
      </c>
      <c r="J664" s="1">
        <v>150000000</v>
      </c>
      <c r="K664" s="1" t="s">
        <v>2018</v>
      </c>
      <c r="L664" s="1">
        <v>663</v>
      </c>
      <c r="M664" s="1" t="s">
        <v>14753</v>
      </c>
      <c r="N664" s="1">
        <v>0.76599928928899441</v>
      </c>
      <c r="O664" s="1">
        <v>5921538.9236398796</v>
      </c>
      <c r="P664" s="1">
        <v>8.972041E-2</v>
      </c>
      <c r="Q664" s="1">
        <v>-4.9524269800000003</v>
      </c>
      <c r="R664" s="1">
        <v>-10.85404149</v>
      </c>
      <c r="S664" s="1">
        <v>50557605.315240666</v>
      </c>
      <c r="T664" s="1" t="s">
        <v>14753</v>
      </c>
    </row>
    <row r="665" spans="1:20" x14ac:dyDescent="0.2">
      <c r="A665" s="1">
        <v>1757</v>
      </c>
      <c r="B665" s="1" t="s">
        <v>4519</v>
      </c>
      <c r="C665" s="1" t="s">
        <v>43</v>
      </c>
      <c r="D665" s="1" t="s">
        <v>4520</v>
      </c>
      <c r="E665" s="1">
        <v>88</v>
      </c>
      <c r="F665" s="1" t="s">
        <v>2739</v>
      </c>
      <c r="G665" s="1" t="s">
        <v>131</v>
      </c>
      <c r="I665" s="1">
        <v>10843201660.398026</v>
      </c>
      <c r="J665" s="1">
        <v>10843201660.398026</v>
      </c>
      <c r="K665" s="1" t="s">
        <v>2018</v>
      </c>
      <c r="L665" s="1">
        <v>664</v>
      </c>
      <c r="M665" s="1" t="s">
        <v>14752</v>
      </c>
      <c r="N665" s="1">
        <v>4.6600708749106488E-3</v>
      </c>
      <c r="O665" s="1">
        <v>4607951.5587338703</v>
      </c>
      <c r="P665" s="1">
        <v>-0.27183183</v>
      </c>
      <c r="Q665" s="1">
        <v>-2.0475450500000001</v>
      </c>
      <c r="R665" s="1">
        <v>-9.8846778200000003</v>
      </c>
      <c r="S665" s="1">
        <v>50530088.248403624</v>
      </c>
      <c r="T665" s="1" t="s">
        <v>14752</v>
      </c>
    </row>
    <row r="666" spans="1:20" x14ac:dyDescent="0.2">
      <c r="A666" s="1">
        <v>28656</v>
      </c>
      <c r="B666" s="1" t="s">
        <v>8153</v>
      </c>
      <c r="C666" s="1" t="s">
        <v>8154</v>
      </c>
      <c r="D666" s="1" t="s">
        <v>8155</v>
      </c>
      <c r="E666" s="1">
        <v>45</v>
      </c>
      <c r="F666" s="1" t="s">
        <v>8156</v>
      </c>
      <c r="G666" s="1" t="s">
        <v>131</v>
      </c>
      <c r="H666" s="1">
        <v>10000000</v>
      </c>
      <c r="I666" s="1">
        <v>2279554.84</v>
      </c>
      <c r="J666" s="1">
        <v>9974576.3300000001</v>
      </c>
      <c r="K666" s="1" t="s">
        <v>2018</v>
      </c>
      <c r="L666" s="1">
        <v>665</v>
      </c>
      <c r="M666" s="1" t="s">
        <v>14753</v>
      </c>
      <c r="N666" s="1">
        <v>22.072496677787971</v>
      </c>
      <c r="O666" s="1">
        <v>197979.54051598001</v>
      </c>
      <c r="P666" s="1">
        <v>-0.14082552000000001</v>
      </c>
      <c r="Q666" s="1">
        <v>-0.58062853999999997</v>
      </c>
      <c r="R666" s="1">
        <v>-0.36915872</v>
      </c>
      <c r="S666" s="1">
        <v>50315466.632735483</v>
      </c>
      <c r="T666" s="1" t="s">
        <v>14753</v>
      </c>
    </row>
    <row r="667" spans="1:20" x14ac:dyDescent="0.2">
      <c r="A667" s="1">
        <v>3418</v>
      </c>
      <c r="B667" s="1" t="s">
        <v>2978</v>
      </c>
      <c r="C667" s="1" t="s">
        <v>2979</v>
      </c>
      <c r="D667" s="1" t="s">
        <v>2980</v>
      </c>
      <c r="E667" s="1">
        <v>11</v>
      </c>
      <c r="F667" s="1" t="s">
        <v>2778</v>
      </c>
      <c r="G667" s="1" t="s">
        <v>131</v>
      </c>
      <c r="I667" s="1">
        <v>1703608720</v>
      </c>
      <c r="J667" s="1">
        <v>2000000000</v>
      </c>
      <c r="L667" s="1">
        <v>666</v>
      </c>
      <c r="M667" s="1" t="s">
        <v>14752</v>
      </c>
      <c r="N667" s="1">
        <v>2.9497111516122568E-2</v>
      </c>
      <c r="O667" s="1">
        <v>548686.11316143</v>
      </c>
      <c r="P667" s="1">
        <v>-0.18828607999999999</v>
      </c>
      <c r="Q667" s="1">
        <v>-1.8548727599999999</v>
      </c>
      <c r="R667" s="1">
        <v>-8.8812393200000006</v>
      </c>
      <c r="S667" s="1">
        <v>50251536.393678829</v>
      </c>
      <c r="T667" s="1" t="s">
        <v>14752</v>
      </c>
    </row>
    <row r="668" spans="1:20" x14ac:dyDescent="0.2">
      <c r="A668" s="1">
        <v>5882</v>
      </c>
      <c r="B668" s="1" t="s">
        <v>6866</v>
      </c>
      <c r="C668" s="1" t="s">
        <v>3873</v>
      </c>
      <c r="D668" s="1" t="s">
        <v>3874</v>
      </c>
      <c r="E668" s="1">
        <v>80</v>
      </c>
      <c r="F668" s="1" t="s">
        <v>3875</v>
      </c>
      <c r="G668" s="1" t="s">
        <v>131</v>
      </c>
      <c r="I668" s="1">
        <v>104598941</v>
      </c>
      <c r="J668" s="1">
        <v>149986162.32800001</v>
      </c>
      <c r="K668" s="1" t="s">
        <v>2018</v>
      </c>
      <c r="L668" s="1">
        <v>667</v>
      </c>
      <c r="M668" s="1" t="s">
        <v>14753</v>
      </c>
      <c r="N668" s="1">
        <v>0.47972329473349706</v>
      </c>
      <c r="O668" s="1">
        <v>6906182.1258679302</v>
      </c>
      <c r="P668" s="1">
        <v>2.4385552599999998</v>
      </c>
      <c r="Q668" s="1">
        <v>-1.7977902699999999</v>
      </c>
      <c r="R668" s="1">
        <v>1.476186E-2</v>
      </c>
      <c r="S668" s="1">
        <v>50178548.602154672</v>
      </c>
      <c r="T668" s="1" t="s">
        <v>14753</v>
      </c>
    </row>
    <row r="669" spans="1:20" x14ac:dyDescent="0.2">
      <c r="A669" s="1">
        <v>5429</v>
      </c>
      <c r="B669" s="1" t="s">
        <v>3201</v>
      </c>
      <c r="C669" s="1" t="s">
        <v>3202</v>
      </c>
      <c r="D669" s="1" t="s">
        <v>3203</v>
      </c>
      <c r="E669" s="1">
        <v>72</v>
      </c>
      <c r="F669" s="1" t="s">
        <v>2269</v>
      </c>
      <c r="G669" s="1" t="s">
        <v>131</v>
      </c>
      <c r="I669" s="1">
        <v>28226332268.328949</v>
      </c>
      <c r="J669" s="1">
        <v>29892900001.328953</v>
      </c>
      <c r="K669" s="1" t="s">
        <v>2018</v>
      </c>
      <c r="L669" s="1">
        <v>668</v>
      </c>
      <c r="M669" s="1" t="s">
        <v>14752</v>
      </c>
      <c r="N669" s="1">
        <v>1.7711568944086364E-3</v>
      </c>
      <c r="O669" s="1">
        <v>637598.97511533997</v>
      </c>
      <c r="P669" s="1">
        <v>2.4347810000000001E-2</v>
      </c>
      <c r="Q669" s="1">
        <v>-1.4595879300000001</v>
      </c>
      <c r="R669" s="1">
        <v>3.2012119999999999</v>
      </c>
      <c r="S669" s="1">
        <v>49993263.000919782</v>
      </c>
      <c r="T669" s="1" t="s">
        <v>14752</v>
      </c>
    </row>
    <row r="670" spans="1:20" x14ac:dyDescent="0.2">
      <c r="A670" s="1">
        <v>11079</v>
      </c>
      <c r="B670" s="1" t="s">
        <v>6916</v>
      </c>
      <c r="C670" s="1" t="s">
        <v>6917</v>
      </c>
      <c r="D670" s="1" t="s">
        <v>6918</v>
      </c>
      <c r="E670" s="1">
        <v>86</v>
      </c>
      <c r="F670" s="1" t="s">
        <v>6599</v>
      </c>
      <c r="G670" s="1" t="s">
        <v>131</v>
      </c>
      <c r="I670" s="1">
        <v>395690000000000</v>
      </c>
      <c r="J670" s="1">
        <v>1000000000000000</v>
      </c>
      <c r="K670" s="1" t="s">
        <v>2018</v>
      </c>
      <c r="L670" s="1">
        <v>669</v>
      </c>
      <c r="M670" s="1" t="s">
        <v>14753</v>
      </c>
      <c r="N670" s="1">
        <v>1.2536182837768984E-7</v>
      </c>
      <c r="O670" s="1">
        <v>35246522.02204863</v>
      </c>
      <c r="P670" s="1">
        <v>-0.12360065000000001</v>
      </c>
      <c r="Q670" s="1">
        <v>-4.2099498799999999</v>
      </c>
      <c r="R670" s="1">
        <v>-6.5879460600000002</v>
      </c>
      <c r="S670" s="1">
        <v>49604421.870768093</v>
      </c>
      <c r="T670" s="1" t="s">
        <v>14753</v>
      </c>
    </row>
    <row r="671" spans="1:20" x14ac:dyDescent="0.2">
      <c r="A671" s="1">
        <v>1552</v>
      </c>
      <c r="B671" s="1" t="s">
        <v>3930</v>
      </c>
      <c r="C671" s="1" t="s">
        <v>77</v>
      </c>
      <c r="D671" s="1" t="s">
        <v>3931</v>
      </c>
      <c r="E671" s="1">
        <v>106</v>
      </c>
      <c r="F671" s="1" t="s">
        <v>2529</v>
      </c>
      <c r="G671" s="1" t="s">
        <v>131</v>
      </c>
      <c r="H671" s="1">
        <v>2669203.3819035199</v>
      </c>
      <c r="I671" s="1">
        <v>2667026.7264978802</v>
      </c>
      <c r="J671" s="1">
        <v>2667646.3421698101</v>
      </c>
      <c r="K671" s="1" t="s">
        <v>2018</v>
      </c>
      <c r="L671" s="1">
        <v>670</v>
      </c>
      <c r="M671" s="1" t="s">
        <v>14753</v>
      </c>
      <c r="N671" s="1">
        <v>18.554603296092569</v>
      </c>
      <c r="O671" s="1">
        <v>3742922.7559237801</v>
      </c>
      <c r="P671" s="1">
        <v>0.29736251000000002</v>
      </c>
      <c r="Q671" s="1">
        <v>-5.9562764899999996</v>
      </c>
      <c r="R671" s="1">
        <v>-17.423185520000001</v>
      </c>
      <c r="S671" s="1">
        <v>49485622.890244536</v>
      </c>
      <c r="T671" s="1" t="s">
        <v>14753</v>
      </c>
    </row>
    <row r="672" spans="1:20" x14ac:dyDescent="0.2">
      <c r="A672" s="1">
        <v>33595</v>
      </c>
      <c r="B672" s="1" t="s">
        <v>8188</v>
      </c>
      <c r="C672" s="1" t="s">
        <v>8189</v>
      </c>
      <c r="D672" s="1" t="s">
        <v>8190</v>
      </c>
      <c r="E672" s="1">
        <v>56</v>
      </c>
      <c r="F672" s="1" t="s">
        <v>8191</v>
      </c>
      <c r="G672" s="1" t="s">
        <v>131</v>
      </c>
      <c r="H672" s="1">
        <v>1000000000</v>
      </c>
      <c r="I672" s="1">
        <v>1000000000</v>
      </c>
      <c r="J672" s="1">
        <v>1000000000</v>
      </c>
      <c r="K672" s="1" t="s">
        <v>2018</v>
      </c>
      <c r="L672" s="1">
        <v>671</v>
      </c>
      <c r="M672" s="1" t="s">
        <v>14752</v>
      </c>
      <c r="N672" s="1">
        <v>4.9117412172153471E-2</v>
      </c>
      <c r="O672" s="1">
        <v>5057009.8555606399</v>
      </c>
      <c r="P672" s="1">
        <v>0.28337245</v>
      </c>
      <c r="Q672" s="1">
        <v>7.8135969000000003</v>
      </c>
      <c r="R672" s="1">
        <v>-6.8177438199999996</v>
      </c>
      <c r="S672" s="1">
        <v>49117412.172153473</v>
      </c>
      <c r="T672" s="1" t="s">
        <v>14752</v>
      </c>
    </row>
    <row r="673" spans="1:20" x14ac:dyDescent="0.2">
      <c r="A673" s="1">
        <v>33464</v>
      </c>
      <c r="B673" s="1" t="s">
        <v>12200</v>
      </c>
      <c r="C673" s="1" t="s">
        <v>12201</v>
      </c>
      <c r="D673" s="1" t="s">
        <v>12202</v>
      </c>
      <c r="E673" s="1">
        <v>42</v>
      </c>
      <c r="F673" s="1" t="s">
        <v>12203</v>
      </c>
      <c r="G673" s="1" t="s">
        <v>131</v>
      </c>
      <c r="H673" s="1">
        <v>10000000000</v>
      </c>
      <c r="I673" s="1">
        <v>10000000000</v>
      </c>
      <c r="J673" s="1">
        <v>10000000000</v>
      </c>
      <c r="K673" s="1" t="s">
        <v>2018</v>
      </c>
      <c r="L673" s="1">
        <v>672</v>
      </c>
      <c r="M673" s="1" t="s">
        <v>14752</v>
      </c>
      <c r="N673" s="1">
        <v>4.8968396306010775E-3</v>
      </c>
      <c r="O673" s="1">
        <v>49640949.481549896</v>
      </c>
      <c r="P673" s="1">
        <v>0.35833305999999998</v>
      </c>
      <c r="Q673" s="1">
        <v>-0.97736193999999998</v>
      </c>
      <c r="R673" s="1">
        <v>-10.62013653</v>
      </c>
      <c r="S673" s="1">
        <v>48968396.306010775</v>
      </c>
      <c r="T673" s="1" t="s">
        <v>14752</v>
      </c>
    </row>
    <row r="674" spans="1:20" x14ac:dyDescent="0.2">
      <c r="A674" s="1">
        <v>23046</v>
      </c>
      <c r="B674" s="1" t="s">
        <v>8415</v>
      </c>
      <c r="C674" s="1" t="s">
        <v>8415</v>
      </c>
      <c r="D674" s="1" t="s">
        <v>8416</v>
      </c>
      <c r="E674" s="1">
        <v>13</v>
      </c>
      <c r="F674" s="1" t="s">
        <v>8417</v>
      </c>
      <c r="G674" s="1" t="s">
        <v>131</v>
      </c>
      <c r="H674" s="1">
        <v>500000000</v>
      </c>
      <c r="I674" s="1">
        <v>177000000</v>
      </c>
      <c r="J674" s="1">
        <v>500000000</v>
      </c>
      <c r="L674" s="1">
        <v>673</v>
      </c>
      <c r="M674" s="1" t="s">
        <v>14753</v>
      </c>
      <c r="N674" s="1">
        <v>0.27623792508571005</v>
      </c>
      <c r="O674" s="1">
        <v>2040405.02348082</v>
      </c>
      <c r="P674" s="1">
        <v>0.79207927</v>
      </c>
      <c r="Q674" s="1">
        <v>16.903061940000001</v>
      </c>
      <c r="R674" s="1">
        <v>63.047244169999999</v>
      </c>
      <c r="S674" s="1">
        <v>48894112.74017068</v>
      </c>
      <c r="T674" s="1" t="s">
        <v>14753</v>
      </c>
    </row>
    <row r="675" spans="1:20" x14ac:dyDescent="0.2">
      <c r="A675" s="1">
        <v>33188</v>
      </c>
      <c r="B675" s="1" t="s">
        <v>12208</v>
      </c>
      <c r="C675" s="1" t="s">
        <v>12209</v>
      </c>
      <c r="D675" s="1" t="s">
        <v>12210</v>
      </c>
      <c r="E675" s="1">
        <v>56</v>
      </c>
      <c r="F675" s="1" t="s">
        <v>12211</v>
      </c>
      <c r="G675" s="1" t="s">
        <v>131</v>
      </c>
      <c r="H675" s="1">
        <v>99999999</v>
      </c>
      <c r="I675" s="1">
        <v>83349868</v>
      </c>
      <c r="J675" s="1">
        <v>99999999</v>
      </c>
      <c r="K675" s="1" t="s">
        <v>2018</v>
      </c>
      <c r="L675" s="1">
        <v>675</v>
      </c>
      <c r="M675" s="1" t="s">
        <v>14752</v>
      </c>
      <c r="N675" s="1">
        <v>0.58179239408427763</v>
      </c>
      <c r="O675" s="1">
        <v>59419640.416204043</v>
      </c>
      <c r="P675" s="1">
        <v>0.21079640999999999</v>
      </c>
      <c r="Q675" s="1">
        <v>4.8434723599999998</v>
      </c>
      <c r="R675" s="1">
        <v>-11.137163409999999</v>
      </c>
      <c r="S675" s="1">
        <v>48492319.250328518</v>
      </c>
      <c r="T675" s="1" t="s">
        <v>14752</v>
      </c>
    </row>
    <row r="676" spans="1:20" x14ac:dyDescent="0.2">
      <c r="A676" s="1">
        <v>27750</v>
      </c>
      <c r="B676" s="1" t="s">
        <v>7858</v>
      </c>
      <c r="C676" s="1" t="s">
        <v>7859</v>
      </c>
      <c r="D676" s="1" t="s">
        <v>7860</v>
      </c>
      <c r="E676" s="1">
        <v>125</v>
      </c>
      <c r="F676" s="1" t="s">
        <v>7861</v>
      </c>
      <c r="G676" s="1" t="s">
        <v>131</v>
      </c>
      <c r="H676" s="1">
        <v>420690000000</v>
      </c>
      <c r="I676" s="1">
        <v>408069300000</v>
      </c>
      <c r="J676" s="1">
        <v>420690000000</v>
      </c>
      <c r="K676" s="1" t="s">
        <v>2018</v>
      </c>
      <c r="L676" s="1">
        <v>674</v>
      </c>
      <c r="M676" s="1" t="s">
        <v>14753</v>
      </c>
      <c r="N676" s="1">
        <v>1.1885538525493074E-4</v>
      </c>
      <c r="O676" s="1">
        <v>13189654.36540547</v>
      </c>
      <c r="P676" s="1">
        <v>-2.4714980000000001E-2</v>
      </c>
      <c r="Q676" s="1">
        <v>-12.46806434</v>
      </c>
      <c r="R676" s="1">
        <v>-26.507576910000001</v>
      </c>
      <c r="S676" s="1">
        <v>48501233.862209909</v>
      </c>
      <c r="T676" s="1" t="s">
        <v>14753</v>
      </c>
    </row>
    <row r="677" spans="1:20" x14ac:dyDescent="0.2">
      <c r="A677" s="1">
        <v>31668</v>
      </c>
      <c r="B677" s="1" t="s">
        <v>7733</v>
      </c>
      <c r="C677" s="1" t="s">
        <v>7734</v>
      </c>
      <c r="D677" s="1" t="s">
        <v>7735</v>
      </c>
      <c r="E677" s="1">
        <v>11</v>
      </c>
      <c r="F677" s="1" t="s">
        <v>7736</v>
      </c>
      <c r="G677" s="1" t="s">
        <v>131</v>
      </c>
      <c r="I677" s="1">
        <v>1000000000</v>
      </c>
      <c r="J677" s="1">
        <v>1000000000</v>
      </c>
      <c r="K677" s="1" t="s">
        <v>2018</v>
      </c>
      <c r="L677" s="1">
        <v>676</v>
      </c>
      <c r="M677" s="1" t="s">
        <v>14752</v>
      </c>
      <c r="N677" s="1">
        <v>4.8341861748204824E-2</v>
      </c>
      <c r="O677" s="1">
        <v>19434.904196209998</v>
      </c>
      <c r="P677" s="1">
        <v>-0.37686735999999998</v>
      </c>
      <c r="Q677" s="1">
        <v>-3.15854686</v>
      </c>
      <c r="R677" s="1">
        <v>-13.77092713</v>
      </c>
      <c r="S677" s="1">
        <v>48341861.748204827</v>
      </c>
      <c r="T677" s="1" t="s">
        <v>14752</v>
      </c>
    </row>
    <row r="678" spans="1:20" x14ac:dyDescent="0.2">
      <c r="A678" s="1">
        <v>21473</v>
      </c>
      <c r="B678" s="1" t="s">
        <v>7951</v>
      </c>
      <c r="C678" s="1" t="s">
        <v>7952</v>
      </c>
      <c r="D678" s="1" t="s">
        <v>7953</v>
      </c>
      <c r="E678" s="1">
        <v>23</v>
      </c>
      <c r="F678" s="1" t="s">
        <v>7954</v>
      </c>
      <c r="G678" s="1" t="s">
        <v>131</v>
      </c>
      <c r="I678" s="1">
        <v>10145441353.452757</v>
      </c>
      <c r="J678" s="1">
        <v>13433600526</v>
      </c>
      <c r="K678" s="1" t="s">
        <v>2018</v>
      </c>
      <c r="L678" s="1">
        <v>677</v>
      </c>
      <c r="M678" s="1" t="s">
        <v>14753</v>
      </c>
      <c r="N678" s="1">
        <v>4.7562988388284884E-3</v>
      </c>
      <c r="O678" s="1">
        <v>1486101.23074175</v>
      </c>
      <c r="P678" s="1">
        <v>0.14395589</v>
      </c>
      <c r="Q678" s="1">
        <v>-4.3753493399999996</v>
      </c>
      <c r="R678" s="1">
        <v>-12.004199420000001</v>
      </c>
      <c r="S678" s="1">
        <v>48254750.928829864</v>
      </c>
      <c r="T678" s="1" t="s">
        <v>14753</v>
      </c>
    </row>
    <row r="679" spans="1:20" x14ac:dyDescent="0.2">
      <c r="A679" s="1">
        <v>29547</v>
      </c>
      <c r="B679" s="1" t="s">
        <v>8306</v>
      </c>
      <c r="C679" s="1" t="s">
        <v>8307</v>
      </c>
      <c r="D679" s="1" t="s">
        <v>8308</v>
      </c>
      <c r="E679" s="1">
        <v>57</v>
      </c>
      <c r="F679" s="1" t="s">
        <v>8309</v>
      </c>
      <c r="G679" s="1" t="s">
        <v>131</v>
      </c>
      <c r="I679" s="1">
        <v>357230961</v>
      </c>
      <c r="J679" s="1">
        <v>1588866523</v>
      </c>
      <c r="K679" s="1" t="s">
        <v>2018</v>
      </c>
      <c r="L679" s="1">
        <v>678</v>
      </c>
      <c r="M679" s="1" t="s">
        <v>14752</v>
      </c>
      <c r="N679" s="1">
        <v>0.13496115034591996</v>
      </c>
      <c r="O679" s="1">
        <v>16471873.446831521</v>
      </c>
      <c r="P679" s="1">
        <v>0.91969151999999998</v>
      </c>
      <c r="Q679" s="1">
        <v>13.278860999999999</v>
      </c>
      <c r="R679" s="1">
        <v>-2.6613606299999999</v>
      </c>
      <c r="S679" s="1">
        <v>48212301.435738467</v>
      </c>
      <c r="T679" s="1" t="s">
        <v>14752</v>
      </c>
    </row>
    <row r="680" spans="1:20" x14ac:dyDescent="0.2">
      <c r="A680" s="1">
        <v>22074</v>
      </c>
      <c r="B680" s="1" t="s">
        <v>8049</v>
      </c>
      <c r="C680" s="1" t="s">
        <v>8050</v>
      </c>
      <c r="D680" s="1" t="s">
        <v>8051</v>
      </c>
      <c r="E680" s="1">
        <v>18</v>
      </c>
      <c r="F680" s="1" t="s">
        <v>8052</v>
      </c>
      <c r="G680" s="1" t="s">
        <v>131</v>
      </c>
      <c r="H680" s="1">
        <v>1000000000</v>
      </c>
      <c r="I680" s="1">
        <v>606489877.29999995</v>
      </c>
      <c r="J680" s="1">
        <v>606489877.29999995</v>
      </c>
      <c r="K680" s="1" t="s">
        <v>2018</v>
      </c>
      <c r="L680" s="1">
        <v>679</v>
      </c>
      <c r="M680" s="1" t="s">
        <v>14753</v>
      </c>
      <c r="N680" s="1">
        <v>7.9294391342284359E-2</v>
      </c>
      <c r="O680" s="1">
        <v>987353.47293196002</v>
      </c>
      <c r="P680" s="1">
        <v>-0.94690879999999999</v>
      </c>
      <c r="Q680" s="1">
        <v>-1.6291172199999999</v>
      </c>
      <c r="R680" s="1">
        <v>-11.446465910000001</v>
      </c>
      <c r="S680" s="1">
        <v>48091245.675760217</v>
      </c>
      <c r="T680" s="1" t="s">
        <v>14753</v>
      </c>
    </row>
    <row r="681" spans="1:20" x14ac:dyDescent="0.2">
      <c r="A681" s="1">
        <v>32171</v>
      </c>
      <c r="B681" s="1" t="s">
        <v>12480</v>
      </c>
      <c r="C681" s="1" t="s">
        <v>12481</v>
      </c>
      <c r="D681" s="1" t="s">
        <v>12482</v>
      </c>
      <c r="E681" s="1">
        <v>27</v>
      </c>
      <c r="F681" s="1" t="s">
        <v>12483</v>
      </c>
      <c r="G681" s="1" t="s">
        <v>131</v>
      </c>
      <c r="H681" s="1">
        <v>420690000000</v>
      </c>
      <c r="I681" s="1">
        <v>417213801892</v>
      </c>
      <c r="J681" s="1">
        <v>420683240832.09998</v>
      </c>
      <c r="K681" s="1" t="s">
        <v>2018</v>
      </c>
      <c r="L681" s="1">
        <v>680</v>
      </c>
      <c r="M681" s="1" t="s">
        <v>14752</v>
      </c>
      <c r="N681" s="1">
        <v>1.1490561619142103E-4</v>
      </c>
      <c r="O681" s="1">
        <v>2273795.1100678099</v>
      </c>
      <c r="P681" s="1">
        <v>0.32276355000000001</v>
      </c>
      <c r="Q681" s="1">
        <v>-2.70681233</v>
      </c>
      <c r="R681" s="1">
        <v>-16.751517969999998</v>
      </c>
      <c r="S681" s="1">
        <v>47940208.989965729</v>
      </c>
      <c r="T681" s="1" t="s">
        <v>14752</v>
      </c>
    </row>
    <row r="682" spans="1:20" x14ac:dyDescent="0.2">
      <c r="A682" s="1">
        <v>1856</v>
      </c>
      <c r="B682" s="1" t="s">
        <v>3183</v>
      </c>
      <c r="C682" s="1" t="s">
        <v>274</v>
      </c>
      <c r="D682" s="1" t="s">
        <v>3183</v>
      </c>
      <c r="E682" s="1">
        <v>63</v>
      </c>
      <c r="F682" s="1" t="s">
        <v>3184</v>
      </c>
      <c r="G682" s="1" t="s">
        <v>131</v>
      </c>
      <c r="I682" s="1">
        <v>1000000000</v>
      </c>
      <c r="J682" s="1">
        <v>1000000000</v>
      </c>
      <c r="K682" s="1" t="s">
        <v>2018</v>
      </c>
      <c r="L682" s="1">
        <v>683</v>
      </c>
      <c r="M682" s="1" t="s">
        <v>14753</v>
      </c>
      <c r="N682" s="1">
        <v>4.7818383457939893E-2</v>
      </c>
      <c r="O682" s="1">
        <v>208463.91223903</v>
      </c>
      <c r="P682" s="1">
        <v>1.43339471</v>
      </c>
      <c r="Q682" s="1">
        <v>2.9555834299999999</v>
      </c>
      <c r="R682" s="1">
        <v>-9.1736181000000006</v>
      </c>
      <c r="S682" s="1">
        <v>47818383.457939893</v>
      </c>
      <c r="T682" s="1" t="s">
        <v>14753</v>
      </c>
    </row>
    <row r="683" spans="1:20" x14ac:dyDescent="0.2">
      <c r="A683" s="1">
        <v>32809</v>
      </c>
      <c r="B683" s="1" t="s">
        <v>8354</v>
      </c>
      <c r="C683" s="1" t="s">
        <v>8355</v>
      </c>
      <c r="D683" s="1" t="s">
        <v>8356</v>
      </c>
      <c r="E683" s="1">
        <v>72</v>
      </c>
      <c r="F683" s="1" t="s">
        <v>8357</v>
      </c>
      <c r="G683" s="1" t="s">
        <v>131</v>
      </c>
      <c r="H683" s="1">
        <v>1000000000</v>
      </c>
      <c r="I683" s="1">
        <v>212866111</v>
      </c>
      <c r="J683" s="1">
        <v>1000000000</v>
      </c>
      <c r="K683" s="1" t="s">
        <v>2018</v>
      </c>
      <c r="L683" s="1">
        <v>681</v>
      </c>
      <c r="M683" s="1" t="s">
        <v>14753</v>
      </c>
      <c r="N683" s="1">
        <v>0.22415747068179057</v>
      </c>
      <c r="O683" s="1">
        <v>9144900.8574002106</v>
      </c>
      <c r="P683" s="1">
        <v>-0.25443887999999998</v>
      </c>
      <c r="Q683" s="1">
        <v>-3.9081182399999999</v>
      </c>
      <c r="R683" s="1">
        <v>-5.3757047699999996</v>
      </c>
      <c r="S683" s="1">
        <v>47715529.03562928</v>
      </c>
      <c r="T683" s="1" t="s">
        <v>14753</v>
      </c>
    </row>
    <row r="684" spans="1:20" x14ac:dyDescent="0.2">
      <c r="A684" s="1">
        <v>4956</v>
      </c>
      <c r="B684" s="1" t="s">
        <v>2997</v>
      </c>
      <c r="C684" s="1" t="s">
        <v>8139</v>
      </c>
      <c r="D684" s="1" t="s">
        <v>2998</v>
      </c>
      <c r="E684" s="1">
        <v>53</v>
      </c>
      <c r="F684" s="1" t="s">
        <v>2817</v>
      </c>
      <c r="G684" s="1" t="s">
        <v>131</v>
      </c>
      <c r="I684" s="1">
        <v>5465548016.7776852</v>
      </c>
      <c r="J684" s="1">
        <v>9697223991.0554543</v>
      </c>
      <c r="L684" s="1">
        <v>682</v>
      </c>
      <c r="M684" s="1" t="s">
        <v>14753</v>
      </c>
      <c r="N684" s="1">
        <v>8.713516399053373E-3</v>
      </c>
      <c r="O684" s="1">
        <v>767981.19394933002</v>
      </c>
      <c r="P684" s="1">
        <v>7.2049669999999996E-2</v>
      </c>
      <c r="Q684" s="1">
        <v>-1.7524526</v>
      </c>
      <c r="R684" s="1">
        <v>-5.3247429100000003</v>
      </c>
      <c r="S684" s="1">
        <v>47624142.274006002</v>
      </c>
      <c r="T684" s="1" t="s">
        <v>14753</v>
      </c>
    </row>
    <row r="685" spans="1:20" x14ac:dyDescent="0.2">
      <c r="A685" s="1">
        <v>13524</v>
      </c>
      <c r="B685" s="1" t="s">
        <v>14207</v>
      </c>
      <c r="C685" s="1" t="s">
        <v>7983</v>
      </c>
      <c r="D685" s="1" t="s">
        <v>7984</v>
      </c>
      <c r="E685" s="1">
        <v>35</v>
      </c>
      <c r="F685" s="1" t="s">
        <v>7985</v>
      </c>
      <c r="G685" s="1" t="s">
        <v>131</v>
      </c>
      <c r="I685" s="1">
        <v>50595554.001905002</v>
      </c>
      <c r="J685" s="1">
        <v>100000000</v>
      </c>
      <c r="K685" s="1" t="s">
        <v>2018</v>
      </c>
      <c r="L685" s="1">
        <v>684</v>
      </c>
      <c r="M685" s="1" t="s">
        <v>14752</v>
      </c>
      <c r="N685" s="1">
        <v>0.93798478295438603</v>
      </c>
      <c r="O685" s="1">
        <v>50405.767800180001</v>
      </c>
      <c r="P685" s="1">
        <v>8.79775E-3</v>
      </c>
      <c r="Q685" s="1">
        <v>2.4376274800000002</v>
      </c>
      <c r="R685" s="1">
        <v>-22.791336090000001</v>
      </c>
      <c r="S685" s="1">
        <v>47457859.738933779</v>
      </c>
      <c r="T685" s="1" t="s">
        <v>14752</v>
      </c>
    </row>
    <row r="686" spans="1:20" x14ac:dyDescent="0.2">
      <c r="A686" s="1">
        <v>20969</v>
      </c>
      <c r="B686" s="1" t="s">
        <v>8203</v>
      </c>
      <c r="C686" s="1" t="s">
        <v>8204</v>
      </c>
      <c r="D686" s="1" t="s">
        <v>8205</v>
      </c>
      <c r="E686" s="1">
        <v>46</v>
      </c>
      <c r="F686" s="1" t="s">
        <v>8206</v>
      </c>
      <c r="G686" s="1" t="s">
        <v>131</v>
      </c>
      <c r="I686" s="1">
        <v>198173857</v>
      </c>
      <c r="J686" s="1">
        <v>990339568</v>
      </c>
      <c r="K686" s="1" t="s">
        <v>2018</v>
      </c>
      <c r="L686" s="1">
        <v>685</v>
      </c>
      <c r="M686" s="1" t="s">
        <v>14752</v>
      </c>
      <c r="N686" s="1">
        <v>0.23842438028365376</v>
      </c>
      <c r="O686" s="1">
        <v>129072.8882457</v>
      </c>
      <c r="P686" s="1">
        <v>-5.4644270000000002E-2</v>
      </c>
      <c r="Q686" s="1">
        <v>-1.19798761</v>
      </c>
      <c r="R686" s="1">
        <v>2.40387555</v>
      </c>
      <c r="S686" s="1">
        <v>47249479.043646418</v>
      </c>
      <c r="T686" s="1" t="s">
        <v>14752</v>
      </c>
    </row>
    <row r="687" spans="1:20" x14ac:dyDescent="0.2">
      <c r="A687" s="1">
        <v>8049</v>
      </c>
      <c r="B687" s="1" t="s">
        <v>4023</v>
      </c>
      <c r="C687" s="1" t="s">
        <v>4024</v>
      </c>
      <c r="D687" s="1" t="s">
        <v>4025</v>
      </c>
      <c r="E687" s="1">
        <v>90</v>
      </c>
      <c r="F687" s="1" t="s">
        <v>4026</v>
      </c>
      <c r="G687" s="1" t="s">
        <v>131</v>
      </c>
      <c r="I687" s="1">
        <v>5257558.0800616797</v>
      </c>
      <c r="J687" s="1">
        <v>9999997.5268150009</v>
      </c>
      <c r="K687" s="1" t="s">
        <v>2018</v>
      </c>
      <c r="L687" s="1">
        <v>686</v>
      </c>
      <c r="M687" s="1" t="s">
        <v>14753</v>
      </c>
      <c r="N687" s="1">
        <v>8.9525336923721213</v>
      </c>
      <c r="O687" s="1">
        <v>158846.12185262999</v>
      </c>
      <c r="P687" s="1">
        <v>-0.30293620999999998</v>
      </c>
      <c r="Q687" s="1">
        <v>-7.5103484500000004</v>
      </c>
      <c r="R687" s="1">
        <v>-9.9559586400000004</v>
      </c>
      <c r="S687" s="1">
        <v>47068465.851355471</v>
      </c>
      <c r="T687" s="1" t="s">
        <v>14753</v>
      </c>
    </row>
    <row r="688" spans="1:20" x14ac:dyDescent="0.2">
      <c r="A688" s="1">
        <v>8724</v>
      </c>
      <c r="B688" s="1" t="s">
        <v>13726</v>
      </c>
      <c r="C688" s="1" t="s">
        <v>5818</v>
      </c>
      <c r="D688" s="1" t="s">
        <v>13727</v>
      </c>
      <c r="E688" s="1">
        <v>37</v>
      </c>
      <c r="F688" s="1" t="s">
        <v>4449</v>
      </c>
      <c r="G688" s="1" t="s">
        <v>131</v>
      </c>
      <c r="H688" s="1">
        <v>1000000000</v>
      </c>
      <c r="I688" s="1">
        <v>124743183</v>
      </c>
      <c r="J688" s="1">
        <v>1000000000</v>
      </c>
      <c r="K688" s="1" t="s">
        <v>2018</v>
      </c>
      <c r="L688" s="1">
        <v>687</v>
      </c>
      <c r="M688" s="1" t="s">
        <v>14753</v>
      </c>
      <c r="N688" s="1">
        <v>0.37619058594393162</v>
      </c>
      <c r="O688" s="1">
        <v>30816631.186385792</v>
      </c>
      <c r="P688" s="1">
        <v>0.37261292000000001</v>
      </c>
      <c r="Q688" s="1">
        <v>-9.0384812799999992</v>
      </c>
      <c r="R688" s="1">
        <v>-6.7329213399999999</v>
      </c>
      <c r="S688" s="1">
        <v>46927211.105281092</v>
      </c>
      <c r="T688" s="1" t="s">
        <v>14753</v>
      </c>
    </row>
    <row r="689" spans="1:20" x14ac:dyDescent="0.2">
      <c r="A689" s="1">
        <v>21781</v>
      </c>
      <c r="B689" s="1" t="s">
        <v>8073</v>
      </c>
      <c r="C689" s="1" t="s">
        <v>8074</v>
      </c>
      <c r="D689" s="1" t="s">
        <v>8075</v>
      </c>
      <c r="E689" s="1">
        <v>16</v>
      </c>
      <c r="F689" s="1" t="s">
        <v>8076</v>
      </c>
      <c r="G689" s="1" t="s">
        <v>131</v>
      </c>
      <c r="H689" s="1">
        <v>100000000</v>
      </c>
      <c r="I689" s="1">
        <v>87825728</v>
      </c>
      <c r="J689" s="1">
        <v>87826193</v>
      </c>
      <c r="K689" s="1" t="s">
        <v>2018</v>
      </c>
      <c r="L689" s="1">
        <v>688</v>
      </c>
      <c r="M689" s="1" t="s">
        <v>14753</v>
      </c>
      <c r="N689" s="1">
        <v>0.5306171799214674</v>
      </c>
      <c r="O689" s="1">
        <v>28379.039770179999</v>
      </c>
      <c r="P689" s="1">
        <v>0.40310676000000001</v>
      </c>
      <c r="Q689" s="1">
        <v>-1.8465873900000001</v>
      </c>
      <c r="R689" s="1">
        <v>-8.06767127</v>
      </c>
      <c r="S689" s="1">
        <v>46601840.11590986</v>
      </c>
      <c r="T689" s="1" t="s">
        <v>14753</v>
      </c>
    </row>
    <row r="690" spans="1:20" x14ac:dyDescent="0.2">
      <c r="A690" s="1">
        <v>29734</v>
      </c>
      <c r="B690" s="1" t="s">
        <v>7936</v>
      </c>
      <c r="C690" s="1" t="s">
        <v>7937</v>
      </c>
      <c r="D690" s="1" t="s">
        <v>7938</v>
      </c>
      <c r="E690" s="1">
        <v>50</v>
      </c>
      <c r="F690" s="1" t="s">
        <v>7939</v>
      </c>
      <c r="G690" s="1" t="s">
        <v>131</v>
      </c>
      <c r="I690" s="1">
        <v>91221244</v>
      </c>
      <c r="J690" s="1">
        <v>1000000000</v>
      </c>
      <c r="K690" s="1" t="s">
        <v>2018</v>
      </c>
      <c r="L690" s="1">
        <v>689</v>
      </c>
      <c r="M690" s="1" t="s">
        <v>14752</v>
      </c>
      <c r="N690" s="1">
        <v>0.50980229938200106</v>
      </c>
      <c r="O690" s="1">
        <v>3424330.0659884098</v>
      </c>
      <c r="P690" s="1">
        <v>-0.97467534</v>
      </c>
      <c r="Q690" s="1">
        <v>-2.5281285200000001</v>
      </c>
      <c r="R690" s="1">
        <v>-17.026374690000001</v>
      </c>
      <c r="S690" s="1">
        <v>46504799.943686567</v>
      </c>
      <c r="T690" s="1" t="s">
        <v>14752</v>
      </c>
    </row>
    <row r="691" spans="1:20" x14ac:dyDescent="0.2">
      <c r="A691" s="1">
        <v>32866</v>
      </c>
      <c r="B691" s="1" t="s">
        <v>8045</v>
      </c>
      <c r="C691" s="1" t="s">
        <v>8046</v>
      </c>
      <c r="D691" s="1" t="s">
        <v>8047</v>
      </c>
      <c r="E691" s="1">
        <v>3</v>
      </c>
      <c r="F691" s="1" t="s">
        <v>8048</v>
      </c>
      <c r="G691" s="1" t="s">
        <v>131</v>
      </c>
      <c r="H691" s="1">
        <v>8888888888888</v>
      </c>
      <c r="I691" s="1">
        <v>7555555555554</v>
      </c>
      <c r="J691" s="1">
        <v>8888888888888</v>
      </c>
      <c r="K691" s="1" t="s">
        <v>2018</v>
      </c>
      <c r="L691" s="1">
        <v>690</v>
      </c>
      <c r="M691" s="1" t="s">
        <v>14752</v>
      </c>
      <c r="N691" s="1">
        <v>6.0967279764454405E-6</v>
      </c>
      <c r="O691" s="1">
        <v>218153.49303198</v>
      </c>
      <c r="P691" s="1">
        <v>0.26576654</v>
      </c>
      <c r="Q691" s="1">
        <v>-2.2746859100000001</v>
      </c>
      <c r="R691" s="1">
        <v>-2.8228445</v>
      </c>
      <c r="S691" s="1">
        <v>46064166.933133848</v>
      </c>
      <c r="T691" s="1" t="s">
        <v>14752</v>
      </c>
    </row>
    <row r="692" spans="1:20" x14ac:dyDescent="0.2">
      <c r="A692" s="1">
        <v>24477</v>
      </c>
      <c r="B692" s="1" t="s">
        <v>8021</v>
      </c>
      <c r="C692" s="1" t="s">
        <v>8022</v>
      </c>
      <c r="D692" s="1" t="s">
        <v>8023</v>
      </c>
      <c r="E692" s="1">
        <v>85</v>
      </c>
      <c r="F692" s="1" t="s">
        <v>8024</v>
      </c>
      <c r="G692" s="1" t="s">
        <v>131</v>
      </c>
      <c r="I692" s="1">
        <v>1.7445589693421101E+17</v>
      </c>
      <c r="J692" s="1">
        <v>1.9160976338575501E+17</v>
      </c>
      <c r="K692" s="1" t="s">
        <v>2018</v>
      </c>
      <c r="L692" s="1">
        <v>691</v>
      </c>
      <c r="M692" s="1" t="s">
        <v>14753</v>
      </c>
      <c r="N692" s="1">
        <v>2.6330954468745403E-10</v>
      </c>
      <c r="O692" s="1">
        <v>5225498.3916261103</v>
      </c>
      <c r="P692" s="1">
        <v>-1.172048E-2</v>
      </c>
      <c r="Q692" s="1">
        <v>-1.9162253</v>
      </c>
      <c r="R692" s="1">
        <v>-3.2885958</v>
      </c>
      <c r="S692" s="1">
        <v>45935902.789788499</v>
      </c>
      <c r="T692" s="1" t="s">
        <v>14753</v>
      </c>
    </row>
    <row r="693" spans="1:20" x14ac:dyDescent="0.2">
      <c r="A693" s="1">
        <v>6554</v>
      </c>
      <c r="B693" s="1" t="s">
        <v>5497</v>
      </c>
      <c r="C693" s="1" t="s">
        <v>5498</v>
      </c>
      <c r="D693" s="1" t="s">
        <v>5499</v>
      </c>
      <c r="E693" s="1">
        <v>45</v>
      </c>
      <c r="F693" s="1" t="s">
        <v>4275</v>
      </c>
      <c r="G693" s="1" t="s">
        <v>131</v>
      </c>
      <c r="I693" s="1">
        <v>649965123.35576093</v>
      </c>
      <c r="J693" s="1">
        <v>808000000</v>
      </c>
      <c r="K693" s="1" t="s">
        <v>2018</v>
      </c>
      <c r="L693" s="1">
        <v>692</v>
      </c>
      <c r="M693" s="1" t="s">
        <v>14752</v>
      </c>
      <c r="N693" s="1">
        <v>7.0508273856691214E-2</v>
      </c>
      <c r="O693" s="1">
        <v>779366.74014179001</v>
      </c>
      <c r="P693" s="1">
        <v>0.98211090999999995</v>
      </c>
      <c r="Q693" s="1">
        <v>-2.80993819</v>
      </c>
      <c r="R693" s="1">
        <v>-12.289516539999999</v>
      </c>
      <c r="S693" s="1">
        <v>45827918.914866082</v>
      </c>
      <c r="T693" s="1" t="s">
        <v>14752</v>
      </c>
    </row>
    <row r="694" spans="1:20" x14ac:dyDescent="0.2">
      <c r="A694" s="1">
        <v>11202</v>
      </c>
      <c r="B694" s="1" t="s">
        <v>8232</v>
      </c>
      <c r="C694" s="1" t="s">
        <v>8233</v>
      </c>
      <c r="D694" s="1" t="s">
        <v>8234</v>
      </c>
      <c r="E694" s="1">
        <v>55</v>
      </c>
      <c r="F694" s="1" t="s">
        <v>6161</v>
      </c>
      <c r="G694" s="1" t="s">
        <v>131</v>
      </c>
      <c r="H694" s="1">
        <v>100000000</v>
      </c>
      <c r="I694" s="1">
        <v>80947840.96986334</v>
      </c>
      <c r="J694" s="1">
        <v>100000000</v>
      </c>
      <c r="L694" s="1">
        <v>693</v>
      </c>
      <c r="M694" s="1" t="s">
        <v>14753</v>
      </c>
      <c r="N694" s="1">
        <v>0.56358144119679565</v>
      </c>
      <c r="O694" s="1">
        <v>141773.49689216001</v>
      </c>
      <c r="P694" s="1">
        <v>0.1249865</v>
      </c>
      <c r="Q694" s="1">
        <v>0.19844071999999999</v>
      </c>
      <c r="R694" s="1">
        <v>-12.37668734</v>
      </c>
      <c r="S694" s="1">
        <v>45620700.875564605</v>
      </c>
      <c r="T694" s="1" t="s">
        <v>14753</v>
      </c>
    </row>
    <row r="695" spans="1:20" x14ac:dyDescent="0.2">
      <c r="A695" s="1">
        <v>1808</v>
      </c>
      <c r="B695" s="1" t="s">
        <v>2103</v>
      </c>
      <c r="C695" s="1" t="s">
        <v>17</v>
      </c>
      <c r="D695" s="1" t="s">
        <v>2104</v>
      </c>
      <c r="E695" s="1">
        <v>397</v>
      </c>
      <c r="F695" s="1" t="s">
        <v>2105</v>
      </c>
      <c r="G695" s="1" t="s">
        <v>131</v>
      </c>
      <c r="H695" s="1">
        <v>140245399</v>
      </c>
      <c r="I695" s="1">
        <v>140245398.24513277</v>
      </c>
      <c r="J695" s="1">
        <v>140245398.24513277</v>
      </c>
      <c r="K695" s="1" t="s">
        <v>2018</v>
      </c>
      <c r="L695" s="1">
        <v>694</v>
      </c>
      <c r="M695" s="1" t="s">
        <v>14752</v>
      </c>
      <c r="N695" s="1">
        <v>0.32527565696712984</v>
      </c>
      <c r="O695" s="1">
        <v>5429565.1441550804</v>
      </c>
      <c r="P695" s="1">
        <v>-0.19079088</v>
      </c>
      <c r="Q695" s="1">
        <v>-3.0765276500000001</v>
      </c>
      <c r="R695" s="1">
        <v>-12.254817640000001</v>
      </c>
      <c r="S695" s="1">
        <v>45618414.05080232</v>
      </c>
      <c r="T695" s="1" t="s">
        <v>14752</v>
      </c>
    </row>
    <row r="696" spans="1:20" x14ac:dyDescent="0.2">
      <c r="A696" s="1">
        <v>22837</v>
      </c>
      <c r="B696" s="1" t="s">
        <v>8042</v>
      </c>
      <c r="C696" s="1" t="s">
        <v>8042</v>
      </c>
      <c r="D696" s="1" t="s">
        <v>8043</v>
      </c>
      <c r="E696" s="1">
        <v>68</v>
      </c>
      <c r="F696" s="1" t="s">
        <v>8044</v>
      </c>
      <c r="G696" s="1" t="s">
        <v>131</v>
      </c>
      <c r="H696" s="1">
        <v>1000000000</v>
      </c>
      <c r="I696" s="1">
        <v>280816118.4859724</v>
      </c>
      <c r="J696" s="1">
        <v>1000000000</v>
      </c>
      <c r="K696" s="1" t="s">
        <v>2018</v>
      </c>
      <c r="L696" s="1">
        <v>695</v>
      </c>
      <c r="M696" s="1" t="s">
        <v>14753</v>
      </c>
      <c r="N696" s="1">
        <v>0.16207171267828366</v>
      </c>
      <c r="O696" s="1">
        <v>416400.99868593999</v>
      </c>
      <c r="P696" s="1">
        <v>-0.29056501000000001</v>
      </c>
      <c r="Q696" s="1">
        <v>-8.0602322799999992</v>
      </c>
      <c r="R696" s="1">
        <v>-13.510211079999999</v>
      </c>
      <c r="S696" s="1">
        <v>45512349.270689383</v>
      </c>
      <c r="T696" s="1" t="s">
        <v>14753</v>
      </c>
    </row>
    <row r="697" spans="1:20" x14ac:dyDescent="0.2">
      <c r="A697" s="1">
        <v>6724</v>
      </c>
      <c r="B697" s="1" t="s">
        <v>8645</v>
      </c>
      <c r="C697" s="1" t="s">
        <v>3687</v>
      </c>
      <c r="D697" s="1" t="s">
        <v>3688</v>
      </c>
      <c r="E697" s="1">
        <v>61</v>
      </c>
      <c r="F697" s="1" t="s">
        <v>2961</v>
      </c>
      <c r="G697" s="1" t="s">
        <v>131</v>
      </c>
      <c r="I697" s="1">
        <v>8880780406.6548195</v>
      </c>
      <c r="J697" s="1">
        <v>10000000000</v>
      </c>
      <c r="L697" s="1">
        <v>696</v>
      </c>
      <c r="M697" s="1" t="s">
        <v>14753</v>
      </c>
      <c r="N697" s="1">
        <v>5.1187481814466305E-3</v>
      </c>
      <c r="O697" s="1">
        <v>401000.45579790999</v>
      </c>
      <c r="P697" s="1">
        <v>-0.55218215000000004</v>
      </c>
      <c r="Q697" s="1">
        <v>-4.6596126099999999</v>
      </c>
      <c r="R697" s="1">
        <v>-3.4844572199999999</v>
      </c>
      <c r="S697" s="1">
        <v>45458478.556391224</v>
      </c>
      <c r="T697" s="1" t="s">
        <v>14753</v>
      </c>
    </row>
    <row r="698" spans="1:20" x14ac:dyDescent="0.2">
      <c r="A698" s="1">
        <v>16946</v>
      </c>
      <c r="B698" s="1" t="s">
        <v>7993</v>
      </c>
      <c r="C698" s="1" t="s">
        <v>6026</v>
      </c>
      <c r="D698" s="1" t="s">
        <v>7994</v>
      </c>
      <c r="E698" s="1">
        <v>8</v>
      </c>
      <c r="F698" s="1" t="s">
        <v>7995</v>
      </c>
      <c r="G698" s="1" t="s">
        <v>131</v>
      </c>
      <c r="I698" s="1">
        <v>52661120</v>
      </c>
      <c r="J698" s="1">
        <v>1641963300</v>
      </c>
      <c r="K698" s="1" t="s">
        <v>2018</v>
      </c>
      <c r="L698" s="1">
        <v>697</v>
      </c>
      <c r="M698" s="1" t="s">
        <v>14753</v>
      </c>
      <c r="N698" s="1">
        <v>0.85209864306069094</v>
      </c>
      <c r="O698" s="1">
        <v>4011.9802590099998</v>
      </c>
      <c r="P698" s="1">
        <v>1.6351021699999999</v>
      </c>
      <c r="Q698" s="1">
        <v>-2.0727740099999998</v>
      </c>
      <c r="R698" s="1">
        <v>-3.5538902399999999</v>
      </c>
      <c r="S698" s="1">
        <v>44872468.894056216</v>
      </c>
      <c r="T698" s="1" t="s">
        <v>14753</v>
      </c>
    </row>
    <row r="699" spans="1:20" x14ac:dyDescent="0.2">
      <c r="A699" s="1">
        <v>7150</v>
      </c>
      <c r="B699" s="1" t="s">
        <v>3554</v>
      </c>
      <c r="C699" s="1" t="s">
        <v>3555</v>
      </c>
      <c r="D699" s="1" t="s">
        <v>3556</v>
      </c>
      <c r="E699" s="1">
        <v>97</v>
      </c>
      <c r="F699" s="1" t="s">
        <v>2881</v>
      </c>
      <c r="G699" s="1" t="s">
        <v>131</v>
      </c>
      <c r="H699" s="1">
        <v>1000000000</v>
      </c>
      <c r="I699" s="1">
        <v>640206260.04823554</v>
      </c>
      <c r="J699" s="1">
        <v>640206260.04823554</v>
      </c>
      <c r="K699" s="1" t="s">
        <v>2018</v>
      </c>
      <c r="L699" s="1">
        <v>698</v>
      </c>
      <c r="M699" s="1" t="s">
        <v>14752</v>
      </c>
      <c r="N699" s="1">
        <v>6.9927772881644992E-2</v>
      </c>
      <c r="O699" s="1">
        <v>1584239.0652415899</v>
      </c>
      <c r="P699" s="1">
        <v>3.6433099999999999E-3</v>
      </c>
      <c r="Q699" s="1">
        <v>-3.09448875</v>
      </c>
      <c r="R699" s="1">
        <v>-12.351296469999999</v>
      </c>
      <c r="S699" s="1">
        <v>44768197.950060368</v>
      </c>
      <c r="T699" s="1" t="s">
        <v>14752</v>
      </c>
    </row>
    <row r="700" spans="1:20" x14ac:dyDescent="0.2">
      <c r="A700" s="1">
        <v>11213</v>
      </c>
      <c r="B700" s="1" t="s">
        <v>5467</v>
      </c>
      <c r="C700" s="1" t="s">
        <v>5119</v>
      </c>
      <c r="D700" s="1" t="s">
        <v>5468</v>
      </c>
      <c r="E700" s="1">
        <v>62</v>
      </c>
      <c r="F700" s="1" t="s">
        <v>5361</v>
      </c>
      <c r="G700" s="1" t="s">
        <v>131</v>
      </c>
      <c r="I700" s="1">
        <v>270724507.79680002</v>
      </c>
      <c r="J700" s="1">
        <v>360000000</v>
      </c>
      <c r="K700" s="1" t="s">
        <v>2018</v>
      </c>
      <c r="L700" s="1">
        <v>699</v>
      </c>
      <c r="M700" s="1" t="s">
        <v>14752</v>
      </c>
      <c r="N700" s="1">
        <v>0.16484382532166922</v>
      </c>
      <c r="O700" s="1">
        <v>573669.99756988999</v>
      </c>
      <c r="P700" s="1">
        <v>-1.87355056</v>
      </c>
      <c r="Q700" s="1">
        <v>-7.87350934</v>
      </c>
      <c r="R700" s="1">
        <v>-16.135217650000001</v>
      </c>
      <c r="S700" s="1">
        <v>44627263.47355058</v>
      </c>
      <c r="T700" s="1" t="s">
        <v>14752</v>
      </c>
    </row>
    <row r="701" spans="1:20" x14ac:dyDescent="0.2">
      <c r="A701" s="1">
        <v>1712</v>
      </c>
      <c r="B701" s="1" t="s">
        <v>2982</v>
      </c>
      <c r="C701" s="1" t="s">
        <v>2983</v>
      </c>
      <c r="D701" s="1" t="s">
        <v>2984</v>
      </c>
      <c r="E701" s="1">
        <v>8</v>
      </c>
      <c r="F701" s="1" t="s">
        <v>2985</v>
      </c>
      <c r="G701" s="1" t="s">
        <v>131</v>
      </c>
      <c r="H701" s="1">
        <v>105000000</v>
      </c>
      <c r="I701" s="1">
        <v>67937170</v>
      </c>
      <c r="J701" s="1">
        <v>78591832.484394714</v>
      </c>
      <c r="L701" s="1">
        <v>700</v>
      </c>
      <c r="M701" s="1" t="s">
        <v>14752</v>
      </c>
      <c r="N701" s="1">
        <v>0.6556675919322017</v>
      </c>
      <c r="O701" s="1">
        <v>266668.05564669002</v>
      </c>
      <c r="P701" s="1">
        <v>-0.35061915999999999</v>
      </c>
      <c r="Q701" s="1">
        <v>-1.04749118</v>
      </c>
      <c r="R701" s="1">
        <v>-14.734542729999999</v>
      </c>
      <c r="S701" s="1">
        <v>44544200.656588614</v>
      </c>
      <c r="T701" s="1" t="s">
        <v>14752</v>
      </c>
    </row>
    <row r="702" spans="1:20" x14ac:dyDescent="0.2">
      <c r="A702" s="1">
        <v>29331</v>
      </c>
      <c r="B702" s="1" t="s">
        <v>8126</v>
      </c>
      <c r="C702" s="1" t="s">
        <v>8126</v>
      </c>
      <c r="D702" s="1" t="s">
        <v>8127</v>
      </c>
      <c r="E702" s="1">
        <v>19</v>
      </c>
      <c r="F702" s="1" t="s">
        <v>8128</v>
      </c>
      <c r="G702" s="1" t="s">
        <v>131</v>
      </c>
      <c r="H702" s="1">
        <v>2000000000</v>
      </c>
      <c r="I702" s="1">
        <v>305370699.42541778</v>
      </c>
      <c r="J702" s="1">
        <v>2000000000</v>
      </c>
      <c r="L702" s="1">
        <v>701</v>
      </c>
      <c r="M702" s="1" t="s">
        <v>14752</v>
      </c>
      <c r="N702" s="1">
        <v>0.1458367463786541</v>
      </c>
      <c r="O702" s="1">
        <v>998674.89852503</v>
      </c>
      <c r="P702" s="1">
        <v>-9.0485609999999994E-2</v>
      </c>
      <c r="Q702" s="1">
        <v>-1.6422733300000001</v>
      </c>
      <c r="R702" s="1">
        <v>-5.3180005699999997</v>
      </c>
      <c r="S702" s="1">
        <v>44534269.243576862</v>
      </c>
      <c r="T702" s="1" t="s">
        <v>14752</v>
      </c>
    </row>
    <row r="703" spans="1:20" x14ac:dyDescent="0.2">
      <c r="A703" s="1">
        <v>8613</v>
      </c>
      <c r="B703" s="1" t="s">
        <v>4772</v>
      </c>
      <c r="C703" s="1" t="s">
        <v>4773</v>
      </c>
      <c r="D703" s="1" t="s">
        <v>4774</v>
      </c>
      <c r="E703" s="1">
        <v>126</v>
      </c>
      <c r="F703" s="1" t="s">
        <v>4320</v>
      </c>
      <c r="G703" s="1" t="s">
        <v>131</v>
      </c>
      <c r="I703" s="1">
        <v>2388535.89598891</v>
      </c>
      <c r="J703" s="1">
        <v>2505603.6293587498</v>
      </c>
      <c r="K703" s="1" t="s">
        <v>2018</v>
      </c>
      <c r="L703" s="1">
        <v>703</v>
      </c>
      <c r="M703" s="1" t="s">
        <v>14752</v>
      </c>
      <c r="N703" s="1">
        <v>18.473758232373822</v>
      </c>
      <c r="O703" s="1">
        <v>2006795.1865329701</v>
      </c>
      <c r="P703" s="1">
        <v>-0.11447205000000001</v>
      </c>
      <c r="Q703" s="1">
        <v>-3.9877929499999998</v>
      </c>
      <c r="R703" s="1">
        <v>-8.3761280500000002</v>
      </c>
      <c r="S703" s="1">
        <v>44125234.671845511</v>
      </c>
      <c r="T703" s="1" t="s">
        <v>14752</v>
      </c>
    </row>
    <row r="704" spans="1:20" x14ac:dyDescent="0.2">
      <c r="A704" s="1">
        <v>21964</v>
      </c>
      <c r="B704" s="1" t="s">
        <v>7963</v>
      </c>
      <c r="C704" s="1" t="s">
        <v>7964</v>
      </c>
      <c r="D704" s="1" t="s">
        <v>7965</v>
      </c>
      <c r="E704" s="1">
        <v>34</v>
      </c>
      <c r="F704" s="1" t="s">
        <v>7966</v>
      </c>
      <c r="G704" s="1" t="s">
        <v>131</v>
      </c>
      <c r="H704" s="1">
        <v>10000000</v>
      </c>
      <c r="I704" s="1">
        <v>7798861.4803154003</v>
      </c>
      <c r="J704" s="1">
        <v>10000000</v>
      </c>
      <c r="K704" s="1" t="s">
        <v>2018</v>
      </c>
      <c r="L704" s="1">
        <v>704</v>
      </c>
      <c r="M704" s="1" t="s">
        <v>14752</v>
      </c>
      <c r="N704" s="1">
        <v>5.6355479180843409</v>
      </c>
      <c r="O704" s="1">
        <v>905116.68219375005</v>
      </c>
      <c r="P704" s="1">
        <v>0.95617437000000005</v>
      </c>
      <c r="Q704" s="1">
        <v>-10.800046500000001</v>
      </c>
      <c r="R704" s="1">
        <v>-14.021169759999999</v>
      </c>
      <c r="S704" s="1">
        <v>43950857.578819618</v>
      </c>
      <c r="T704" s="1" t="s">
        <v>14752</v>
      </c>
    </row>
    <row r="705" spans="1:20" x14ac:dyDescent="0.2">
      <c r="A705" s="1">
        <v>20672</v>
      </c>
      <c r="B705" s="1" t="s">
        <v>7796</v>
      </c>
      <c r="C705" s="1" t="s">
        <v>7797</v>
      </c>
      <c r="D705" s="1" t="s">
        <v>7798</v>
      </c>
      <c r="E705" s="1">
        <v>5</v>
      </c>
      <c r="F705" s="1" t="s">
        <v>7799</v>
      </c>
      <c r="G705" s="1" t="s">
        <v>131</v>
      </c>
      <c r="H705" s="1">
        <v>1000000000</v>
      </c>
      <c r="I705" s="1">
        <v>82074400</v>
      </c>
      <c r="J705" s="1">
        <v>1000000000</v>
      </c>
      <c r="K705" s="1" t="s">
        <v>2018</v>
      </c>
      <c r="L705" s="1">
        <v>705</v>
      </c>
      <c r="M705" s="1" t="s">
        <v>14753</v>
      </c>
      <c r="N705" s="1">
        <v>0.53521060983345481</v>
      </c>
      <c r="O705" s="1">
        <v>51665.822835170002</v>
      </c>
      <c r="P705" s="1">
        <v>0.36534738</v>
      </c>
      <c r="Q705" s="1">
        <v>-1.5965302100000001</v>
      </c>
      <c r="R705" s="1">
        <v>-4.8773972099999998</v>
      </c>
      <c r="S705" s="1">
        <v>43927089.675714903</v>
      </c>
      <c r="T705" s="1" t="s">
        <v>14753</v>
      </c>
    </row>
    <row r="706" spans="1:20" x14ac:dyDescent="0.2">
      <c r="A706" s="1">
        <v>33570</v>
      </c>
      <c r="B706" s="1" t="s">
        <v>9285</v>
      </c>
      <c r="C706" s="1" t="s">
        <v>9286</v>
      </c>
      <c r="D706" s="1" t="s">
        <v>9287</v>
      </c>
      <c r="E706" s="1">
        <v>61</v>
      </c>
      <c r="F706" s="1" t="s">
        <v>9288</v>
      </c>
      <c r="G706" s="1" t="s">
        <v>131</v>
      </c>
      <c r="H706" s="1">
        <v>1000000000</v>
      </c>
      <c r="I706" s="1">
        <v>1000000000</v>
      </c>
      <c r="J706" s="1">
        <v>1000000000</v>
      </c>
      <c r="K706" s="1" t="s">
        <v>2018</v>
      </c>
      <c r="L706" s="1">
        <v>702</v>
      </c>
      <c r="M706" s="1" t="s">
        <v>14752</v>
      </c>
      <c r="N706" s="1">
        <v>4.4160328988425139E-2</v>
      </c>
      <c r="O706" s="1">
        <v>7933605.3450128399</v>
      </c>
      <c r="P706" s="1">
        <v>-4.3793160200000001</v>
      </c>
      <c r="Q706" s="1">
        <v>-4.9229060599999999</v>
      </c>
      <c r="R706" s="1">
        <v>6.2778916599999999</v>
      </c>
      <c r="S706" s="1">
        <v>44160328.988425136</v>
      </c>
      <c r="T706" s="1" t="s">
        <v>14752</v>
      </c>
    </row>
    <row r="707" spans="1:20" x14ac:dyDescent="0.2">
      <c r="A707" s="1">
        <v>31750</v>
      </c>
      <c r="B707" s="1" t="s">
        <v>8114</v>
      </c>
      <c r="C707" s="1" t="s">
        <v>8115</v>
      </c>
      <c r="D707" s="1" t="s">
        <v>8116</v>
      </c>
      <c r="E707" s="1">
        <v>18</v>
      </c>
      <c r="F707" s="1" t="s">
        <v>8117</v>
      </c>
      <c r="G707" s="1" t="s">
        <v>131</v>
      </c>
      <c r="H707" s="1">
        <v>843303980</v>
      </c>
      <c r="I707" s="1">
        <v>399931237</v>
      </c>
      <c r="J707" s="1">
        <v>838793459.29999995</v>
      </c>
      <c r="K707" s="1" t="s">
        <v>2018</v>
      </c>
      <c r="L707" s="1">
        <v>706</v>
      </c>
      <c r="M707" s="1" t="s">
        <v>14752</v>
      </c>
      <c r="N707" s="1">
        <v>0.10941429336850864</v>
      </c>
      <c r="O707" s="1">
        <v>5753493.7168634804</v>
      </c>
      <c r="P707" s="1">
        <v>-0.71331237000000003</v>
      </c>
      <c r="Q707" s="1">
        <v>0.42840940999999999</v>
      </c>
      <c r="R707" s="1">
        <v>-11.5467288</v>
      </c>
      <c r="S707" s="1">
        <v>43758193.692348562</v>
      </c>
      <c r="T707" s="1" t="s">
        <v>14752</v>
      </c>
    </row>
    <row r="708" spans="1:20" x14ac:dyDescent="0.2">
      <c r="A708" s="1">
        <v>2092</v>
      </c>
      <c r="B708" s="1" t="s">
        <v>2540</v>
      </c>
      <c r="C708" s="1" t="s">
        <v>2540</v>
      </c>
      <c r="D708" s="1" t="s">
        <v>2541</v>
      </c>
      <c r="E708" s="1">
        <v>133</v>
      </c>
      <c r="F708" s="1" t="s">
        <v>2542</v>
      </c>
      <c r="G708" s="1" t="s">
        <v>131</v>
      </c>
      <c r="H708" s="1">
        <v>210000000</v>
      </c>
      <c r="I708" s="1">
        <v>111075437.72410581</v>
      </c>
      <c r="J708" s="1">
        <v>130109680.20435493</v>
      </c>
      <c r="L708" s="1">
        <v>707</v>
      </c>
      <c r="M708" s="1" t="s">
        <v>14752</v>
      </c>
      <c r="N708" s="1">
        <v>0.39360333795376096</v>
      </c>
      <c r="O708" s="1">
        <v>1094164.8943754099</v>
      </c>
      <c r="P708" s="1">
        <v>0.46451608999999999</v>
      </c>
      <c r="Q708" s="1">
        <v>-3.5799809100000002</v>
      </c>
      <c r="R708" s="1">
        <v>-9.0963007000000005</v>
      </c>
      <c r="S708" s="1">
        <v>43719663.052883148</v>
      </c>
      <c r="T708" s="1" t="s">
        <v>14752</v>
      </c>
    </row>
    <row r="709" spans="1:20" x14ac:dyDescent="0.2">
      <c r="A709" s="1">
        <v>28829</v>
      </c>
      <c r="B709" s="1" t="s">
        <v>7835</v>
      </c>
      <c r="C709" s="1" t="s">
        <v>7836</v>
      </c>
      <c r="D709" s="1" t="s">
        <v>7837</v>
      </c>
      <c r="E709" s="1">
        <v>104</v>
      </c>
      <c r="F709" s="1" t="s">
        <v>7838</v>
      </c>
      <c r="G709" s="1" t="s">
        <v>131</v>
      </c>
      <c r="H709" s="1">
        <v>256989887.032251</v>
      </c>
      <c r="I709" s="1">
        <v>38801257</v>
      </c>
      <c r="J709" s="1">
        <v>250000000</v>
      </c>
      <c r="K709" s="1" t="s">
        <v>2018</v>
      </c>
      <c r="L709" s="1">
        <v>708</v>
      </c>
      <c r="M709" s="1" t="s">
        <v>14752</v>
      </c>
      <c r="N709" s="1">
        <v>1.1206168439588096</v>
      </c>
      <c r="O709" s="1">
        <v>6112228.7200707998</v>
      </c>
      <c r="P709" s="1">
        <v>1.3545855499999999</v>
      </c>
      <c r="Q709" s="1">
        <v>0.62618693999999997</v>
      </c>
      <c r="R709" s="1">
        <v>-3.9801536300000002</v>
      </c>
      <c r="S709" s="1">
        <v>43481342.160974666</v>
      </c>
      <c r="T709" s="1" t="s">
        <v>14752</v>
      </c>
    </row>
    <row r="710" spans="1:20" x14ac:dyDescent="0.2">
      <c r="A710" s="1">
        <v>27966</v>
      </c>
      <c r="B710" s="1" t="s">
        <v>4469</v>
      </c>
      <c r="C710" s="1" t="s">
        <v>4470</v>
      </c>
      <c r="D710" s="1" t="s">
        <v>8072</v>
      </c>
      <c r="E710" s="1">
        <v>13</v>
      </c>
      <c r="F710" s="1" t="s">
        <v>4471</v>
      </c>
      <c r="G710" s="1" t="s">
        <v>131</v>
      </c>
      <c r="H710" s="1">
        <v>1000000000</v>
      </c>
      <c r="I710" s="1">
        <v>537277116</v>
      </c>
      <c r="J710" s="1">
        <v>1000000000</v>
      </c>
      <c r="K710" s="1" t="s">
        <v>2018</v>
      </c>
      <c r="L710" s="1">
        <v>709</v>
      </c>
      <c r="M710" s="1" t="s">
        <v>14752</v>
      </c>
      <c r="N710" s="1">
        <v>8.0786392252026287E-2</v>
      </c>
      <c r="O710" s="1">
        <v>1327544.8652768999</v>
      </c>
      <c r="P710" s="1">
        <v>-0.20831788000000001</v>
      </c>
      <c r="Q710" s="1">
        <v>0.72991331999999998</v>
      </c>
      <c r="R710" s="1">
        <v>-11.91691586</v>
      </c>
      <c r="S710" s="1">
        <v>43404679.841213427</v>
      </c>
      <c r="T710" s="1" t="s">
        <v>14752</v>
      </c>
    </row>
    <row r="711" spans="1:20" x14ac:dyDescent="0.2">
      <c r="A711" s="1">
        <v>5380</v>
      </c>
      <c r="B711" s="1" t="s">
        <v>8137</v>
      </c>
      <c r="C711" s="1" t="s">
        <v>3154</v>
      </c>
      <c r="D711" s="1" t="s">
        <v>3155</v>
      </c>
      <c r="E711" s="1">
        <v>23</v>
      </c>
      <c r="F711" s="1" t="s">
        <v>3156</v>
      </c>
      <c r="G711" s="1" t="s">
        <v>131</v>
      </c>
      <c r="H711" s="1">
        <v>198912688</v>
      </c>
      <c r="I711" s="1">
        <v>126167678</v>
      </c>
      <c r="J711" s="1">
        <v>198912688</v>
      </c>
      <c r="K711" s="1" t="s">
        <v>2018</v>
      </c>
      <c r="L711" s="1">
        <v>710</v>
      </c>
      <c r="M711" s="1" t="s">
        <v>14752</v>
      </c>
      <c r="N711" s="1">
        <v>0.34061938262997576</v>
      </c>
      <c r="O711" s="1">
        <v>8398278.1176305898</v>
      </c>
      <c r="P711" s="1">
        <v>0.24733162</v>
      </c>
      <c r="Q711" s="1">
        <v>-1.4897861999999999</v>
      </c>
      <c r="R711" s="1">
        <v>2.7137001700000001</v>
      </c>
      <c r="S711" s="1">
        <v>42975156.588217579</v>
      </c>
      <c r="T711" s="1" t="s">
        <v>14752</v>
      </c>
    </row>
    <row r="712" spans="1:20" x14ac:dyDescent="0.2">
      <c r="A712" s="1">
        <v>3795</v>
      </c>
      <c r="B712" s="1" t="s">
        <v>2986</v>
      </c>
      <c r="C712" s="1" t="s">
        <v>2986</v>
      </c>
      <c r="D712" s="1" t="s">
        <v>2987</v>
      </c>
      <c r="E712" s="1">
        <v>9</v>
      </c>
      <c r="F712" s="1" t="s">
        <v>2988</v>
      </c>
      <c r="G712" s="1" t="s">
        <v>131</v>
      </c>
      <c r="I712" s="1">
        <v>30529000000</v>
      </c>
      <c r="J712" s="1">
        <v>50000000000</v>
      </c>
      <c r="K712" s="1" t="s">
        <v>2018</v>
      </c>
      <c r="L712" s="1">
        <v>711</v>
      </c>
      <c r="M712" s="1" t="s">
        <v>14752</v>
      </c>
      <c r="N712" s="1">
        <v>1.4050203609335592E-3</v>
      </c>
      <c r="O712" s="1">
        <v>8264.7817101700002</v>
      </c>
      <c r="P712" s="1">
        <v>-9.1026860000000001E-2</v>
      </c>
      <c r="Q712" s="1">
        <v>0.19940890999999999</v>
      </c>
      <c r="R712" s="1">
        <v>0.37936512999999999</v>
      </c>
      <c r="S712" s="1">
        <v>42893866.598940626</v>
      </c>
      <c r="T712" s="1" t="s">
        <v>14752</v>
      </c>
    </row>
    <row r="713" spans="1:20" x14ac:dyDescent="0.2">
      <c r="A713" s="1">
        <v>10746</v>
      </c>
      <c r="B713" s="1" t="s">
        <v>6390</v>
      </c>
      <c r="C713" s="1" t="s">
        <v>6391</v>
      </c>
      <c r="D713" s="1" t="s">
        <v>6392</v>
      </c>
      <c r="E713" s="1">
        <v>240</v>
      </c>
      <c r="F713" s="1" t="s">
        <v>6185</v>
      </c>
      <c r="G713" s="1" t="s">
        <v>131</v>
      </c>
      <c r="H713" s="1">
        <v>700000000</v>
      </c>
      <c r="I713" s="1">
        <v>538004998</v>
      </c>
      <c r="J713" s="1">
        <v>640407077</v>
      </c>
      <c r="K713" s="1" t="s">
        <v>2018</v>
      </c>
      <c r="L713" s="1">
        <v>712</v>
      </c>
      <c r="M713" s="1" t="s">
        <v>14752</v>
      </c>
      <c r="N713" s="1">
        <v>7.9177810245935357E-2</v>
      </c>
      <c r="O713" s="1">
        <v>20129724.6147581</v>
      </c>
      <c r="P713" s="1">
        <v>0.57981404000000003</v>
      </c>
      <c r="Q713" s="1">
        <v>3.0372795199999998</v>
      </c>
      <c r="R713" s="1">
        <v>12.89442625</v>
      </c>
      <c r="S713" s="1">
        <v>42598057.643008828</v>
      </c>
      <c r="T713" s="1" t="s">
        <v>14752</v>
      </c>
    </row>
    <row r="714" spans="1:20" x14ac:dyDescent="0.2">
      <c r="A714" s="1">
        <v>2606</v>
      </c>
      <c r="B714" s="1" t="s">
        <v>2427</v>
      </c>
      <c r="C714" s="1" t="s">
        <v>2428</v>
      </c>
      <c r="D714" s="1" t="s">
        <v>2429</v>
      </c>
      <c r="E714" s="1">
        <v>45</v>
      </c>
      <c r="F714" s="1" t="s">
        <v>2430</v>
      </c>
      <c r="G714" s="1" t="s">
        <v>131</v>
      </c>
      <c r="H714" s="1">
        <v>210000000</v>
      </c>
      <c r="I714" s="1">
        <v>198464980.57006383</v>
      </c>
      <c r="J714" s="1">
        <v>198464980.57006383</v>
      </c>
      <c r="L714" s="1">
        <v>713</v>
      </c>
      <c r="M714" s="1" t="s">
        <v>14752</v>
      </c>
      <c r="N714" s="1">
        <v>0.21444564426105284</v>
      </c>
      <c r="O714" s="1">
        <v>1043557.15215804</v>
      </c>
      <c r="P714" s="1">
        <v>0.42858946999999997</v>
      </c>
      <c r="Q714" s="1">
        <v>-3.9637659699999999</v>
      </c>
      <c r="R714" s="1">
        <v>-12.96184547</v>
      </c>
      <c r="S714" s="1">
        <v>42559950.621604674</v>
      </c>
      <c r="T714" s="1" t="s">
        <v>14752</v>
      </c>
    </row>
    <row r="715" spans="1:20" x14ac:dyDescent="0.2">
      <c r="A715" s="1">
        <v>1521</v>
      </c>
      <c r="B715" s="1" t="s">
        <v>2353</v>
      </c>
      <c r="C715" s="1" t="s">
        <v>2354</v>
      </c>
      <c r="D715" s="1" t="s">
        <v>2355</v>
      </c>
      <c r="E715" s="1">
        <v>61</v>
      </c>
      <c r="F715" s="1" t="s">
        <v>2356</v>
      </c>
      <c r="G715" s="1" t="s">
        <v>131</v>
      </c>
      <c r="I715" s="1">
        <v>135953876</v>
      </c>
      <c r="J715" s="1">
        <v>140641936.54628</v>
      </c>
      <c r="L715" s="1">
        <v>714</v>
      </c>
      <c r="M715" s="1" t="s">
        <v>14753</v>
      </c>
      <c r="N715" s="1">
        <v>0.31189237441773426</v>
      </c>
      <c r="O715" s="1">
        <v>1051202.0015718699</v>
      </c>
      <c r="P715" s="1">
        <v>0.39727129999999999</v>
      </c>
      <c r="Q715" s="1">
        <v>-3.5178296599999999</v>
      </c>
      <c r="R715" s="1">
        <v>-5.4273666399999998</v>
      </c>
      <c r="S715" s="1">
        <v>42402977.196934216</v>
      </c>
      <c r="T715" s="1" t="s">
        <v>14753</v>
      </c>
    </row>
    <row r="716" spans="1:20" x14ac:dyDescent="0.2">
      <c r="A716" s="1">
        <v>23396</v>
      </c>
      <c r="B716" s="1" t="s">
        <v>8229</v>
      </c>
      <c r="C716" s="1" t="s">
        <v>6022</v>
      </c>
      <c r="D716" s="1" t="s">
        <v>8230</v>
      </c>
      <c r="E716" s="1">
        <v>12</v>
      </c>
      <c r="F716" s="1" t="s">
        <v>8231</v>
      </c>
      <c r="G716" s="1" t="s">
        <v>131</v>
      </c>
      <c r="H716" s="1">
        <v>100000000</v>
      </c>
      <c r="I716" s="1">
        <v>96031868.305650577</v>
      </c>
      <c r="J716" s="1">
        <v>96031868.305650577</v>
      </c>
      <c r="K716" s="1" t="s">
        <v>2018</v>
      </c>
      <c r="L716" s="1">
        <v>715</v>
      </c>
      <c r="M716" s="1" t="s">
        <v>14752</v>
      </c>
      <c r="N716" s="1">
        <v>0.43899647097462879</v>
      </c>
      <c r="O716" s="1">
        <v>111109.52557372001</v>
      </c>
      <c r="P716" s="1">
        <v>-1.1390526000000001</v>
      </c>
      <c r="Q716" s="1">
        <v>-4.0667040600000002</v>
      </c>
      <c r="R716" s="1">
        <v>1.0417364899999999</v>
      </c>
      <c r="S716" s="1">
        <v>42157651.28728091</v>
      </c>
      <c r="T716" s="1" t="s">
        <v>14752</v>
      </c>
    </row>
    <row r="717" spans="1:20" x14ac:dyDescent="0.2">
      <c r="A717" s="1">
        <v>31838</v>
      </c>
      <c r="B717" s="1" t="s">
        <v>13720</v>
      </c>
      <c r="C717" s="1" t="s">
        <v>9545</v>
      </c>
      <c r="D717" s="1" t="s">
        <v>9546</v>
      </c>
      <c r="E717" s="1">
        <v>37</v>
      </c>
      <c r="F717" s="1" t="s">
        <v>9547</v>
      </c>
      <c r="G717" s="1" t="s">
        <v>131</v>
      </c>
      <c r="H717" s="1">
        <v>1000000000</v>
      </c>
      <c r="I717" s="1">
        <v>140352882.74473727</v>
      </c>
      <c r="J717" s="1">
        <v>919914120.62889194</v>
      </c>
      <c r="K717" s="1" t="s">
        <v>2018</v>
      </c>
      <c r="L717" s="1">
        <v>719</v>
      </c>
      <c r="M717" s="1" t="s">
        <v>14752</v>
      </c>
      <c r="N717" s="1">
        <v>0.29837682483164735</v>
      </c>
      <c r="O717" s="1">
        <v>28957275.551021021</v>
      </c>
      <c r="P717" s="1">
        <v>10.611796119999999</v>
      </c>
      <c r="Q717" s="1">
        <v>52.002411240000001</v>
      </c>
      <c r="R717" s="1">
        <v>152.18923372</v>
      </c>
      <c r="S717" s="1">
        <v>41878047.509343214</v>
      </c>
      <c r="T717" s="1" t="s">
        <v>14752</v>
      </c>
    </row>
    <row r="718" spans="1:20" x14ac:dyDescent="0.2">
      <c r="A718" s="1">
        <v>13521</v>
      </c>
      <c r="B718" s="1" t="s">
        <v>6422</v>
      </c>
      <c r="C718" s="1" t="s">
        <v>6423</v>
      </c>
      <c r="D718" s="1" t="s">
        <v>6424</v>
      </c>
      <c r="E718" s="1">
        <v>50</v>
      </c>
      <c r="F718" s="1" t="s">
        <v>6425</v>
      </c>
      <c r="G718" s="1" t="s">
        <v>131</v>
      </c>
      <c r="H718" s="1">
        <v>1000000000</v>
      </c>
      <c r="I718" s="1">
        <v>723758285</v>
      </c>
      <c r="J718" s="1">
        <v>733821269</v>
      </c>
      <c r="K718" s="1" t="s">
        <v>2018</v>
      </c>
      <c r="L718" s="1">
        <v>717</v>
      </c>
      <c r="M718" s="1" t="s">
        <v>14753</v>
      </c>
      <c r="N718" s="1">
        <v>5.8133590937098169E-2</v>
      </c>
      <c r="O718" s="1">
        <v>555785.17567462998</v>
      </c>
      <c r="P718" s="1">
        <v>-0.27017532</v>
      </c>
      <c r="Q718" s="1">
        <v>3.09233717</v>
      </c>
      <c r="R718" s="1">
        <v>-17.209379899999998</v>
      </c>
      <c r="S718" s="1">
        <v>42074668.077525713</v>
      </c>
      <c r="T718" s="1" t="s">
        <v>14753</v>
      </c>
    </row>
    <row r="719" spans="1:20" x14ac:dyDescent="0.2">
      <c r="A719" s="1">
        <v>3951</v>
      </c>
      <c r="B719" s="1" t="s">
        <v>2845</v>
      </c>
      <c r="C719" s="1" t="s">
        <v>2846</v>
      </c>
      <c r="D719" s="1" t="s">
        <v>2847</v>
      </c>
      <c r="E719" s="1">
        <v>21</v>
      </c>
      <c r="F719" s="1" t="s">
        <v>2705</v>
      </c>
      <c r="G719" s="1" t="s">
        <v>131</v>
      </c>
      <c r="I719" s="1">
        <v>196213797.97055</v>
      </c>
      <c r="J719" s="1">
        <v>196213797.97055</v>
      </c>
      <c r="L719" s="1">
        <v>716</v>
      </c>
      <c r="M719" s="1" t="s">
        <v>14752</v>
      </c>
      <c r="N719" s="1">
        <v>0.21449274834876805</v>
      </c>
      <c r="O719" s="1">
        <v>36153.005667019999</v>
      </c>
      <c r="P719" s="1">
        <v>0.54927952000000002</v>
      </c>
      <c r="Q719" s="1">
        <v>-3.1623435600000001</v>
      </c>
      <c r="R719" s="1">
        <v>-3.5746289099999999</v>
      </c>
      <c r="S719" s="1">
        <v>42086436.790653199</v>
      </c>
      <c r="T719" s="1" t="s">
        <v>14752</v>
      </c>
    </row>
    <row r="720" spans="1:20" x14ac:dyDescent="0.2">
      <c r="A720" s="1">
        <v>30912</v>
      </c>
      <c r="B720" s="1" t="s">
        <v>7839</v>
      </c>
      <c r="C720" s="1" t="s">
        <v>7839</v>
      </c>
      <c r="D720" s="1" t="s">
        <v>7840</v>
      </c>
      <c r="E720" s="1">
        <v>123</v>
      </c>
      <c r="F720" s="1" t="s">
        <v>7841</v>
      </c>
      <c r="G720" s="1" t="s">
        <v>131</v>
      </c>
      <c r="H720" s="1">
        <v>8858766369</v>
      </c>
      <c r="I720" s="1">
        <v>8858766369</v>
      </c>
      <c r="J720" s="1">
        <v>8858766369</v>
      </c>
      <c r="K720" s="1" t="s">
        <v>2018</v>
      </c>
      <c r="L720" s="1">
        <v>718</v>
      </c>
      <c r="M720" s="1" t="s">
        <v>14752</v>
      </c>
      <c r="N720" s="1">
        <v>4.7390752753452984E-3</v>
      </c>
      <c r="O720" s="1">
        <v>7753279.3001781804</v>
      </c>
      <c r="P720" s="1">
        <v>0.24201433999999999</v>
      </c>
      <c r="Q720" s="1">
        <v>-7.6527504000000004</v>
      </c>
      <c r="R720" s="1">
        <v>-6.5501833700000001</v>
      </c>
      <c r="S720" s="1">
        <v>41982360.669388346</v>
      </c>
      <c r="T720" s="1" t="s">
        <v>14752</v>
      </c>
    </row>
    <row r="721" spans="1:20" x14ac:dyDescent="0.2">
      <c r="A721" s="1">
        <v>31528</v>
      </c>
      <c r="B721" s="1" t="s">
        <v>12334</v>
      </c>
      <c r="C721" s="1" t="s">
        <v>12335</v>
      </c>
      <c r="D721" s="1" t="s">
        <v>12336</v>
      </c>
      <c r="E721" s="1">
        <v>66</v>
      </c>
      <c r="F721" s="1" t="s">
        <v>12337</v>
      </c>
      <c r="G721" s="1" t="s">
        <v>131</v>
      </c>
      <c r="H721" s="1">
        <v>10000000000</v>
      </c>
      <c r="I721" s="1">
        <v>1169148359</v>
      </c>
      <c r="J721" s="1">
        <v>9999997159.6003437</v>
      </c>
      <c r="K721" s="1" t="s">
        <v>2018</v>
      </c>
      <c r="L721" s="1">
        <v>720</v>
      </c>
      <c r="M721" s="1" t="s">
        <v>14752</v>
      </c>
      <c r="N721" s="1">
        <v>3.5770596425899116E-2</v>
      </c>
      <c r="O721" s="1">
        <v>18227778.464191072</v>
      </c>
      <c r="P721" s="1">
        <v>-0.18602059000000001</v>
      </c>
      <c r="Q721" s="1">
        <v>-4.2610144999999999</v>
      </c>
      <c r="R721" s="1">
        <v>-10.54363822</v>
      </c>
      <c r="S721" s="1">
        <v>41821134.111791216</v>
      </c>
      <c r="T721" s="1" t="s">
        <v>14752</v>
      </c>
    </row>
    <row r="722" spans="1:20" x14ac:dyDescent="0.2">
      <c r="A722" s="1">
        <v>28112</v>
      </c>
      <c r="B722" s="1" t="s">
        <v>7460</v>
      </c>
      <c r="C722" s="1" t="s">
        <v>7461</v>
      </c>
      <c r="D722" s="1" t="s">
        <v>7462</v>
      </c>
      <c r="E722" s="1">
        <v>6</v>
      </c>
      <c r="F722" s="1" t="s">
        <v>7463</v>
      </c>
      <c r="G722" s="1" t="s">
        <v>131</v>
      </c>
      <c r="H722" s="1">
        <v>5516931200</v>
      </c>
      <c r="I722" s="1">
        <v>21592038</v>
      </c>
      <c r="J722" s="1">
        <v>5516931200</v>
      </c>
      <c r="K722" s="1" t="s">
        <v>2018</v>
      </c>
      <c r="L722" s="1">
        <v>721</v>
      </c>
      <c r="M722" s="1" t="s">
        <v>14752</v>
      </c>
      <c r="N722" s="1">
        <v>1.9236492015357256</v>
      </c>
      <c r="O722" s="1">
        <v>614.58376329999999</v>
      </c>
      <c r="P722" s="1">
        <v>-7.9593502200000001</v>
      </c>
      <c r="Q722" s="1">
        <v>101.11493831999999</v>
      </c>
      <c r="R722" s="1">
        <v>231.84190677999999</v>
      </c>
      <c r="S722" s="1">
        <v>41535506.658229053</v>
      </c>
      <c r="T722" s="1" t="s">
        <v>14752</v>
      </c>
    </row>
    <row r="723" spans="1:20" x14ac:dyDescent="0.2">
      <c r="A723" s="1">
        <v>8911</v>
      </c>
      <c r="B723" s="1" t="s">
        <v>4492</v>
      </c>
      <c r="C723" s="1" t="s">
        <v>4493</v>
      </c>
      <c r="D723" s="1" t="s">
        <v>4494</v>
      </c>
      <c r="E723" s="1">
        <v>21</v>
      </c>
      <c r="F723" s="1" t="s">
        <v>4495</v>
      </c>
      <c r="G723" s="1" t="s">
        <v>131</v>
      </c>
      <c r="H723" s="1">
        <v>6540888</v>
      </c>
      <c r="I723" s="1">
        <v>5416036.0672556404</v>
      </c>
      <c r="J723" s="1">
        <v>6540888</v>
      </c>
      <c r="K723" s="1" t="s">
        <v>2018</v>
      </c>
      <c r="L723" s="1">
        <v>722</v>
      </c>
      <c r="M723" s="1" t="s">
        <v>14752</v>
      </c>
      <c r="N723" s="1">
        <v>7.5910202700947966</v>
      </c>
      <c r="O723" s="1">
        <v>726114.27497025998</v>
      </c>
      <c r="P723" s="1">
        <v>-0.68323060999999996</v>
      </c>
      <c r="Q723" s="1">
        <v>-1.9840643899999999</v>
      </c>
      <c r="R723" s="1">
        <v>-9.4418388800000006</v>
      </c>
      <c r="S723" s="1">
        <v>41113239.570102073</v>
      </c>
      <c r="T723" s="1" t="s">
        <v>14752</v>
      </c>
    </row>
    <row r="724" spans="1:20" x14ac:dyDescent="0.2">
      <c r="A724" s="1">
        <v>11783</v>
      </c>
      <c r="B724" s="1" t="s">
        <v>8144</v>
      </c>
      <c r="C724" s="1" t="s">
        <v>5710</v>
      </c>
      <c r="D724" s="1" t="s">
        <v>5711</v>
      </c>
      <c r="E724" s="1">
        <v>32</v>
      </c>
      <c r="F724" s="1" t="s">
        <v>5712</v>
      </c>
      <c r="G724" s="1" t="s">
        <v>131</v>
      </c>
      <c r="I724" s="1">
        <v>10945063.182800001</v>
      </c>
      <c r="J724" s="1">
        <v>14954970.323000001</v>
      </c>
      <c r="K724" s="1" t="s">
        <v>2018</v>
      </c>
      <c r="L724" s="1">
        <v>723</v>
      </c>
      <c r="M724" s="1" t="s">
        <v>14752</v>
      </c>
      <c r="N724" s="1">
        <v>3.7546777043071922</v>
      </c>
      <c r="O724" s="1">
        <v>425691.69514581002</v>
      </c>
      <c r="P724" s="1">
        <v>1.3889361099999999</v>
      </c>
      <c r="Q724" s="1">
        <v>-2.6760727399999999</v>
      </c>
      <c r="R724" s="1">
        <v>-10.46972031</v>
      </c>
      <c r="S724" s="1">
        <v>41095184.704692677</v>
      </c>
      <c r="T724" s="1" t="s">
        <v>14752</v>
      </c>
    </row>
    <row r="725" spans="1:20" x14ac:dyDescent="0.2">
      <c r="A725" s="1">
        <v>3930</v>
      </c>
      <c r="B725" s="1" t="s">
        <v>6929</v>
      </c>
      <c r="C725" s="1" t="s">
        <v>181</v>
      </c>
      <c r="D725" s="1" t="s">
        <v>8138</v>
      </c>
      <c r="E725" s="1">
        <v>32</v>
      </c>
      <c r="F725" s="1" t="s">
        <v>2533</v>
      </c>
      <c r="G725" s="1" t="s">
        <v>131</v>
      </c>
      <c r="I725" s="1">
        <v>11602721055</v>
      </c>
      <c r="J725" s="1">
        <v>11602721055</v>
      </c>
      <c r="L725" s="1">
        <v>724</v>
      </c>
      <c r="M725" s="1" t="s">
        <v>14753</v>
      </c>
      <c r="N725" s="1">
        <v>3.5197273489218067E-3</v>
      </c>
      <c r="O725" s="1">
        <v>450372.71873219003</v>
      </c>
      <c r="P725" s="1">
        <v>3.0154400000000001E-2</v>
      </c>
      <c r="Q725" s="1">
        <v>-2.6359662699999999</v>
      </c>
      <c r="R725" s="1">
        <v>-6.1913889500000003</v>
      </c>
      <c r="S725" s="1">
        <v>40838414.619194381</v>
      </c>
      <c r="T725" s="1" t="s">
        <v>14753</v>
      </c>
    </row>
    <row r="726" spans="1:20" x14ac:dyDescent="0.2">
      <c r="A726" s="1">
        <v>11307</v>
      </c>
      <c r="B726" s="1" t="s">
        <v>5772</v>
      </c>
      <c r="C726" s="1" t="s">
        <v>5773</v>
      </c>
      <c r="D726" s="1" t="s">
        <v>5774</v>
      </c>
      <c r="E726" s="1">
        <v>105</v>
      </c>
      <c r="F726" s="1" t="s">
        <v>5373</v>
      </c>
      <c r="G726" s="1" t="s">
        <v>131</v>
      </c>
      <c r="H726" s="1">
        <v>1000000000</v>
      </c>
      <c r="I726" s="1">
        <v>889393939</v>
      </c>
      <c r="J726" s="1">
        <v>1000000000</v>
      </c>
      <c r="K726" s="1" t="s">
        <v>2018</v>
      </c>
      <c r="L726" s="1">
        <v>725</v>
      </c>
      <c r="M726" s="1" t="s">
        <v>14752</v>
      </c>
      <c r="N726" s="1">
        <v>4.5855102945516549E-2</v>
      </c>
      <c r="O726" s="1">
        <v>6760903.0386098903</v>
      </c>
      <c r="P726" s="1">
        <v>-3.1873150000000003E-2</v>
      </c>
      <c r="Q726" s="1">
        <v>-4.2329809599999999</v>
      </c>
      <c r="R726" s="1">
        <v>-2.9493097100000001</v>
      </c>
      <c r="S726" s="1">
        <v>40783250.631963469</v>
      </c>
      <c r="T726" s="1" t="s">
        <v>14752</v>
      </c>
    </row>
    <row r="727" spans="1:20" x14ac:dyDescent="0.2">
      <c r="A727" s="1">
        <v>8489</v>
      </c>
      <c r="B727" s="1" t="s">
        <v>4393</v>
      </c>
      <c r="C727" s="1" t="s">
        <v>4393</v>
      </c>
      <c r="D727" s="1" t="s">
        <v>4394</v>
      </c>
      <c r="E727" s="1">
        <v>107</v>
      </c>
      <c r="F727" s="1" t="s">
        <v>4102</v>
      </c>
      <c r="G727" s="1" t="s">
        <v>131</v>
      </c>
      <c r="I727" s="1">
        <v>55504158.366132997</v>
      </c>
      <c r="J727" s="1">
        <v>83617320.371567994</v>
      </c>
      <c r="K727" s="1" t="s">
        <v>2018</v>
      </c>
      <c r="L727" s="1">
        <v>726</v>
      </c>
      <c r="M727" s="1" t="s">
        <v>14752</v>
      </c>
      <c r="N727" s="1">
        <v>0.73415923634839997</v>
      </c>
      <c r="O727" s="1">
        <v>277354.65068447997</v>
      </c>
      <c r="P727" s="1">
        <v>-1.125994E-2</v>
      </c>
      <c r="Q727" s="1">
        <v>-0.22362509</v>
      </c>
      <c r="R727" s="1">
        <v>-0.28091300000000002</v>
      </c>
      <c r="S727" s="1">
        <v>40748890.520240858</v>
      </c>
      <c r="T727" s="1" t="s">
        <v>14752</v>
      </c>
    </row>
    <row r="728" spans="1:20" x14ac:dyDescent="0.2">
      <c r="A728" s="1">
        <v>13967</v>
      </c>
      <c r="B728" s="1" t="s">
        <v>6745</v>
      </c>
      <c r="C728" s="1" t="s">
        <v>5674</v>
      </c>
      <c r="D728" s="1" t="s">
        <v>6746</v>
      </c>
      <c r="E728" s="1">
        <v>39</v>
      </c>
      <c r="F728" s="1" t="s">
        <v>6747</v>
      </c>
      <c r="G728" s="1" t="s">
        <v>131</v>
      </c>
      <c r="H728" s="1">
        <v>114285714</v>
      </c>
      <c r="I728" s="1">
        <v>29135286.199999999</v>
      </c>
      <c r="J728" s="1">
        <v>114285714</v>
      </c>
      <c r="K728" s="1" t="s">
        <v>2018</v>
      </c>
      <c r="L728" s="1">
        <v>727</v>
      </c>
      <c r="M728" s="1" t="s">
        <v>14752</v>
      </c>
      <c r="N728" s="1">
        <v>1.3973918970809911</v>
      </c>
      <c r="O728" s="1">
        <v>1291676.36559929</v>
      </c>
      <c r="P728" s="1">
        <v>0.19299225</v>
      </c>
      <c r="Q728" s="1">
        <v>-7.94085106</v>
      </c>
      <c r="R728" s="1">
        <v>-18.1216303</v>
      </c>
      <c r="S728" s="1">
        <v>40713412.855015621</v>
      </c>
      <c r="T728" s="1" t="s">
        <v>14752</v>
      </c>
    </row>
    <row r="729" spans="1:20" x14ac:dyDescent="0.2">
      <c r="A729" s="1">
        <v>10933</v>
      </c>
      <c r="B729" s="1" t="s">
        <v>6830</v>
      </c>
      <c r="C729" s="1" t="s">
        <v>5371</v>
      </c>
      <c r="D729" s="1" t="s">
        <v>5372</v>
      </c>
      <c r="E729" s="1">
        <v>47</v>
      </c>
      <c r="F729" s="1" t="s">
        <v>5373</v>
      </c>
      <c r="G729" s="1" t="s">
        <v>131</v>
      </c>
      <c r="H729" s="1">
        <v>1000000000</v>
      </c>
      <c r="I729" s="1">
        <v>680000000</v>
      </c>
      <c r="J729" s="1">
        <v>1000000000</v>
      </c>
      <c r="K729" s="1" t="s">
        <v>2018</v>
      </c>
      <c r="L729" s="1">
        <v>728</v>
      </c>
      <c r="M729" s="1" t="s">
        <v>14753</v>
      </c>
      <c r="N729" s="1">
        <v>5.982438490899649E-2</v>
      </c>
      <c r="O729" s="1">
        <v>3630.16954123</v>
      </c>
      <c r="P729" s="1">
        <v>1.1986200000000001E-3</v>
      </c>
      <c r="Q729" s="1">
        <v>-0.17190161000000001</v>
      </c>
      <c r="R729" s="1">
        <v>-7.3177243599999997</v>
      </c>
      <c r="S729" s="1">
        <v>40680581.738117613</v>
      </c>
      <c r="T729" s="1" t="s">
        <v>14753</v>
      </c>
    </row>
    <row r="730" spans="1:20" x14ac:dyDescent="0.2">
      <c r="A730" s="1">
        <v>32461</v>
      </c>
      <c r="B730" s="1" t="s">
        <v>7933</v>
      </c>
      <c r="C730" s="1" t="s">
        <v>7135</v>
      </c>
      <c r="D730" s="1" t="s">
        <v>7934</v>
      </c>
      <c r="E730" s="1">
        <v>91</v>
      </c>
      <c r="F730" s="1" t="s">
        <v>7935</v>
      </c>
      <c r="G730" s="1" t="s">
        <v>131</v>
      </c>
      <c r="H730" s="1">
        <v>1000000000</v>
      </c>
      <c r="I730" s="1">
        <v>1000000000</v>
      </c>
      <c r="J730" s="1">
        <v>1000000000</v>
      </c>
      <c r="K730" s="1" t="s">
        <v>2018</v>
      </c>
      <c r="L730" s="1">
        <v>729</v>
      </c>
      <c r="M730" s="1" t="s">
        <v>14753</v>
      </c>
      <c r="N730" s="1">
        <v>4.0522694681425248E-2</v>
      </c>
      <c r="O730" s="1">
        <v>4505714.5892244801</v>
      </c>
      <c r="P730" s="1">
        <v>0.23974198999999999</v>
      </c>
      <c r="Q730" s="1">
        <v>-4.0079743800000003</v>
      </c>
      <c r="R730" s="1">
        <v>-7.6119951099999996</v>
      </c>
      <c r="S730" s="1">
        <v>40522694.681425251</v>
      </c>
      <c r="T730" s="1" t="s">
        <v>14753</v>
      </c>
    </row>
    <row r="731" spans="1:20" x14ac:dyDescent="0.2">
      <c r="A731" s="1">
        <v>8120</v>
      </c>
      <c r="B731" s="1" t="s">
        <v>3894</v>
      </c>
      <c r="C731" s="1" t="s">
        <v>3895</v>
      </c>
      <c r="D731" s="1" t="s">
        <v>3896</v>
      </c>
      <c r="E731" s="1">
        <v>8</v>
      </c>
      <c r="F731" s="1" t="s">
        <v>3897</v>
      </c>
      <c r="G731" s="1" t="s">
        <v>131</v>
      </c>
      <c r="H731" s="1">
        <v>8888</v>
      </c>
      <c r="I731" s="1">
        <v>8888</v>
      </c>
      <c r="J731" s="1">
        <v>8888</v>
      </c>
      <c r="K731" s="1" t="s">
        <v>2018</v>
      </c>
      <c r="L731" s="1">
        <v>730</v>
      </c>
      <c r="M731" s="1" t="s">
        <v>14753</v>
      </c>
      <c r="N731" s="1">
        <v>4556.3873627166031</v>
      </c>
      <c r="O731" s="1">
        <v>0</v>
      </c>
      <c r="P731" s="1">
        <v>3.8029340000000002E-2</v>
      </c>
      <c r="Q731" s="1">
        <v>-1.65808939</v>
      </c>
      <c r="R731" s="1">
        <v>-2.8066235499999999</v>
      </c>
      <c r="S731" s="1">
        <v>40497170.879825167</v>
      </c>
      <c r="T731" s="1" t="s">
        <v>14753</v>
      </c>
    </row>
    <row r="732" spans="1:20" x14ac:dyDescent="0.2">
      <c r="A732" s="1">
        <v>12256</v>
      </c>
      <c r="B732" s="1" t="s">
        <v>8389</v>
      </c>
      <c r="C732" s="1" t="s">
        <v>8390</v>
      </c>
      <c r="D732" s="1" t="s">
        <v>8389</v>
      </c>
      <c r="E732" s="1">
        <v>23</v>
      </c>
      <c r="F732" s="1" t="s">
        <v>8391</v>
      </c>
      <c r="G732" s="1" t="s">
        <v>131</v>
      </c>
      <c r="I732" s="1">
        <v>642492815</v>
      </c>
      <c r="J732" s="1">
        <v>1220582943</v>
      </c>
      <c r="K732" s="1" t="s">
        <v>2018</v>
      </c>
      <c r="L732" s="1">
        <v>731</v>
      </c>
      <c r="M732" s="1" t="s">
        <v>14753</v>
      </c>
      <c r="N732" s="1">
        <v>6.2845008770433364E-2</v>
      </c>
      <c r="O732" s="1">
        <v>657353.05988195003</v>
      </c>
      <c r="P732" s="1">
        <v>0.73089862000000005</v>
      </c>
      <c r="Q732" s="1">
        <v>7.4135099899999997</v>
      </c>
      <c r="R732" s="1">
        <v>13.497174449999999</v>
      </c>
      <c r="S732" s="1">
        <v>40377466.59361542</v>
      </c>
      <c r="T732" s="1" t="s">
        <v>14753</v>
      </c>
    </row>
    <row r="733" spans="1:20" x14ac:dyDescent="0.2">
      <c r="A733" s="1">
        <v>6928</v>
      </c>
      <c r="B733" s="1" t="s">
        <v>2866</v>
      </c>
      <c r="C733" s="1" t="s">
        <v>2867</v>
      </c>
      <c r="D733" s="1" t="s">
        <v>2868</v>
      </c>
      <c r="E733" s="1">
        <v>160</v>
      </c>
      <c r="F733" s="1" t="s">
        <v>2869</v>
      </c>
      <c r="G733" s="1" t="s">
        <v>131</v>
      </c>
      <c r="I733" s="1">
        <v>72274376</v>
      </c>
      <c r="J733" s="1">
        <v>100000000</v>
      </c>
      <c r="K733" s="1" t="s">
        <v>2018</v>
      </c>
      <c r="L733" s="1">
        <v>732</v>
      </c>
      <c r="M733" s="1" t="s">
        <v>14753</v>
      </c>
      <c r="N733" s="1">
        <v>0.55698566568634023</v>
      </c>
      <c r="O733" s="1">
        <v>4015824.38475879</v>
      </c>
      <c r="P733" s="1">
        <v>0.63786759000000004</v>
      </c>
      <c r="Q733" s="1">
        <v>-3.2009528399999998</v>
      </c>
      <c r="R733" s="1">
        <v>-9.1949346100000007</v>
      </c>
      <c r="S733" s="1">
        <v>40255791.42842485</v>
      </c>
      <c r="T733" s="1" t="s">
        <v>14753</v>
      </c>
    </row>
    <row r="734" spans="1:20" x14ac:dyDescent="0.2">
      <c r="A734" s="1">
        <v>17145</v>
      </c>
      <c r="B734" s="1" t="s">
        <v>6783</v>
      </c>
      <c r="C734" s="1" t="s">
        <v>6784</v>
      </c>
      <c r="D734" s="1" t="s">
        <v>6785</v>
      </c>
      <c r="E734" s="1">
        <v>94</v>
      </c>
      <c r="F734" s="1" t="s">
        <v>6786</v>
      </c>
      <c r="G734" s="1" t="s">
        <v>131</v>
      </c>
      <c r="H734" s="1">
        <v>500000000</v>
      </c>
      <c r="I734" s="1">
        <v>185663499.67887017</v>
      </c>
      <c r="J734" s="1">
        <v>218311641.23745456</v>
      </c>
      <c r="K734" s="1" t="s">
        <v>2018</v>
      </c>
      <c r="L734" s="1">
        <v>733</v>
      </c>
      <c r="M734" s="1" t="s">
        <v>14752</v>
      </c>
      <c r="N734" s="1">
        <v>0.21449411130487725</v>
      </c>
      <c r="O734" s="1">
        <v>3132428.89422483</v>
      </c>
      <c r="P734" s="1">
        <v>-4.665101E-2</v>
      </c>
      <c r="Q734" s="1">
        <v>-3.6568892200000001</v>
      </c>
      <c r="R734" s="1">
        <v>-7.5265080600000003</v>
      </c>
      <c r="S734" s="1">
        <v>39823727.365372621</v>
      </c>
      <c r="T734" s="1" t="s">
        <v>14752</v>
      </c>
    </row>
    <row r="735" spans="1:20" x14ac:dyDescent="0.2">
      <c r="A735" s="1">
        <v>7208</v>
      </c>
      <c r="B735" s="1" t="s">
        <v>3689</v>
      </c>
      <c r="C735" s="1" t="s">
        <v>3690</v>
      </c>
      <c r="D735" s="1" t="s">
        <v>3691</v>
      </c>
      <c r="E735" s="1">
        <v>149</v>
      </c>
      <c r="F735" s="1" t="s">
        <v>2791</v>
      </c>
      <c r="G735" s="1" t="s">
        <v>131</v>
      </c>
      <c r="I735" s="1">
        <v>99209631.940000042</v>
      </c>
      <c r="J735" s="1">
        <v>100000000</v>
      </c>
      <c r="K735" s="1" t="s">
        <v>2018</v>
      </c>
      <c r="L735" s="1">
        <v>734</v>
      </c>
      <c r="M735" s="1" t="s">
        <v>14752</v>
      </c>
      <c r="N735" s="1">
        <v>0.40113953271011366</v>
      </c>
      <c r="O735" s="1">
        <v>1236960.7768568499</v>
      </c>
      <c r="P735" s="1">
        <v>0.15297810000000001</v>
      </c>
      <c r="Q735" s="1">
        <v>-4.1801020099999997</v>
      </c>
      <c r="R735" s="1">
        <v>-8.7376673700000005</v>
      </c>
      <c r="S735" s="1">
        <v>39796905.396753974</v>
      </c>
      <c r="T735" s="1" t="s">
        <v>14752</v>
      </c>
    </row>
    <row r="736" spans="1:20" x14ac:dyDescent="0.2">
      <c r="A736" s="1">
        <v>29296</v>
      </c>
      <c r="B736" s="1" t="s">
        <v>8270</v>
      </c>
      <c r="C736" s="1" t="s">
        <v>8271</v>
      </c>
      <c r="D736" s="1" t="s">
        <v>8272</v>
      </c>
      <c r="E736" s="1">
        <v>34</v>
      </c>
      <c r="F736" s="1" t="s">
        <v>8273</v>
      </c>
      <c r="G736" s="1" t="s">
        <v>131</v>
      </c>
      <c r="H736" s="1">
        <v>1000000000</v>
      </c>
      <c r="I736" s="1">
        <v>328050336.82999998</v>
      </c>
      <c r="J736" s="1">
        <v>1000000000</v>
      </c>
      <c r="K736" s="1" t="s">
        <v>2018</v>
      </c>
      <c r="L736" s="1">
        <v>735</v>
      </c>
      <c r="M736" s="1" t="s">
        <v>14752</v>
      </c>
      <c r="N736" s="1">
        <v>0.1210700194624917</v>
      </c>
      <c r="O736" s="1">
        <v>2105634.2367730802</v>
      </c>
      <c r="P736" s="1">
        <v>9.4530050000000004E-2</v>
      </c>
      <c r="Q736" s="1">
        <v>-2.98220522</v>
      </c>
      <c r="R736" s="1">
        <v>-7.6971526900000002</v>
      </c>
      <c r="S736" s="1">
        <v>39717060.664685056</v>
      </c>
      <c r="T736" s="1" t="s">
        <v>14752</v>
      </c>
    </row>
    <row r="737" spans="1:20" x14ac:dyDescent="0.2">
      <c r="A737" s="1">
        <v>5382</v>
      </c>
      <c r="B737" s="1" t="s">
        <v>3698</v>
      </c>
      <c r="C737" s="1" t="s">
        <v>3699</v>
      </c>
      <c r="D737" s="1" t="s">
        <v>3700</v>
      </c>
      <c r="E737" s="1">
        <v>19</v>
      </c>
      <c r="F737" s="1" t="s">
        <v>3156</v>
      </c>
      <c r="G737" s="1" t="s">
        <v>131</v>
      </c>
      <c r="I737" s="1">
        <v>4639897675.6188221</v>
      </c>
      <c r="J737" s="1">
        <v>6803300704.6879997</v>
      </c>
      <c r="K737" s="1" t="s">
        <v>2018</v>
      </c>
      <c r="L737" s="1">
        <v>736</v>
      </c>
      <c r="M737" s="1" t="s">
        <v>14752</v>
      </c>
      <c r="N737" s="1">
        <v>8.520399688433735E-3</v>
      </c>
      <c r="O737" s="1">
        <v>2390664.1748056202</v>
      </c>
      <c r="P737" s="1">
        <v>0.18577372</v>
      </c>
      <c r="Q737" s="1">
        <v>-3.12349385</v>
      </c>
      <c r="R737" s="1">
        <v>-19.24181068</v>
      </c>
      <c r="S737" s="1">
        <v>39533782.709707022</v>
      </c>
      <c r="T737" s="1" t="s">
        <v>14752</v>
      </c>
    </row>
    <row r="738" spans="1:20" x14ac:dyDescent="0.2">
      <c r="A738" s="1">
        <v>26532</v>
      </c>
      <c r="B738" s="1" t="s">
        <v>8302</v>
      </c>
      <c r="C738" s="1" t="s">
        <v>8303</v>
      </c>
      <c r="D738" s="1" t="s">
        <v>8304</v>
      </c>
      <c r="E738" s="1">
        <v>11</v>
      </c>
      <c r="F738" s="1" t="s">
        <v>8305</v>
      </c>
      <c r="G738" s="1" t="s">
        <v>131</v>
      </c>
      <c r="H738" s="1">
        <v>420690000000000</v>
      </c>
      <c r="I738" s="1">
        <v>420690000000000</v>
      </c>
      <c r="J738" s="1">
        <v>420690000000000</v>
      </c>
      <c r="K738" s="1" t="s">
        <v>2018</v>
      </c>
      <c r="L738" s="1">
        <v>737</v>
      </c>
      <c r="M738" s="1" t="s">
        <v>14753</v>
      </c>
      <c r="N738" s="1">
        <v>9.3852186373650968E-8</v>
      </c>
      <c r="O738" s="1">
        <v>30206.02787686</v>
      </c>
      <c r="P738" s="1">
        <v>-0.17071142</v>
      </c>
      <c r="Q738" s="1">
        <v>-3.4147817100000002</v>
      </c>
      <c r="R738" s="1">
        <v>-14.933461619999999</v>
      </c>
      <c r="S738" s="1">
        <v>39482676.285531223</v>
      </c>
      <c r="T738" s="1" t="s">
        <v>14753</v>
      </c>
    </row>
    <row r="739" spans="1:20" x14ac:dyDescent="0.2">
      <c r="A739" s="1">
        <v>5268</v>
      </c>
      <c r="B739" s="1" t="s">
        <v>2180</v>
      </c>
      <c r="C739" s="1" t="s">
        <v>2181</v>
      </c>
      <c r="D739" s="1" t="s">
        <v>2182</v>
      </c>
      <c r="E739" s="1">
        <v>30</v>
      </c>
      <c r="F739" s="1" t="s">
        <v>2183</v>
      </c>
      <c r="G739" s="1" t="s">
        <v>131</v>
      </c>
      <c r="H739" s="1">
        <v>100000000</v>
      </c>
      <c r="I739" s="1">
        <v>30062138</v>
      </c>
      <c r="J739" s="1">
        <v>80852561.434802368</v>
      </c>
      <c r="L739" s="1">
        <v>738</v>
      </c>
      <c r="M739" s="1" t="s">
        <v>14752</v>
      </c>
      <c r="N739" s="1">
        <v>1.3126986673791163</v>
      </c>
      <c r="O739" s="1">
        <v>234826.68612755</v>
      </c>
      <c r="P739" s="1">
        <v>0.47950380999999997</v>
      </c>
      <c r="Q739" s="1">
        <v>-5.95131122</v>
      </c>
      <c r="R739" s="1">
        <v>-16.750347609999999</v>
      </c>
      <c r="S739" s="1">
        <v>39462528.491167091</v>
      </c>
      <c r="T739" s="1" t="s">
        <v>14752</v>
      </c>
    </row>
    <row r="740" spans="1:20" x14ac:dyDescent="0.2">
      <c r="A740" s="1">
        <v>18031</v>
      </c>
      <c r="B740" s="1" t="s">
        <v>8325</v>
      </c>
      <c r="C740" s="1" t="s">
        <v>8326</v>
      </c>
      <c r="D740" s="1" t="s">
        <v>8327</v>
      </c>
      <c r="E740" s="1">
        <v>16</v>
      </c>
      <c r="F740" s="1" t="s">
        <v>8328</v>
      </c>
      <c r="G740" s="1" t="s">
        <v>131</v>
      </c>
      <c r="I740" s="1">
        <v>11038379999.747274</v>
      </c>
      <c r="J740" s="1">
        <v>13709984626.156933</v>
      </c>
      <c r="L740" s="1">
        <v>740</v>
      </c>
      <c r="M740" s="1" t="s">
        <v>14753</v>
      </c>
      <c r="N740" s="1">
        <v>3.5684579375678E-3</v>
      </c>
      <c r="O740" s="1">
        <v>473779.97798292001</v>
      </c>
      <c r="P740" s="1">
        <v>3.8412420000000003E-2</v>
      </c>
      <c r="Q740" s="1">
        <v>9.6692150000000004E-2</v>
      </c>
      <c r="R740" s="1">
        <v>-4.2323385900000003</v>
      </c>
      <c r="S740" s="1">
        <v>39389994.727987811</v>
      </c>
      <c r="T740" s="1" t="s">
        <v>14753</v>
      </c>
    </row>
    <row r="741" spans="1:20" x14ac:dyDescent="0.2">
      <c r="A741" s="1">
        <v>16352</v>
      </c>
      <c r="B741" s="1" t="s">
        <v>8171</v>
      </c>
      <c r="C741" s="1" t="s">
        <v>6698</v>
      </c>
      <c r="D741" s="1" t="s">
        <v>8172</v>
      </c>
      <c r="E741" s="1">
        <v>67</v>
      </c>
      <c r="F741" s="1" t="s">
        <v>6699</v>
      </c>
      <c r="G741" s="1" t="s">
        <v>131</v>
      </c>
      <c r="I741" s="1">
        <v>2500546961.3742819</v>
      </c>
      <c r="J741" s="1">
        <v>2510546961.3742819</v>
      </c>
      <c r="K741" s="1" t="s">
        <v>2018</v>
      </c>
      <c r="L741" s="1">
        <v>739</v>
      </c>
      <c r="M741" s="1" t="s">
        <v>14753</v>
      </c>
      <c r="N741" s="1">
        <v>1.5751186316957641E-2</v>
      </c>
      <c r="O741" s="1">
        <v>647478.75371388998</v>
      </c>
      <c r="P741" s="1">
        <v>-0.70884614000000001</v>
      </c>
      <c r="Q741" s="1">
        <v>-5.6590685299999999</v>
      </c>
      <c r="R741" s="1">
        <v>-8.7443422300000009</v>
      </c>
      <c r="S741" s="1">
        <v>39386581.082908593</v>
      </c>
      <c r="T741" s="1" t="s">
        <v>14753</v>
      </c>
    </row>
    <row r="742" spans="1:20" x14ac:dyDescent="0.2">
      <c r="A742" s="1">
        <v>2348</v>
      </c>
      <c r="B742" s="1" t="s">
        <v>3062</v>
      </c>
      <c r="C742" s="1" t="s">
        <v>247</v>
      </c>
      <c r="D742" s="1" t="s">
        <v>3063</v>
      </c>
      <c r="E742" s="1">
        <v>119</v>
      </c>
      <c r="F742" s="1" t="s">
        <v>2458</v>
      </c>
      <c r="G742" s="1" t="s">
        <v>131</v>
      </c>
      <c r="I742" s="1">
        <v>676157012.5</v>
      </c>
      <c r="J742" s="1">
        <v>1000000000</v>
      </c>
      <c r="K742" s="1" t="s">
        <v>2018</v>
      </c>
      <c r="L742" s="1">
        <v>741</v>
      </c>
      <c r="M742" s="1" t="s">
        <v>14752</v>
      </c>
      <c r="N742" s="1">
        <v>5.7893824972476915E-2</v>
      </c>
      <c r="O742" s="1">
        <v>6279944.7889117002</v>
      </c>
      <c r="P742" s="1">
        <v>-0.20106463999999999</v>
      </c>
      <c r="Q742" s="1">
        <v>-7.4753384900000004</v>
      </c>
      <c r="R742" s="1">
        <v>-10.136101999999999</v>
      </c>
      <c r="S742" s="1">
        <v>39145315.735587887</v>
      </c>
      <c r="T742" s="1" t="s">
        <v>14752</v>
      </c>
    </row>
    <row r="743" spans="1:20" x14ac:dyDescent="0.2">
      <c r="A743" s="1">
        <v>4953</v>
      </c>
      <c r="B743" s="1" t="s">
        <v>2912</v>
      </c>
      <c r="C743" s="1" t="s">
        <v>2913</v>
      </c>
      <c r="D743" s="1" t="s">
        <v>2914</v>
      </c>
      <c r="E743" s="1">
        <v>8</v>
      </c>
      <c r="F743" s="1" t="s">
        <v>2640</v>
      </c>
      <c r="G743" s="1" t="s">
        <v>131</v>
      </c>
      <c r="I743" s="1">
        <v>940280385.12794197</v>
      </c>
      <c r="J743" s="1">
        <v>950809173.09358704</v>
      </c>
      <c r="K743" s="1" t="s">
        <v>2018</v>
      </c>
      <c r="L743" s="1">
        <v>742</v>
      </c>
      <c r="M743" s="1" t="s">
        <v>14752</v>
      </c>
      <c r="N743" s="1">
        <v>4.1594295364875945E-2</v>
      </c>
      <c r="O743" s="1">
        <v>960617.51079033001</v>
      </c>
      <c r="P743" s="1">
        <v>-7.2254170000000006E-2</v>
      </c>
      <c r="Q743" s="1">
        <v>-2.0199943299999998</v>
      </c>
      <c r="R743" s="1">
        <v>-8.2084698100000004</v>
      </c>
      <c r="S743" s="1">
        <v>39110300.064810932</v>
      </c>
      <c r="T743" s="1" t="s">
        <v>14752</v>
      </c>
    </row>
    <row r="744" spans="1:20" x14ac:dyDescent="0.2">
      <c r="A744" s="1">
        <v>4036</v>
      </c>
      <c r="B744" s="1" t="s">
        <v>2839</v>
      </c>
      <c r="C744" s="1" t="s">
        <v>2840</v>
      </c>
      <c r="D744" s="1" t="s">
        <v>2841</v>
      </c>
      <c r="E744" s="1">
        <v>100</v>
      </c>
      <c r="F744" s="1" t="s">
        <v>2121</v>
      </c>
      <c r="G744" s="1" t="s">
        <v>131</v>
      </c>
      <c r="I744" s="1">
        <v>5176458774</v>
      </c>
      <c r="J744" s="1">
        <v>9900474904</v>
      </c>
      <c r="K744" s="1" t="s">
        <v>2018</v>
      </c>
      <c r="L744" s="1">
        <v>743</v>
      </c>
      <c r="M744" s="1" t="s">
        <v>14753</v>
      </c>
      <c r="N744" s="1">
        <v>7.4857538199504118E-3</v>
      </c>
      <c r="O744" s="1">
        <v>5279864.1854944397</v>
      </c>
      <c r="P744" s="1">
        <v>0.19740257999999999</v>
      </c>
      <c r="Q744" s="1">
        <v>-3.2449945200000001</v>
      </c>
      <c r="R744" s="1">
        <v>-8.56200355</v>
      </c>
      <c r="S744" s="1">
        <v>38749696.041286327</v>
      </c>
      <c r="T744" s="1" t="s">
        <v>14753</v>
      </c>
    </row>
    <row r="745" spans="1:20" x14ac:dyDescent="0.2">
      <c r="A745" s="1">
        <v>33694</v>
      </c>
      <c r="B745" s="1" t="s">
        <v>7601</v>
      </c>
      <c r="C745" s="1" t="s">
        <v>7601</v>
      </c>
      <c r="D745" s="1" t="s">
        <v>7602</v>
      </c>
      <c r="E745" s="1">
        <v>116</v>
      </c>
      <c r="F745" s="1" t="s">
        <v>7603</v>
      </c>
      <c r="G745" s="1" t="s">
        <v>131</v>
      </c>
      <c r="H745" s="1">
        <v>1000000000</v>
      </c>
      <c r="I745" s="1">
        <v>999999996</v>
      </c>
      <c r="J745" s="1">
        <v>999999996</v>
      </c>
      <c r="K745" s="1" t="s">
        <v>2018</v>
      </c>
      <c r="L745" s="1">
        <v>744</v>
      </c>
      <c r="M745" s="1" t="s">
        <v>14752</v>
      </c>
      <c r="N745" s="1">
        <v>3.8689301857432919E-2</v>
      </c>
      <c r="O745" s="1">
        <v>20175068.2917029</v>
      </c>
      <c r="P745" s="1">
        <v>0.34308881000000002</v>
      </c>
      <c r="Q745" s="1">
        <v>-7.8673426099999997</v>
      </c>
      <c r="R745" s="1">
        <v>-42.72980003</v>
      </c>
      <c r="S745" s="1">
        <v>38689301.702675708</v>
      </c>
      <c r="T745" s="1" t="s">
        <v>14752</v>
      </c>
    </row>
    <row r="746" spans="1:20" x14ac:dyDescent="0.2">
      <c r="A746" s="1">
        <v>16755</v>
      </c>
      <c r="B746" s="1" t="s">
        <v>8586</v>
      </c>
      <c r="C746" s="1" t="s">
        <v>8587</v>
      </c>
      <c r="D746" s="1" t="s">
        <v>8588</v>
      </c>
      <c r="E746" s="1">
        <v>18</v>
      </c>
      <c r="F746" s="1" t="s">
        <v>8589</v>
      </c>
      <c r="G746" s="1" t="s">
        <v>131</v>
      </c>
      <c r="H746" s="1">
        <v>1000000000000000</v>
      </c>
      <c r="I746" s="1">
        <v>227999999999931</v>
      </c>
      <c r="J746" s="1">
        <v>1000000000000000</v>
      </c>
      <c r="K746" s="1" t="s">
        <v>2018</v>
      </c>
      <c r="L746" s="1">
        <v>745</v>
      </c>
      <c r="M746" s="1" t="s">
        <v>14752</v>
      </c>
      <c r="N746" s="1">
        <v>1.6859055311548749E-7</v>
      </c>
      <c r="O746" s="1">
        <v>385341.87299417</v>
      </c>
      <c r="P746" s="1">
        <v>-8.5430800000000001E-2</v>
      </c>
      <c r="Q746" s="1">
        <v>10.15305</v>
      </c>
      <c r="R746" s="1">
        <v>-11.08556825</v>
      </c>
      <c r="S746" s="1">
        <v>38438646.11031951</v>
      </c>
      <c r="T746" s="1" t="s">
        <v>14752</v>
      </c>
    </row>
    <row r="747" spans="1:20" x14ac:dyDescent="0.2">
      <c r="A747" s="1">
        <v>31632</v>
      </c>
      <c r="B747" s="1" t="s">
        <v>8157</v>
      </c>
      <c r="C747" s="1" t="s">
        <v>8158</v>
      </c>
      <c r="D747" s="1" t="s">
        <v>8159</v>
      </c>
      <c r="E747" s="1">
        <v>49</v>
      </c>
      <c r="F747" s="1" t="s">
        <v>8160</v>
      </c>
      <c r="G747" s="1" t="s">
        <v>131</v>
      </c>
      <c r="H747" s="1">
        <v>420690000000000</v>
      </c>
      <c r="I747" s="1">
        <v>416780061077827.19</v>
      </c>
      <c r="J747" s="1">
        <v>420690000000000</v>
      </c>
      <c r="K747" s="1" t="s">
        <v>2018</v>
      </c>
      <c r="L747" s="1">
        <v>746</v>
      </c>
      <c r="M747" s="1" t="s">
        <v>14752</v>
      </c>
      <c r="N747" s="1">
        <v>9.203216898182899E-8</v>
      </c>
      <c r="O747" s="1">
        <v>1862283.26583466</v>
      </c>
      <c r="P747" s="1">
        <v>1.5677377100000001</v>
      </c>
      <c r="Q747" s="1">
        <v>-6.8895214400000002</v>
      </c>
      <c r="R747" s="1">
        <v>-19.837214400000001</v>
      </c>
      <c r="S747" s="1">
        <v>38357173.009371594</v>
      </c>
      <c r="T747" s="1" t="s">
        <v>14752</v>
      </c>
    </row>
    <row r="748" spans="1:20" x14ac:dyDescent="0.2">
      <c r="A748" s="1">
        <v>30859</v>
      </c>
      <c r="B748" s="1" t="s">
        <v>8010</v>
      </c>
      <c r="C748" s="1" t="s">
        <v>8011</v>
      </c>
      <c r="D748" s="1" t="s">
        <v>8012</v>
      </c>
      <c r="E748" s="1">
        <v>49</v>
      </c>
      <c r="F748" s="1" t="s">
        <v>8013</v>
      </c>
      <c r="G748" s="1" t="s">
        <v>131</v>
      </c>
      <c r="H748" s="1">
        <v>420690000000</v>
      </c>
      <c r="I748" s="1">
        <v>420690000000</v>
      </c>
      <c r="J748" s="1">
        <v>420690000000</v>
      </c>
      <c r="K748" s="1" t="s">
        <v>2018</v>
      </c>
      <c r="L748" s="1">
        <v>747</v>
      </c>
      <c r="M748" s="1" t="s">
        <v>14753</v>
      </c>
      <c r="N748" s="1">
        <v>9.090596286608676E-5</v>
      </c>
      <c r="O748" s="1">
        <v>2614136.5466854102</v>
      </c>
      <c r="P748" s="1">
        <v>0.10351114</v>
      </c>
      <c r="Q748" s="1">
        <v>-4.2300487000000002</v>
      </c>
      <c r="R748" s="1">
        <v>-3.6492039599999999</v>
      </c>
      <c r="S748" s="1">
        <v>38243229.518134043</v>
      </c>
      <c r="T748" s="1" t="s">
        <v>14753</v>
      </c>
    </row>
    <row r="749" spans="1:20" x14ac:dyDescent="0.2">
      <c r="A749" s="1">
        <v>3816</v>
      </c>
      <c r="B749" s="1" t="s">
        <v>3795</v>
      </c>
      <c r="C749" s="1" t="s">
        <v>3796</v>
      </c>
      <c r="D749" s="1" t="s">
        <v>3797</v>
      </c>
      <c r="E749" s="1">
        <v>144</v>
      </c>
      <c r="F749" s="1" t="s">
        <v>2524</v>
      </c>
      <c r="G749" s="1" t="s">
        <v>131</v>
      </c>
      <c r="H749" s="1">
        <v>100249906818</v>
      </c>
      <c r="I749" s="1">
        <v>9844270142</v>
      </c>
      <c r="J749" s="1">
        <v>96844270142</v>
      </c>
      <c r="K749" s="1" t="s">
        <v>2018</v>
      </c>
      <c r="L749" s="1">
        <v>748</v>
      </c>
      <c r="M749" s="1" t="s">
        <v>14753</v>
      </c>
      <c r="N749" s="1">
        <v>3.8833709446469311E-3</v>
      </c>
      <c r="O749" s="1">
        <v>7451868.7334982604</v>
      </c>
      <c r="P749" s="1">
        <v>1.02185506</v>
      </c>
      <c r="Q749" s="1">
        <v>1.1611273</v>
      </c>
      <c r="R749" s="1">
        <v>-18.69217531</v>
      </c>
      <c r="S749" s="1">
        <v>38228952.64069812</v>
      </c>
      <c r="T749" s="1" t="s">
        <v>14753</v>
      </c>
    </row>
    <row r="750" spans="1:20" x14ac:dyDescent="0.2">
      <c r="A750" s="1">
        <v>2570</v>
      </c>
      <c r="B750" s="1" t="s">
        <v>8222</v>
      </c>
      <c r="C750" s="1" t="s">
        <v>8223</v>
      </c>
      <c r="D750" s="1" t="s">
        <v>8224</v>
      </c>
      <c r="E750" s="1">
        <v>140</v>
      </c>
      <c r="F750" s="1" t="s">
        <v>2111</v>
      </c>
      <c r="G750" s="1" t="s">
        <v>131</v>
      </c>
      <c r="H750" s="1">
        <v>210000000</v>
      </c>
      <c r="I750" s="1">
        <v>96830754</v>
      </c>
      <c r="J750" s="1">
        <v>210000000</v>
      </c>
      <c r="L750" s="1">
        <v>749</v>
      </c>
      <c r="M750" s="1" t="s">
        <v>14752</v>
      </c>
      <c r="N750" s="1">
        <v>0.39428285307121208</v>
      </c>
      <c r="O750" s="1">
        <v>1329806.2257906201</v>
      </c>
      <c r="P750" s="1">
        <v>-0.38950811000000002</v>
      </c>
      <c r="Q750" s="1">
        <v>-1.6130825099999999</v>
      </c>
      <c r="R750" s="1">
        <v>-4.4854215799999997</v>
      </c>
      <c r="S750" s="1">
        <v>38178705.952156678</v>
      </c>
      <c r="T750" s="1" t="s">
        <v>14752</v>
      </c>
    </row>
    <row r="751" spans="1:20" x14ac:dyDescent="0.2">
      <c r="A751" s="1">
        <v>29780</v>
      </c>
      <c r="B751" s="1" t="s">
        <v>8094</v>
      </c>
      <c r="C751" s="1" t="s">
        <v>8095</v>
      </c>
      <c r="D751" s="1" t="s">
        <v>8096</v>
      </c>
      <c r="E751" s="1">
        <v>13</v>
      </c>
      <c r="F751" s="1" t="s">
        <v>8097</v>
      </c>
      <c r="G751" s="1" t="s">
        <v>131</v>
      </c>
      <c r="H751" s="1">
        <v>1000000000</v>
      </c>
      <c r="I751" s="1">
        <v>924289610</v>
      </c>
      <c r="J751" s="1">
        <v>986613651</v>
      </c>
      <c r="K751" s="1" t="s">
        <v>2018</v>
      </c>
      <c r="L751" s="1">
        <v>750</v>
      </c>
      <c r="M751" s="1" t="s">
        <v>14752</v>
      </c>
      <c r="N751" s="1">
        <v>4.1126399998535998E-2</v>
      </c>
      <c r="O751" s="1">
        <v>173065.40011628999</v>
      </c>
      <c r="P751" s="1">
        <v>-1.43281759</v>
      </c>
      <c r="Q751" s="1">
        <v>-5.2674526999999998</v>
      </c>
      <c r="R751" s="1">
        <v>-15.807829740000001</v>
      </c>
      <c r="S751" s="1">
        <v>38012704.215350837</v>
      </c>
      <c r="T751" s="1" t="s">
        <v>14752</v>
      </c>
    </row>
    <row r="752" spans="1:20" x14ac:dyDescent="0.2">
      <c r="A752" s="1">
        <v>22355</v>
      </c>
      <c r="B752" s="1" t="s">
        <v>8403</v>
      </c>
      <c r="C752" s="1" t="s">
        <v>8404</v>
      </c>
      <c r="D752" s="1" t="s">
        <v>8405</v>
      </c>
      <c r="E752" s="1">
        <v>50</v>
      </c>
      <c r="F752" s="1" t="s">
        <v>8406</v>
      </c>
      <c r="G752" s="1" t="s">
        <v>131</v>
      </c>
      <c r="H752" s="1">
        <v>1000000000</v>
      </c>
      <c r="I752" s="1">
        <v>394380048.30576509</v>
      </c>
      <c r="J752" s="1">
        <v>996999999.99999797</v>
      </c>
      <c r="K752" s="1" t="s">
        <v>2018</v>
      </c>
      <c r="L752" s="1">
        <v>751</v>
      </c>
      <c r="M752" s="1" t="s">
        <v>14753</v>
      </c>
      <c r="N752" s="1">
        <v>9.6036323828600903E-2</v>
      </c>
      <c r="O752" s="1">
        <v>983005.11319512001</v>
      </c>
      <c r="P752" s="1">
        <v>0.31925784000000001</v>
      </c>
      <c r="Q752" s="1">
        <v>-0.58166983999999999</v>
      </c>
      <c r="R752" s="1">
        <v>-5.2141019599999998</v>
      </c>
      <c r="S752" s="1">
        <v>37874810.030631728</v>
      </c>
      <c r="T752" s="1" t="s">
        <v>14753</v>
      </c>
    </row>
    <row r="753" spans="1:20" x14ac:dyDescent="0.2">
      <c r="A753" s="1">
        <v>8827</v>
      </c>
      <c r="B753" s="1" t="s">
        <v>4720</v>
      </c>
      <c r="C753" s="1" t="s">
        <v>4721</v>
      </c>
      <c r="D753" s="1" t="s">
        <v>4722</v>
      </c>
      <c r="E753" s="1">
        <v>54</v>
      </c>
      <c r="F753" s="1" t="s">
        <v>4405</v>
      </c>
      <c r="G753" s="1" t="s">
        <v>131</v>
      </c>
      <c r="H753" s="1">
        <v>200000000</v>
      </c>
      <c r="I753" s="1">
        <v>138311958.0901309</v>
      </c>
      <c r="J753" s="1">
        <v>200000000</v>
      </c>
      <c r="K753" s="1" t="s">
        <v>2018</v>
      </c>
      <c r="L753" s="1">
        <v>752</v>
      </c>
      <c r="M753" s="1" t="s">
        <v>14753</v>
      </c>
      <c r="N753" s="1">
        <v>0.27330080385510835</v>
      </c>
      <c r="O753" s="1">
        <v>1476898.75402428</v>
      </c>
      <c r="P753" s="1">
        <v>-0.97192968000000002</v>
      </c>
      <c r="Q753" s="1">
        <v>-13.53368562</v>
      </c>
      <c r="R753" s="1">
        <v>-24.227163539999999</v>
      </c>
      <c r="S753" s="1">
        <v>37800769.328806832</v>
      </c>
      <c r="T753" s="1" t="s">
        <v>14753</v>
      </c>
    </row>
    <row r="754" spans="1:20" x14ac:dyDescent="0.2">
      <c r="A754" s="1">
        <v>10789</v>
      </c>
      <c r="B754" s="1" t="s">
        <v>6195</v>
      </c>
      <c r="C754" s="1" t="s">
        <v>8321</v>
      </c>
      <c r="D754" s="1" t="s">
        <v>6196</v>
      </c>
      <c r="E754" s="1">
        <v>100</v>
      </c>
      <c r="F754" s="1" t="s">
        <v>5069</v>
      </c>
      <c r="G754" s="1" t="s">
        <v>131</v>
      </c>
      <c r="I754" s="1">
        <v>36387340.030000001</v>
      </c>
      <c r="J754" s="1">
        <v>50001660.539999999</v>
      </c>
      <c r="K754" s="1" t="s">
        <v>2018</v>
      </c>
      <c r="L754" s="1">
        <v>753</v>
      </c>
      <c r="M754" s="1" t="s">
        <v>14752</v>
      </c>
      <c r="N754" s="1">
        <v>1.0380305894643409</v>
      </c>
      <c r="O754" s="1">
        <v>894492.36620284</v>
      </c>
      <c r="P754" s="1">
        <v>-3.41978E-2</v>
      </c>
      <c r="Q754" s="1">
        <v>3.6373629999999997E-2</v>
      </c>
      <c r="R754" s="1">
        <v>7.0241680000000001E-2</v>
      </c>
      <c r="S754" s="1">
        <v>37771172.020380311</v>
      </c>
      <c r="T754" s="1" t="s">
        <v>14752</v>
      </c>
    </row>
    <row r="755" spans="1:20" x14ac:dyDescent="0.2">
      <c r="A755" s="1">
        <v>15678</v>
      </c>
      <c r="B755" s="1" t="s">
        <v>6616</v>
      </c>
      <c r="C755" s="1" t="s">
        <v>6617</v>
      </c>
      <c r="D755" s="1" t="s">
        <v>6618</v>
      </c>
      <c r="E755" s="1">
        <v>149</v>
      </c>
      <c r="F755" s="1" t="s">
        <v>6619</v>
      </c>
      <c r="G755" s="1" t="s">
        <v>131</v>
      </c>
      <c r="H755" s="1">
        <v>300000000</v>
      </c>
      <c r="I755" s="1">
        <v>215393631.46314499</v>
      </c>
      <c r="J755" s="1">
        <v>300000000</v>
      </c>
      <c r="K755" s="1" t="s">
        <v>2018</v>
      </c>
      <c r="L755" s="1">
        <v>754</v>
      </c>
      <c r="M755" s="1" t="s">
        <v>14752</v>
      </c>
      <c r="N755" s="1">
        <v>0.17483047377662994</v>
      </c>
      <c r="O755" s="1">
        <v>4086723.23194071</v>
      </c>
      <c r="P755" s="1">
        <v>0.19115186000000001</v>
      </c>
      <c r="Q755" s="1">
        <v>-4.0618272400000004</v>
      </c>
      <c r="R755" s="1">
        <v>-6.62482069</v>
      </c>
      <c r="S755" s="1">
        <v>37657370.637170464</v>
      </c>
      <c r="T755" s="1" t="s">
        <v>14752</v>
      </c>
    </row>
    <row r="756" spans="1:20" x14ac:dyDescent="0.2">
      <c r="A756" s="1">
        <v>5866</v>
      </c>
      <c r="B756" s="1" t="s">
        <v>3255</v>
      </c>
      <c r="C756" s="1" t="s">
        <v>3256</v>
      </c>
      <c r="D756" s="1" t="s">
        <v>3257</v>
      </c>
      <c r="E756" s="1">
        <v>40</v>
      </c>
      <c r="F756" s="1" t="s">
        <v>2996</v>
      </c>
      <c r="G756" s="1" t="s">
        <v>131</v>
      </c>
      <c r="H756" s="1">
        <v>200000000</v>
      </c>
      <c r="I756" s="1">
        <v>77619611.031546488</v>
      </c>
      <c r="J756" s="1">
        <v>120551255</v>
      </c>
      <c r="K756" s="1" t="s">
        <v>2018</v>
      </c>
      <c r="L756" s="1">
        <v>755</v>
      </c>
      <c r="M756" s="1" t="s">
        <v>14752</v>
      </c>
      <c r="N756" s="1">
        <v>0.47966807965472735</v>
      </c>
      <c r="O756" s="1">
        <v>87146.163530980004</v>
      </c>
      <c r="P756" s="1">
        <v>-9.8454340000000001E-2</v>
      </c>
      <c r="Q756" s="1">
        <v>1.49815812</v>
      </c>
      <c r="R756" s="1">
        <v>5.5915542199999999</v>
      </c>
      <c r="S756" s="1">
        <v>37231649.767048799</v>
      </c>
      <c r="T756" s="1" t="s">
        <v>14752</v>
      </c>
    </row>
    <row r="757" spans="1:20" x14ac:dyDescent="0.2">
      <c r="A757" s="1">
        <v>33183</v>
      </c>
      <c r="B757" s="1" t="s">
        <v>13103</v>
      </c>
      <c r="C757" s="1" t="s">
        <v>13104</v>
      </c>
      <c r="D757" s="1" t="s">
        <v>13105</v>
      </c>
      <c r="E757" s="1">
        <v>13</v>
      </c>
      <c r="F757" s="1" t="s">
        <v>13106</v>
      </c>
      <c r="G757" s="1" t="s">
        <v>131</v>
      </c>
      <c r="H757" s="1">
        <v>1000000000</v>
      </c>
      <c r="I757" s="1">
        <v>967405992</v>
      </c>
      <c r="J757" s="1">
        <v>1000000000</v>
      </c>
      <c r="K757" s="1" t="s">
        <v>2018</v>
      </c>
      <c r="L757" s="1">
        <v>756</v>
      </c>
      <c r="M757" s="1" t="s">
        <v>14752</v>
      </c>
      <c r="N757" s="1">
        <v>3.8294663039379166E-2</v>
      </c>
      <c r="O757" s="1">
        <v>4208017.0553661603</v>
      </c>
      <c r="P757" s="1">
        <v>0.10971432</v>
      </c>
      <c r="Q757" s="1">
        <v>-7.8057442799999999</v>
      </c>
      <c r="R757" s="1">
        <v>-18.603902439999999</v>
      </c>
      <c r="S757" s="1">
        <v>37046486.485916339</v>
      </c>
      <c r="T757" s="1" t="s">
        <v>14752</v>
      </c>
    </row>
    <row r="758" spans="1:20" x14ac:dyDescent="0.2">
      <c r="A758" s="1">
        <v>258</v>
      </c>
      <c r="B758" s="1" t="s">
        <v>2893</v>
      </c>
      <c r="C758" s="1" t="s">
        <v>2894</v>
      </c>
      <c r="D758" s="1" t="s">
        <v>2895</v>
      </c>
      <c r="E758" s="1">
        <v>30</v>
      </c>
      <c r="F758" s="1" t="s">
        <v>2896</v>
      </c>
      <c r="G758" s="1" t="s">
        <v>131</v>
      </c>
      <c r="H758" s="1">
        <v>105000000</v>
      </c>
      <c r="I758" s="1">
        <v>86643483.887366235</v>
      </c>
      <c r="J758" s="1">
        <v>86643483.887366235</v>
      </c>
      <c r="L758" s="1">
        <v>757</v>
      </c>
      <c r="M758" s="1" t="s">
        <v>14752</v>
      </c>
      <c r="N758" s="1">
        <v>0.4269385944851592</v>
      </c>
      <c r="O758" s="1">
        <v>1058695.62597602</v>
      </c>
      <c r="P758" s="1">
        <v>5.7929550000000003E-2</v>
      </c>
      <c r="Q758" s="1">
        <v>-1.9846794800000001</v>
      </c>
      <c r="R758" s="1">
        <v>-7.2906094699999997</v>
      </c>
      <c r="S758" s="1">
        <v>36991447.23216968</v>
      </c>
      <c r="T758" s="1" t="s">
        <v>14752</v>
      </c>
    </row>
    <row r="759" spans="1:20" x14ac:dyDescent="0.2">
      <c r="A759" s="1">
        <v>24261</v>
      </c>
      <c r="B759" s="1" t="s">
        <v>8133</v>
      </c>
      <c r="C759" s="1" t="s">
        <v>8134</v>
      </c>
      <c r="D759" s="1" t="s">
        <v>8135</v>
      </c>
      <c r="E759" s="1">
        <v>19</v>
      </c>
      <c r="F759" s="1" t="s">
        <v>8136</v>
      </c>
      <c r="G759" s="1" t="s">
        <v>131</v>
      </c>
      <c r="H759" s="1">
        <v>48000000</v>
      </c>
      <c r="I759" s="1">
        <v>34284674</v>
      </c>
      <c r="J759" s="1">
        <v>36055785.45406083</v>
      </c>
      <c r="L759" s="1">
        <v>758</v>
      </c>
      <c r="M759" s="1" t="s">
        <v>14753</v>
      </c>
      <c r="N759" s="1">
        <v>1.0716077820542262</v>
      </c>
      <c r="O759" s="1">
        <v>339178.41144746001</v>
      </c>
      <c r="P759" s="1">
        <v>-0.70198901000000002</v>
      </c>
      <c r="Q759" s="1">
        <v>-6.19835257</v>
      </c>
      <c r="R759" s="1">
        <v>-13.92968808</v>
      </c>
      <c r="S759" s="1">
        <v>36739723.463592194</v>
      </c>
      <c r="T759" s="1" t="s">
        <v>14753</v>
      </c>
    </row>
    <row r="760" spans="1:20" x14ac:dyDescent="0.2">
      <c r="A760" s="1">
        <v>7505</v>
      </c>
      <c r="B760" s="1" t="s">
        <v>6372</v>
      </c>
      <c r="C760" s="1" t="s">
        <v>6373</v>
      </c>
      <c r="D760" s="1" t="s">
        <v>6382</v>
      </c>
      <c r="E760" s="1">
        <v>37</v>
      </c>
      <c r="F760" s="1" t="s">
        <v>3623</v>
      </c>
      <c r="G760" s="1" t="s">
        <v>131</v>
      </c>
      <c r="I760" s="1">
        <v>1985523482</v>
      </c>
      <c r="J760" s="1">
        <v>2117524486</v>
      </c>
      <c r="L760" s="1">
        <v>759</v>
      </c>
      <c r="M760" s="1" t="s">
        <v>14752</v>
      </c>
      <c r="N760" s="1">
        <v>1.8426959652573367E-2</v>
      </c>
      <c r="O760" s="1">
        <v>182063.13456591</v>
      </c>
      <c r="P760" s="1">
        <v>-9.2378650000000007E-2</v>
      </c>
      <c r="Q760" s="1">
        <v>-1.96025209</v>
      </c>
      <c r="R760" s="1">
        <v>-0.12858755999999999</v>
      </c>
      <c r="S760" s="1">
        <v>36587161.092050985</v>
      </c>
      <c r="T760" s="1" t="s">
        <v>14752</v>
      </c>
    </row>
    <row r="761" spans="1:20" x14ac:dyDescent="0.2">
      <c r="A761" s="1">
        <v>27650</v>
      </c>
      <c r="B761" s="1" t="s">
        <v>8177</v>
      </c>
      <c r="C761" s="1" t="s">
        <v>5927</v>
      </c>
      <c r="D761" s="1" t="s">
        <v>8178</v>
      </c>
      <c r="E761" s="1">
        <v>61</v>
      </c>
      <c r="F761" s="1" t="s">
        <v>8179</v>
      </c>
      <c r="G761" s="1" t="s">
        <v>131</v>
      </c>
      <c r="I761" s="1">
        <v>6615204261.4099998</v>
      </c>
      <c r="J761" s="1">
        <v>21150537435.259998</v>
      </c>
      <c r="L761" s="1">
        <v>761</v>
      </c>
      <c r="M761" s="1" t="s">
        <v>14752</v>
      </c>
      <c r="N761" s="1">
        <v>5.5193157403059514E-3</v>
      </c>
      <c r="O761" s="1">
        <v>8296033.8034111504</v>
      </c>
      <c r="P761" s="1">
        <v>-5.0282930000000003E-2</v>
      </c>
      <c r="Q761" s="1">
        <v>0.92219554000000004</v>
      </c>
      <c r="R761" s="1">
        <v>-8.8900377400000004</v>
      </c>
      <c r="S761" s="1">
        <v>36511401.00533922</v>
      </c>
      <c r="T761" s="1" t="s">
        <v>14752</v>
      </c>
    </row>
    <row r="762" spans="1:20" x14ac:dyDescent="0.2">
      <c r="A762" s="1">
        <v>8133</v>
      </c>
      <c r="B762" s="1" t="s">
        <v>5716</v>
      </c>
      <c r="C762" s="1" t="s">
        <v>4844</v>
      </c>
      <c r="D762" s="1" t="s">
        <v>4845</v>
      </c>
      <c r="E762" s="1">
        <v>9</v>
      </c>
      <c r="F762" s="1" t="s">
        <v>4211</v>
      </c>
      <c r="G762" s="1" t="s">
        <v>131</v>
      </c>
      <c r="I762" s="1">
        <v>408840682.88159579</v>
      </c>
      <c r="J762" s="1">
        <v>1000000000</v>
      </c>
      <c r="K762" s="1" t="s">
        <v>2018</v>
      </c>
      <c r="L762" s="1">
        <v>762</v>
      </c>
      <c r="M762" s="1" t="s">
        <v>14752</v>
      </c>
      <c r="N762" s="1">
        <v>8.9247983024949892E-2</v>
      </c>
      <c r="O762" s="1">
        <v>318993.99091671</v>
      </c>
      <c r="P762" s="1">
        <v>-0.29567796000000002</v>
      </c>
      <c r="Q762" s="1">
        <v>-1.42890004</v>
      </c>
      <c r="R762" s="1">
        <v>-11.41429911</v>
      </c>
      <c r="S762" s="1">
        <v>36488206.325725585</v>
      </c>
      <c r="T762" s="1" t="s">
        <v>14752</v>
      </c>
    </row>
    <row r="763" spans="1:20" x14ac:dyDescent="0.2">
      <c r="A763" s="1">
        <v>32942</v>
      </c>
      <c r="B763" s="1" t="s">
        <v>12315</v>
      </c>
      <c r="C763" s="1" t="s">
        <v>12316</v>
      </c>
      <c r="D763" s="1" t="s">
        <v>12317</v>
      </c>
      <c r="E763" s="1">
        <v>25</v>
      </c>
      <c r="F763" s="1" t="s">
        <v>12318</v>
      </c>
      <c r="G763" s="1" t="s">
        <v>131</v>
      </c>
      <c r="H763" s="1">
        <v>500000000</v>
      </c>
      <c r="I763" s="1">
        <v>150000000</v>
      </c>
      <c r="J763" s="1">
        <v>500000000</v>
      </c>
      <c r="K763" s="1" t="s">
        <v>2018</v>
      </c>
      <c r="L763" s="1">
        <v>760</v>
      </c>
      <c r="M763" s="1" t="s">
        <v>14753</v>
      </c>
      <c r="N763" s="1">
        <v>0.24190749444914428</v>
      </c>
      <c r="O763" s="1">
        <v>13209367.43515338</v>
      </c>
      <c r="P763" s="1">
        <v>-0.42447942999999999</v>
      </c>
      <c r="Q763" s="1">
        <v>-11.62906795</v>
      </c>
      <c r="R763" s="1">
        <v>20.530783589999999</v>
      </c>
      <c r="S763" s="1">
        <v>36286124.167371638</v>
      </c>
      <c r="T763" s="1" t="s">
        <v>14753</v>
      </c>
    </row>
    <row r="764" spans="1:20" x14ac:dyDescent="0.2">
      <c r="A764" s="1">
        <v>24877</v>
      </c>
      <c r="B764" s="1" t="s">
        <v>8464</v>
      </c>
      <c r="C764" s="1" t="s">
        <v>8464</v>
      </c>
      <c r="D764" s="1" t="s">
        <v>8465</v>
      </c>
      <c r="E764" s="1">
        <v>5</v>
      </c>
      <c r="F764" s="1" t="s">
        <v>8466</v>
      </c>
      <c r="G764" s="1" t="s">
        <v>131</v>
      </c>
      <c r="I764" s="1">
        <v>31635810</v>
      </c>
      <c r="J764" s="1">
        <v>34367545</v>
      </c>
      <c r="K764" s="1" t="s">
        <v>2018</v>
      </c>
      <c r="L764" s="1">
        <v>763</v>
      </c>
      <c r="M764" s="1" t="s">
        <v>14752</v>
      </c>
      <c r="N764" s="1">
        <v>1.1426885021141877</v>
      </c>
      <c r="O764" s="1">
        <v>52254.121027579997</v>
      </c>
      <c r="P764" s="1">
        <v>-0.19725303</v>
      </c>
      <c r="Q764" s="1">
        <v>-4.3157420000000002E-2</v>
      </c>
      <c r="R764" s="1">
        <v>-0.17477086999999999</v>
      </c>
      <c r="S764" s="1">
        <v>36149876.342069037</v>
      </c>
      <c r="T764" s="1" t="s">
        <v>14752</v>
      </c>
    </row>
    <row r="765" spans="1:20" x14ac:dyDescent="0.2">
      <c r="A765" s="1">
        <v>10974</v>
      </c>
      <c r="B765" s="1" t="s">
        <v>5063</v>
      </c>
      <c r="C765" s="1" t="s">
        <v>5064</v>
      </c>
      <c r="D765" s="1" t="s">
        <v>5065</v>
      </c>
      <c r="E765" s="1">
        <v>117</v>
      </c>
      <c r="F765" s="1" t="s">
        <v>4996</v>
      </c>
      <c r="G765" s="1" t="s">
        <v>131</v>
      </c>
      <c r="H765" s="1">
        <v>300000000</v>
      </c>
      <c r="I765" s="1">
        <v>195946809</v>
      </c>
      <c r="J765" s="1">
        <v>300000000</v>
      </c>
      <c r="K765" s="1" t="s">
        <v>2018</v>
      </c>
      <c r="L765" s="1">
        <v>764</v>
      </c>
      <c r="M765" s="1" t="s">
        <v>14752</v>
      </c>
      <c r="N765" s="1">
        <v>0.18441476688229463</v>
      </c>
      <c r="O765" s="1">
        <v>2191988.2357195201</v>
      </c>
      <c r="P765" s="1">
        <v>0.14507903</v>
      </c>
      <c r="Q765" s="1">
        <v>-5.47317974</v>
      </c>
      <c r="R765" s="1">
        <v>-11.79479821</v>
      </c>
      <c r="S765" s="1">
        <v>36135485.103064515</v>
      </c>
      <c r="T765" s="1" t="s">
        <v>14752</v>
      </c>
    </row>
    <row r="766" spans="1:20" x14ac:dyDescent="0.2">
      <c r="A766" s="1">
        <v>24303</v>
      </c>
      <c r="B766" s="1" t="s">
        <v>8820</v>
      </c>
      <c r="C766" s="1" t="s">
        <v>8821</v>
      </c>
      <c r="D766" s="1" t="s">
        <v>8822</v>
      </c>
      <c r="E766" s="1">
        <v>27</v>
      </c>
      <c r="F766" s="1" t="s">
        <v>8823</v>
      </c>
      <c r="G766" s="1" t="s">
        <v>131</v>
      </c>
      <c r="I766" s="1">
        <v>1330753753.54</v>
      </c>
      <c r="J766" s="1">
        <v>1978120584</v>
      </c>
      <c r="K766" s="1" t="s">
        <v>2018</v>
      </c>
      <c r="L766" s="1">
        <v>765</v>
      </c>
      <c r="M766" s="1" t="s">
        <v>14753</v>
      </c>
      <c r="N766" s="1">
        <v>2.7077633543490472E-2</v>
      </c>
      <c r="O766" s="1">
        <v>4011781.1063577901</v>
      </c>
      <c r="P766" s="1">
        <v>0.43215979999999998</v>
      </c>
      <c r="Q766" s="1">
        <v>-2.5858595200000001</v>
      </c>
      <c r="R766" s="1">
        <v>-9.2260535299999997</v>
      </c>
      <c r="S766" s="1">
        <v>36033662.474980555</v>
      </c>
      <c r="T766" s="1" t="s">
        <v>14753</v>
      </c>
    </row>
    <row r="767" spans="1:20" x14ac:dyDescent="0.2">
      <c r="A767" s="1">
        <v>10641</v>
      </c>
      <c r="B767" s="1" t="s">
        <v>6281</v>
      </c>
      <c r="C767" s="1" t="s">
        <v>6282</v>
      </c>
      <c r="D767" s="1" t="s">
        <v>6283</v>
      </c>
      <c r="E767" s="1">
        <v>38</v>
      </c>
      <c r="F767" s="1" t="s">
        <v>6284</v>
      </c>
      <c r="G767" s="1" t="s">
        <v>131</v>
      </c>
      <c r="I767" s="1">
        <v>4.4085961274152304E+16</v>
      </c>
      <c r="J767" s="1">
        <v>4.6775855335611E+16</v>
      </c>
      <c r="K767" s="1" t="s">
        <v>2018</v>
      </c>
      <c r="L767" s="1">
        <v>766</v>
      </c>
      <c r="M767" s="1" t="s">
        <v>14752</v>
      </c>
      <c r="N767" s="1">
        <v>8.1675278751913202E-10</v>
      </c>
      <c r="O767" s="1">
        <v>1523236.9284459599</v>
      </c>
      <c r="P767" s="1">
        <v>-0.66761926000000005</v>
      </c>
      <c r="Q767" s="1">
        <v>-1.3295724799999999</v>
      </c>
      <c r="R767" s="1">
        <v>-3.7133318900000001</v>
      </c>
      <c r="S767" s="1">
        <v>36007331.761124402</v>
      </c>
      <c r="T767" s="1" t="s">
        <v>14752</v>
      </c>
    </row>
    <row r="768" spans="1:20" x14ac:dyDescent="0.2">
      <c r="A768" s="1">
        <v>7102</v>
      </c>
      <c r="B768" s="1" t="s">
        <v>8211</v>
      </c>
      <c r="C768" s="1" t="s">
        <v>3806</v>
      </c>
      <c r="D768" s="1" t="s">
        <v>3898</v>
      </c>
      <c r="E768" s="1">
        <v>205</v>
      </c>
      <c r="F768" s="1" t="s">
        <v>2575</v>
      </c>
      <c r="G768" s="1" t="s">
        <v>131</v>
      </c>
      <c r="H768" s="1">
        <v>10000000000</v>
      </c>
      <c r="I768" s="1">
        <v>7412138356.7461433</v>
      </c>
      <c r="J768" s="1">
        <v>10000000000</v>
      </c>
      <c r="K768" s="1" t="s">
        <v>2018</v>
      </c>
      <c r="L768" s="1">
        <v>767</v>
      </c>
      <c r="M768" s="1" t="s">
        <v>14752</v>
      </c>
      <c r="N768" s="1">
        <v>4.8484170812287094E-3</v>
      </c>
      <c r="O768" s="1">
        <v>8214741.1052750601</v>
      </c>
      <c r="P768" s="1">
        <v>0.79679507000000005</v>
      </c>
      <c r="Q768" s="1">
        <v>-4.6700355299999998</v>
      </c>
      <c r="R768" s="1">
        <v>-6.81814315</v>
      </c>
      <c r="S768" s="1">
        <v>35937138.217278495</v>
      </c>
      <c r="T768" s="1" t="s">
        <v>14752</v>
      </c>
    </row>
    <row r="769" spans="1:20" x14ac:dyDescent="0.2">
      <c r="A769" s="1">
        <v>28147</v>
      </c>
      <c r="B769" s="1" t="s">
        <v>8618</v>
      </c>
      <c r="C769" s="1" t="s">
        <v>8619</v>
      </c>
      <c r="D769" s="1" t="s">
        <v>8620</v>
      </c>
      <c r="E769" s="1">
        <v>14</v>
      </c>
      <c r="F769" s="1" t="s">
        <v>8621</v>
      </c>
      <c r="G769" s="1" t="s">
        <v>131</v>
      </c>
      <c r="H769" s="1">
        <v>1000000000</v>
      </c>
      <c r="I769" s="1">
        <v>946976011</v>
      </c>
      <c r="J769" s="1">
        <v>999476011</v>
      </c>
      <c r="K769" s="1" t="s">
        <v>2018</v>
      </c>
      <c r="L769" s="1">
        <v>768</v>
      </c>
      <c r="M769" s="1" t="s">
        <v>14752</v>
      </c>
      <c r="N769" s="1">
        <v>3.785732919772445E-2</v>
      </c>
      <c r="O769" s="1">
        <v>351380.28898923</v>
      </c>
      <c r="P769" s="1">
        <v>0.99875522000000005</v>
      </c>
      <c r="Q769" s="1">
        <v>12.36383951</v>
      </c>
      <c r="R769" s="1">
        <v>1.0741722600000001</v>
      </c>
      <c r="S769" s="1">
        <v>35849982.590774931</v>
      </c>
      <c r="T769" s="1" t="s">
        <v>14752</v>
      </c>
    </row>
    <row r="770" spans="1:20" x14ac:dyDescent="0.2">
      <c r="A770" s="1">
        <v>17960</v>
      </c>
      <c r="B770" s="1" t="s">
        <v>8149</v>
      </c>
      <c r="C770" s="1" t="s">
        <v>8150</v>
      </c>
      <c r="D770" s="1" t="s">
        <v>8151</v>
      </c>
      <c r="E770" s="1">
        <v>13</v>
      </c>
      <c r="F770" s="1" t="s">
        <v>8152</v>
      </c>
      <c r="G770" s="1" t="s">
        <v>131</v>
      </c>
      <c r="I770" s="1">
        <v>7828640875</v>
      </c>
      <c r="J770" s="1">
        <v>10417047210.606745</v>
      </c>
      <c r="K770" s="1" t="s">
        <v>2018</v>
      </c>
      <c r="L770" s="1">
        <v>769</v>
      </c>
      <c r="M770" s="1" t="s">
        <v>14753</v>
      </c>
      <c r="N770" s="1">
        <v>4.5749984144854636E-3</v>
      </c>
      <c r="O770" s="1">
        <v>148564.6546865</v>
      </c>
      <c r="P770" s="1">
        <v>-0.53394781000000002</v>
      </c>
      <c r="Q770" s="1">
        <v>3.9740275199999999</v>
      </c>
      <c r="R770" s="1">
        <v>-12.39752122</v>
      </c>
      <c r="S770" s="1">
        <v>35816019.590701096</v>
      </c>
      <c r="T770" s="1" t="s">
        <v>14753</v>
      </c>
    </row>
    <row r="771" spans="1:20" x14ac:dyDescent="0.2">
      <c r="A771" s="1">
        <v>12041</v>
      </c>
      <c r="B771" s="1" t="s">
        <v>8038</v>
      </c>
      <c r="C771" s="1" t="s">
        <v>8039</v>
      </c>
      <c r="D771" s="1" t="s">
        <v>8040</v>
      </c>
      <c r="E771" s="1">
        <v>28</v>
      </c>
      <c r="F771" s="1" t="s">
        <v>8041</v>
      </c>
      <c r="G771" s="1" t="s">
        <v>131</v>
      </c>
      <c r="I771" s="1">
        <v>486503181.51344335</v>
      </c>
      <c r="J771" s="1">
        <v>527018673</v>
      </c>
      <c r="K771" s="1" t="s">
        <v>2018</v>
      </c>
      <c r="L771" s="1">
        <v>770</v>
      </c>
      <c r="M771" s="1" t="s">
        <v>14752</v>
      </c>
      <c r="N771" s="1">
        <v>7.3428832307847761E-2</v>
      </c>
      <c r="O771" s="1">
        <v>447007.67536881001</v>
      </c>
      <c r="P771" s="1">
        <v>0.62508481999999999</v>
      </c>
      <c r="Q771" s="1">
        <v>-3.6757372799999999</v>
      </c>
      <c r="R771" s="1">
        <v>-11.04407132</v>
      </c>
      <c r="S771" s="1">
        <v>35723360.532585055</v>
      </c>
      <c r="T771" s="1" t="s">
        <v>14752</v>
      </c>
    </row>
    <row r="772" spans="1:20" x14ac:dyDescent="0.2">
      <c r="A772" s="1">
        <v>7236</v>
      </c>
      <c r="B772" s="1" t="s">
        <v>2878</v>
      </c>
      <c r="C772" s="1" t="s">
        <v>2879</v>
      </c>
      <c r="D772" s="1" t="s">
        <v>2880</v>
      </c>
      <c r="E772" s="1">
        <v>125</v>
      </c>
      <c r="F772" s="1" t="s">
        <v>2881</v>
      </c>
      <c r="G772" s="1" t="s">
        <v>131</v>
      </c>
      <c r="H772" s="1">
        <v>1000000000000000</v>
      </c>
      <c r="I772" s="1">
        <v>35554165.619360529</v>
      </c>
      <c r="J772" s="1">
        <v>57241566.21607361</v>
      </c>
      <c r="K772" s="1" t="s">
        <v>2018</v>
      </c>
      <c r="L772" s="1">
        <v>771</v>
      </c>
      <c r="M772" s="1" t="s">
        <v>14752</v>
      </c>
      <c r="N772" s="1">
        <v>0.99988128241729557</v>
      </c>
      <c r="O772" s="1">
        <v>2789972.8213288798</v>
      </c>
      <c r="P772" s="1">
        <v>-9.4697800000000006E-3</v>
      </c>
      <c r="Q772" s="1">
        <v>-4.3880000000000004E-3</v>
      </c>
      <c r="R772" s="1">
        <v>3.3803390000000003E-2</v>
      </c>
      <c r="S772" s="1">
        <v>35549944.714763127</v>
      </c>
      <c r="T772" s="1" t="s">
        <v>14752</v>
      </c>
    </row>
    <row r="773" spans="1:20" x14ac:dyDescent="0.2">
      <c r="A773" s="1">
        <v>12387</v>
      </c>
      <c r="B773" s="1" t="s">
        <v>5703</v>
      </c>
      <c r="C773" s="1" t="s">
        <v>5704</v>
      </c>
      <c r="D773" s="1" t="s">
        <v>5705</v>
      </c>
      <c r="E773" s="1">
        <v>91</v>
      </c>
      <c r="F773" s="1" t="s">
        <v>5706</v>
      </c>
      <c r="G773" s="1" t="s">
        <v>131</v>
      </c>
      <c r="I773" s="1">
        <v>97372509.007795036</v>
      </c>
      <c r="J773" s="1">
        <v>1000000000</v>
      </c>
      <c r="K773" s="1" t="s">
        <v>2018</v>
      </c>
      <c r="L773" s="1">
        <v>772</v>
      </c>
      <c r="M773" s="1" t="s">
        <v>14752</v>
      </c>
      <c r="N773" s="1">
        <v>0.36471778044336256</v>
      </c>
      <c r="O773" s="1">
        <v>378709.81433281</v>
      </c>
      <c r="P773" s="1">
        <v>-6.2868300000000002E-2</v>
      </c>
      <c r="Q773" s="1">
        <v>-0.90832805000000005</v>
      </c>
      <c r="R773" s="1">
        <v>-7.1941823100000004</v>
      </c>
      <c r="S773" s="1">
        <v>35513485.361524336</v>
      </c>
      <c r="T773" s="1" t="s">
        <v>14752</v>
      </c>
    </row>
    <row r="774" spans="1:20" x14ac:dyDescent="0.2">
      <c r="A774" s="1">
        <v>4189</v>
      </c>
      <c r="B774" s="1" t="s">
        <v>2511</v>
      </c>
      <c r="C774" s="1" t="s">
        <v>2512</v>
      </c>
      <c r="D774" s="1" t="s">
        <v>2513</v>
      </c>
      <c r="E774" s="1">
        <v>65</v>
      </c>
      <c r="F774" s="1" t="s">
        <v>2514</v>
      </c>
      <c r="G774" s="1" t="s">
        <v>131</v>
      </c>
      <c r="I774" s="1">
        <v>399708500.40210003</v>
      </c>
      <c r="J774" s="1">
        <v>1000000000</v>
      </c>
      <c r="K774" s="1" t="s">
        <v>2018</v>
      </c>
      <c r="L774" s="1">
        <v>773</v>
      </c>
      <c r="M774" s="1" t="s">
        <v>14752</v>
      </c>
      <c r="N774" s="1">
        <v>8.8842773447041848E-2</v>
      </c>
      <c r="O774" s="1">
        <v>745130.35463643004</v>
      </c>
      <c r="P774" s="1">
        <v>-0.79111723</v>
      </c>
      <c r="Q774" s="1">
        <v>-5.3469886899999999</v>
      </c>
      <c r="R774" s="1">
        <v>-8.8360637400000002</v>
      </c>
      <c r="S774" s="1">
        <v>35511211.746080607</v>
      </c>
      <c r="T774" s="1" t="s">
        <v>14752</v>
      </c>
    </row>
    <row r="775" spans="1:20" x14ac:dyDescent="0.2">
      <c r="A775" s="1">
        <v>4090</v>
      </c>
      <c r="B775" s="1" t="s">
        <v>2515</v>
      </c>
      <c r="C775" s="1" t="s">
        <v>2516</v>
      </c>
      <c r="D775" s="1" t="s">
        <v>2517</v>
      </c>
      <c r="E775" s="1">
        <v>31</v>
      </c>
      <c r="F775" s="1" t="s">
        <v>2518</v>
      </c>
      <c r="G775" s="1" t="s">
        <v>131</v>
      </c>
      <c r="H775" s="1">
        <v>10000000000</v>
      </c>
      <c r="I775" s="1">
        <v>10000000000</v>
      </c>
      <c r="J775" s="1">
        <v>10000000000</v>
      </c>
      <c r="K775" s="1" t="s">
        <v>2018</v>
      </c>
      <c r="L775" s="1">
        <v>774</v>
      </c>
      <c r="M775" s="1" t="s">
        <v>14753</v>
      </c>
      <c r="N775" s="1">
        <v>3.5336677623016475E-3</v>
      </c>
      <c r="O775" s="1">
        <v>820785.73816657998</v>
      </c>
      <c r="P775" s="1">
        <v>0.30728974999999997</v>
      </c>
      <c r="Q775" s="1">
        <v>-0.18832011000000001</v>
      </c>
      <c r="R775" s="1">
        <v>-1.73159157</v>
      </c>
      <c r="S775" s="1">
        <v>35336677.623016477</v>
      </c>
      <c r="T775" s="1" t="s">
        <v>14753</v>
      </c>
    </row>
    <row r="776" spans="1:20" x14ac:dyDescent="0.2">
      <c r="A776" s="1">
        <v>7463</v>
      </c>
      <c r="B776" s="1" t="s">
        <v>3658</v>
      </c>
      <c r="C776" s="1" t="s">
        <v>3658</v>
      </c>
      <c r="D776" s="1" t="s">
        <v>3659</v>
      </c>
      <c r="E776" s="1">
        <v>66</v>
      </c>
      <c r="F776" s="1" t="s">
        <v>3660</v>
      </c>
      <c r="G776" s="1" t="s">
        <v>131</v>
      </c>
      <c r="H776" s="1">
        <v>1000000000</v>
      </c>
      <c r="I776" s="1">
        <v>477838740</v>
      </c>
      <c r="J776" s="1">
        <v>1000000000</v>
      </c>
      <c r="K776" s="1" t="s">
        <v>2018</v>
      </c>
      <c r="L776" s="1">
        <v>775</v>
      </c>
      <c r="M776" s="1" t="s">
        <v>14752</v>
      </c>
      <c r="N776" s="1">
        <v>7.3814123366194195E-2</v>
      </c>
      <c r="O776" s="1">
        <v>442.48829101000001</v>
      </c>
      <c r="P776" s="1">
        <v>-1.005171E-2</v>
      </c>
      <c r="Q776" s="1">
        <v>-1.16254071</v>
      </c>
      <c r="R776" s="1">
        <v>2.73461299</v>
      </c>
      <c r="S776" s="1">
        <v>35271247.70350679</v>
      </c>
      <c r="T776" s="1" t="s">
        <v>14752</v>
      </c>
    </row>
    <row r="777" spans="1:20" x14ac:dyDescent="0.2">
      <c r="A777" s="1">
        <v>9386</v>
      </c>
      <c r="B777" s="1" t="s">
        <v>8274</v>
      </c>
      <c r="C777" s="1" t="s">
        <v>8275</v>
      </c>
      <c r="D777" s="1" t="s">
        <v>8276</v>
      </c>
      <c r="E777" s="1">
        <v>59</v>
      </c>
      <c r="F777" s="1" t="s">
        <v>4639</v>
      </c>
      <c r="G777" s="1" t="s">
        <v>131</v>
      </c>
      <c r="I777" s="1">
        <v>9.3136097121133936E+16</v>
      </c>
      <c r="J777" s="1">
        <v>9.6702938412730848E+16</v>
      </c>
      <c r="K777" s="1" t="s">
        <v>2018</v>
      </c>
      <c r="L777" s="1">
        <v>776</v>
      </c>
      <c r="M777" s="1" t="s">
        <v>14752</v>
      </c>
      <c r="N777" s="1">
        <v>3.7838964061375005E-10</v>
      </c>
      <c r="O777" s="1">
        <v>606030.35733065999</v>
      </c>
      <c r="P777" s="1">
        <v>0.13644687</v>
      </c>
      <c r="Q777" s="1">
        <v>-2.3165582599999999</v>
      </c>
      <c r="R777" s="1">
        <v>-7.5848645100000001</v>
      </c>
      <c r="S777" s="1">
        <v>35241734.317833185</v>
      </c>
      <c r="T777" s="1" t="s">
        <v>14752</v>
      </c>
    </row>
    <row r="778" spans="1:20" x14ac:dyDescent="0.2">
      <c r="A778" s="1">
        <v>8329</v>
      </c>
      <c r="B778" s="1" t="s">
        <v>4473</v>
      </c>
      <c r="C778" s="1" t="s">
        <v>4473</v>
      </c>
      <c r="D778" s="1" t="s">
        <v>4474</v>
      </c>
      <c r="E778" s="1">
        <v>50</v>
      </c>
      <c r="F778" s="1" t="s">
        <v>3961</v>
      </c>
      <c r="G778" s="1" t="s">
        <v>131</v>
      </c>
      <c r="H778" s="1">
        <v>594717456</v>
      </c>
      <c r="I778" s="1">
        <v>461319514.25999999</v>
      </c>
      <c r="J778" s="1">
        <v>590840387.15999997</v>
      </c>
      <c r="K778" s="1" t="s">
        <v>2018</v>
      </c>
      <c r="L778" s="1">
        <v>777</v>
      </c>
      <c r="M778" s="1" t="s">
        <v>14752</v>
      </c>
      <c r="N778" s="1">
        <v>7.6168420155875965E-2</v>
      </c>
      <c r="O778" s="1">
        <v>43562.439302480001</v>
      </c>
      <c r="P778" s="1">
        <v>-0.19467793</v>
      </c>
      <c r="Q778" s="1">
        <v>1.43440268</v>
      </c>
      <c r="R778" s="1">
        <v>-7.7484713999999997</v>
      </c>
      <c r="S778" s="1">
        <v>35137978.588260293</v>
      </c>
      <c r="T778" s="1" t="s">
        <v>14752</v>
      </c>
    </row>
    <row r="779" spans="1:20" x14ac:dyDescent="0.2">
      <c r="A779" s="1">
        <v>24220</v>
      </c>
      <c r="B779" s="1" t="s">
        <v>8207</v>
      </c>
      <c r="C779" s="1" t="s">
        <v>8208</v>
      </c>
      <c r="D779" s="1" t="s">
        <v>8209</v>
      </c>
      <c r="E779" s="1">
        <v>20</v>
      </c>
      <c r="F779" s="1" t="s">
        <v>8210</v>
      </c>
      <c r="G779" s="1" t="s">
        <v>131</v>
      </c>
      <c r="H779" s="1">
        <v>100000000</v>
      </c>
      <c r="I779" s="1">
        <v>25250215.06714705</v>
      </c>
      <c r="J779" s="1">
        <v>63763336.999999397</v>
      </c>
      <c r="K779" s="1" t="s">
        <v>2018</v>
      </c>
      <c r="L779" s="1">
        <v>778</v>
      </c>
      <c r="M779" s="1" t="s">
        <v>14752</v>
      </c>
      <c r="N779" s="1">
        <v>1.3898822184987527</v>
      </c>
      <c r="O779" s="1">
        <v>3271783.5254050801</v>
      </c>
      <c r="P779" s="1">
        <v>-0.31210218000000001</v>
      </c>
      <c r="Q779" s="1">
        <v>7.0081047400000003</v>
      </c>
      <c r="R779" s="1">
        <v>-10.93115487</v>
      </c>
      <c r="S779" s="1">
        <v>35094824.935096972</v>
      </c>
      <c r="T779" s="1" t="s">
        <v>14752</v>
      </c>
    </row>
    <row r="780" spans="1:20" x14ac:dyDescent="0.2">
      <c r="A780" s="1">
        <v>28394</v>
      </c>
      <c r="B780" s="1" t="s">
        <v>8167</v>
      </c>
      <c r="C780" s="1" t="s">
        <v>8168</v>
      </c>
      <c r="D780" s="1" t="s">
        <v>8169</v>
      </c>
      <c r="E780" s="1">
        <v>72</v>
      </c>
      <c r="F780" s="1" t="s">
        <v>8170</v>
      </c>
      <c r="G780" s="1" t="s">
        <v>131</v>
      </c>
      <c r="H780" s="1">
        <v>6900000000</v>
      </c>
      <c r="I780" s="1">
        <v>6320722345.7929859</v>
      </c>
      <c r="J780" s="1">
        <v>6596446345.7929859</v>
      </c>
      <c r="K780" s="1" t="s">
        <v>2018</v>
      </c>
      <c r="L780" s="1">
        <v>779</v>
      </c>
      <c r="M780" s="1" t="s">
        <v>14752</v>
      </c>
      <c r="N780" s="1">
        <v>5.5433043495501464E-3</v>
      </c>
      <c r="O780" s="1">
        <v>5396630.5102745304</v>
      </c>
      <c r="P780" s="1">
        <v>0.10026351</v>
      </c>
      <c r="Q780" s="1">
        <v>-5.3905435400000004</v>
      </c>
      <c r="R780" s="1">
        <v>-12.56443893</v>
      </c>
      <c r="S780" s="1">
        <v>35037687.671733066</v>
      </c>
      <c r="T780" s="1" t="s">
        <v>14752</v>
      </c>
    </row>
    <row r="781" spans="1:20" x14ac:dyDescent="0.2">
      <c r="A781" s="1">
        <v>1993</v>
      </c>
      <c r="B781" s="1" t="s">
        <v>3108</v>
      </c>
      <c r="C781" s="1" t="s">
        <v>45</v>
      </c>
      <c r="D781" s="1" t="s">
        <v>3109</v>
      </c>
      <c r="E781" s="1">
        <v>51</v>
      </c>
      <c r="F781" s="1" t="s">
        <v>3110</v>
      </c>
      <c r="G781" s="1" t="s">
        <v>131</v>
      </c>
      <c r="H781" s="1">
        <v>2757861681637.1699</v>
      </c>
      <c r="I781" s="1">
        <v>2757861681637.1699</v>
      </c>
      <c r="J781" s="1">
        <v>2757861681637.1699</v>
      </c>
      <c r="K781" s="1" t="s">
        <v>2018</v>
      </c>
      <c r="L781" s="1">
        <v>780</v>
      </c>
      <c r="M781" s="1" t="s">
        <v>14753</v>
      </c>
      <c r="N781" s="1">
        <v>1.2701127908819622E-5</v>
      </c>
      <c r="O781" s="1">
        <v>242965.49862423999</v>
      </c>
      <c r="P781" s="1">
        <v>-0.50344557999999995</v>
      </c>
      <c r="Q781" s="1">
        <v>0.95187593999999998</v>
      </c>
      <c r="R781" s="1">
        <v>-8.2822479900000001</v>
      </c>
      <c r="S781" s="1">
        <v>35027953.973306075</v>
      </c>
      <c r="T781" s="1" t="s">
        <v>14753</v>
      </c>
    </row>
    <row r="782" spans="1:20" x14ac:dyDescent="0.2">
      <c r="A782" s="1">
        <v>14556</v>
      </c>
      <c r="B782" s="1" t="s">
        <v>6431</v>
      </c>
      <c r="C782" s="1" t="s">
        <v>6432</v>
      </c>
      <c r="D782" s="1" t="s">
        <v>6433</v>
      </c>
      <c r="E782" s="1">
        <v>80</v>
      </c>
      <c r="F782" s="1" t="s">
        <v>6434</v>
      </c>
      <c r="G782" s="1" t="s">
        <v>131</v>
      </c>
      <c r="H782" s="1">
        <v>500000000</v>
      </c>
      <c r="I782" s="1">
        <v>171624231.86000001</v>
      </c>
      <c r="J782" s="1">
        <v>500000000</v>
      </c>
      <c r="L782" s="1">
        <v>781</v>
      </c>
      <c r="M782" s="1" t="s">
        <v>14753</v>
      </c>
      <c r="N782" s="1">
        <v>0.20376101520507944</v>
      </c>
      <c r="O782" s="1">
        <v>2315142.6041780398</v>
      </c>
      <c r="P782" s="1">
        <v>0.19242472999999999</v>
      </c>
      <c r="Q782" s="1">
        <v>-4.7313204999999998</v>
      </c>
      <c r="R782" s="1">
        <v>-5.2730558900000002</v>
      </c>
      <c r="S782" s="1">
        <v>34970327.717585541</v>
      </c>
      <c r="T782" s="1" t="s">
        <v>14753</v>
      </c>
    </row>
    <row r="783" spans="1:20" x14ac:dyDescent="0.2">
      <c r="A783" s="1">
        <v>31830</v>
      </c>
      <c r="B783" s="1" t="s">
        <v>8265</v>
      </c>
      <c r="C783" s="1" t="s">
        <v>8266</v>
      </c>
      <c r="D783" s="1" t="s">
        <v>8267</v>
      </c>
      <c r="E783" s="1">
        <v>57</v>
      </c>
      <c r="F783" s="1" t="s">
        <v>8268</v>
      </c>
      <c r="G783" s="1" t="s">
        <v>131</v>
      </c>
      <c r="H783" s="1">
        <v>999689062</v>
      </c>
      <c r="I783" s="1">
        <v>599665642.90008199</v>
      </c>
      <c r="J783" s="1">
        <v>599665642.90008199</v>
      </c>
      <c r="K783" s="1" t="s">
        <v>2018</v>
      </c>
      <c r="L783" s="1">
        <v>782</v>
      </c>
      <c r="M783" s="1" t="s">
        <v>14753</v>
      </c>
      <c r="N783" s="1">
        <v>5.7525407489054728E-2</v>
      </c>
      <c r="O783" s="1">
        <v>1447052.32415102</v>
      </c>
      <c r="P783" s="1">
        <v>0.58299840999999997</v>
      </c>
      <c r="Q783" s="1">
        <v>-4.7828656399999998</v>
      </c>
      <c r="R783" s="1">
        <v>-9.8795821000000004</v>
      </c>
      <c r="S783" s="1">
        <v>34496010.465013191</v>
      </c>
      <c r="T783" s="1" t="s">
        <v>14753</v>
      </c>
    </row>
    <row r="784" spans="1:20" x14ac:dyDescent="0.2">
      <c r="A784" s="1">
        <v>5350</v>
      </c>
      <c r="B784" s="1" t="s">
        <v>8285</v>
      </c>
      <c r="C784" s="1" t="s">
        <v>2759</v>
      </c>
      <c r="D784" s="1" t="s">
        <v>2760</v>
      </c>
      <c r="E784" s="1">
        <v>50</v>
      </c>
      <c r="F784" s="1" t="s">
        <v>2761</v>
      </c>
      <c r="G784" s="1" t="s">
        <v>131</v>
      </c>
      <c r="I784" s="1">
        <v>26969128560.94239</v>
      </c>
      <c r="J784" s="1">
        <v>29899244945.680096</v>
      </c>
      <c r="L784" s="1">
        <v>783</v>
      </c>
      <c r="M784" s="1" t="s">
        <v>14753</v>
      </c>
      <c r="N784" s="1">
        <v>1.2717965499348979E-3</v>
      </c>
      <c r="O784" s="1">
        <v>760662.27455401001</v>
      </c>
      <c r="P784" s="1">
        <v>0.75399486000000004</v>
      </c>
      <c r="Q784" s="1">
        <v>-2.9350167699999998</v>
      </c>
      <c r="R784" s="1">
        <v>-9.7280376499999992</v>
      </c>
      <c r="S784" s="1">
        <v>34299244.658557259</v>
      </c>
      <c r="T784" s="1" t="s">
        <v>14753</v>
      </c>
    </row>
    <row r="785" spans="1:20" x14ac:dyDescent="0.2">
      <c r="A785" s="1">
        <v>29220</v>
      </c>
      <c r="B785" s="1" t="s">
        <v>8161</v>
      </c>
      <c r="C785" s="1" t="s">
        <v>8162</v>
      </c>
      <c r="D785" s="1" t="s">
        <v>8163</v>
      </c>
      <c r="E785" s="1">
        <v>44</v>
      </c>
      <c r="F785" s="1" t="s">
        <v>8164</v>
      </c>
      <c r="G785" s="1" t="s">
        <v>131</v>
      </c>
      <c r="H785" s="1">
        <v>420690000000000</v>
      </c>
      <c r="I785" s="1">
        <v>399510124532429.31</v>
      </c>
      <c r="J785" s="1">
        <v>420690000000000</v>
      </c>
      <c r="K785" s="1" t="s">
        <v>2018</v>
      </c>
      <c r="L785" s="1">
        <v>784</v>
      </c>
      <c r="M785" s="1" t="s">
        <v>14752</v>
      </c>
      <c r="N785" s="1">
        <v>8.581067525222898E-8</v>
      </c>
      <c r="O785" s="1">
        <v>1105293.797886</v>
      </c>
      <c r="P785" s="1">
        <v>9.5697190000000001E-2</v>
      </c>
      <c r="Q785" s="1">
        <v>-1.86031686</v>
      </c>
      <c r="R785" s="1">
        <v>-4.7323239700000004</v>
      </c>
      <c r="S785" s="1">
        <v>34282233.556229845</v>
      </c>
      <c r="T785" s="1" t="s">
        <v>14752</v>
      </c>
    </row>
    <row r="786" spans="1:20" x14ac:dyDescent="0.2">
      <c r="A786" s="1">
        <v>29509</v>
      </c>
      <c r="B786" s="1" t="s">
        <v>8480</v>
      </c>
      <c r="C786" s="1" t="s">
        <v>8481</v>
      </c>
      <c r="D786" s="1" t="s">
        <v>8482</v>
      </c>
      <c r="E786" s="1">
        <v>14</v>
      </c>
      <c r="F786" s="1" t="s">
        <v>8483</v>
      </c>
      <c r="G786" s="1" t="s">
        <v>131</v>
      </c>
      <c r="H786" s="1">
        <v>1000000000</v>
      </c>
      <c r="I786" s="1">
        <v>100735860.4785316</v>
      </c>
      <c r="J786" s="1">
        <v>1000000000</v>
      </c>
      <c r="K786" s="1" t="s">
        <v>2018</v>
      </c>
      <c r="L786" s="1">
        <v>785</v>
      </c>
      <c r="M786" s="1" t="s">
        <v>14752</v>
      </c>
      <c r="N786" s="1">
        <v>0.33711235683548213</v>
      </c>
      <c r="O786" s="1">
        <v>1000349.3840474</v>
      </c>
      <c r="P786" s="1">
        <v>-3.7100483299999998</v>
      </c>
      <c r="Q786" s="1">
        <v>4.0331591600000003</v>
      </c>
      <c r="R786" s="1">
        <v>26.535875090000001</v>
      </c>
      <c r="S786" s="1">
        <v>33959303.343768083</v>
      </c>
      <c r="T786" s="1" t="s">
        <v>14752</v>
      </c>
    </row>
    <row r="787" spans="1:20" x14ac:dyDescent="0.2">
      <c r="A787" s="1">
        <v>10894</v>
      </c>
      <c r="B787" s="1" t="s">
        <v>8615</v>
      </c>
      <c r="C787" s="1" t="s">
        <v>8616</v>
      </c>
      <c r="D787" s="1" t="s">
        <v>8617</v>
      </c>
      <c r="E787" s="1">
        <v>19</v>
      </c>
      <c r="F787" s="1" t="s">
        <v>4911</v>
      </c>
      <c r="G787" s="1" t="s">
        <v>131</v>
      </c>
      <c r="H787" s="1">
        <v>1500000000</v>
      </c>
      <c r="I787" s="1">
        <v>341427504</v>
      </c>
      <c r="J787" s="1">
        <v>575617799</v>
      </c>
      <c r="K787" s="1" t="s">
        <v>2018</v>
      </c>
      <c r="L787" s="1">
        <v>786</v>
      </c>
      <c r="M787" s="1" t="s">
        <v>14753</v>
      </c>
      <c r="N787" s="1">
        <v>9.9282235840775196E-2</v>
      </c>
      <c r="O787" s="1">
        <v>4405713.9385259403</v>
      </c>
      <c r="P787" s="1">
        <v>-1.49225648</v>
      </c>
      <c r="Q787" s="1">
        <v>-0.81507001000000001</v>
      </c>
      <c r="R787" s="1">
        <v>4.4144799299999997</v>
      </c>
      <c r="S787" s="1">
        <v>33897685.974655218</v>
      </c>
      <c r="T787" s="1" t="s">
        <v>14753</v>
      </c>
    </row>
    <row r="788" spans="1:20" x14ac:dyDescent="0.2">
      <c r="A788" s="1">
        <v>33892</v>
      </c>
      <c r="B788" s="1" t="s">
        <v>12327</v>
      </c>
      <c r="C788" s="1" t="s">
        <v>12328</v>
      </c>
      <c r="D788" s="1" t="s">
        <v>12329</v>
      </c>
      <c r="E788" s="1">
        <v>48</v>
      </c>
      <c r="F788" s="1" t="s">
        <v>12330</v>
      </c>
      <c r="G788" s="1" t="s">
        <v>131</v>
      </c>
      <c r="H788" s="1">
        <v>3333263251</v>
      </c>
      <c r="I788" s="1">
        <v>3333174669</v>
      </c>
      <c r="J788" s="1">
        <v>3333174669</v>
      </c>
      <c r="K788" s="1" t="s">
        <v>2018</v>
      </c>
      <c r="L788" s="1">
        <v>787</v>
      </c>
      <c r="M788" s="1" t="s">
        <v>14753</v>
      </c>
      <c r="N788" s="1">
        <v>1.0114108318827544E-2</v>
      </c>
      <c r="O788" s="1">
        <v>15648924.9415804</v>
      </c>
      <c r="P788" s="1">
        <v>0.97940057999999997</v>
      </c>
      <c r="Q788" s="1">
        <v>-10.81233518</v>
      </c>
      <c r="R788" s="1">
        <v>5.1217401599999999</v>
      </c>
      <c r="S788" s="1">
        <v>33712089.647838145</v>
      </c>
      <c r="T788" s="1" t="s">
        <v>14753</v>
      </c>
    </row>
    <row r="789" spans="1:20" x14ac:dyDescent="0.2">
      <c r="A789" s="1">
        <v>2915</v>
      </c>
      <c r="B789" s="1" t="s">
        <v>3133</v>
      </c>
      <c r="C789" s="1" t="s">
        <v>276</v>
      </c>
      <c r="D789" s="1" t="s">
        <v>3134</v>
      </c>
      <c r="E789" s="1">
        <v>3</v>
      </c>
      <c r="F789" s="1" t="s">
        <v>2809</v>
      </c>
      <c r="G789" s="1" t="s">
        <v>131</v>
      </c>
      <c r="H789" s="1">
        <v>500000000</v>
      </c>
      <c r="I789" s="1">
        <v>423489688</v>
      </c>
      <c r="J789" s="1">
        <v>500000000</v>
      </c>
      <c r="K789" s="1" t="s">
        <v>2018</v>
      </c>
      <c r="L789" s="1">
        <v>788</v>
      </c>
      <c r="M789" s="1" t="s">
        <v>14752</v>
      </c>
      <c r="N789" s="1">
        <v>7.9195220911516234E-2</v>
      </c>
      <c r="O789" s="1">
        <v>913213.65934935003</v>
      </c>
      <c r="P789" s="1">
        <v>0.22428284000000001</v>
      </c>
      <c r="Q789" s="1">
        <v>-1.0341768600000001</v>
      </c>
      <c r="R789" s="1">
        <v>-8.2934582500000005</v>
      </c>
      <c r="S789" s="1">
        <v>33538359.394909084</v>
      </c>
      <c r="T789" s="1" t="s">
        <v>14752</v>
      </c>
    </row>
    <row r="790" spans="1:20" x14ac:dyDescent="0.2">
      <c r="A790" s="1">
        <v>5821</v>
      </c>
      <c r="B790" s="1" t="s">
        <v>3007</v>
      </c>
      <c r="C790" s="1" t="s">
        <v>3008</v>
      </c>
      <c r="D790" s="1" t="s">
        <v>3009</v>
      </c>
      <c r="E790" s="1">
        <v>57</v>
      </c>
      <c r="F790" s="1" t="s">
        <v>3010</v>
      </c>
      <c r="G790" s="1" t="s">
        <v>131</v>
      </c>
      <c r="I790" s="1">
        <v>247220482.14481351</v>
      </c>
      <c r="J790" s="1">
        <v>500000000</v>
      </c>
      <c r="K790" s="1" t="s">
        <v>2018</v>
      </c>
      <c r="L790" s="1">
        <v>789</v>
      </c>
      <c r="M790" s="1" t="s">
        <v>14752</v>
      </c>
      <c r="N790" s="1">
        <v>0.13551993863918221</v>
      </c>
      <c r="O790" s="1">
        <v>1006649.44375486</v>
      </c>
      <c r="P790" s="1">
        <v>0.54118060000000001</v>
      </c>
      <c r="Q790" s="1">
        <v>-5.9660863199999996</v>
      </c>
      <c r="R790" s="1">
        <v>-8.1343886199999993</v>
      </c>
      <c r="S790" s="1">
        <v>33503304.570614163</v>
      </c>
      <c r="T790" s="1" t="s">
        <v>14752</v>
      </c>
    </row>
    <row r="791" spans="1:20" x14ac:dyDescent="0.2">
      <c r="A791" s="1">
        <v>32644</v>
      </c>
      <c r="B791" s="1" t="s">
        <v>8225</v>
      </c>
      <c r="C791" s="1" t="s">
        <v>8226</v>
      </c>
      <c r="D791" s="1" t="s">
        <v>8227</v>
      </c>
      <c r="E791" s="1">
        <v>23</v>
      </c>
      <c r="F791" s="1" t="s">
        <v>8228</v>
      </c>
      <c r="G791" s="1" t="s">
        <v>131</v>
      </c>
      <c r="I791" s="1">
        <v>32130605.550000001</v>
      </c>
      <c r="J791" s="1">
        <v>32130605.550000001</v>
      </c>
      <c r="K791" s="1" t="s">
        <v>2018</v>
      </c>
      <c r="L791" s="1">
        <v>790</v>
      </c>
      <c r="M791" s="1" t="s">
        <v>14753</v>
      </c>
      <c r="N791" s="1">
        <v>1.0342931118742396</v>
      </c>
      <c r="O791" s="1">
        <v>13401924.50883615</v>
      </c>
      <c r="P791" s="1">
        <v>-7.6580099999999998E-3</v>
      </c>
      <c r="Q791" s="1">
        <v>-0.33490871999999999</v>
      </c>
      <c r="R791" s="1">
        <v>-0.51753298999999997</v>
      </c>
      <c r="S791" s="1">
        <v>33232464.000713214</v>
      </c>
      <c r="T791" s="1" t="s">
        <v>14753</v>
      </c>
    </row>
    <row r="792" spans="1:20" x14ac:dyDescent="0.2">
      <c r="A792" s="1">
        <v>33656</v>
      </c>
      <c r="B792" s="1" t="s">
        <v>8950</v>
      </c>
      <c r="C792" s="1" t="s">
        <v>8951</v>
      </c>
      <c r="D792" s="1" t="s">
        <v>8952</v>
      </c>
      <c r="E792" s="1">
        <v>6</v>
      </c>
      <c r="F792" s="1" t="s">
        <v>8953</v>
      </c>
      <c r="G792" s="1" t="s">
        <v>131</v>
      </c>
      <c r="I792" s="1">
        <v>989758257</v>
      </c>
      <c r="J792" s="1">
        <v>989758257</v>
      </c>
      <c r="K792" s="1" t="s">
        <v>2018</v>
      </c>
      <c r="L792" s="1">
        <v>791</v>
      </c>
      <c r="M792" s="1" t="s">
        <v>14753</v>
      </c>
      <c r="N792" s="1">
        <v>3.3561451869829451E-2</v>
      </c>
      <c r="O792" s="1">
        <v>287704.93728820002</v>
      </c>
      <c r="P792" s="1">
        <v>-0.72775482999999996</v>
      </c>
      <c r="Q792" s="1">
        <v>-14.80349723</v>
      </c>
      <c r="R792" s="1">
        <v>-11.124063169999999</v>
      </c>
      <c r="S792" s="1">
        <v>33217724.105071787</v>
      </c>
      <c r="T792" s="1" t="s">
        <v>14753</v>
      </c>
    </row>
    <row r="793" spans="1:20" x14ac:dyDescent="0.2">
      <c r="A793" s="1">
        <v>31704</v>
      </c>
      <c r="B793" s="1" t="s">
        <v>8347</v>
      </c>
      <c r="C793" s="1" t="s">
        <v>5230</v>
      </c>
      <c r="D793" s="1" t="s">
        <v>8348</v>
      </c>
      <c r="E793" s="1">
        <v>34</v>
      </c>
      <c r="F793" s="1" t="s">
        <v>8349</v>
      </c>
      <c r="G793" s="1" t="s">
        <v>131</v>
      </c>
      <c r="H793" s="1">
        <v>1000000000</v>
      </c>
      <c r="I793" s="1">
        <v>237813528</v>
      </c>
      <c r="J793" s="1">
        <v>1000000000</v>
      </c>
      <c r="K793" s="1" t="s">
        <v>2018</v>
      </c>
      <c r="L793" s="1">
        <v>792</v>
      </c>
      <c r="M793" s="1" t="s">
        <v>14753</v>
      </c>
      <c r="N793" s="1">
        <v>0.13967258575054686</v>
      </c>
      <c r="O793" s="1">
        <v>979461.50431237998</v>
      </c>
      <c r="P793" s="1">
        <v>-1.392295E-2</v>
      </c>
      <c r="Q793" s="1">
        <v>-2.9047684299999998</v>
      </c>
      <c r="R793" s="1">
        <v>-4.7728656300000001</v>
      </c>
      <c r="S793" s="1">
        <v>33216030.382220078</v>
      </c>
      <c r="T793" s="1" t="s">
        <v>14753</v>
      </c>
    </row>
    <row r="794" spans="1:20" x14ac:dyDescent="0.2">
      <c r="A794" s="1">
        <v>32915</v>
      </c>
      <c r="B794" s="1" t="s">
        <v>12780</v>
      </c>
      <c r="C794" s="1" t="s">
        <v>6010</v>
      </c>
      <c r="D794" s="1" t="s">
        <v>12781</v>
      </c>
      <c r="E794" s="1">
        <v>14</v>
      </c>
      <c r="F794" s="1" t="s">
        <v>12782</v>
      </c>
      <c r="G794" s="1" t="s">
        <v>131</v>
      </c>
      <c r="H794" s="1">
        <v>100000000</v>
      </c>
      <c r="I794" s="1">
        <v>100000000</v>
      </c>
      <c r="J794" s="1">
        <v>100000000</v>
      </c>
      <c r="K794" s="1" t="s">
        <v>2018</v>
      </c>
      <c r="L794" s="1">
        <v>793</v>
      </c>
      <c r="M794" s="1" t="s">
        <v>14752</v>
      </c>
      <c r="N794" s="1">
        <v>0.32993649179666196</v>
      </c>
      <c r="O794" s="1">
        <v>690689.31267249002</v>
      </c>
      <c r="P794" s="1">
        <v>-0.71479813000000003</v>
      </c>
      <c r="Q794" s="1">
        <v>-12.591754460000001</v>
      </c>
      <c r="R794" s="1">
        <v>4.7988498899999996</v>
      </c>
      <c r="S794" s="1">
        <v>32993649.179666195</v>
      </c>
      <c r="T794" s="1" t="s">
        <v>14752</v>
      </c>
    </row>
    <row r="795" spans="1:20" x14ac:dyDescent="0.2">
      <c r="A795" s="1">
        <v>23825</v>
      </c>
      <c r="B795" s="1" t="s">
        <v>8216</v>
      </c>
      <c r="C795" s="1" t="s">
        <v>8217</v>
      </c>
      <c r="D795" s="1" t="s">
        <v>8218</v>
      </c>
      <c r="E795" s="1">
        <v>39</v>
      </c>
      <c r="F795" s="1" t="s">
        <v>8219</v>
      </c>
      <c r="G795" s="1" t="s">
        <v>131</v>
      </c>
      <c r="I795" s="1">
        <v>820713703.74228442</v>
      </c>
      <c r="J795" s="1">
        <v>864753703.74228442</v>
      </c>
      <c r="K795" s="1" t="s">
        <v>2018</v>
      </c>
      <c r="L795" s="1">
        <v>794</v>
      </c>
      <c r="M795" s="1" t="s">
        <v>14753</v>
      </c>
      <c r="N795" s="1">
        <v>4.0025422269524262E-2</v>
      </c>
      <c r="O795" s="1">
        <v>238586.40201573001</v>
      </c>
      <c r="P795" s="1">
        <v>-7.9488080000000003E-2</v>
      </c>
      <c r="Q795" s="1">
        <v>-7.2503688899999998</v>
      </c>
      <c r="R795" s="1">
        <v>-21.9635499</v>
      </c>
      <c r="S795" s="1">
        <v>32849412.55467017</v>
      </c>
      <c r="T795" s="1" t="s">
        <v>14753</v>
      </c>
    </row>
    <row r="796" spans="1:20" x14ac:dyDescent="0.2">
      <c r="A796" s="1">
        <v>34166</v>
      </c>
      <c r="B796" s="1" t="s">
        <v>8180</v>
      </c>
      <c r="C796" s="1" t="s">
        <v>8181</v>
      </c>
      <c r="D796" s="1" t="s">
        <v>8182</v>
      </c>
      <c r="E796" s="1">
        <v>20</v>
      </c>
      <c r="F796" s="1" t="s">
        <v>8183</v>
      </c>
      <c r="G796" s="1" t="s">
        <v>131</v>
      </c>
      <c r="H796" s="1">
        <v>999844983</v>
      </c>
      <c r="I796" s="1">
        <v>999823336</v>
      </c>
      <c r="J796" s="1">
        <v>999844983</v>
      </c>
      <c r="K796" s="1" t="s">
        <v>2018</v>
      </c>
      <c r="L796" s="1">
        <v>795</v>
      </c>
      <c r="M796" s="1" t="s">
        <v>14753</v>
      </c>
      <c r="N796" s="1">
        <v>3.2763637977975109E-2</v>
      </c>
      <c r="O796" s="1">
        <v>2974182.5273371702</v>
      </c>
      <c r="P796" s="1">
        <v>-0.75314073000000004</v>
      </c>
      <c r="Q796" s="1">
        <v>-5.1839709999999997E-2</v>
      </c>
      <c r="R796" s="1">
        <v>-24.970997069999999</v>
      </c>
      <c r="S796" s="1">
        <v>32757849.822635368</v>
      </c>
      <c r="T796" s="1" t="s">
        <v>14753</v>
      </c>
    </row>
    <row r="797" spans="1:20" x14ac:dyDescent="0.2">
      <c r="A797" s="1">
        <v>28135</v>
      </c>
      <c r="B797" s="1" t="s">
        <v>8235</v>
      </c>
      <c r="C797" s="1" t="s">
        <v>6146</v>
      </c>
      <c r="D797" s="1" t="s">
        <v>8236</v>
      </c>
      <c r="E797" s="1">
        <v>5</v>
      </c>
      <c r="F797" s="1" t="s">
        <v>8237</v>
      </c>
      <c r="G797" s="1" t="s">
        <v>131</v>
      </c>
      <c r="H797" s="1">
        <v>100000000</v>
      </c>
      <c r="I797" s="1">
        <v>1158000</v>
      </c>
      <c r="J797" s="1">
        <v>100000000</v>
      </c>
      <c r="K797" s="1" t="s">
        <v>2018</v>
      </c>
      <c r="L797" s="1">
        <v>796</v>
      </c>
      <c r="M797" s="1" t="s">
        <v>14752</v>
      </c>
      <c r="N797" s="1">
        <v>28.160763266443929</v>
      </c>
      <c r="O797" s="1">
        <v>175696.10205670001</v>
      </c>
      <c r="P797" s="1">
        <v>0.28614194999999998</v>
      </c>
      <c r="Q797" s="1">
        <v>-1.64733726</v>
      </c>
      <c r="R797" s="1">
        <v>-4.8882159200000004</v>
      </c>
      <c r="S797" s="1">
        <v>32610163.862542067</v>
      </c>
      <c r="T797" s="1" t="s">
        <v>14752</v>
      </c>
    </row>
    <row r="798" spans="1:20" x14ac:dyDescent="0.2">
      <c r="A798" s="1">
        <v>5865</v>
      </c>
      <c r="B798" s="1" t="s">
        <v>2993</v>
      </c>
      <c r="C798" s="1" t="s">
        <v>2994</v>
      </c>
      <c r="D798" s="1" t="s">
        <v>2995</v>
      </c>
      <c r="E798" s="1">
        <v>69</v>
      </c>
      <c r="F798" s="1" t="s">
        <v>2996</v>
      </c>
      <c r="G798" s="1" t="s">
        <v>131</v>
      </c>
      <c r="H798" s="1">
        <v>1000000000</v>
      </c>
      <c r="I798" s="1">
        <v>800614116.73166704</v>
      </c>
      <c r="J798" s="1">
        <v>839242769.77199388</v>
      </c>
      <c r="L798" s="1">
        <v>797</v>
      </c>
      <c r="M798" s="1" t="s">
        <v>14753</v>
      </c>
      <c r="N798" s="1">
        <v>4.0707261688210108E-2</v>
      </c>
      <c r="O798" s="1">
        <v>10704872.965889061</v>
      </c>
      <c r="P798" s="1">
        <v>-0.15224356</v>
      </c>
      <c r="Q798" s="1">
        <v>-3.0982206900000002</v>
      </c>
      <c r="R798" s="1">
        <v>-8.1136208100000005</v>
      </c>
      <c r="S798" s="1">
        <v>32590808.361071169</v>
      </c>
      <c r="T798" s="1" t="s">
        <v>14753</v>
      </c>
    </row>
    <row r="799" spans="1:20" x14ac:dyDescent="0.2">
      <c r="A799" s="1">
        <v>32498</v>
      </c>
      <c r="B799" s="1" t="s">
        <v>8061</v>
      </c>
      <c r="C799" s="1" t="s">
        <v>8061</v>
      </c>
      <c r="D799" s="1" t="s">
        <v>8062</v>
      </c>
      <c r="E799" s="1">
        <v>50</v>
      </c>
      <c r="F799" s="1" t="s">
        <v>8063</v>
      </c>
      <c r="G799" s="1" t="s">
        <v>131</v>
      </c>
      <c r="H799" s="1">
        <v>899930747</v>
      </c>
      <c r="I799" s="1">
        <v>899849202.85000002</v>
      </c>
      <c r="J799" s="1">
        <v>899849202.85000002</v>
      </c>
      <c r="K799" s="1" t="s">
        <v>2018</v>
      </c>
      <c r="L799" s="1">
        <v>798</v>
      </c>
      <c r="M799" s="1" t="s">
        <v>14752</v>
      </c>
      <c r="N799" s="1">
        <v>3.6125479965382928E-2</v>
      </c>
      <c r="O799" s="1">
        <v>3815287.0212919</v>
      </c>
      <c r="P799" s="1">
        <v>-0.47533650999999999</v>
      </c>
      <c r="Q799" s="1">
        <v>-10.239506670000001</v>
      </c>
      <c r="R799" s="1">
        <v>-15.76413017</v>
      </c>
      <c r="S799" s="1">
        <v>32507484.349423476</v>
      </c>
      <c r="T799" s="1" t="s">
        <v>14752</v>
      </c>
    </row>
    <row r="800" spans="1:20" x14ac:dyDescent="0.2">
      <c r="A800" s="1">
        <v>9604</v>
      </c>
      <c r="B800" s="1" t="s">
        <v>12012</v>
      </c>
      <c r="C800" s="1" t="s">
        <v>12013</v>
      </c>
      <c r="D800" s="1" t="s">
        <v>12014</v>
      </c>
      <c r="E800" s="1">
        <v>20</v>
      </c>
      <c r="F800" s="1" t="s">
        <v>4735</v>
      </c>
      <c r="G800" s="1" t="s">
        <v>131</v>
      </c>
      <c r="H800" s="1">
        <v>100000000</v>
      </c>
      <c r="I800" s="1">
        <v>49531389</v>
      </c>
      <c r="J800" s="1">
        <v>100000000</v>
      </c>
      <c r="K800" s="1" t="s">
        <v>2018</v>
      </c>
      <c r="L800" s="1">
        <v>799</v>
      </c>
      <c r="M800" s="1" t="s">
        <v>14752</v>
      </c>
      <c r="N800" s="1">
        <v>0.65233627004324424</v>
      </c>
      <c r="O800" s="1">
        <v>11113459.231707109</v>
      </c>
      <c r="P800" s="1">
        <v>-1.04373805</v>
      </c>
      <c r="Q800" s="1">
        <v>-2.5570587499999999</v>
      </c>
      <c r="R800" s="1">
        <v>6.4527210000000002E-2</v>
      </c>
      <c r="S800" s="1">
        <v>32311121.550320975</v>
      </c>
      <c r="T800" s="1" t="s">
        <v>14752</v>
      </c>
    </row>
    <row r="801" spans="1:20" x14ac:dyDescent="0.2">
      <c r="A801" s="1">
        <v>31979</v>
      </c>
      <c r="B801" s="1" t="s">
        <v>8705</v>
      </c>
      <c r="C801" s="1" t="s">
        <v>8706</v>
      </c>
      <c r="D801" s="1" t="s">
        <v>8707</v>
      </c>
      <c r="E801" s="1">
        <v>29</v>
      </c>
      <c r="F801" s="1" t="s">
        <v>8708</v>
      </c>
      <c r="G801" s="1" t="s">
        <v>131</v>
      </c>
      <c r="H801" s="1">
        <v>1000000000</v>
      </c>
      <c r="I801" s="1">
        <v>942181551</v>
      </c>
      <c r="J801" s="1">
        <v>950000000</v>
      </c>
      <c r="K801" s="1" t="s">
        <v>2018</v>
      </c>
      <c r="L801" s="1">
        <v>800</v>
      </c>
      <c r="M801" s="1" t="s">
        <v>14752</v>
      </c>
      <c r="N801" s="1">
        <v>3.4266381726724131E-2</v>
      </c>
      <c r="O801" s="1">
        <v>4379107.4014234999</v>
      </c>
      <c r="P801" s="1">
        <v>-1.39419132</v>
      </c>
      <c r="Q801" s="1">
        <v>28.152872989999999</v>
      </c>
      <c r="R801" s="1">
        <v>20.896568890000001</v>
      </c>
      <c r="S801" s="1">
        <v>32285152.682443</v>
      </c>
      <c r="T801" s="1" t="s">
        <v>14752</v>
      </c>
    </row>
    <row r="802" spans="1:20" x14ac:dyDescent="0.2">
      <c r="A802" s="1">
        <v>4056</v>
      </c>
      <c r="B802" s="1" t="s">
        <v>2322</v>
      </c>
      <c r="C802" s="1" t="s">
        <v>146</v>
      </c>
      <c r="D802" s="1" t="s">
        <v>2323</v>
      </c>
      <c r="E802" s="1">
        <v>81</v>
      </c>
      <c r="F802" s="1" t="s">
        <v>2324</v>
      </c>
      <c r="G802" s="1" t="s">
        <v>131</v>
      </c>
      <c r="I802" s="1">
        <v>28274493.600000001</v>
      </c>
      <c r="J802" s="1">
        <v>174465203.59333757</v>
      </c>
      <c r="K802" s="1" t="s">
        <v>2018</v>
      </c>
      <c r="L802" s="1">
        <v>801</v>
      </c>
      <c r="M802" s="1" t="s">
        <v>14753</v>
      </c>
      <c r="N802" s="1">
        <v>1.1309262220758891</v>
      </c>
      <c r="O802" s="1">
        <v>942057.72289243003</v>
      </c>
      <c r="P802" s="1">
        <v>-1.703269E-2</v>
      </c>
      <c r="Q802" s="1">
        <v>-4.2664753299999996</v>
      </c>
      <c r="R802" s="1">
        <v>-15.62450804</v>
      </c>
      <c r="S802" s="1">
        <v>31976366.228156913</v>
      </c>
      <c r="T802" s="1" t="s">
        <v>14753</v>
      </c>
    </row>
    <row r="803" spans="1:20" x14ac:dyDescent="0.2">
      <c r="A803" s="1">
        <v>15563</v>
      </c>
      <c r="B803" s="1" t="s">
        <v>8350</v>
      </c>
      <c r="C803" s="1" t="s">
        <v>8351</v>
      </c>
      <c r="D803" s="1" t="s">
        <v>8352</v>
      </c>
      <c r="E803" s="1">
        <v>60</v>
      </c>
      <c r="F803" s="1" t="s">
        <v>8353</v>
      </c>
      <c r="G803" s="1" t="s">
        <v>131</v>
      </c>
      <c r="I803" s="1">
        <v>916896822</v>
      </c>
      <c r="J803" s="1">
        <v>3840000000</v>
      </c>
      <c r="K803" s="1" t="s">
        <v>2018</v>
      </c>
      <c r="L803" s="1">
        <v>802</v>
      </c>
      <c r="M803" s="1" t="s">
        <v>14752</v>
      </c>
      <c r="N803" s="1">
        <v>3.4821745868269742E-2</v>
      </c>
      <c r="O803" s="1">
        <v>193339.63778824001</v>
      </c>
      <c r="P803" s="1">
        <v>0.41205135999999998</v>
      </c>
      <c r="Q803" s="1">
        <v>-4.4798611199999998</v>
      </c>
      <c r="R803" s="1">
        <v>-12.83577307</v>
      </c>
      <c r="S803" s="1">
        <v>31927948.123108156</v>
      </c>
      <c r="T803" s="1" t="s">
        <v>14752</v>
      </c>
    </row>
    <row r="804" spans="1:20" x14ac:dyDescent="0.2">
      <c r="A804" s="1">
        <v>8206</v>
      </c>
      <c r="B804" s="1" t="s">
        <v>8297</v>
      </c>
      <c r="C804" s="1" t="s">
        <v>4548</v>
      </c>
      <c r="D804" s="1" t="s">
        <v>4549</v>
      </c>
      <c r="E804" s="1">
        <v>351</v>
      </c>
      <c r="F804" s="1" t="s">
        <v>3926</v>
      </c>
      <c r="G804" s="1" t="s">
        <v>131</v>
      </c>
      <c r="I804" s="1">
        <v>745689.96435678005</v>
      </c>
      <c r="J804" s="1">
        <v>990255.13193508005</v>
      </c>
      <c r="K804" s="1" t="s">
        <v>2018</v>
      </c>
      <c r="L804" s="1">
        <v>803</v>
      </c>
      <c r="M804" s="1" t="s">
        <v>14752</v>
      </c>
      <c r="N804" s="1">
        <v>42.684070196996551</v>
      </c>
      <c r="O804" s="1">
        <v>10502.14218841</v>
      </c>
      <c r="P804" s="1">
        <v>-0.23064282999999999</v>
      </c>
      <c r="Q804" s="1">
        <v>-3.0277511100000001</v>
      </c>
      <c r="R804" s="1">
        <v>-7.6901627100000001</v>
      </c>
      <c r="S804" s="1">
        <v>31829082.783800658</v>
      </c>
      <c r="T804" s="1" t="s">
        <v>14752</v>
      </c>
    </row>
    <row r="805" spans="1:20" x14ac:dyDescent="0.2">
      <c r="A805" s="1">
        <v>32854</v>
      </c>
      <c r="B805" s="1" t="s">
        <v>8173</v>
      </c>
      <c r="C805" s="1" t="s">
        <v>8174</v>
      </c>
      <c r="D805" s="1" t="s">
        <v>8175</v>
      </c>
      <c r="E805" s="1">
        <v>45</v>
      </c>
      <c r="F805" s="1" t="s">
        <v>8176</v>
      </c>
      <c r="G805" s="1" t="s">
        <v>131</v>
      </c>
      <c r="I805" s="1">
        <v>97000000</v>
      </c>
      <c r="J805" s="1">
        <v>336000000</v>
      </c>
      <c r="L805" s="1">
        <v>805</v>
      </c>
      <c r="M805" s="1" t="s">
        <v>14752</v>
      </c>
      <c r="N805" s="1">
        <v>0.32760525498801013</v>
      </c>
      <c r="O805" s="1">
        <v>17466176.29156857</v>
      </c>
      <c r="P805" s="1">
        <v>0.54737561999999995</v>
      </c>
      <c r="Q805" s="1">
        <v>-0.38090107000000001</v>
      </c>
      <c r="R805" s="1">
        <v>1.4158568300000001</v>
      </c>
      <c r="S805" s="1">
        <v>31777709.733836982</v>
      </c>
      <c r="T805" s="1" t="s">
        <v>14752</v>
      </c>
    </row>
    <row r="806" spans="1:20" x14ac:dyDescent="0.2">
      <c r="A806" s="1">
        <v>14345</v>
      </c>
      <c r="B806" s="1" t="s">
        <v>6831</v>
      </c>
      <c r="C806" s="1" t="s">
        <v>6832</v>
      </c>
      <c r="D806" s="1" t="s">
        <v>6833</v>
      </c>
      <c r="E806" s="1">
        <v>24</v>
      </c>
      <c r="F806" s="1" t="s">
        <v>6834</v>
      </c>
      <c r="G806" s="1" t="s">
        <v>131</v>
      </c>
      <c r="H806" s="1">
        <v>100000000</v>
      </c>
      <c r="I806" s="1">
        <v>48430507.368245818</v>
      </c>
      <c r="J806" s="1">
        <v>100000000</v>
      </c>
      <c r="K806" s="1" t="s">
        <v>2018</v>
      </c>
      <c r="L806" s="1">
        <v>804</v>
      </c>
      <c r="M806" s="1" t="s">
        <v>14753</v>
      </c>
      <c r="N806" s="1">
        <v>0.65622100506429037</v>
      </c>
      <c r="O806" s="1">
        <v>147086.92666922999</v>
      </c>
      <c r="P806" s="1">
        <v>-0.19536765</v>
      </c>
      <c r="Q806" s="1">
        <v>-5.7224106399999997</v>
      </c>
      <c r="R806" s="1">
        <v>-20.146102370000001</v>
      </c>
      <c r="S806" s="1">
        <v>31781116.220963791</v>
      </c>
      <c r="T806" s="1" t="s">
        <v>14753</v>
      </c>
    </row>
    <row r="807" spans="1:20" x14ac:dyDescent="0.2">
      <c r="A807" s="1">
        <v>1414</v>
      </c>
      <c r="B807" s="1" t="s">
        <v>3673</v>
      </c>
      <c r="C807" s="1" t="s">
        <v>3834</v>
      </c>
      <c r="D807" s="1" t="s">
        <v>3674</v>
      </c>
      <c r="E807" s="1">
        <v>87</v>
      </c>
      <c r="F807" s="1" t="s">
        <v>2442</v>
      </c>
      <c r="G807" s="1" t="s">
        <v>131</v>
      </c>
      <c r="I807" s="1">
        <v>14519756.24083465</v>
      </c>
      <c r="J807" s="1">
        <v>21400000</v>
      </c>
      <c r="L807" s="1">
        <v>806</v>
      </c>
      <c r="M807" s="1" t="s">
        <v>14752</v>
      </c>
      <c r="N807" s="1">
        <v>2.1828998160675588</v>
      </c>
      <c r="O807" s="1">
        <v>8882782.9097345993</v>
      </c>
      <c r="P807" s="1">
        <v>-1.47238E-2</v>
      </c>
      <c r="Q807" s="1">
        <v>-9.5112561800000002</v>
      </c>
      <c r="R807" s="1">
        <v>3.8612546800000001</v>
      </c>
      <c r="S807" s="1">
        <v>31695173.227463745</v>
      </c>
      <c r="T807" s="1" t="s">
        <v>14752</v>
      </c>
    </row>
    <row r="808" spans="1:20" x14ac:dyDescent="0.2">
      <c r="A808" s="1">
        <v>19966</v>
      </c>
      <c r="B808" s="1" t="s">
        <v>8294</v>
      </c>
      <c r="C808" s="1" t="s">
        <v>4548</v>
      </c>
      <c r="D808" s="1" t="s">
        <v>8295</v>
      </c>
      <c r="E808" s="1">
        <v>183</v>
      </c>
      <c r="F808" s="1" t="s">
        <v>8296</v>
      </c>
      <c r="G808" s="1" t="s">
        <v>131</v>
      </c>
      <c r="I808" s="1">
        <v>745687507.30214381</v>
      </c>
      <c r="J808" s="1">
        <v>990252674.88045037</v>
      </c>
      <c r="K808" s="1" t="s">
        <v>2018</v>
      </c>
      <c r="L808" s="1">
        <v>807</v>
      </c>
      <c r="M808" s="1" t="s">
        <v>14752</v>
      </c>
      <c r="N808" s="1">
        <v>4.2382774589689934E-2</v>
      </c>
      <c r="O808" s="1">
        <v>2888521.9830227499</v>
      </c>
      <c r="P808" s="1">
        <v>-4.1669230000000002E-2</v>
      </c>
      <c r="Q808" s="1">
        <v>-2.9499852199999999</v>
      </c>
      <c r="R808" s="1">
        <v>-8.2270056799999995</v>
      </c>
      <c r="S808" s="1">
        <v>31604305.53633453</v>
      </c>
      <c r="T808" s="1" t="s">
        <v>14752</v>
      </c>
    </row>
    <row r="809" spans="1:20" x14ac:dyDescent="0.2">
      <c r="A809" s="1">
        <v>29273</v>
      </c>
      <c r="B809" s="1" t="s">
        <v>8007</v>
      </c>
      <c r="C809" s="1" t="s">
        <v>6033</v>
      </c>
      <c r="D809" s="1" t="s">
        <v>8008</v>
      </c>
      <c r="E809" s="1">
        <v>31</v>
      </c>
      <c r="F809" s="1" t="s">
        <v>8009</v>
      </c>
      <c r="G809" s="1" t="s">
        <v>131</v>
      </c>
      <c r="I809" s="1">
        <v>66731284</v>
      </c>
      <c r="J809" s="1">
        <v>165646718</v>
      </c>
      <c r="K809" s="1" t="s">
        <v>2018</v>
      </c>
      <c r="L809" s="1">
        <v>808</v>
      </c>
      <c r="M809" s="1" t="s">
        <v>14752</v>
      </c>
      <c r="N809" s="1">
        <v>0.47358181390318793</v>
      </c>
      <c r="O809" s="1">
        <v>4073862.0410859901</v>
      </c>
      <c r="P809" s="1">
        <v>1.0177501099999999</v>
      </c>
      <c r="Q809" s="1">
        <v>-2.72232495</v>
      </c>
      <c r="R809" s="1">
        <v>-13.33364463</v>
      </c>
      <c r="S809" s="1">
        <v>31602722.520808782</v>
      </c>
      <c r="T809" s="1" t="s">
        <v>14752</v>
      </c>
    </row>
    <row r="810" spans="1:20" x14ac:dyDescent="0.2">
      <c r="A810" s="1">
        <v>5552</v>
      </c>
      <c r="B810" s="1" t="s">
        <v>4049</v>
      </c>
      <c r="C810" s="1" t="s">
        <v>4050</v>
      </c>
      <c r="D810" s="1" t="s">
        <v>4051</v>
      </c>
      <c r="E810" s="1">
        <v>15</v>
      </c>
      <c r="F810" s="1" t="s">
        <v>2368</v>
      </c>
      <c r="G810" s="1" t="s">
        <v>131</v>
      </c>
      <c r="I810" s="1">
        <v>459678713.26999998</v>
      </c>
      <c r="J810" s="1">
        <v>933499992</v>
      </c>
      <c r="L810" s="1">
        <v>810</v>
      </c>
      <c r="M810" s="1" t="s">
        <v>14753</v>
      </c>
      <c r="N810" s="1">
        <v>6.7774976487167557E-2</v>
      </c>
      <c r="O810" s="1">
        <v>573606.46222628001</v>
      </c>
      <c r="P810" s="1">
        <v>-0.42103147000000002</v>
      </c>
      <c r="Q810" s="1">
        <v>-6.58738855</v>
      </c>
      <c r="R810" s="1">
        <v>-14.431079649999999</v>
      </c>
      <c r="S810" s="1">
        <v>31154713.98352569</v>
      </c>
      <c r="T810" s="1" t="s">
        <v>14753</v>
      </c>
    </row>
    <row r="811" spans="1:20" x14ac:dyDescent="0.2">
      <c r="A811" s="1">
        <v>6859</v>
      </c>
      <c r="B811" s="1" t="s">
        <v>2829</v>
      </c>
      <c r="C811" s="1" t="s">
        <v>338</v>
      </c>
      <c r="D811" s="1" t="s">
        <v>2830</v>
      </c>
      <c r="E811" s="1">
        <v>83</v>
      </c>
      <c r="F811" s="1" t="s">
        <v>3757</v>
      </c>
      <c r="G811" s="1" t="s">
        <v>131</v>
      </c>
      <c r="I811" s="1">
        <v>672183.45071300003</v>
      </c>
      <c r="J811" s="1">
        <v>690420</v>
      </c>
      <c r="K811" s="1" t="s">
        <v>2018</v>
      </c>
      <c r="L811" s="1">
        <v>811</v>
      </c>
      <c r="M811" s="1" t="s">
        <v>14752</v>
      </c>
      <c r="N811" s="1">
        <v>46.203653402861207</v>
      </c>
      <c r="O811" s="1">
        <v>884587.04686931998</v>
      </c>
      <c r="P811" s="1">
        <v>0.37767399000000001</v>
      </c>
      <c r="Q811" s="1">
        <v>-3.8218088400000001</v>
      </c>
      <c r="R811" s="1">
        <v>-11.512276269999999</v>
      </c>
      <c r="S811" s="1">
        <v>31057331.17988269</v>
      </c>
      <c r="T811" s="1" t="s">
        <v>14752</v>
      </c>
    </row>
    <row r="812" spans="1:20" x14ac:dyDescent="0.2">
      <c r="A812" s="1">
        <v>32943</v>
      </c>
      <c r="B812" s="1" t="s">
        <v>12401</v>
      </c>
      <c r="C812" s="1" t="s">
        <v>12402</v>
      </c>
      <c r="D812" s="1" t="s">
        <v>12403</v>
      </c>
      <c r="E812" s="1">
        <v>29</v>
      </c>
      <c r="F812" s="1" t="s">
        <v>12404</v>
      </c>
      <c r="G812" s="1" t="s">
        <v>131</v>
      </c>
      <c r="H812" s="1">
        <v>1000000</v>
      </c>
      <c r="I812" s="1">
        <v>961345.41576233006</v>
      </c>
      <c r="J812" s="1">
        <v>961345.41576233006</v>
      </c>
      <c r="K812" s="1" t="s">
        <v>2018</v>
      </c>
      <c r="L812" s="1">
        <v>812</v>
      </c>
      <c r="M812" s="1" t="s">
        <v>14752</v>
      </c>
      <c r="N812" s="1">
        <v>32.278644841866331</v>
      </c>
      <c r="O812" s="1">
        <v>4701008.6279029297</v>
      </c>
      <c r="P812" s="1">
        <v>1.0349847299999999</v>
      </c>
      <c r="Q812" s="1">
        <v>-3.9392820799999999</v>
      </c>
      <c r="R812" s="1">
        <v>17.493309920000002</v>
      </c>
      <c r="S812" s="1">
        <v>31030927.24574858</v>
      </c>
      <c r="T812" s="1" t="s">
        <v>14752</v>
      </c>
    </row>
    <row r="813" spans="1:20" x14ac:dyDescent="0.2">
      <c r="A813" s="1">
        <v>3855</v>
      </c>
      <c r="B813" s="1" t="s">
        <v>6339</v>
      </c>
      <c r="C813" s="1" t="s">
        <v>6340</v>
      </c>
      <c r="D813" s="1" t="s">
        <v>6341</v>
      </c>
      <c r="E813" s="1">
        <v>10</v>
      </c>
      <c r="F813" s="1" t="s">
        <v>6118</v>
      </c>
      <c r="G813" s="1" t="s">
        <v>131</v>
      </c>
      <c r="H813" s="1">
        <v>7000000000</v>
      </c>
      <c r="I813" s="1">
        <v>2081062787.3474767</v>
      </c>
      <c r="J813" s="1">
        <v>7000000000</v>
      </c>
      <c r="K813" s="1" t="s">
        <v>2018</v>
      </c>
      <c r="L813" s="1">
        <v>813</v>
      </c>
      <c r="M813" s="1" t="s">
        <v>14752</v>
      </c>
      <c r="N813" s="1">
        <v>1.490175888207286E-2</v>
      </c>
      <c r="O813" s="1">
        <v>218553.46690115001</v>
      </c>
      <c r="P813" s="1">
        <v>0.19472761</v>
      </c>
      <c r="Q813" s="1">
        <v>-1.50512365</v>
      </c>
      <c r="R813" s="1">
        <v>-3.1076548700000002</v>
      </c>
      <c r="S813" s="1">
        <v>31011495.875506561</v>
      </c>
      <c r="T813" s="1" t="s">
        <v>14752</v>
      </c>
    </row>
    <row r="814" spans="1:20" x14ac:dyDescent="0.2">
      <c r="A814" s="1">
        <v>32892</v>
      </c>
      <c r="B814" s="1" t="s">
        <v>7979</v>
      </c>
      <c r="C814" s="1" t="s">
        <v>7980</v>
      </c>
      <c r="D814" s="1" t="s">
        <v>7981</v>
      </c>
      <c r="E814" s="1">
        <v>18</v>
      </c>
      <c r="F814" s="1" t="s">
        <v>7982</v>
      </c>
      <c r="G814" s="1" t="s">
        <v>131</v>
      </c>
      <c r="I814" s="1">
        <v>57724470</v>
      </c>
      <c r="J814" s="1">
        <v>57724470</v>
      </c>
      <c r="L814" s="1">
        <v>809</v>
      </c>
      <c r="M814" s="1" t="s">
        <v>14752</v>
      </c>
      <c r="N814" s="1">
        <v>0.54051663838827191</v>
      </c>
      <c r="O814" s="1">
        <v>915696.05983388005</v>
      </c>
      <c r="P814" s="1">
        <v>0.99014334000000004</v>
      </c>
      <c r="Q814" s="1">
        <v>0.74577002999999997</v>
      </c>
      <c r="R814" s="1">
        <v>-11.403150439999999</v>
      </c>
      <c r="S814" s="1">
        <v>31201036.477144651</v>
      </c>
      <c r="T814" s="1" t="s">
        <v>14752</v>
      </c>
    </row>
    <row r="815" spans="1:20" x14ac:dyDescent="0.2">
      <c r="A815" s="1">
        <v>7460</v>
      </c>
      <c r="B815" s="1" t="s">
        <v>3708</v>
      </c>
      <c r="C815" s="1" t="s">
        <v>3709</v>
      </c>
      <c r="D815" s="1" t="s">
        <v>3710</v>
      </c>
      <c r="E815" s="1">
        <v>18</v>
      </c>
      <c r="F815" s="1" t="s">
        <v>3569</v>
      </c>
      <c r="G815" s="1" t="s">
        <v>131</v>
      </c>
      <c r="H815" s="1">
        <v>30000000</v>
      </c>
      <c r="I815" s="1">
        <v>26806201</v>
      </c>
      <c r="J815" s="1">
        <v>30000000</v>
      </c>
      <c r="K815" s="1" t="s">
        <v>2018</v>
      </c>
      <c r="L815" s="1">
        <v>814</v>
      </c>
      <c r="M815" s="1" t="s">
        <v>14753</v>
      </c>
      <c r="N815" s="1">
        <v>1.1560608351303212</v>
      </c>
      <c r="O815" s="1">
        <v>733150.17096128</v>
      </c>
      <c r="P815" s="1">
        <v>-8.3087899999999999E-3</v>
      </c>
      <c r="Q815" s="1">
        <v>-1.1099259500000001</v>
      </c>
      <c r="R815" s="1">
        <v>-7.8645837900000002</v>
      </c>
      <c r="S815" s="1">
        <v>30989599.114731252</v>
      </c>
      <c r="T815" s="1" t="s">
        <v>14753</v>
      </c>
    </row>
    <row r="816" spans="1:20" x14ac:dyDescent="0.2">
      <c r="A816" s="1">
        <v>2539</v>
      </c>
      <c r="B816" s="1" t="s">
        <v>2129</v>
      </c>
      <c r="C816" s="1" t="s">
        <v>106</v>
      </c>
      <c r="D816" s="1" t="s">
        <v>2130</v>
      </c>
      <c r="E816" s="1">
        <v>297</v>
      </c>
      <c r="F816" s="1" t="s">
        <v>2131</v>
      </c>
      <c r="G816" s="1" t="s">
        <v>131</v>
      </c>
      <c r="I816" s="1">
        <v>999330480.36188757</v>
      </c>
      <c r="J816" s="1">
        <v>999999632.80375004</v>
      </c>
      <c r="K816" s="1" t="s">
        <v>2018</v>
      </c>
      <c r="L816" s="1">
        <v>815</v>
      </c>
      <c r="M816" s="1" t="s">
        <v>14752</v>
      </c>
      <c r="N816" s="1">
        <v>3.0834661407077912E-2</v>
      </c>
      <c r="O816" s="1">
        <v>1331644.44565212</v>
      </c>
      <c r="P816" s="1">
        <v>2.3374840000000001E-2</v>
      </c>
      <c r="Q816" s="1">
        <v>-4.2253163499999999</v>
      </c>
      <c r="R816" s="1">
        <v>-24.724416340000001</v>
      </c>
      <c r="S816" s="1">
        <v>30814016.995731324</v>
      </c>
      <c r="T816" s="1" t="s">
        <v>14752</v>
      </c>
    </row>
    <row r="817" spans="1:20" x14ac:dyDescent="0.2">
      <c r="A817" s="1">
        <v>1037</v>
      </c>
      <c r="B817" s="1" t="s">
        <v>13609</v>
      </c>
      <c r="C817" s="1" t="s">
        <v>5642</v>
      </c>
      <c r="D817" s="1" t="s">
        <v>5643</v>
      </c>
      <c r="E817" s="1">
        <v>23</v>
      </c>
      <c r="F817" s="1" t="s">
        <v>5644</v>
      </c>
      <c r="G817" s="1" t="s">
        <v>131</v>
      </c>
      <c r="I817" s="1">
        <v>29861810.837289829</v>
      </c>
      <c r="J817" s="1">
        <v>42000000</v>
      </c>
      <c r="K817" s="1" t="s">
        <v>2018</v>
      </c>
      <c r="L817" s="1">
        <v>816</v>
      </c>
      <c r="M817" s="1" t="s">
        <v>14752</v>
      </c>
      <c r="N817" s="1">
        <v>1.0297577683288801</v>
      </c>
      <c r="O817" s="1">
        <v>101605.70664191</v>
      </c>
      <c r="P817" s="1">
        <v>-1.4238880000000001E-2</v>
      </c>
      <c r="Q817" s="1">
        <v>-5.2539669599999996</v>
      </c>
      <c r="R817" s="1">
        <v>-21.975230839999998</v>
      </c>
      <c r="S817" s="1">
        <v>30750431.686066736</v>
      </c>
      <c r="T817" s="1" t="s">
        <v>14752</v>
      </c>
    </row>
    <row r="818" spans="1:20" x14ac:dyDescent="0.2">
      <c r="A818" s="1">
        <v>20490</v>
      </c>
      <c r="B818" s="1" t="s">
        <v>8371</v>
      </c>
      <c r="C818" s="1" t="s">
        <v>8372</v>
      </c>
      <c r="D818" s="1" t="s">
        <v>8373</v>
      </c>
      <c r="E818" s="1">
        <v>6</v>
      </c>
      <c r="F818" s="1" t="s">
        <v>8374</v>
      </c>
      <c r="G818" s="1" t="s">
        <v>131</v>
      </c>
      <c r="I818" s="1">
        <v>66989873.609999999</v>
      </c>
      <c r="J818" s="1">
        <v>200000000</v>
      </c>
      <c r="K818" s="1" t="s">
        <v>2018</v>
      </c>
      <c r="L818" s="1">
        <v>817</v>
      </c>
      <c r="M818" s="1" t="s">
        <v>14752</v>
      </c>
      <c r="N818" s="1">
        <v>0.45510346788224659</v>
      </c>
      <c r="O818" s="1">
        <v>240658.63528255999</v>
      </c>
      <c r="P818" s="1">
        <v>-0.10626412</v>
      </c>
      <c r="Q818" s="1">
        <v>0.18360467999999999</v>
      </c>
      <c r="R818" s="1">
        <v>-3.0133039899999998</v>
      </c>
      <c r="S818" s="1">
        <v>30487323.792904392</v>
      </c>
      <c r="T818" s="1" t="s">
        <v>14752</v>
      </c>
    </row>
    <row r="819" spans="1:20" x14ac:dyDescent="0.2">
      <c r="A819" s="1">
        <v>4275</v>
      </c>
      <c r="B819" s="1" t="s">
        <v>5042</v>
      </c>
      <c r="C819" s="1" t="s">
        <v>5042</v>
      </c>
      <c r="D819" s="1" t="s">
        <v>8323</v>
      </c>
      <c r="E819" s="1">
        <v>113</v>
      </c>
      <c r="F819" s="1" t="s">
        <v>2951</v>
      </c>
      <c r="G819" s="1" t="s">
        <v>131</v>
      </c>
      <c r="I819" s="1">
        <v>71051748</v>
      </c>
      <c r="J819" s="1">
        <v>71051748</v>
      </c>
      <c r="K819" s="1" t="s">
        <v>2018</v>
      </c>
      <c r="L819" s="1">
        <v>818</v>
      </c>
      <c r="M819" s="1" t="s">
        <v>14752</v>
      </c>
      <c r="N819" s="1">
        <v>0.42811720862815278</v>
      </c>
      <c r="O819" s="1">
        <v>2039873.63508088</v>
      </c>
      <c r="P819" s="1">
        <v>-0.1670682</v>
      </c>
      <c r="Q819" s="1">
        <v>-4.3029581400000003</v>
      </c>
      <c r="R819" s="1">
        <v>-11.15906549</v>
      </c>
      <c r="S819" s="1">
        <v>30418476.021910936</v>
      </c>
      <c r="T819" s="1" t="s">
        <v>14752</v>
      </c>
    </row>
    <row r="820" spans="1:20" x14ac:dyDescent="0.2">
      <c r="A820" s="1">
        <v>2866</v>
      </c>
      <c r="B820" s="1" t="s">
        <v>13630</v>
      </c>
      <c r="C820" s="1" t="s">
        <v>13631</v>
      </c>
      <c r="D820" s="1" t="s">
        <v>3078</v>
      </c>
      <c r="E820" s="1">
        <v>6</v>
      </c>
      <c r="F820" s="1" t="s">
        <v>3079</v>
      </c>
      <c r="G820" s="1" t="s">
        <v>131</v>
      </c>
      <c r="I820" s="1">
        <v>508749999</v>
      </c>
      <c r="J820" s="1">
        <v>508749999</v>
      </c>
      <c r="K820" s="1" t="s">
        <v>2018</v>
      </c>
      <c r="L820" s="1">
        <v>819</v>
      </c>
      <c r="M820" s="1" t="s">
        <v>14752</v>
      </c>
      <c r="N820" s="1">
        <v>5.9634866447276759E-2</v>
      </c>
      <c r="O820" s="1">
        <v>2296464.68263403</v>
      </c>
      <c r="P820" s="1">
        <v>0.70808168000000005</v>
      </c>
      <c r="Q820" s="1">
        <v>-4.27167326</v>
      </c>
      <c r="R820" s="1">
        <v>-2.57104154</v>
      </c>
      <c r="S820" s="1">
        <v>30339238.245417185</v>
      </c>
      <c r="T820" s="1" t="s">
        <v>14752</v>
      </c>
    </row>
    <row r="821" spans="1:20" x14ac:dyDescent="0.2">
      <c r="A821" s="1">
        <v>8992</v>
      </c>
      <c r="B821" s="1" t="s">
        <v>5438</v>
      </c>
      <c r="C821" s="1" t="s">
        <v>5439</v>
      </c>
      <c r="D821" s="1" t="s">
        <v>5440</v>
      </c>
      <c r="E821" s="1">
        <v>73</v>
      </c>
      <c r="F821" s="1" t="s">
        <v>4567</v>
      </c>
      <c r="G821" s="1" t="s">
        <v>131</v>
      </c>
      <c r="H821" s="1">
        <v>30300000</v>
      </c>
      <c r="I821" s="1">
        <v>28599167.9041012</v>
      </c>
      <c r="J821" s="1">
        <v>29735000</v>
      </c>
      <c r="K821" s="1" t="s">
        <v>2018</v>
      </c>
      <c r="L821" s="1">
        <v>820</v>
      </c>
      <c r="M821" s="1" t="s">
        <v>14752</v>
      </c>
      <c r="N821" s="1">
        <v>1.0518576560543074</v>
      </c>
      <c r="O821" s="1">
        <v>1292918.67324146</v>
      </c>
      <c r="P821" s="1">
        <v>-0.74518457999999999</v>
      </c>
      <c r="Q821" s="1">
        <v>-7.2893997199999996</v>
      </c>
      <c r="R821" s="1">
        <v>-20.86799542</v>
      </c>
      <c r="S821" s="1">
        <v>30082253.716711465</v>
      </c>
      <c r="T821" s="1" t="s">
        <v>14752</v>
      </c>
    </row>
    <row r="822" spans="1:20" x14ac:dyDescent="0.2">
      <c r="A822" s="1">
        <v>32941</v>
      </c>
      <c r="B822" s="1" t="s">
        <v>8251</v>
      </c>
      <c r="C822" s="1" t="s">
        <v>5501</v>
      </c>
      <c r="D822" s="1" t="s">
        <v>8252</v>
      </c>
      <c r="E822" s="1">
        <v>31</v>
      </c>
      <c r="F822" s="1" t="s">
        <v>8253</v>
      </c>
      <c r="G822" s="1" t="s">
        <v>131</v>
      </c>
      <c r="H822" s="1">
        <v>210000000</v>
      </c>
      <c r="I822" s="1">
        <v>9432350.19832238</v>
      </c>
      <c r="J822" s="1">
        <v>113276325</v>
      </c>
      <c r="L822" s="1">
        <v>821</v>
      </c>
      <c r="M822" s="1" t="s">
        <v>14753</v>
      </c>
      <c r="N822" s="1">
        <v>3.1844209842816755</v>
      </c>
      <c r="O822" s="1">
        <v>6303077.9670067905</v>
      </c>
      <c r="P822" s="1">
        <v>-1.3219891500000001</v>
      </c>
      <c r="Q822" s="1">
        <v>-1.1420479400000001</v>
      </c>
      <c r="R822" s="1">
        <v>-1.72818815</v>
      </c>
      <c r="S822" s="1">
        <v>30036573.902631212</v>
      </c>
      <c r="T822" s="1" t="s">
        <v>14753</v>
      </c>
    </row>
    <row r="823" spans="1:20" x14ac:dyDescent="0.2">
      <c r="A823" s="1">
        <v>31510</v>
      </c>
      <c r="B823" s="1" t="s">
        <v>8192</v>
      </c>
      <c r="C823" s="1" t="s">
        <v>8193</v>
      </c>
      <c r="D823" s="1" t="s">
        <v>8194</v>
      </c>
      <c r="E823" s="1">
        <v>195</v>
      </c>
      <c r="F823" s="1" t="s">
        <v>8195</v>
      </c>
      <c r="G823" s="1" t="s">
        <v>131</v>
      </c>
      <c r="I823" s="1">
        <v>986143154.30999994</v>
      </c>
      <c r="J823" s="1">
        <v>986143154.30999994</v>
      </c>
      <c r="K823" s="1" t="s">
        <v>2018</v>
      </c>
      <c r="L823" s="1">
        <v>823</v>
      </c>
      <c r="M823" s="1" t="s">
        <v>14752</v>
      </c>
      <c r="N823" s="1">
        <v>3.0416179744505091E-2</v>
      </c>
      <c r="O823" s="1">
        <v>7870963.4348186301</v>
      </c>
      <c r="P823" s="1">
        <v>-2.2540100999999999</v>
      </c>
      <c r="Q823" s="1">
        <v>-0.67512084000000006</v>
      </c>
      <c r="R823" s="1">
        <v>-8.8858800500000008</v>
      </c>
      <c r="S823" s="1">
        <v>29994707.43530618</v>
      </c>
      <c r="T823" s="1" t="s">
        <v>14752</v>
      </c>
    </row>
    <row r="824" spans="1:20" x14ac:dyDescent="0.2">
      <c r="A824" s="1">
        <v>34448</v>
      </c>
      <c r="B824" s="1" t="s">
        <v>13728</v>
      </c>
      <c r="C824" s="1" t="s">
        <v>13729</v>
      </c>
      <c r="D824" s="1" t="s">
        <v>13730</v>
      </c>
      <c r="E824" s="1">
        <v>28</v>
      </c>
      <c r="F824" s="1" t="s">
        <v>13731</v>
      </c>
      <c r="G824" s="1" t="s">
        <v>131</v>
      </c>
      <c r="H824" s="1">
        <v>8000000000</v>
      </c>
      <c r="I824" s="1">
        <v>3200000000</v>
      </c>
      <c r="J824" s="1">
        <v>8000000000</v>
      </c>
      <c r="K824" s="1" t="s">
        <v>2018</v>
      </c>
      <c r="L824" s="1">
        <v>822</v>
      </c>
      <c r="M824" s="1" t="s">
        <v>14752</v>
      </c>
      <c r="N824" s="1">
        <v>9.3947403079036127E-3</v>
      </c>
      <c r="O824" s="1">
        <v>3579436.8928255099</v>
      </c>
      <c r="P824" s="1">
        <v>1.38285974</v>
      </c>
      <c r="Q824" s="1">
        <v>-6.6360419500000001</v>
      </c>
      <c r="R824" s="1">
        <v>-28.055904890000001</v>
      </c>
      <c r="S824" s="1">
        <v>30063168.985291559</v>
      </c>
      <c r="T824" s="1" t="s">
        <v>14752</v>
      </c>
    </row>
    <row r="825" spans="1:20" x14ac:dyDescent="0.2">
      <c r="A825" s="1">
        <v>1768</v>
      </c>
      <c r="B825" s="1" t="s">
        <v>8447</v>
      </c>
      <c r="C825" s="1" t="s">
        <v>73</v>
      </c>
      <c r="D825" s="1" t="s">
        <v>2774</v>
      </c>
      <c r="E825" s="1">
        <v>76</v>
      </c>
      <c r="F825" s="1" t="s">
        <v>2043</v>
      </c>
      <c r="G825" s="1" t="s">
        <v>131</v>
      </c>
      <c r="H825" s="1">
        <v>150000000</v>
      </c>
      <c r="I825" s="1">
        <v>144046026.928</v>
      </c>
      <c r="J825" s="1">
        <v>150000000</v>
      </c>
      <c r="K825" s="1" t="s">
        <v>2018</v>
      </c>
      <c r="L825" s="1">
        <v>824</v>
      </c>
      <c r="M825" s="1" t="s">
        <v>14752</v>
      </c>
      <c r="N825" s="1">
        <v>0.20770190737511385</v>
      </c>
      <c r="O825" s="1">
        <v>7538006.0966542196</v>
      </c>
      <c r="P825" s="1">
        <v>0.83732790999999995</v>
      </c>
      <c r="Q825" s="1">
        <v>-5.0777201400000003</v>
      </c>
      <c r="R825" s="1">
        <v>-12.01769863</v>
      </c>
      <c r="S825" s="1">
        <v>29918634.542752609</v>
      </c>
      <c r="T825" s="1" t="s">
        <v>14752</v>
      </c>
    </row>
    <row r="826" spans="1:20" x14ac:dyDescent="0.2">
      <c r="A826" s="1">
        <v>6520</v>
      </c>
      <c r="B826" s="1" t="s">
        <v>6828</v>
      </c>
      <c r="C826" s="1" t="s">
        <v>6828</v>
      </c>
      <c r="D826" s="1" t="s">
        <v>6829</v>
      </c>
      <c r="E826" s="1">
        <v>40</v>
      </c>
      <c r="F826" s="1" t="s">
        <v>3279</v>
      </c>
      <c r="G826" s="1" t="s">
        <v>131</v>
      </c>
      <c r="H826" s="1">
        <v>1000000000</v>
      </c>
      <c r="I826" s="1">
        <v>341173813</v>
      </c>
      <c r="J826" s="1">
        <v>394545361</v>
      </c>
      <c r="K826" s="1" t="s">
        <v>2018</v>
      </c>
      <c r="L826" s="1">
        <v>825</v>
      </c>
      <c r="M826" s="1" t="s">
        <v>14752</v>
      </c>
      <c r="N826" s="1">
        <v>8.7592819171243105E-2</v>
      </c>
      <c r="O826" s="1">
        <v>357152.19885569997</v>
      </c>
      <c r="P826" s="1">
        <v>2.608655E-2</v>
      </c>
      <c r="Q826" s="1">
        <v>-2.8444874499999999</v>
      </c>
      <c r="R826" s="1">
        <v>-13.09797809</v>
      </c>
      <c r="S826" s="1">
        <v>29884376.108072512</v>
      </c>
      <c r="T826" s="1" t="s">
        <v>14752</v>
      </c>
    </row>
    <row r="827" spans="1:20" x14ac:dyDescent="0.2">
      <c r="A827" s="1">
        <v>33793</v>
      </c>
      <c r="B827" s="1" t="s">
        <v>8456</v>
      </c>
      <c r="C827" s="1" t="s">
        <v>8457</v>
      </c>
      <c r="D827" s="1" t="s">
        <v>8458</v>
      </c>
      <c r="E827" s="1">
        <v>3</v>
      </c>
      <c r="F827" s="1" t="s">
        <v>8459</v>
      </c>
      <c r="G827" s="1" t="s">
        <v>131</v>
      </c>
      <c r="I827" s="1">
        <v>29860176.809999999</v>
      </c>
      <c r="J827" s="1">
        <v>29860176.809999999</v>
      </c>
      <c r="K827" s="1" t="s">
        <v>2018</v>
      </c>
      <c r="L827" s="1">
        <v>826</v>
      </c>
      <c r="M827" s="1" t="s">
        <v>14753</v>
      </c>
      <c r="N827" s="1">
        <v>1.0002007916197715</v>
      </c>
      <c r="O827" s="1">
        <v>2490.3260564399998</v>
      </c>
      <c r="P827" s="1">
        <v>2.61E-6</v>
      </c>
      <c r="Q827" s="1">
        <v>-1.025483E-2</v>
      </c>
      <c r="R827" s="1">
        <v>4.1533979999999998E-2</v>
      </c>
      <c r="S827" s="1">
        <v>29866172.483268343</v>
      </c>
      <c r="T827" s="1" t="s">
        <v>14753</v>
      </c>
    </row>
    <row r="828" spans="1:20" x14ac:dyDescent="0.2">
      <c r="A828" s="1">
        <v>32754</v>
      </c>
      <c r="B828" s="1" t="s">
        <v>8244</v>
      </c>
      <c r="C828" s="1" t="s">
        <v>3243</v>
      </c>
      <c r="D828" s="1" t="s">
        <v>8245</v>
      </c>
      <c r="E828" s="1">
        <v>8</v>
      </c>
      <c r="F828" s="1" t="s">
        <v>8246</v>
      </c>
      <c r="G828" s="1" t="s">
        <v>131</v>
      </c>
      <c r="H828" s="1">
        <v>21000000000000</v>
      </c>
      <c r="I828" s="1">
        <v>7437500000000</v>
      </c>
      <c r="J828" s="1">
        <v>21000000000000</v>
      </c>
      <c r="K828" s="1" t="s">
        <v>2018</v>
      </c>
      <c r="L828" s="1">
        <v>827</v>
      </c>
      <c r="M828" s="1" t="s">
        <v>14752</v>
      </c>
      <c r="N828" s="1">
        <v>4.0014056815503555E-6</v>
      </c>
      <c r="O828" s="1">
        <v>1591921.0345183101</v>
      </c>
      <c r="P828" s="1">
        <v>-0.69302005</v>
      </c>
      <c r="Q828" s="1">
        <v>-6.1905204500000002</v>
      </c>
      <c r="R828" s="1">
        <v>-13.722912839999999</v>
      </c>
      <c r="S828" s="1">
        <v>29760454.756530769</v>
      </c>
      <c r="T828" s="1" t="s">
        <v>14752</v>
      </c>
    </row>
    <row r="829" spans="1:20" x14ac:dyDescent="0.2">
      <c r="A829" s="1">
        <v>2856</v>
      </c>
      <c r="B829" s="1" t="s">
        <v>4834</v>
      </c>
      <c r="C829" s="1" t="s">
        <v>330</v>
      </c>
      <c r="D829" s="1" t="s">
        <v>4835</v>
      </c>
      <c r="E829" s="1">
        <v>130</v>
      </c>
      <c r="F829" s="1" t="s">
        <v>3551</v>
      </c>
      <c r="G829" s="1" t="s">
        <v>131</v>
      </c>
      <c r="H829" s="1">
        <v>1000000000</v>
      </c>
      <c r="I829" s="1">
        <v>805717779.245471</v>
      </c>
      <c r="J829" s="1">
        <v>1000000000</v>
      </c>
      <c r="K829" s="1" t="s">
        <v>2018</v>
      </c>
      <c r="L829" s="1">
        <v>828</v>
      </c>
      <c r="M829" s="1" t="s">
        <v>14752</v>
      </c>
      <c r="N829" s="1">
        <v>3.6765005373733416E-2</v>
      </c>
      <c r="O829" s="1">
        <v>1307192.9396400601</v>
      </c>
      <c r="P829" s="1">
        <v>-1.3000863199999999</v>
      </c>
      <c r="Q829" s="1">
        <v>-3.8578056599999999</v>
      </c>
      <c r="R829" s="1">
        <v>-6.1155647200000001</v>
      </c>
      <c r="S829" s="1">
        <v>29622218.483672295</v>
      </c>
      <c r="T829" s="1" t="s">
        <v>14752</v>
      </c>
    </row>
    <row r="830" spans="1:20" x14ac:dyDescent="0.2">
      <c r="A830" s="1">
        <v>7692</v>
      </c>
      <c r="B830" s="1" t="s">
        <v>5625</v>
      </c>
      <c r="C830" s="1" t="s">
        <v>4321</v>
      </c>
      <c r="D830" s="1" t="s">
        <v>4322</v>
      </c>
      <c r="E830" s="1">
        <v>45</v>
      </c>
      <c r="F830" s="1" t="s">
        <v>3622</v>
      </c>
      <c r="G830" s="1" t="s">
        <v>131</v>
      </c>
      <c r="H830" s="1">
        <v>24000000000</v>
      </c>
      <c r="I830" s="1">
        <v>1225232865</v>
      </c>
      <c r="J830" s="1">
        <v>1225232865</v>
      </c>
      <c r="K830" s="1" t="s">
        <v>2018</v>
      </c>
      <c r="L830" s="1">
        <v>829</v>
      </c>
      <c r="M830" s="1" t="s">
        <v>14753</v>
      </c>
      <c r="N830" s="1">
        <v>2.417044418991161E-2</v>
      </c>
      <c r="O830" s="1">
        <v>245.67588064</v>
      </c>
      <c r="P830" s="1">
        <v>0</v>
      </c>
      <c r="Q830" s="1">
        <v>-1.7980300000000001E-2</v>
      </c>
      <c r="R830" s="1">
        <v>-4.0344389600000001</v>
      </c>
      <c r="S830" s="1">
        <v>29614422.583128005</v>
      </c>
      <c r="T830" s="1" t="s">
        <v>14753</v>
      </c>
    </row>
    <row r="831" spans="1:20" x14ac:dyDescent="0.2">
      <c r="A831" s="1">
        <v>28446</v>
      </c>
      <c r="B831" s="1" t="s">
        <v>8367</v>
      </c>
      <c r="C831" s="1" t="s">
        <v>8368</v>
      </c>
      <c r="D831" s="1" t="s">
        <v>8369</v>
      </c>
      <c r="E831" s="1">
        <v>8</v>
      </c>
      <c r="F831" s="1" t="s">
        <v>8370</v>
      </c>
      <c r="G831" s="1" t="s">
        <v>131</v>
      </c>
      <c r="H831" s="1">
        <v>10000000</v>
      </c>
      <c r="I831" s="1">
        <v>9093998.2400000002</v>
      </c>
      <c r="J831" s="1">
        <v>10000000</v>
      </c>
      <c r="K831" s="1" t="s">
        <v>2018</v>
      </c>
      <c r="L831" s="1">
        <v>830</v>
      </c>
      <c r="M831" s="1" t="s">
        <v>14753</v>
      </c>
      <c r="N831" s="1">
        <v>3.2556275950974833</v>
      </c>
      <c r="O831" s="1">
        <v>269381.75331755</v>
      </c>
      <c r="P831" s="1">
        <v>-9.1870324199999995</v>
      </c>
      <c r="Q831" s="1">
        <v>-15.610219620000001</v>
      </c>
      <c r="R831" s="1">
        <v>-17.181957650000001</v>
      </c>
      <c r="S831" s="1">
        <v>29606671.619911943</v>
      </c>
      <c r="T831" s="1" t="s">
        <v>14753</v>
      </c>
    </row>
    <row r="832" spans="1:20" x14ac:dyDescent="0.2">
      <c r="A832" s="1">
        <v>16711</v>
      </c>
      <c r="B832" s="1" t="s">
        <v>8254</v>
      </c>
      <c r="C832" s="1" t="s">
        <v>8255</v>
      </c>
      <c r="D832" s="1" t="s">
        <v>8256</v>
      </c>
      <c r="E832" s="1">
        <v>59</v>
      </c>
      <c r="F832" s="1" t="s">
        <v>8257</v>
      </c>
      <c r="G832" s="1" t="s">
        <v>131</v>
      </c>
      <c r="I832" s="1">
        <v>45383528.828362122</v>
      </c>
      <c r="J832" s="1">
        <v>75000000</v>
      </c>
      <c r="K832" s="1" t="s">
        <v>2018</v>
      </c>
      <c r="L832" s="1">
        <v>831</v>
      </c>
      <c r="M832" s="1" t="s">
        <v>14752</v>
      </c>
      <c r="N832" s="1">
        <v>0.65183012145869279</v>
      </c>
      <c r="O832" s="1">
        <v>2624317.0319054802</v>
      </c>
      <c r="P832" s="1">
        <v>-0.67257202000000005</v>
      </c>
      <c r="Q832" s="1">
        <v>-8.5066169400000007</v>
      </c>
      <c r="R832" s="1">
        <v>-15.277415899999999</v>
      </c>
      <c r="S832" s="1">
        <v>29582351.108415369</v>
      </c>
      <c r="T832" s="1" t="s">
        <v>14752</v>
      </c>
    </row>
    <row r="833" spans="1:20" x14ac:dyDescent="0.2">
      <c r="A833" s="1">
        <v>8255</v>
      </c>
      <c r="B833" s="1" t="s">
        <v>3847</v>
      </c>
      <c r="C833" s="1" t="s">
        <v>3848</v>
      </c>
      <c r="D833" s="1" t="s">
        <v>3849</v>
      </c>
      <c r="E833" s="1">
        <v>99</v>
      </c>
      <c r="F833" s="1" t="s">
        <v>3850</v>
      </c>
      <c r="G833" s="1" t="s">
        <v>131</v>
      </c>
      <c r="I833" s="1">
        <v>51394815.317098401</v>
      </c>
      <c r="J833" s="1">
        <v>100000000</v>
      </c>
      <c r="K833" s="1" t="s">
        <v>2018</v>
      </c>
      <c r="L833" s="1">
        <v>832</v>
      </c>
      <c r="M833" s="1" t="s">
        <v>14752</v>
      </c>
      <c r="N833" s="1">
        <v>0.57396849335672018</v>
      </c>
      <c r="O833" s="1">
        <v>4394559.4809966199</v>
      </c>
      <c r="P833" s="1">
        <v>-0.17519213</v>
      </c>
      <c r="Q833" s="1">
        <v>1.70810006</v>
      </c>
      <c r="R833" s="1">
        <v>-6.4846649200000002</v>
      </c>
      <c r="S833" s="1">
        <v>29499004.713901855</v>
      </c>
      <c r="T833" s="1" t="s">
        <v>14752</v>
      </c>
    </row>
    <row r="834" spans="1:20" x14ac:dyDescent="0.2">
      <c r="A834" s="1">
        <v>8720</v>
      </c>
      <c r="B834" s="1" t="s">
        <v>6950</v>
      </c>
      <c r="C834" s="1" t="s">
        <v>6951</v>
      </c>
      <c r="D834" s="1" t="s">
        <v>6952</v>
      </c>
      <c r="E834" s="1">
        <v>41</v>
      </c>
      <c r="F834" s="1" t="s">
        <v>4449</v>
      </c>
      <c r="G834" s="1" t="s">
        <v>131</v>
      </c>
      <c r="I834" s="1">
        <v>593429.97701894003</v>
      </c>
      <c r="J834" s="1">
        <v>615000</v>
      </c>
      <c r="K834" s="1" t="s">
        <v>2018</v>
      </c>
      <c r="L834" s="1">
        <v>833</v>
      </c>
      <c r="M834" s="1" t="s">
        <v>14752</v>
      </c>
      <c r="N834" s="1">
        <v>49.634057737217859</v>
      </c>
      <c r="O834" s="1">
        <v>384087.62014612003</v>
      </c>
      <c r="P834" s="1">
        <v>-0.22390806999999999</v>
      </c>
      <c r="Q834" s="1">
        <v>3.2595382599999998</v>
      </c>
      <c r="R834" s="1">
        <v>-4.6108209200000001</v>
      </c>
      <c r="S834" s="1">
        <v>29454337.742353935</v>
      </c>
      <c r="T834" s="1" t="s">
        <v>14752</v>
      </c>
    </row>
    <row r="835" spans="1:20" x14ac:dyDescent="0.2">
      <c r="A835" s="1">
        <v>11198</v>
      </c>
      <c r="B835" s="1" t="s">
        <v>8824</v>
      </c>
      <c r="C835" s="1" t="s">
        <v>8825</v>
      </c>
      <c r="D835" s="1" t="s">
        <v>8826</v>
      </c>
      <c r="E835" s="1">
        <v>19</v>
      </c>
      <c r="F835" s="1" t="s">
        <v>6161</v>
      </c>
      <c r="G835" s="1" t="s">
        <v>131</v>
      </c>
      <c r="I835" s="1">
        <v>543750000</v>
      </c>
      <c r="J835" s="1">
        <v>1000000000</v>
      </c>
      <c r="K835" s="1" t="s">
        <v>2018</v>
      </c>
      <c r="L835" s="1">
        <v>834</v>
      </c>
      <c r="M835" s="1" t="s">
        <v>14752</v>
      </c>
      <c r="N835" s="1">
        <v>5.397100163019114E-2</v>
      </c>
      <c r="O835" s="1">
        <v>1005556.9341404201</v>
      </c>
      <c r="P835" s="1">
        <v>-1.2102897800000001</v>
      </c>
      <c r="Q835" s="1">
        <v>3.2965798999999998</v>
      </c>
      <c r="R835" s="1">
        <v>32.894373799999997</v>
      </c>
      <c r="S835" s="1">
        <v>29346732.136416432</v>
      </c>
      <c r="T835" s="1" t="s">
        <v>14752</v>
      </c>
    </row>
    <row r="836" spans="1:20" x14ac:dyDescent="0.2">
      <c r="A836" s="1">
        <v>33999</v>
      </c>
      <c r="B836" s="1" t="s">
        <v>7943</v>
      </c>
      <c r="C836" s="1" t="s">
        <v>7944</v>
      </c>
      <c r="D836" s="1" t="s">
        <v>7945</v>
      </c>
      <c r="E836" s="1">
        <v>48</v>
      </c>
      <c r="F836" s="1" t="s">
        <v>7946</v>
      </c>
      <c r="G836" s="1" t="s">
        <v>131</v>
      </c>
      <c r="I836" s="1">
        <v>999834023.23332095</v>
      </c>
      <c r="J836" s="1">
        <v>999834023.23332095</v>
      </c>
      <c r="K836" s="1" t="s">
        <v>2018</v>
      </c>
      <c r="L836" s="1">
        <v>835</v>
      </c>
      <c r="M836" s="1" t="s">
        <v>14753</v>
      </c>
      <c r="N836" s="1">
        <v>2.9351277581738743E-2</v>
      </c>
      <c r="O836" s="1">
        <v>14815214.11272702</v>
      </c>
      <c r="P836" s="1">
        <v>-1.02902275</v>
      </c>
      <c r="Q836" s="1">
        <v>0.73973274</v>
      </c>
      <c r="R836" s="1">
        <v>-2.6425970699999999</v>
      </c>
      <c r="S836" s="1">
        <v>29346405.951587822</v>
      </c>
      <c r="T836" s="1" t="s">
        <v>14753</v>
      </c>
    </row>
    <row r="837" spans="1:20" x14ac:dyDescent="0.2">
      <c r="A837" s="1">
        <v>28385</v>
      </c>
      <c r="B837" s="1" t="s">
        <v>8200</v>
      </c>
      <c r="C837" s="1" t="s">
        <v>3061</v>
      </c>
      <c r="D837" s="1" t="s">
        <v>8201</v>
      </c>
      <c r="E837" s="1">
        <v>20</v>
      </c>
      <c r="F837" s="1" t="s">
        <v>8202</v>
      </c>
      <c r="G837" s="1" t="s">
        <v>131</v>
      </c>
      <c r="H837" s="1">
        <v>1200000000</v>
      </c>
      <c r="I837" s="1">
        <v>385251553.50956202</v>
      </c>
      <c r="J837" s="1">
        <v>1200000000</v>
      </c>
      <c r="K837" s="1" t="s">
        <v>2018</v>
      </c>
      <c r="L837" s="1">
        <v>836</v>
      </c>
      <c r="M837" s="1" t="s">
        <v>14752</v>
      </c>
      <c r="N837" s="1">
        <v>7.6127576291367391E-2</v>
      </c>
      <c r="O837" s="1">
        <v>1411799.2648290801</v>
      </c>
      <c r="P837" s="1">
        <v>-1.7630130000000001E-2</v>
      </c>
      <c r="Q837" s="1">
        <v>-4.6145259200000002</v>
      </c>
      <c r="R837" s="1">
        <v>-18.474929199999998</v>
      </c>
      <c r="S837" s="1">
        <v>29328267.031166989</v>
      </c>
      <c r="T837" s="1" t="s">
        <v>14752</v>
      </c>
    </row>
    <row r="838" spans="1:20" x14ac:dyDescent="0.2">
      <c r="A838" s="1">
        <v>30402</v>
      </c>
      <c r="B838" s="1" t="s">
        <v>8362</v>
      </c>
      <c r="C838" s="1" t="s">
        <v>8363</v>
      </c>
      <c r="D838" s="1" t="s">
        <v>8364</v>
      </c>
      <c r="E838" s="1">
        <v>28</v>
      </c>
      <c r="F838" s="1" t="s">
        <v>8365</v>
      </c>
      <c r="G838" s="1" t="s">
        <v>131</v>
      </c>
      <c r="H838" s="1">
        <v>777777777777777</v>
      </c>
      <c r="I838" s="1">
        <v>769861397731578</v>
      </c>
      <c r="J838" s="1">
        <v>777777777777777</v>
      </c>
      <c r="K838" s="1" t="s">
        <v>2018</v>
      </c>
      <c r="L838" s="1">
        <v>837</v>
      </c>
      <c r="M838" s="1" t="s">
        <v>14752</v>
      </c>
      <c r="N838" s="1">
        <v>3.7936757995980835E-8</v>
      </c>
      <c r="O838" s="1">
        <v>271223.68967102998</v>
      </c>
      <c r="P838" s="1">
        <v>0.43808940000000002</v>
      </c>
      <c r="Q838" s="1">
        <v>-2.3193461399999999</v>
      </c>
      <c r="R838" s="1">
        <v>-5.5100575699999998</v>
      </c>
      <c r="S838" s="1">
        <v>29206045.536190417</v>
      </c>
      <c r="T838" s="1" t="s">
        <v>14752</v>
      </c>
    </row>
    <row r="839" spans="1:20" x14ac:dyDescent="0.2">
      <c r="A839" s="1">
        <v>28817</v>
      </c>
      <c r="B839" s="1" t="s">
        <v>11277</v>
      </c>
      <c r="C839" s="1" t="s">
        <v>11278</v>
      </c>
      <c r="D839" s="1" t="s">
        <v>11279</v>
      </c>
      <c r="E839" s="1">
        <v>10</v>
      </c>
      <c r="F839" s="1" t="s">
        <v>11280</v>
      </c>
      <c r="G839" s="1" t="s">
        <v>131</v>
      </c>
      <c r="H839" s="1">
        <v>2000000000</v>
      </c>
      <c r="I839" s="1">
        <v>2000000000</v>
      </c>
      <c r="J839" s="1">
        <v>2000000000</v>
      </c>
      <c r="K839" s="1" t="s">
        <v>2018</v>
      </c>
      <c r="L839" s="1">
        <v>838</v>
      </c>
      <c r="M839" s="1" t="s">
        <v>14752</v>
      </c>
      <c r="N839" s="1">
        <v>1.4414593352354154E-2</v>
      </c>
      <c r="O839" s="1">
        <v>63319.753303539997</v>
      </c>
      <c r="P839" s="1">
        <v>-2.5316164400000001</v>
      </c>
      <c r="Q839" s="1">
        <v>-6.3493618200000004</v>
      </c>
      <c r="R839" s="1">
        <v>-20.312353600000002</v>
      </c>
      <c r="S839" s="1">
        <v>28829186.704708308</v>
      </c>
      <c r="T839" s="1" t="s">
        <v>14752</v>
      </c>
    </row>
    <row r="840" spans="1:20" x14ac:dyDescent="0.2">
      <c r="A840" s="1">
        <v>5616</v>
      </c>
      <c r="B840" s="1" t="s">
        <v>3552</v>
      </c>
      <c r="C840" s="1" t="s">
        <v>3552</v>
      </c>
      <c r="D840" s="1" t="s">
        <v>3553</v>
      </c>
      <c r="E840" s="1">
        <v>59</v>
      </c>
      <c r="F840" s="1" t="s">
        <v>2553</v>
      </c>
      <c r="G840" s="1" t="s">
        <v>131</v>
      </c>
      <c r="I840" s="1">
        <v>114356164.04000001</v>
      </c>
      <c r="J840" s="1">
        <v>200000000</v>
      </c>
      <c r="K840" s="1" t="s">
        <v>2018</v>
      </c>
      <c r="L840" s="1">
        <v>839</v>
      </c>
      <c r="M840" s="1" t="s">
        <v>14753</v>
      </c>
      <c r="N840" s="1">
        <v>0.25196806737114624</v>
      </c>
      <c r="O840" s="1">
        <v>712623.89385758003</v>
      </c>
      <c r="P840" s="1">
        <v>-0.13753393</v>
      </c>
      <c r="Q840" s="1">
        <v>-1.0132790599999999</v>
      </c>
      <c r="R840" s="1">
        <v>-5.7672846299999998</v>
      </c>
      <c r="S840" s="1">
        <v>28814101.645136572</v>
      </c>
      <c r="T840" s="1" t="s">
        <v>14753</v>
      </c>
    </row>
    <row r="841" spans="1:20" x14ac:dyDescent="0.2">
      <c r="A841" s="1">
        <v>3673</v>
      </c>
      <c r="B841" s="1" t="s">
        <v>4901</v>
      </c>
      <c r="C841" s="1" t="s">
        <v>4901</v>
      </c>
      <c r="D841" s="1" t="s">
        <v>2620</v>
      </c>
      <c r="E841" s="1">
        <v>6</v>
      </c>
      <c r="F841" s="1" t="s">
        <v>2621</v>
      </c>
      <c r="G841" s="1" t="s">
        <v>131</v>
      </c>
      <c r="I841" s="1">
        <v>660615274</v>
      </c>
      <c r="J841" s="1">
        <v>780615274</v>
      </c>
      <c r="K841" s="1" t="s">
        <v>2018</v>
      </c>
      <c r="L841" s="1">
        <v>840</v>
      </c>
      <c r="M841" s="1" t="s">
        <v>14752</v>
      </c>
      <c r="N841" s="1">
        <v>4.3611080181477656E-2</v>
      </c>
      <c r="O841" s="1">
        <v>1261056.6411184999</v>
      </c>
      <c r="P841" s="1">
        <v>-8.3172670000000004E-2</v>
      </c>
      <c r="Q841" s="1">
        <v>-0.93145171999999998</v>
      </c>
      <c r="R841" s="1">
        <v>-11.96886868</v>
      </c>
      <c r="S841" s="1">
        <v>28810145.683522832</v>
      </c>
      <c r="T841" s="1" t="s">
        <v>14752</v>
      </c>
    </row>
    <row r="842" spans="1:20" x14ac:dyDescent="0.2">
      <c r="A842" s="1">
        <v>6727</v>
      </c>
      <c r="B842" s="1" t="s">
        <v>8467</v>
      </c>
      <c r="C842" s="1" t="s">
        <v>6437</v>
      </c>
      <c r="D842" s="1" t="s">
        <v>6438</v>
      </c>
      <c r="E842" s="1">
        <v>18</v>
      </c>
      <c r="F842" s="1" t="s">
        <v>3538</v>
      </c>
      <c r="G842" s="1" t="s">
        <v>131</v>
      </c>
      <c r="I842" s="1">
        <v>28850666.789999999</v>
      </c>
      <c r="J842" s="1">
        <v>28850666.789999999</v>
      </c>
      <c r="K842" s="1" t="s">
        <v>2018</v>
      </c>
      <c r="L842" s="1">
        <v>841</v>
      </c>
      <c r="M842" s="1" t="s">
        <v>14753</v>
      </c>
      <c r="N842" s="1">
        <v>0.99856894470712043</v>
      </c>
      <c r="O842" s="1">
        <v>0</v>
      </c>
      <c r="P842" s="1">
        <v>0</v>
      </c>
      <c r="Q842" s="1">
        <v>0</v>
      </c>
      <c r="R842" s="1">
        <v>3.6817339999999997E-2</v>
      </c>
      <c r="S842" s="1">
        <v>28809379.890587062</v>
      </c>
      <c r="T842" s="1" t="s">
        <v>14753</v>
      </c>
    </row>
    <row r="843" spans="1:20" x14ac:dyDescent="0.2">
      <c r="A843" s="1">
        <v>23397</v>
      </c>
      <c r="B843" s="1" t="s">
        <v>8313</v>
      </c>
      <c r="C843" s="1" t="s">
        <v>8314</v>
      </c>
      <c r="D843" s="1" t="s">
        <v>8315</v>
      </c>
      <c r="E843" s="1">
        <v>52</v>
      </c>
      <c r="F843" s="1" t="s">
        <v>8316</v>
      </c>
      <c r="G843" s="1" t="s">
        <v>131</v>
      </c>
      <c r="H843" s="1">
        <v>10000000000</v>
      </c>
      <c r="I843" s="1">
        <v>3329164972.5353332</v>
      </c>
      <c r="J843" s="1">
        <v>10000000000</v>
      </c>
      <c r="K843" s="1" t="s">
        <v>2018</v>
      </c>
      <c r="L843" s="1">
        <v>842</v>
      </c>
      <c r="M843" s="1" t="s">
        <v>14753</v>
      </c>
      <c r="N843" s="1">
        <v>8.6481859714993628E-3</v>
      </c>
      <c r="O843" s="1">
        <v>764330.39867082005</v>
      </c>
      <c r="P843" s="1">
        <v>-8.8114990000000004E-2</v>
      </c>
      <c r="Q843" s="1">
        <v>1.3779738699999999</v>
      </c>
      <c r="R843" s="1">
        <v>-6.7363332900000001</v>
      </c>
      <c r="S843" s="1">
        <v>28791237.812287129</v>
      </c>
      <c r="T843" s="1" t="s">
        <v>14753</v>
      </c>
    </row>
    <row r="844" spans="1:20" x14ac:dyDescent="0.2">
      <c r="A844" s="1">
        <v>33854</v>
      </c>
      <c r="B844" s="1" t="s">
        <v>7971</v>
      </c>
      <c r="C844" s="1" t="s">
        <v>7972</v>
      </c>
      <c r="D844" s="1" t="s">
        <v>7973</v>
      </c>
      <c r="E844" s="1">
        <v>28</v>
      </c>
      <c r="F844" s="1" t="s">
        <v>7974</v>
      </c>
      <c r="G844" s="1" t="s">
        <v>131</v>
      </c>
      <c r="H844" s="1">
        <v>979947881</v>
      </c>
      <c r="I844" s="1">
        <v>966749338</v>
      </c>
      <c r="J844" s="1">
        <v>979946262.02999997</v>
      </c>
      <c r="K844" s="1" t="s">
        <v>2018</v>
      </c>
      <c r="L844" s="1">
        <v>843</v>
      </c>
      <c r="M844" s="1" t="s">
        <v>14753</v>
      </c>
      <c r="N844" s="1">
        <v>2.9698298756044843E-2</v>
      </c>
      <c r="O844" s="1">
        <v>2267568.4089802001</v>
      </c>
      <c r="P844" s="1">
        <v>0.82891764999999995</v>
      </c>
      <c r="Q844" s="1">
        <v>-19.037501769999999</v>
      </c>
      <c r="R844" s="1">
        <v>-27.85331468</v>
      </c>
      <c r="S844" s="1">
        <v>28710810.662132576</v>
      </c>
      <c r="T844" s="1" t="s">
        <v>14753</v>
      </c>
    </row>
    <row r="845" spans="1:20" x14ac:dyDescent="0.2">
      <c r="A845" s="1">
        <v>13051</v>
      </c>
      <c r="B845" s="1" t="s">
        <v>8098</v>
      </c>
      <c r="C845" s="1" t="s">
        <v>8098</v>
      </c>
      <c r="D845" s="1" t="s">
        <v>8099</v>
      </c>
      <c r="E845" s="1">
        <v>32</v>
      </c>
      <c r="F845" s="1" t="s">
        <v>8100</v>
      </c>
      <c r="G845" s="1" t="s">
        <v>131</v>
      </c>
      <c r="H845" s="1">
        <v>1000000000</v>
      </c>
      <c r="I845" s="1">
        <v>897459657.6006881</v>
      </c>
      <c r="J845" s="1">
        <v>1000000000</v>
      </c>
      <c r="K845" s="1" t="s">
        <v>2018</v>
      </c>
      <c r="L845" s="1">
        <v>844</v>
      </c>
      <c r="M845" s="1" t="s">
        <v>14753</v>
      </c>
      <c r="N845" s="1">
        <v>3.1959108580549206E-2</v>
      </c>
      <c r="O845" s="1">
        <v>522781.42056249001</v>
      </c>
      <c r="P845" s="1">
        <v>-1.82535417</v>
      </c>
      <c r="Q845" s="1">
        <v>-1.91473037</v>
      </c>
      <c r="R845" s="1">
        <v>-3.7003486300000001</v>
      </c>
      <c r="S845" s="1">
        <v>28682010.643922903</v>
      </c>
      <c r="T845" s="1" t="s">
        <v>14753</v>
      </c>
    </row>
    <row r="846" spans="1:20" x14ac:dyDescent="0.2">
      <c r="A846" s="1">
        <v>9286</v>
      </c>
      <c r="B846" s="1" t="s">
        <v>8397</v>
      </c>
      <c r="C846" s="1" t="s">
        <v>8398</v>
      </c>
      <c r="D846" s="1" t="s">
        <v>8399</v>
      </c>
      <c r="E846" s="1">
        <v>84</v>
      </c>
      <c r="F846" s="1" t="s">
        <v>4629</v>
      </c>
      <c r="G846" s="1" t="s">
        <v>131</v>
      </c>
      <c r="I846" s="1">
        <v>106392.72144251</v>
      </c>
      <c r="J846" s="1">
        <v>107536.17825580999</v>
      </c>
      <c r="K846" s="1" t="s">
        <v>2018</v>
      </c>
      <c r="L846" s="1">
        <v>845</v>
      </c>
      <c r="M846" s="1" t="s">
        <v>14753</v>
      </c>
      <c r="N846" s="1">
        <v>269.51498777654035</v>
      </c>
      <c r="O846" s="1">
        <v>1843138.5518765899</v>
      </c>
      <c r="P846" s="1">
        <v>-1.5208670000000001E-2</v>
      </c>
      <c r="Q846" s="1">
        <v>-3.3690331599999999</v>
      </c>
      <c r="R846" s="1">
        <v>-9.4579170799999996</v>
      </c>
      <c r="S846" s="1">
        <v>28674433.019090943</v>
      </c>
      <c r="T846" s="1" t="s">
        <v>14753</v>
      </c>
    </row>
    <row r="847" spans="1:20" x14ac:dyDescent="0.2">
      <c r="A847" s="1">
        <v>6641</v>
      </c>
      <c r="B847" s="1" t="s">
        <v>4816</v>
      </c>
      <c r="C847" s="1" t="s">
        <v>4817</v>
      </c>
      <c r="D847" s="1" t="s">
        <v>4818</v>
      </c>
      <c r="E847" s="1">
        <v>4</v>
      </c>
      <c r="F847" s="1" t="s">
        <v>2030</v>
      </c>
      <c r="G847" s="1" t="s">
        <v>131</v>
      </c>
      <c r="H847" s="1">
        <v>10500000000</v>
      </c>
      <c r="I847" s="1">
        <v>5855597901.9510593</v>
      </c>
      <c r="J847" s="1">
        <v>7717161604.6747494</v>
      </c>
      <c r="L847" s="1">
        <v>846</v>
      </c>
      <c r="M847" s="1" t="s">
        <v>14752</v>
      </c>
      <c r="N847" s="1">
        <v>4.8904152012148507E-3</v>
      </c>
      <c r="O847" s="1">
        <v>298560.91275213001</v>
      </c>
      <c r="P847" s="1">
        <v>-0.19220281</v>
      </c>
      <c r="Q847" s="1">
        <v>-2.4018407599999998</v>
      </c>
      <c r="R847" s="1">
        <v>-7.8478924799999996</v>
      </c>
      <c r="S847" s="1">
        <v>28636304.991903249</v>
      </c>
      <c r="T847" s="1" t="s">
        <v>14752</v>
      </c>
    </row>
    <row r="848" spans="1:20" x14ac:dyDescent="0.2">
      <c r="A848" s="1">
        <v>28559</v>
      </c>
      <c r="B848" s="1" t="s">
        <v>8646</v>
      </c>
      <c r="C848" s="1" t="s">
        <v>8647</v>
      </c>
      <c r="D848" s="1" t="s">
        <v>8648</v>
      </c>
      <c r="E848" s="1">
        <v>37</v>
      </c>
      <c r="F848" s="1" t="s">
        <v>8649</v>
      </c>
      <c r="G848" s="1" t="s">
        <v>131</v>
      </c>
      <c r="I848" s="1">
        <v>324770901</v>
      </c>
      <c r="J848" s="1">
        <v>1000000000</v>
      </c>
      <c r="K848" s="1" t="s">
        <v>2018</v>
      </c>
      <c r="L848" s="1">
        <v>847</v>
      </c>
      <c r="M848" s="1" t="s">
        <v>14753</v>
      </c>
      <c r="N848" s="1">
        <v>8.8087695973679686E-2</v>
      </c>
      <c r="O848" s="1">
        <v>6649829.3825330501</v>
      </c>
      <c r="P848" s="1">
        <v>-1.03471728</v>
      </c>
      <c r="Q848" s="1">
        <v>29.523995459999998</v>
      </c>
      <c r="R848" s="1">
        <v>16.537165229999999</v>
      </c>
      <c r="S848" s="1">
        <v>28608320.388386022</v>
      </c>
      <c r="T848" s="1" t="s">
        <v>14753</v>
      </c>
    </row>
    <row r="849" spans="1:20" x14ac:dyDescent="0.2">
      <c r="A849" s="1">
        <v>1883</v>
      </c>
      <c r="B849" s="1" t="s">
        <v>4313</v>
      </c>
      <c r="C849" s="1" t="s">
        <v>4314</v>
      </c>
      <c r="D849" s="1" t="s">
        <v>4315</v>
      </c>
      <c r="E849" s="1">
        <v>37</v>
      </c>
      <c r="F849" s="1" t="s">
        <v>2777</v>
      </c>
      <c r="G849" s="1" t="s">
        <v>131</v>
      </c>
      <c r="I849" s="1">
        <v>38738987.306231</v>
      </c>
      <c r="J849" s="1">
        <v>38758206</v>
      </c>
      <c r="L849" s="1">
        <v>848</v>
      </c>
      <c r="M849" s="1" t="s">
        <v>14753</v>
      </c>
      <c r="N849" s="1">
        <v>0.73376161655192318</v>
      </c>
      <c r="O849" s="1">
        <v>28895.848392370001</v>
      </c>
      <c r="P849" s="1">
        <v>3.5735719999999999E-2</v>
      </c>
      <c r="Q849" s="1">
        <v>-0.44873676000000001</v>
      </c>
      <c r="R849" s="1">
        <v>-2.4671949899999999</v>
      </c>
      <c r="S849" s="1">
        <v>28425181.949404489</v>
      </c>
      <c r="T849" s="1" t="s">
        <v>14753</v>
      </c>
    </row>
    <row r="850" spans="1:20" x14ac:dyDescent="0.2">
      <c r="A850" s="1">
        <v>9220</v>
      </c>
      <c r="B850" s="1" t="s">
        <v>6953</v>
      </c>
      <c r="C850" s="1" t="s">
        <v>6954</v>
      </c>
      <c r="D850" s="1" t="s">
        <v>6955</v>
      </c>
      <c r="E850" s="1">
        <v>19</v>
      </c>
      <c r="F850" s="1" t="s">
        <v>5113</v>
      </c>
      <c r="G850" s="1" t="s">
        <v>131</v>
      </c>
      <c r="I850" s="1">
        <v>869008635.43129277</v>
      </c>
      <c r="J850" s="1">
        <v>880882240.33218253</v>
      </c>
      <c r="K850" s="1" t="s">
        <v>2018</v>
      </c>
      <c r="L850" s="1">
        <v>849</v>
      </c>
      <c r="M850" s="1" t="s">
        <v>14752</v>
      </c>
      <c r="N850" s="1">
        <v>3.2442628146256737E-2</v>
      </c>
      <c r="O850" s="1">
        <v>81546.050167449997</v>
      </c>
      <c r="P850" s="1">
        <v>-0.19865419000000001</v>
      </c>
      <c r="Q850" s="1">
        <v>-15.36018393</v>
      </c>
      <c r="R850" s="1">
        <v>2.0916280999999999</v>
      </c>
      <c r="S850" s="1">
        <v>28192924.015183419</v>
      </c>
      <c r="T850" s="1" t="s">
        <v>14752</v>
      </c>
    </row>
    <row r="851" spans="1:20" x14ac:dyDescent="0.2">
      <c r="A851" s="1">
        <v>28067</v>
      </c>
      <c r="B851" s="1" t="s">
        <v>8725</v>
      </c>
      <c r="C851" s="1" t="s">
        <v>8726</v>
      </c>
      <c r="D851" s="1" t="s">
        <v>8727</v>
      </c>
      <c r="E851" s="1">
        <v>4</v>
      </c>
      <c r="F851" s="1" t="s">
        <v>8728</v>
      </c>
      <c r="G851" s="1" t="s">
        <v>131</v>
      </c>
      <c r="I851" s="1">
        <v>1557763591</v>
      </c>
      <c r="J851" s="1">
        <v>10000000000</v>
      </c>
      <c r="L851" s="1">
        <v>850</v>
      </c>
      <c r="M851" s="1" t="s">
        <v>14752</v>
      </c>
      <c r="N851" s="1">
        <v>1.8081121911978654E-2</v>
      </c>
      <c r="O851" s="1">
        <v>848200.06764029001</v>
      </c>
      <c r="P851" s="1">
        <v>1.62333422</v>
      </c>
      <c r="Q851" s="1">
        <v>-7.9711377099999998</v>
      </c>
      <c r="R851" s="1">
        <v>-18.278709800000001</v>
      </c>
      <c r="S851" s="1">
        <v>28166113.398912661</v>
      </c>
      <c r="T851" s="1" t="s">
        <v>14752</v>
      </c>
    </row>
    <row r="852" spans="1:20" x14ac:dyDescent="0.2">
      <c r="A852" s="1">
        <v>24698</v>
      </c>
      <c r="B852" s="1" t="s">
        <v>8425</v>
      </c>
      <c r="C852" s="1" t="s">
        <v>8426</v>
      </c>
      <c r="D852" s="1" t="s">
        <v>8427</v>
      </c>
      <c r="E852" s="1">
        <v>20</v>
      </c>
      <c r="F852" s="1" t="s">
        <v>8428</v>
      </c>
      <c r="G852" s="1" t="s">
        <v>131</v>
      </c>
      <c r="H852" s="1">
        <v>2147483648</v>
      </c>
      <c r="I852" s="1">
        <v>155122742</v>
      </c>
      <c r="J852" s="1">
        <v>2147483648</v>
      </c>
      <c r="K852" s="1" t="s">
        <v>2018</v>
      </c>
      <c r="L852" s="1">
        <v>851</v>
      </c>
      <c r="M852" s="1" t="s">
        <v>14752</v>
      </c>
      <c r="N852" s="1">
        <v>0.18126298022829265</v>
      </c>
      <c r="O852" s="1">
        <v>242645.49166455001</v>
      </c>
      <c r="P852" s="1">
        <v>0.70261267999999999</v>
      </c>
      <c r="Q852" s="1">
        <v>-11.0242734</v>
      </c>
      <c r="R852" s="1">
        <v>-9.2438620199999999</v>
      </c>
      <c r="S852" s="1">
        <v>28118010.516104542</v>
      </c>
      <c r="T852" s="1" t="s">
        <v>14752</v>
      </c>
    </row>
    <row r="853" spans="1:20" x14ac:dyDescent="0.2">
      <c r="A853" s="1">
        <v>31504</v>
      </c>
      <c r="B853" s="1" t="s">
        <v>8196</v>
      </c>
      <c r="C853" s="1" t="s">
        <v>8197</v>
      </c>
      <c r="D853" s="1" t="s">
        <v>8198</v>
      </c>
      <c r="E853" s="1">
        <v>53</v>
      </c>
      <c r="F853" s="1" t="s">
        <v>8199</v>
      </c>
      <c r="G853" s="1" t="s">
        <v>131</v>
      </c>
      <c r="H853" s="1">
        <v>10000000000</v>
      </c>
      <c r="I853" s="1">
        <v>3210000000</v>
      </c>
      <c r="J853" s="1">
        <v>10000000000</v>
      </c>
      <c r="K853" s="1" t="s">
        <v>2018</v>
      </c>
      <c r="L853" s="1">
        <v>852</v>
      </c>
      <c r="M853" s="1" t="s">
        <v>14752</v>
      </c>
      <c r="N853" s="1">
        <v>8.7295238960496419E-3</v>
      </c>
      <c r="O853" s="1">
        <v>3839325.6375737898</v>
      </c>
      <c r="P853" s="1">
        <v>-0.62954493</v>
      </c>
      <c r="Q853" s="1">
        <v>-2.7210291999999998</v>
      </c>
      <c r="R853" s="1">
        <v>1.64437535</v>
      </c>
      <c r="S853" s="1">
        <v>28021771.706319351</v>
      </c>
      <c r="T853" s="1" t="s">
        <v>14752</v>
      </c>
    </row>
    <row r="854" spans="1:20" x14ac:dyDescent="0.2">
      <c r="A854" s="1">
        <v>1169</v>
      </c>
      <c r="B854" s="1" t="s">
        <v>34</v>
      </c>
      <c r="C854" s="1" t="s">
        <v>34</v>
      </c>
      <c r="D854" s="1" t="s">
        <v>2728</v>
      </c>
      <c r="E854" s="1">
        <v>51</v>
      </c>
      <c r="F854" s="1" t="s">
        <v>2729</v>
      </c>
      <c r="G854" s="1" t="s">
        <v>131</v>
      </c>
      <c r="I854" s="1">
        <v>89413149.328107461</v>
      </c>
      <c r="J854" s="1">
        <v>89413149.328107461</v>
      </c>
      <c r="L854" s="1">
        <v>853</v>
      </c>
      <c r="M854" s="1" t="s">
        <v>14752</v>
      </c>
      <c r="N854" s="1">
        <v>0.31164346989060476</v>
      </c>
      <c r="O854" s="1">
        <v>2805032.0416146298</v>
      </c>
      <c r="P854" s="1">
        <v>0.33435371000000003</v>
      </c>
      <c r="Q854" s="1">
        <v>-4.5220979799999999</v>
      </c>
      <c r="R854" s="1">
        <v>-11.08214437</v>
      </c>
      <c r="S854" s="1">
        <v>27865024.110458206</v>
      </c>
      <c r="T854" s="1" t="s">
        <v>14752</v>
      </c>
    </row>
    <row r="855" spans="1:20" x14ac:dyDescent="0.2">
      <c r="A855" s="1">
        <v>9443</v>
      </c>
      <c r="B855" s="1" t="s">
        <v>5177</v>
      </c>
      <c r="C855" s="1" t="s">
        <v>5178</v>
      </c>
      <c r="D855" s="1" t="s">
        <v>5179</v>
      </c>
      <c r="E855" s="1">
        <v>38</v>
      </c>
      <c r="F855" s="1" t="s">
        <v>4982</v>
      </c>
      <c r="G855" s="1" t="s">
        <v>131</v>
      </c>
      <c r="I855" s="1">
        <v>221408395.17416903</v>
      </c>
      <c r="J855" s="1">
        <v>609605924.57486868</v>
      </c>
      <c r="K855" s="1" t="s">
        <v>2018</v>
      </c>
      <c r="L855" s="1">
        <v>854</v>
      </c>
      <c r="M855" s="1" t="s">
        <v>14752</v>
      </c>
      <c r="N855" s="1">
        <v>0.12567362553842443</v>
      </c>
      <c r="O855" s="1">
        <v>65493.917493230001</v>
      </c>
      <c r="P855" s="1">
        <v>0.18731014000000001</v>
      </c>
      <c r="Q855" s="1">
        <v>4.5284352300000004</v>
      </c>
      <c r="R855" s="1">
        <v>-16.147992439999999</v>
      </c>
      <c r="S855" s="1">
        <v>27825195.746182028</v>
      </c>
      <c r="T855" s="1" t="s">
        <v>14752</v>
      </c>
    </row>
    <row r="856" spans="1:20" x14ac:dyDescent="0.2">
      <c r="A856" s="1">
        <v>29445</v>
      </c>
      <c r="B856" s="1" t="s">
        <v>8358</v>
      </c>
      <c r="C856" s="1" t="s">
        <v>8359</v>
      </c>
      <c r="D856" s="1" t="s">
        <v>8360</v>
      </c>
      <c r="E856" s="1">
        <v>17</v>
      </c>
      <c r="F856" s="1" t="s">
        <v>8361</v>
      </c>
      <c r="G856" s="1" t="s">
        <v>131</v>
      </c>
      <c r="H856" s="1">
        <v>100000000</v>
      </c>
      <c r="I856" s="1">
        <v>94578070.104472235</v>
      </c>
      <c r="J856" s="1">
        <v>100000000</v>
      </c>
      <c r="K856" s="1" t="s">
        <v>2018</v>
      </c>
      <c r="L856" s="1">
        <v>855</v>
      </c>
      <c r="M856" s="1" t="s">
        <v>14752</v>
      </c>
      <c r="N856" s="1">
        <v>0.29122074734060166</v>
      </c>
      <c r="O856" s="1">
        <v>142385.26345545999</v>
      </c>
      <c r="P856" s="1">
        <v>-0.49355209999999999</v>
      </c>
      <c r="Q856" s="1">
        <v>2.8542280600000001</v>
      </c>
      <c r="R856" s="1">
        <v>-23.034219839999999</v>
      </c>
      <c r="S856" s="1">
        <v>27543096.25785622</v>
      </c>
      <c r="T856" s="1" t="s">
        <v>14752</v>
      </c>
    </row>
    <row r="857" spans="1:20" x14ac:dyDescent="0.2">
      <c r="A857" s="1">
        <v>26032</v>
      </c>
      <c r="B857" s="1" t="s">
        <v>8443</v>
      </c>
      <c r="C857" s="1" t="s">
        <v>8444</v>
      </c>
      <c r="D857" s="1" t="s">
        <v>8445</v>
      </c>
      <c r="E857" s="1">
        <v>7</v>
      </c>
      <c r="F857" s="1" t="s">
        <v>8446</v>
      </c>
      <c r="G857" s="1" t="s">
        <v>131</v>
      </c>
      <c r="H857" s="1">
        <v>3500000</v>
      </c>
      <c r="I857" s="1">
        <v>2236269</v>
      </c>
      <c r="J857" s="1">
        <v>3500000</v>
      </c>
      <c r="K857" s="1" t="s">
        <v>2018</v>
      </c>
      <c r="L857" s="1">
        <v>856</v>
      </c>
      <c r="M857" s="1" t="s">
        <v>14752</v>
      </c>
      <c r="N857" s="1">
        <v>12.301600039927164</v>
      </c>
      <c r="O857" s="1">
        <v>80565.620776240001</v>
      </c>
      <c r="P857" s="1">
        <v>0.29147265</v>
      </c>
      <c r="Q857" s="1">
        <v>7.0295252699999997</v>
      </c>
      <c r="R857" s="1">
        <v>-18.93317983</v>
      </c>
      <c r="S857" s="1">
        <v>27509686.819687877</v>
      </c>
      <c r="T857" s="1" t="s">
        <v>14752</v>
      </c>
    </row>
    <row r="858" spans="1:20" x14ac:dyDescent="0.2">
      <c r="A858" s="1">
        <v>22933</v>
      </c>
      <c r="B858" s="1" t="s">
        <v>8517</v>
      </c>
      <c r="C858" s="1" t="s">
        <v>8518</v>
      </c>
      <c r="D858" s="1" t="s">
        <v>8519</v>
      </c>
      <c r="E858" s="1">
        <v>16</v>
      </c>
      <c r="F858" s="1" t="s">
        <v>8520</v>
      </c>
      <c r="G858" s="1" t="s">
        <v>131</v>
      </c>
      <c r="I858" s="1">
        <v>27494711</v>
      </c>
      <c r="J858" s="1">
        <v>27494711</v>
      </c>
      <c r="K858" s="1" t="s">
        <v>2018</v>
      </c>
      <c r="L858" s="1">
        <v>857</v>
      </c>
      <c r="M858" s="1" t="s">
        <v>14752</v>
      </c>
      <c r="N858" s="1">
        <v>0.99937092183364518</v>
      </c>
      <c r="O858" s="1">
        <v>355441.32231389999</v>
      </c>
      <c r="P858" s="1">
        <v>4.4632999999999999E-4</v>
      </c>
      <c r="Q858" s="1">
        <v>-0.12352586</v>
      </c>
      <c r="R858" s="1">
        <v>-0.26151376999999998</v>
      </c>
      <c r="S858" s="1">
        <v>27477414.677619666</v>
      </c>
      <c r="T858" s="1" t="s">
        <v>14752</v>
      </c>
    </row>
    <row r="859" spans="1:20" x14ac:dyDescent="0.2">
      <c r="A859" s="1">
        <v>7461</v>
      </c>
      <c r="B859" s="1" t="s">
        <v>5030</v>
      </c>
      <c r="C859" s="1" t="s">
        <v>8396</v>
      </c>
      <c r="D859" s="1" t="s">
        <v>5031</v>
      </c>
      <c r="E859" s="1">
        <v>97</v>
      </c>
      <c r="F859" s="1" t="s">
        <v>3569</v>
      </c>
      <c r="G859" s="1" t="s">
        <v>131</v>
      </c>
      <c r="I859" s="1">
        <v>609946845</v>
      </c>
      <c r="J859" s="1">
        <v>700000000</v>
      </c>
      <c r="K859" s="1" t="s">
        <v>2018</v>
      </c>
      <c r="L859" s="1">
        <v>858</v>
      </c>
      <c r="M859" s="1" t="s">
        <v>14753</v>
      </c>
      <c r="N859" s="1">
        <v>4.5002223017851353E-2</v>
      </c>
      <c r="O859" s="1">
        <v>3488554.72256468</v>
      </c>
      <c r="P859" s="1">
        <v>0.22361975000000001</v>
      </c>
      <c r="Q859" s="1">
        <v>-0.94748403999999997</v>
      </c>
      <c r="R859" s="1">
        <v>-4.4831812099999997</v>
      </c>
      <c r="S859" s="1">
        <v>27448963.947724812</v>
      </c>
      <c r="T859" s="1" t="s">
        <v>14753</v>
      </c>
    </row>
    <row r="860" spans="1:20" x14ac:dyDescent="0.2">
      <c r="A860" s="1">
        <v>7412</v>
      </c>
      <c r="B860" s="1" t="s">
        <v>3576</v>
      </c>
      <c r="C860" s="1" t="s">
        <v>3577</v>
      </c>
      <c r="D860" s="1" t="s">
        <v>3578</v>
      </c>
      <c r="E860" s="1">
        <v>74</v>
      </c>
      <c r="F860" s="1" t="s">
        <v>3579</v>
      </c>
      <c r="G860" s="1" t="s">
        <v>131</v>
      </c>
      <c r="I860" s="1">
        <v>85050222.412362501</v>
      </c>
      <c r="J860" s="1">
        <v>100000000</v>
      </c>
      <c r="K860" s="1" t="s">
        <v>2018</v>
      </c>
      <c r="L860" s="1">
        <v>859</v>
      </c>
      <c r="M860" s="1" t="s">
        <v>14753</v>
      </c>
      <c r="N860" s="1">
        <v>0.32122196187324831</v>
      </c>
      <c r="O860" s="1">
        <v>1496040.4009833699</v>
      </c>
      <c r="P860" s="1">
        <v>-0.52852690000000002</v>
      </c>
      <c r="Q860" s="1">
        <v>-1.91301231</v>
      </c>
      <c r="R860" s="1">
        <v>-1.0263427599999999</v>
      </c>
      <c r="S860" s="1">
        <v>27319999.301055197</v>
      </c>
      <c r="T860" s="1" t="s">
        <v>14753</v>
      </c>
    </row>
    <row r="861" spans="1:20" x14ac:dyDescent="0.2">
      <c r="A861" s="1">
        <v>30097</v>
      </c>
      <c r="B861" s="1" t="s">
        <v>8343</v>
      </c>
      <c r="C861" s="1" t="s">
        <v>8344</v>
      </c>
      <c r="D861" s="1" t="s">
        <v>8345</v>
      </c>
      <c r="E861" s="1">
        <v>26</v>
      </c>
      <c r="F861" s="1" t="s">
        <v>8346</v>
      </c>
      <c r="G861" s="1" t="s">
        <v>131</v>
      </c>
      <c r="I861" s="1">
        <v>90433243</v>
      </c>
      <c r="J861" s="1">
        <v>1000000000</v>
      </c>
      <c r="K861" s="1" t="s">
        <v>2018</v>
      </c>
      <c r="L861" s="1">
        <v>860</v>
      </c>
      <c r="M861" s="1" t="s">
        <v>14752</v>
      </c>
      <c r="N861" s="1">
        <v>0.301894337533684</v>
      </c>
      <c r="O861" s="1">
        <v>460499.70179945999</v>
      </c>
      <c r="P861" s="1">
        <v>-2.8395383999999999</v>
      </c>
      <c r="Q861" s="1">
        <v>-7.0410025999999997</v>
      </c>
      <c r="R861" s="1">
        <v>-6.8810656200000002</v>
      </c>
      <c r="S861" s="1">
        <v>27301283.986507665</v>
      </c>
      <c r="T861" s="1" t="s">
        <v>14752</v>
      </c>
    </row>
    <row r="862" spans="1:20" x14ac:dyDescent="0.2">
      <c r="A862" s="1">
        <v>32103</v>
      </c>
      <c r="B862" s="1" t="s">
        <v>3452</v>
      </c>
      <c r="C862" s="1" t="s">
        <v>3452</v>
      </c>
      <c r="D862" s="1" t="s">
        <v>8509</v>
      </c>
      <c r="E862" s="1">
        <v>17</v>
      </c>
      <c r="F862" s="1" t="s">
        <v>8510</v>
      </c>
      <c r="G862" s="1" t="s">
        <v>131</v>
      </c>
      <c r="H862" s="1">
        <v>999999990898</v>
      </c>
      <c r="I862" s="1">
        <v>999978113474</v>
      </c>
      <c r="J862" s="1">
        <v>999978113474</v>
      </c>
      <c r="K862" s="1" t="s">
        <v>2018</v>
      </c>
      <c r="L862" s="1">
        <v>864</v>
      </c>
      <c r="M862" s="1" t="s">
        <v>14753</v>
      </c>
      <c r="N862" s="1">
        <v>2.7262803994477525E-5</v>
      </c>
      <c r="O862" s="1">
        <v>9512162.7565480396</v>
      </c>
      <c r="P862" s="1">
        <v>-1.4756194600000001</v>
      </c>
      <c r="Q862" s="1">
        <v>10.750557000000001</v>
      </c>
      <c r="R862" s="1">
        <v>-11.01785458</v>
      </c>
      <c r="S862" s="1">
        <v>27262207.306409068</v>
      </c>
      <c r="T862" s="1" t="s">
        <v>14753</v>
      </c>
    </row>
    <row r="863" spans="1:20" x14ac:dyDescent="0.2">
      <c r="A863" s="1">
        <v>2387</v>
      </c>
      <c r="B863" s="1" t="s">
        <v>5268</v>
      </c>
      <c r="C863" s="1" t="s">
        <v>5269</v>
      </c>
      <c r="D863" s="1" t="s">
        <v>5270</v>
      </c>
      <c r="E863" s="1">
        <v>2</v>
      </c>
      <c r="F863" s="1" t="s">
        <v>2697</v>
      </c>
      <c r="G863" s="1" t="s">
        <v>131</v>
      </c>
      <c r="H863" s="1">
        <v>21000000</v>
      </c>
      <c r="I863" s="1">
        <v>18418931.25</v>
      </c>
      <c r="J863" s="1">
        <v>21000000</v>
      </c>
      <c r="L863" s="1">
        <v>861</v>
      </c>
      <c r="M863" s="1" t="s">
        <v>14752</v>
      </c>
      <c r="N863" s="1">
        <v>1.4765609841230001</v>
      </c>
      <c r="O863" s="1">
        <v>0</v>
      </c>
      <c r="P863" s="1">
        <v>0</v>
      </c>
      <c r="Q863" s="1">
        <v>0</v>
      </c>
      <c r="R863" s="1">
        <v>-4.06303707</v>
      </c>
      <c r="S863" s="1">
        <v>27196675.252993871</v>
      </c>
      <c r="T863" s="1" t="s">
        <v>14752</v>
      </c>
    </row>
    <row r="864" spans="1:20" x14ac:dyDescent="0.2">
      <c r="A864" s="1">
        <v>9089</v>
      </c>
      <c r="B864" s="1" t="s">
        <v>8379</v>
      </c>
      <c r="C864" s="1" t="s">
        <v>8380</v>
      </c>
      <c r="D864" s="1" t="s">
        <v>8381</v>
      </c>
      <c r="E864" s="1">
        <v>22</v>
      </c>
      <c r="F864" s="1" t="s">
        <v>4692</v>
      </c>
      <c r="G864" s="1" t="s">
        <v>131</v>
      </c>
      <c r="H864" s="1">
        <v>210000000</v>
      </c>
      <c r="I864" s="1">
        <v>139773554.50805563</v>
      </c>
      <c r="J864" s="1">
        <v>156096134.33438802</v>
      </c>
      <c r="K864" s="1" t="s">
        <v>2018</v>
      </c>
      <c r="L864" s="1">
        <v>862</v>
      </c>
      <c r="M864" s="1" t="s">
        <v>14752</v>
      </c>
      <c r="N864" s="1">
        <v>0.19428258335593321</v>
      </c>
      <c r="O864" s="1">
        <v>1432034.70217679</v>
      </c>
      <c r="P864" s="1">
        <v>0.63521057000000003</v>
      </c>
      <c r="Q864" s="1">
        <v>-9.5458343200000009</v>
      </c>
      <c r="R864" s="1">
        <v>-15.87836626</v>
      </c>
      <c r="S864" s="1">
        <v>27155567.254666392</v>
      </c>
      <c r="T864" s="1" t="s">
        <v>14752</v>
      </c>
    </row>
    <row r="865" spans="1:20" x14ac:dyDescent="0.2">
      <c r="A865" s="1">
        <v>13039</v>
      </c>
      <c r="B865" s="1" t="s">
        <v>8472</v>
      </c>
      <c r="C865" s="1" t="s">
        <v>8473</v>
      </c>
      <c r="D865" s="1" t="s">
        <v>8474</v>
      </c>
      <c r="E865" s="1">
        <v>26</v>
      </c>
      <c r="F865" s="1" t="s">
        <v>8475</v>
      </c>
      <c r="G865" s="1" t="s">
        <v>131</v>
      </c>
      <c r="H865" s="1">
        <v>1000000000</v>
      </c>
      <c r="I865" s="1">
        <v>206027778</v>
      </c>
      <c r="J865" s="1">
        <v>1000000000</v>
      </c>
      <c r="K865" s="1" t="s">
        <v>2018</v>
      </c>
      <c r="L865" s="1">
        <v>863</v>
      </c>
      <c r="M865" s="1" t="s">
        <v>14752</v>
      </c>
      <c r="N865" s="1">
        <v>0.13150316140936169</v>
      </c>
      <c r="O865" s="1">
        <v>15585229.41383932</v>
      </c>
      <c r="P865" s="1">
        <v>0.15202402000000001</v>
      </c>
      <c r="Q865" s="1">
        <v>-4.6879845299999996</v>
      </c>
      <c r="R865" s="1">
        <v>-26.136409610000001</v>
      </c>
      <c r="S865" s="1">
        <v>27093304.145146139</v>
      </c>
      <c r="T865" s="1" t="s">
        <v>14752</v>
      </c>
    </row>
    <row r="866" spans="1:20" x14ac:dyDescent="0.2">
      <c r="A866" s="1">
        <v>7048</v>
      </c>
      <c r="B866" s="1" t="s">
        <v>5377</v>
      </c>
      <c r="C866" s="1" t="s">
        <v>3252</v>
      </c>
      <c r="D866" s="1" t="s">
        <v>3253</v>
      </c>
      <c r="E866" s="1">
        <v>64</v>
      </c>
      <c r="F866" s="1" t="s">
        <v>3254</v>
      </c>
      <c r="G866" s="1" t="s">
        <v>131</v>
      </c>
      <c r="I866" s="1">
        <v>4772949.6499892697</v>
      </c>
      <c r="J866" s="1">
        <v>7638124.8699892703</v>
      </c>
      <c r="K866" s="1" t="s">
        <v>2018</v>
      </c>
      <c r="L866" s="1">
        <v>865</v>
      </c>
      <c r="M866" s="1" t="s">
        <v>14753</v>
      </c>
      <c r="N866" s="1">
        <v>5.6440835584350237</v>
      </c>
      <c r="O866" s="1">
        <v>1215272.13431066</v>
      </c>
      <c r="P866" s="1">
        <v>-3.6129719999999997E-2</v>
      </c>
      <c r="Q866" s="1">
        <v>-4.0888027600000001</v>
      </c>
      <c r="R866" s="1">
        <v>-8.9375598699999994</v>
      </c>
      <c r="S866" s="1">
        <v>26938926.644742642</v>
      </c>
      <c r="T866" s="1" t="s">
        <v>14753</v>
      </c>
    </row>
    <row r="867" spans="1:20" x14ac:dyDescent="0.2">
      <c r="A867" s="1">
        <v>7281</v>
      </c>
      <c r="B867" s="1" t="s">
        <v>8324</v>
      </c>
      <c r="C867" s="1" t="s">
        <v>4500</v>
      </c>
      <c r="D867" s="1" t="s">
        <v>4501</v>
      </c>
      <c r="E867" s="1">
        <v>46</v>
      </c>
      <c r="F867" s="1" t="s">
        <v>3107</v>
      </c>
      <c r="G867" s="1" t="s">
        <v>131</v>
      </c>
      <c r="H867" s="1">
        <v>403308352</v>
      </c>
      <c r="I867" s="1">
        <v>213368953.40000001</v>
      </c>
      <c r="J867" s="1">
        <v>213371711</v>
      </c>
      <c r="K867" s="1" t="s">
        <v>2018</v>
      </c>
      <c r="L867" s="1">
        <v>866</v>
      </c>
      <c r="M867" s="1" t="s">
        <v>14753</v>
      </c>
      <c r="N867" s="1">
        <v>0.12589764387958738</v>
      </c>
      <c r="O867" s="1">
        <v>199422.11088637001</v>
      </c>
      <c r="P867" s="1">
        <v>0.1160725</v>
      </c>
      <c r="Q867" s="1">
        <v>-3.7566225700000002</v>
      </c>
      <c r="R867" s="1">
        <v>-19.18042183</v>
      </c>
      <c r="S867" s="1">
        <v>26862648.51011347</v>
      </c>
      <c r="T867" s="1" t="s">
        <v>14753</v>
      </c>
    </row>
    <row r="868" spans="1:20" x14ac:dyDescent="0.2">
      <c r="A868" s="1">
        <v>7311</v>
      </c>
      <c r="B868" s="1" t="s">
        <v>8533</v>
      </c>
      <c r="C868" s="1" t="s">
        <v>3770</v>
      </c>
      <c r="D868" s="1" t="s">
        <v>3771</v>
      </c>
      <c r="E868" s="1">
        <v>194</v>
      </c>
      <c r="F868" s="1" t="s">
        <v>3586</v>
      </c>
      <c r="G868" s="1" t="s">
        <v>131</v>
      </c>
      <c r="H868" s="1">
        <v>80000</v>
      </c>
      <c r="I868" s="1">
        <v>80000</v>
      </c>
      <c r="J868" s="1">
        <v>80000</v>
      </c>
      <c r="K868" s="1" t="s">
        <v>2018</v>
      </c>
      <c r="L868" s="1">
        <v>867</v>
      </c>
      <c r="M868" s="1" t="s">
        <v>14753</v>
      </c>
      <c r="N868" s="1">
        <v>335.54098855654127</v>
      </c>
      <c r="O868" s="1">
        <v>376502.60788349999</v>
      </c>
      <c r="P868" s="1">
        <v>0.21377751</v>
      </c>
      <c r="Q868" s="1">
        <v>-3.1485145399999999</v>
      </c>
      <c r="R868" s="1">
        <v>-10.339755609999999</v>
      </c>
      <c r="S868" s="1">
        <v>26843279.084523302</v>
      </c>
      <c r="T868" s="1" t="s">
        <v>14753</v>
      </c>
    </row>
    <row r="869" spans="1:20" x14ac:dyDescent="0.2">
      <c r="A869" s="1">
        <v>7158</v>
      </c>
      <c r="B869" s="1" t="s">
        <v>8437</v>
      </c>
      <c r="C869" s="1" t="s">
        <v>3537</v>
      </c>
      <c r="D869" s="1" t="s">
        <v>8438</v>
      </c>
      <c r="E869" s="1">
        <v>87</v>
      </c>
      <c r="F869" s="1" t="s">
        <v>2563</v>
      </c>
      <c r="G869" s="1" t="s">
        <v>131</v>
      </c>
      <c r="H869" s="1">
        <v>63000000</v>
      </c>
      <c r="I869" s="1">
        <v>59860977.574882381</v>
      </c>
      <c r="J869" s="1">
        <v>60235980.309099317</v>
      </c>
      <c r="K869" s="1" t="s">
        <v>2018</v>
      </c>
      <c r="L869" s="1">
        <v>868</v>
      </c>
      <c r="M869" s="1" t="s">
        <v>14752</v>
      </c>
      <c r="N869" s="1">
        <v>0.4483989343763049</v>
      </c>
      <c r="O869" s="1">
        <v>9924535.0993741006</v>
      </c>
      <c r="P869" s="1">
        <v>0.23579892</v>
      </c>
      <c r="Q869" s="1">
        <v>-4.9662012899999999</v>
      </c>
      <c r="R869" s="1">
        <v>-11.422962739999999</v>
      </c>
      <c r="S869" s="1">
        <v>26841598.555301145</v>
      </c>
      <c r="T869" s="1" t="s">
        <v>14752</v>
      </c>
    </row>
    <row r="870" spans="1:20" x14ac:dyDescent="0.2">
      <c r="A870" s="1">
        <v>4710</v>
      </c>
      <c r="B870" s="1" t="s">
        <v>6358</v>
      </c>
      <c r="C870" s="1" t="s">
        <v>6359</v>
      </c>
      <c r="D870" s="1" t="s">
        <v>6360</v>
      </c>
      <c r="E870" s="1">
        <v>31</v>
      </c>
      <c r="F870" s="1" t="s">
        <v>6361</v>
      </c>
      <c r="G870" s="1" t="s">
        <v>131</v>
      </c>
      <c r="I870" s="1">
        <v>6939923952</v>
      </c>
      <c r="J870" s="1">
        <v>10000000000</v>
      </c>
      <c r="K870" s="1" t="s">
        <v>2018</v>
      </c>
      <c r="L870" s="1">
        <v>869</v>
      </c>
      <c r="M870" s="1" t="s">
        <v>14753</v>
      </c>
      <c r="N870" s="1">
        <v>3.8675841483713749E-3</v>
      </c>
      <c r="O870" s="1">
        <v>218072.01234280999</v>
      </c>
      <c r="P870" s="1">
        <v>0.68055093</v>
      </c>
      <c r="Q870" s="1">
        <v>-7.2055075300000002</v>
      </c>
      <c r="R870" s="1">
        <v>-15.71190799</v>
      </c>
      <c r="S870" s="1">
        <v>26840739.867658027</v>
      </c>
      <c r="T870" s="1" t="s">
        <v>14753</v>
      </c>
    </row>
    <row r="871" spans="1:20" x14ac:dyDescent="0.2">
      <c r="A871" s="1">
        <v>20964</v>
      </c>
      <c r="B871" s="1" t="s">
        <v>8525</v>
      </c>
      <c r="C871" s="1" t="s">
        <v>8526</v>
      </c>
      <c r="D871" s="1" t="s">
        <v>8527</v>
      </c>
      <c r="E871" s="1">
        <v>4</v>
      </c>
      <c r="F871" s="1" t="s">
        <v>8528</v>
      </c>
      <c r="G871" s="1" t="s">
        <v>131</v>
      </c>
      <c r="I871" s="1">
        <v>244997988</v>
      </c>
      <c r="J871" s="1">
        <v>1000000000</v>
      </c>
      <c r="K871" s="1" t="s">
        <v>2018</v>
      </c>
      <c r="L871" s="1">
        <v>870</v>
      </c>
      <c r="M871" s="1" t="s">
        <v>14752</v>
      </c>
      <c r="N871" s="1">
        <v>0.10931203826905005</v>
      </c>
      <c r="O871" s="1">
        <v>71080.664822699997</v>
      </c>
      <c r="P871" s="1">
        <v>8.3334420000000006E-2</v>
      </c>
      <c r="Q871" s="1">
        <v>0.16722206000000001</v>
      </c>
      <c r="R871" s="1">
        <v>-0.89007747999999998</v>
      </c>
      <c r="S871" s="1">
        <v>26781229.440096259</v>
      </c>
      <c r="T871" s="1" t="s">
        <v>14752</v>
      </c>
    </row>
    <row r="872" spans="1:20" x14ac:dyDescent="0.2">
      <c r="A872" s="1">
        <v>28249</v>
      </c>
      <c r="B872" s="1" t="s">
        <v>8572</v>
      </c>
      <c r="C872" s="1" t="s">
        <v>8572</v>
      </c>
      <c r="D872" s="1" t="s">
        <v>8573</v>
      </c>
      <c r="E872" s="1">
        <v>30</v>
      </c>
      <c r="F872" s="1" t="s">
        <v>8574</v>
      </c>
      <c r="G872" s="1" t="s">
        <v>131</v>
      </c>
      <c r="H872" s="1">
        <v>10000000000</v>
      </c>
      <c r="I872" s="1">
        <v>4204949769</v>
      </c>
      <c r="J872" s="1">
        <v>10000000000</v>
      </c>
      <c r="K872" s="1" t="s">
        <v>2018</v>
      </c>
      <c r="L872" s="1">
        <v>871</v>
      </c>
      <c r="M872" s="1" t="s">
        <v>14753</v>
      </c>
      <c r="N872" s="1">
        <v>6.3517461452841694E-3</v>
      </c>
      <c r="O872" s="1">
        <v>2856219.2018054598</v>
      </c>
      <c r="P872" s="1">
        <v>1.5655475299999999</v>
      </c>
      <c r="Q872" s="1">
        <v>3.6019823199999998</v>
      </c>
      <c r="R872" s="1">
        <v>-3.9860268900000002</v>
      </c>
      <c r="S872" s="1">
        <v>26708773.486359309</v>
      </c>
      <c r="T872" s="1" t="s">
        <v>14753</v>
      </c>
    </row>
    <row r="873" spans="1:20" x14ac:dyDescent="0.2">
      <c r="A873" s="1">
        <v>2341</v>
      </c>
      <c r="B873" s="1" t="s">
        <v>3246</v>
      </c>
      <c r="C873" s="1" t="s">
        <v>275</v>
      </c>
      <c r="D873" s="1" t="s">
        <v>3247</v>
      </c>
      <c r="E873" s="1">
        <v>61</v>
      </c>
      <c r="F873" s="1" t="s">
        <v>3168</v>
      </c>
      <c r="G873" s="1" t="s">
        <v>131</v>
      </c>
      <c r="I873" s="1">
        <v>4004999999</v>
      </c>
      <c r="J873" s="1">
        <v>10000000000</v>
      </c>
      <c r="K873" s="1" t="s">
        <v>2018</v>
      </c>
      <c r="L873" s="1">
        <v>872</v>
      </c>
      <c r="M873" s="1" t="s">
        <v>14753</v>
      </c>
      <c r="N873" s="1">
        <v>6.6520117643949876E-3</v>
      </c>
      <c r="O873" s="1">
        <v>2029309.4775694001</v>
      </c>
      <c r="P873" s="1">
        <v>0.15156264</v>
      </c>
      <c r="Q873" s="1">
        <v>-3.7529593000000001</v>
      </c>
      <c r="R873" s="1">
        <v>-1.7089240000000001</v>
      </c>
      <c r="S873" s="1">
        <v>26641307.109749913</v>
      </c>
      <c r="T873" s="1" t="s">
        <v>14753</v>
      </c>
    </row>
    <row r="874" spans="1:20" x14ac:dyDescent="0.2">
      <c r="A874" s="1">
        <v>22710</v>
      </c>
      <c r="B874" s="1" t="s">
        <v>8337</v>
      </c>
      <c r="C874" s="1" t="s">
        <v>180</v>
      </c>
      <c r="D874" s="1" t="s">
        <v>8338</v>
      </c>
      <c r="E874" s="1">
        <v>65</v>
      </c>
      <c r="F874" s="1" t="s">
        <v>2733</v>
      </c>
      <c r="G874" s="1" t="s">
        <v>131</v>
      </c>
      <c r="H874" s="1">
        <v>1000000000</v>
      </c>
      <c r="I874" s="1">
        <v>842320913</v>
      </c>
      <c r="J874" s="1">
        <v>1000000000</v>
      </c>
      <c r="K874" s="1" t="s">
        <v>2018</v>
      </c>
      <c r="L874" s="1">
        <v>873</v>
      </c>
      <c r="M874" s="1" t="s">
        <v>14752</v>
      </c>
      <c r="N874" s="1">
        <v>3.1443254414512831E-2</v>
      </c>
      <c r="O874" s="1">
        <v>2378438.02640271</v>
      </c>
      <c r="P874" s="1">
        <v>0.3315302</v>
      </c>
      <c r="Q874" s="1">
        <v>-3.1579853</v>
      </c>
      <c r="R874" s="1">
        <v>-7.4860536800000004</v>
      </c>
      <c r="S874" s="1">
        <v>26485310.766123727</v>
      </c>
      <c r="T874" s="1" t="s">
        <v>14752</v>
      </c>
    </row>
    <row r="875" spans="1:20" x14ac:dyDescent="0.2">
      <c r="A875" s="1">
        <v>32108</v>
      </c>
      <c r="B875" s="1" t="s">
        <v>8542</v>
      </c>
      <c r="C875" s="1" t="s">
        <v>8543</v>
      </c>
      <c r="D875" s="1" t="s">
        <v>9283</v>
      </c>
      <c r="E875" s="1">
        <v>18</v>
      </c>
      <c r="F875" s="1" t="s">
        <v>8544</v>
      </c>
      <c r="G875" s="1" t="s">
        <v>131</v>
      </c>
      <c r="I875" s="1">
        <v>655416563</v>
      </c>
      <c r="J875" s="1">
        <v>1080234400</v>
      </c>
      <c r="K875" s="1" t="s">
        <v>2018</v>
      </c>
      <c r="L875" s="1">
        <v>874</v>
      </c>
      <c r="M875" s="1" t="s">
        <v>14753</v>
      </c>
      <c r="N875" s="1">
        <v>4.0253589565758509E-2</v>
      </c>
      <c r="O875" s="1">
        <v>1984245.59280316</v>
      </c>
      <c r="P875" s="1">
        <v>-0.17318738</v>
      </c>
      <c r="Q875" s="1">
        <v>-10.63160229</v>
      </c>
      <c r="R875" s="1">
        <v>-27.337981379999999</v>
      </c>
      <c r="S875" s="1">
        <v>26382869.32160211</v>
      </c>
      <c r="T875" s="1" t="s">
        <v>14753</v>
      </c>
    </row>
    <row r="876" spans="1:20" x14ac:dyDescent="0.2">
      <c r="A876" s="1">
        <v>30950</v>
      </c>
      <c r="B876" s="1" t="s">
        <v>8569</v>
      </c>
      <c r="C876" s="1" t="s">
        <v>8569</v>
      </c>
      <c r="D876" s="1" t="s">
        <v>8570</v>
      </c>
      <c r="E876" s="1">
        <v>45</v>
      </c>
      <c r="F876" s="1" t="s">
        <v>8571</v>
      </c>
      <c r="G876" s="1" t="s">
        <v>131</v>
      </c>
      <c r="I876" s="1">
        <v>235994906.48888889</v>
      </c>
      <c r="J876" s="1">
        <v>1000000000</v>
      </c>
      <c r="K876" s="1" t="s">
        <v>2018</v>
      </c>
      <c r="L876" s="1">
        <v>875</v>
      </c>
      <c r="M876" s="1" t="s">
        <v>14753</v>
      </c>
      <c r="N876" s="1">
        <v>0.11157748737768702</v>
      </c>
      <c r="O876" s="1">
        <v>2561374.5994278402</v>
      </c>
      <c r="P876" s="1">
        <v>0.34067655000000002</v>
      </c>
      <c r="Q876" s="1">
        <v>-0.22031611000000001</v>
      </c>
      <c r="R876" s="1">
        <v>-10.29011204</v>
      </c>
      <c r="S876" s="1">
        <v>26331718.69996243</v>
      </c>
      <c r="T876" s="1" t="s">
        <v>14753</v>
      </c>
    </row>
    <row r="877" spans="1:20" x14ac:dyDescent="0.2">
      <c r="A877" s="1">
        <v>24346</v>
      </c>
      <c r="B877" s="1" t="s">
        <v>8317</v>
      </c>
      <c r="C877" s="1" t="s">
        <v>8318</v>
      </c>
      <c r="D877" s="1" t="s">
        <v>8319</v>
      </c>
      <c r="E877" s="1">
        <v>2</v>
      </c>
      <c r="F877" s="1" t="s">
        <v>8320</v>
      </c>
      <c r="G877" s="1" t="s">
        <v>131</v>
      </c>
      <c r="H877" s="1">
        <v>10000000000</v>
      </c>
      <c r="I877" s="1">
        <v>3123686570.9038</v>
      </c>
      <c r="J877" s="1">
        <v>10000000000</v>
      </c>
      <c r="K877" s="1" t="s">
        <v>2018</v>
      </c>
      <c r="L877" s="1">
        <v>876</v>
      </c>
      <c r="M877" s="1" t="s">
        <v>14752</v>
      </c>
      <c r="N877" s="1">
        <v>8.4135564668258323E-3</v>
      </c>
      <c r="O877" s="1">
        <v>51781.22305832</v>
      </c>
      <c r="P877" s="1">
        <v>0.23662606</v>
      </c>
      <c r="Q877" s="1">
        <v>4.1170797500000003</v>
      </c>
      <c r="R877" s="1">
        <v>-6.7463634700000004</v>
      </c>
      <c r="S877" s="1">
        <v>26281313.348964676</v>
      </c>
      <c r="T877" s="1" t="s">
        <v>14752</v>
      </c>
    </row>
    <row r="878" spans="1:20" x14ac:dyDescent="0.2">
      <c r="A878" s="1">
        <v>15270</v>
      </c>
      <c r="B878" s="1" t="s">
        <v>8140</v>
      </c>
      <c r="C878" s="1" t="s">
        <v>8141</v>
      </c>
      <c r="D878" s="1" t="s">
        <v>8142</v>
      </c>
      <c r="E878" s="1">
        <v>93</v>
      </c>
      <c r="F878" s="1" t="s">
        <v>8143</v>
      </c>
      <c r="G878" s="1" t="s">
        <v>131</v>
      </c>
      <c r="H878" s="1">
        <v>899610000000000</v>
      </c>
      <c r="I878" s="1">
        <v>899597342616479.25</v>
      </c>
      <c r="J878" s="1">
        <v>899597342616479.25</v>
      </c>
      <c r="K878" s="1" t="s">
        <v>2018</v>
      </c>
      <c r="L878" s="1">
        <v>877</v>
      </c>
      <c r="M878" s="1" t="s">
        <v>14753</v>
      </c>
      <c r="N878" s="1">
        <v>2.9071306572768534E-8</v>
      </c>
      <c r="O878" s="1">
        <v>10691934.44156345</v>
      </c>
      <c r="P878" s="1">
        <v>-0.22336496</v>
      </c>
      <c r="Q878" s="1">
        <v>-9.2281859900000001</v>
      </c>
      <c r="R878" s="1">
        <v>-23.777460820000002</v>
      </c>
      <c r="S878" s="1">
        <v>26152470.139251556</v>
      </c>
      <c r="T878" s="1" t="s">
        <v>14753</v>
      </c>
    </row>
    <row r="879" spans="1:20" x14ac:dyDescent="0.2">
      <c r="A879" s="1">
        <v>32506</v>
      </c>
      <c r="B879" s="1" t="s">
        <v>8382</v>
      </c>
      <c r="C879" s="1" t="s">
        <v>5338</v>
      </c>
      <c r="D879" s="1" t="s">
        <v>8383</v>
      </c>
      <c r="E879" s="1">
        <v>37</v>
      </c>
      <c r="F879" s="1" t="s">
        <v>8384</v>
      </c>
      <c r="G879" s="1" t="s">
        <v>131</v>
      </c>
      <c r="H879" s="1">
        <v>800000000</v>
      </c>
      <c r="I879" s="1">
        <v>130520000</v>
      </c>
      <c r="J879" s="1">
        <v>800000000</v>
      </c>
      <c r="K879" s="1" t="s">
        <v>2018</v>
      </c>
      <c r="L879" s="1">
        <v>878</v>
      </c>
      <c r="M879" s="1" t="s">
        <v>14753</v>
      </c>
      <c r="N879" s="1">
        <v>0.2000049964222286</v>
      </c>
      <c r="O879" s="1">
        <v>26480679.751719169</v>
      </c>
      <c r="P879" s="1">
        <v>0.51043196000000002</v>
      </c>
      <c r="Q879" s="1">
        <v>-0.13283200000000001</v>
      </c>
      <c r="R879" s="1">
        <v>-2.6721816</v>
      </c>
      <c r="S879" s="1">
        <v>26104652.133029278</v>
      </c>
      <c r="T879" s="1" t="s">
        <v>14753</v>
      </c>
    </row>
    <row r="880" spans="1:20" x14ac:dyDescent="0.2">
      <c r="A880" s="1">
        <v>4747</v>
      </c>
      <c r="B880" s="1" t="s">
        <v>2345</v>
      </c>
      <c r="C880" s="1" t="s">
        <v>2346</v>
      </c>
      <c r="D880" s="1" t="s">
        <v>2347</v>
      </c>
      <c r="E880" s="1">
        <v>90</v>
      </c>
      <c r="F880" s="1" t="s">
        <v>2348</v>
      </c>
      <c r="G880" s="1" t="s">
        <v>131</v>
      </c>
      <c r="I880" s="1">
        <v>2670030099.9487662</v>
      </c>
      <c r="J880" s="1">
        <v>2670030099.9487662</v>
      </c>
      <c r="L880" s="1">
        <v>879</v>
      </c>
      <c r="M880" s="1" t="s">
        <v>14752</v>
      </c>
      <c r="N880" s="1">
        <v>9.7648615740110727E-3</v>
      </c>
      <c r="O880" s="1">
        <v>378259.09898188</v>
      </c>
      <c r="P880" s="1">
        <v>-0.30024721999999998</v>
      </c>
      <c r="Q880" s="1">
        <v>-5.3599944800000001</v>
      </c>
      <c r="R880" s="1">
        <v>-2.7918915900000001</v>
      </c>
      <c r="S880" s="1">
        <v>26072474.324442647</v>
      </c>
      <c r="T880" s="1" t="s">
        <v>14752</v>
      </c>
    </row>
    <row r="881" spans="1:20" x14ac:dyDescent="0.2">
      <c r="A881" s="1">
        <v>21356</v>
      </c>
      <c r="B881" s="1" t="s">
        <v>8484</v>
      </c>
      <c r="C881" s="1" t="s">
        <v>8485</v>
      </c>
      <c r="D881" s="1" t="s">
        <v>8486</v>
      </c>
      <c r="E881" s="1">
        <v>3</v>
      </c>
      <c r="F881" s="1" t="s">
        <v>8487</v>
      </c>
      <c r="G881" s="1" t="s">
        <v>131</v>
      </c>
      <c r="H881" s="1">
        <v>100000000</v>
      </c>
      <c r="I881" s="1">
        <v>87472220</v>
      </c>
      <c r="J881" s="1">
        <v>100000000</v>
      </c>
      <c r="K881" s="1" t="s">
        <v>2018</v>
      </c>
      <c r="L881" s="1">
        <v>880</v>
      </c>
      <c r="M881" s="1" t="s">
        <v>14752</v>
      </c>
      <c r="N881" s="1">
        <v>0.29781389685696386</v>
      </c>
      <c r="O881" s="1">
        <v>2173508.16674119</v>
      </c>
      <c r="P881" s="1">
        <v>0.15451276</v>
      </c>
      <c r="Q881" s="1">
        <v>-0.76316309999999998</v>
      </c>
      <c r="R881" s="1">
        <v>-10.41310315</v>
      </c>
      <c r="S881" s="1">
        <v>26050442.70492965</v>
      </c>
      <c r="T881" s="1" t="s">
        <v>14752</v>
      </c>
    </row>
    <row r="882" spans="1:20" x14ac:dyDescent="0.2">
      <c r="A882" s="1">
        <v>10409</v>
      </c>
      <c r="B882" s="1" t="s">
        <v>6291</v>
      </c>
      <c r="C882" s="1" t="s">
        <v>6292</v>
      </c>
      <c r="D882" s="1" t="s">
        <v>6293</v>
      </c>
      <c r="E882" s="1">
        <v>72</v>
      </c>
      <c r="F882" s="1" t="s">
        <v>4880</v>
      </c>
      <c r="G882" s="1" t="s">
        <v>131</v>
      </c>
      <c r="I882" s="1">
        <v>369925606.74279797</v>
      </c>
      <c r="J882" s="1">
        <v>500000000</v>
      </c>
      <c r="K882" s="1" t="s">
        <v>2018</v>
      </c>
      <c r="L882" s="1">
        <v>881</v>
      </c>
      <c r="M882" s="1" t="s">
        <v>14752</v>
      </c>
      <c r="N882" s="1">
        <v>7.0123366606683252E-2</v>
      </c>
      <c r="O882" s="1">
        <v>681115.13241335005</v>
      </c>
      <c r="P882" s="1">
        <v>0.31825795000000001</v>
      </c>
      <c r="Q882" s="1">
        <v>-4.3905599999999998</v>
      </c>
      <c r="R882" s="1">
        <v>-15.15638721</v>
      </c>
      <c r="S882" s="1">
        <v>25940428.938824959</v>
      </c>
      <c r="T882" s="1" t="s">
        <v>14752</v>
      </c>
    </row>
    <row r="883" spans="1:20" x14ac:dyDescent="0.2">
      <c r="A883" s="1">
        <v>24645</v>
      </c>
      <c r="B883" s="1" t="s">
        <v>8290</v>
      </c>
      <c r="C883" s="1" t="s">
        <v>8291</v>
      </c>
      <c r="D883" s="1" t="s">
        <v>8292</v>
      </c>
      <c r="E883" s="1">
        <v>10</v>
      </c>
      <c r="F883" s="1" t="s">
        <v>8293</v>
      </c>
      <c r="G883" s="1" t="s">
        <v>131</v>
      </c>
      <c r="H883" s="1">
        <v>1000000000</v>
      </c>
      <c r="I883" s="1">
        <v>250758585</v>
      </c>
      <c r="J883" s="1">
        <v>357242302</v>
      </c>
      <c r="K883" s="1" t="s">
        <v>2018</v>
      </c>
      <c r="L883" s="1">
        <v>882</v>
      </c>
      <c r="M883" s="1" t="s">
        <v>14752</v>
      </c>
      <c r="N883" s="1">
        <v>0.10246117010871926</v>
      </c>
      <c r="O883" s="1">
        <v>55010.99642594</v>
      </c>
      <c r="P883" s="1">
        <v>0.13634642999999999</v>
      </c>
      <c r="Q883" s="1">
        <v>0.92288842999999998</v>
      </c>
      <c r="R883" s="1">
        <v>-7.9793451600000003</v>
      </c>
      <c r="S883" s="1">
        <v>25693018.033906739</v>
      </c>
      <c r="T883" s="1" t="s">
        <v>14752</v>
      </c>
    </row>
    <row r="884" spans="1:20" x14ac:dyDescent="0.2">
      <c r="A884" s="1">
        <v>2505</v>
      </c>
      <c r="B884" s="1" t="s">
        <v>2545</v>
      </c>
      <c r="C884" s="1" t="s">
        <v>78</v>
      </c>
      <c r="D884" s="1" t="s">
        <v>2546</v>
      </c>
      <c r="E884" s="1">
        <v>156</v>
      </c>
      <c r="F884" s="1" t="s">
        <v>2547</v>
      </c>
      <c r="G884" s="1" t="s">
        <v>131</v>
      </c>
      <c r="I884" s="1">
        <v>452615598.72914398</v>
      </c>
      <c r="J884" s="1">
        <v>500000000</v>
      </c>
      <c r="K884" s="1" t="s">
        <v>2018</v>
      </c>
      <c r="L884" s="1">
        <v>883</v>
      </c>
      <c r="M884" s="1" t="s">
        <v>14752</v>
      </c>
      <c r="N884" s="1">
        <v>5.6318674585035401E-2</v>
      </c>
      <c r="O884" s="1">
        <v>6530754.87846894</v>
      </c>
      <c r="P884" s="1">
        <v>7.2971123100000002</v>
      </c>
      <c r="Q884" s="1">
        <v>-0.54420716000000002</v>
      </c>
      <c r="R884" s="1">
        <v>-3.9516379000000001</v>
      </c>
      <c r="S884" s="1">
        <v>25490710.616937622</v>
      </c>
      <c r="T884" s="1" t="s">
        <v>14752</v>
      </c>
    </row>
    <row r="885" spans="1:20" x14ac:dyDescent="0.2">
      <c r="A885" s="1">
        <v>18966</v>
      </c>
      <c r="B885" s="1" t="s">
        <v>8492</v>
      </c>
      <c r="C885" s="1" t="s">
        <v>8493</v>
      </c>
      <c r="D885" s="1" t="s">
        <v>8494</v>
      </c>
      <c r="E885" s="1">
        <v>14</v>
      </c>
      <c r="F885" s="1" t="s">
        <v>8495</v>
      </c>
      <c r="G885" s="1" t="s">
        <v>131</v>
      </c>
      <c r="I885" s="1">
        <v>155579612.10000002</v>
      </c>
      <c r="J885" s="1">
        <v>1000000000</v>
      </c>
      <c r="K885" s="1" t="s">
        <v>2018</v>
      </c>
      <c r="L885" s="1">
        <v>884</v>
      </c>
      <c r="M885" s="1" t="s">
        <v>14752</v>
      </c>
      <c r="N885" s="1">
        <v>0.16358758824652345</v>
      </c>
      <c r="O885" s="1">
        <v>401116.70879974001</v>
      </c>
      <c r="P885" s="1">
        <v>-0.82763423000000003</v>
      </c>
      <c r="Q885" s="1">
        <v>-4.8116830400000001</v>
      </c>
      <c r="R885" s="1">
        <v>-13.60170993</v>
      </c>
      <c r="S885" s="1">
        <v>25450893.523768641</v>
      </c>
      <c r="T885" s="1" t="s">
        <v>14752</v>
      </c>
    </row>
    <row r="886" spans="1:20" x14ac:dyDescent="0.2">
      <c r="A886" s="1">
        <v>29241</v>
      </c>
      <c r="B886" s="1" t="s">
        <v>8329</v>
      </c>
      <c r="C886" s="1" t="s">
        <v>8330</v>
      </c>
      <c r="D886" s="1" t="s">
        <v>8331</v>
      </c>
      <c r="E886" s="1">
        <v>171</v>
      </c>
      <c r="F886" s="1" t="s">
        <v>8332</v>
      </c>
      <c r="G886" s="1" t="s">
        <v>131</v>
      </c>
      <c r="I886" s="1">
        <v>6885214218</v>
      </c>
      <c r="J886" s="1">
        <v>6885214218</v>
      </c>
      <c r="K886" s="1" t="s">
        <v>2018</v>
      </c>
      <c r="L886" s="1">
        <v>885</v>
      </c>
      <c r="M886" s="1" t="s">
        <v>14753</v>
      </c>
      <c r="N886" s="1">
        <v>3.6610095242003713E-3</v>
      </c>
      <c r="O886" s="1">
        <v>6608128.1542996401</v>
      </c>
      <c r="P886" s="1">
        <v>1.5443481999999999</v>
      </c>
      <c r="Q886" s="1">
        <v>-5.0714737100000002</v>
      </c>
      <c r="R886" s="1">
        <v>-16.37290776</v>
      </c>
      <c r="S886" s="1">
        <v>25206834.82825781</v>
      </c>
      <c r="T886" s="1" t="s">
        <v>14753</v>
      </c>
    </row>
    <row r="887" spans="1:20" x14ac:dyDescent="0.2">
      <c r="A887" s="1">
        <v>10630</v>
      </c>
      <c r="B887" s="1" t="s">
        <v>8498</v>
      </c>
      <c r="C887" s="1" t="s">
        <v>8499</v>
      </c>
      <c r="D887" s="1" t="s">
        <v>8500</v>
      </c>
      <c r="E887" s="1">
        <v>39</v>
      </c>
      <c r="F887" s="1" t="s">
        <v>8501</v>
      </c>
      <c r="G887" s="1" t="s">
        <v>131</v>
      </c>
      <c r="H887" s="1">
        <v>1000000000</v>
      </c>
      <c r="I887" s="1">
        <v>679300669.29900002</v>
      </c>
      <c r="J887" s="1">
        <v>1000000000</v>
      </c>
      <c r="K887" s="1" t="s">
        <v>2018</v>
      </c>
      <c r="L887" s="1">
        <v>886</v>
      </c>
      <c r="M887" s="1" t="s">
        <v>14752</v>
      </c>
      <c r="N887" s="1">
        <v>3.7033906597439145E-2</v>
      </c>
      <c r="O887" s="1">
        <v>1096727.9834079</v>
      </c>
      <c r="P887" s="1">
        <v>1.3608313400000001</v>
      </c>
      <c r="Q887" s="1">
        <v>-8.0401659500000004</v>
      </c>
      <c r="R887" s="1">
        <v>-0.86662982</v>
      </c>
      <c r="S887" s="1">
        <v>25157157.538397063</v>
      </c>
      <c r="T887" s="1" t="s">
        <v>14752</v>
      </c>
    </row>
    <row r="888" spans="1:20" x14ac:dyDescent="0.2">
      <c r="A888" s="1">
        <v>9721</v>
      </c>
      <c r="B888" s="1" t="s">
        <v>5584</v>
      </c>
      <c r="C888" s="1" t="s">
        <v>5585</v>
      </c>
      <c r="D888" s="1" t="s">
        <v>5586</v>
      </c>
      <c r="E888" s="1">
        <v>89</v>
      </c>
      <c r="F888" s="1" t="s">
        <v>4729</v>
      </c>
      <c r="G888" s="1" t="s">
        <v>131</v>
      </c>
      <c r="I888" s="1">
        <v>3657134467</v>
      </c>
      <c r="J888" s="1">
        <v>4746720841</v>
      </c>
      <c r="K888" s="1" t="s">
        <v>2018</v>
      </c>
      <c r="L888" s="1">
        <v>887</v>
      </c>
      <c r="M888" s="1" t="s">
        <v>14753</v>
      </c>
      <c r="N888" s="1">
        <v>6.8532348439911215E-3</v>
      </c>
      <c r="O888" s="1">
        <v>730090.14932235004</v>
      </c>
      <c r="P888" s="1">
        <v>-0.64408810999999999</v>
      </c>
      <c r="Q888" s="1">
        <v>-4.4479272700000001</v>
      </c>
      <c r="R888" s="1">
        <v>-17.64709525</v>
      </c>
      <c r="S888" s="1">
        <v>25063201.358405299</v>
      </c>
      <c r="T888" s="1" t="s">
        <v>14753</v>
      </c>
    </row>
    <row r="889" spans="1:20" x14ac:dyDescent="0.2">
      <c r="A889" s="1">
        <v>11038</v>
      </c>
      <c r="B889" s="1" t="s">
        <v>8506</v>
      </c>
      <c r="C889" s="1" t="s">
        <v>8507</v>
      </c>
      <c r="D889" s="1" t="s">
        <v>8508</v>
      </c>
      <c r="E889" s="1">
        <v>56</v>
      </c>
      <c r="F889" s="1" t="s">
        <v>5360</v>
      </c>
      <c r="G889" s="1" t="s">
        <v>131</v>
      </c>
      <c r="I889" s="1">
        <v>1122808916.4300001</v>
      </c>
      <c r="J889" s="1">
        <v>3327754200.6799998</v>
      </c>
      <c r="K889" s="1" t="s">
        <v>2018</v>
      </c>
      <c r="L889" s="1">
        <v>888</v>
      </c>
      <c r="M889" s="1" t="s">
        <v>14752</v>
      </c>
      <c r="N889" s="1">
        <v>2.2318459707158747E-2</v>
      </c>
      <c r="O889" s="1">
        <v>119453.53514687</v>
      </c>
      <c r="P889" s="1">
        <v>-7.0264869999999993E-2</v>
      </c>
      <c r="Q889" s="1">
        <v>-0.17495405</v>
      </c>
      <c r="R889" s="1">
        <v>-6.6681805299999999</v>
      </c>
      <c r="S889" s="1">
        <v>25059365.560181528</v>
      </c>
      <c r="T889" s="1" t="s">
        <v>14752</v>
      </c>
    </row>
    <row r="890" spans="1:20" x14ac:dyDescent="0.2">
      <c r="A890" s="1">
        <v>29350</v>
      </c>
      <c r="B890" s="1" t="s">
        <v>8081</v>
      </c>
      <c r="C890" s="1" t="s">
        <v>8082</v>
      </c>
      <c r="D890" s="1" t="s">
        <v>8083</v>
      </c>
      <c r="E890" s="1">
        <v>8</v>
      </c>
      <c r="F890" s="1" t="s">
        <v>8084</v>
      </c>
      <c r="G890" s="1" t="s">
        <v>131</v>
      </c>
      <c r="H890" s="1">
        <v>10000000000</v>
      </c>
      <c r="I890" s="1">
        <v>10000000000</v>
      </c>
      <c r="J890" s="1">
        <v>10000000000</v>
      </c>
      <c r="K890" s="1" t="s">
        <v>2018</v>
      </c>
      <c r="L890" s="1">
        <v>889</v>
      </c>
      <c r="M890" s="1" t="s">
        <v>14753</v>
      </c>
      <c r="N890" s="1">
        <v>2.4918822068251941E-3</v>
      </c>
      <c r="O890" s="1">
        <v>419812.34588889999</v>
      </c>
      <c r="P890" s="1">
        <v>7.57256895</v>
      </c>
      <c r="Q890" s="1">
        <v>-11.945181959999999</v>
      </c>
      <c r="R890" s="1">
        <v>-35.142869959999999</v>
      </c>
      <c r="S890" s="1">
        <v>24918822.068251941</v>
      </c>
      <c r="T890" s="1" t="s">
        <v>14753</v>
      </c>
    </row>
    <row r="891" spans="1:20" x14ac:dyDescent="0.2">
      <c r="A891" s="1">
        <v>6193</v>
      </c>
      <c r="B891" s="1" t="s">
        <v>3180</v>
      </c>
      <c r="C891" s="1" t="s">
        <v>194</v>
      </c>
      <c r="D891" s="1" t="s">
        <v>3181</v>
      </c>
      <c r="E891" s="1">
        <v>111</v>
      </c>
      <c r="F891" s="1" t="s">
        <v>2352</v>
      </c>
      <c r="G891" s="1" t="s">
        <v>131</v>
      </c>
      <c r="I891" s="1">
        <v>1855659</v>
      </c>
      <c r="J891" s="1">
        <v>2924546</v>
      </c>
      <c r="K891" s="1" t="s">
        <v>2018</v>
      </c>
      <c r="L891" s="1">
        <v>890</v>
      </c>
      <c r="M891" s="1" t="s">
        <v>14753</v>
      </c>
      <c r="N891" s="1">
        <v>13.411165261006044</v>
      </c>
      <c r="O891" s="1">
        <v>5108109.4713377599</v>
      </c>
      <c r="P891" s="1">
        <v>-1.3485144</v>
      </c>
      <c r="Q891" s="1">
        <v>-0.89926859999999997</v>
      </c>
      <c r="R891" s="1">
        <v>-14.78469799</v>
      </c>
      <c r="S891" s="1">
        <v>24886549.517073218</v>
      </c>
      <c r="T891" s="1" t="s">
        <v>14753</v>
      </c>
    </row>
    <row r="892" spans="1:20" x14ac:dyDescent="0.2">
      <c r="A892" s="1">
        <v>22264</v>
      </c>
      <c r="B892" s="1" t="s">
        <v>8560</v>
      </c>
      <c r="C892" s="1" t="s">
        <v>8561</v>
      </c>
      <c r="D892" s="1" t="s">
        <v>8562</v>
      </c>
      <c r="E892" s="1">
        <v>10</v>
      </c>
      <c r="F892" s="1" t="s">
        <v>8563</v>
      </c>
      <c r="G892" s="1" t="s">
        <v>131</v>
      </c>
      <c r="I892" s="1">
        <v>24123896382</v>
      </c>
      <c r="J892" s="1">
        <v>45000000000</v>
      </c>
      <c r="L892" s="1">
        <v>891</v>
      </c>
      <c r="M892" s="1" t="s">
        <v>14752</v>
      </c>
      <c r="N892" s="1">
        <v>1.0298829083743417E-3</v>
      </c>
      <c r="O892" s="1">
        <v>160944.12556114001</v>
      </c>
      <c r="P892" s="1">
        <v>0.31180959000000003</v>
      </c>
      <c r="Q892" s="1">
        <v>-1.7749398700000001</v>
      </c>
      <c r="R892" s="1">
        <v>-5.1490271600000002</v>
      </c>
      <c r="S892" s="1">
        <v>24844788.567215417</v>
      </c>
      <c r="T892" s="1" t="s">
        <v>14752</v>
      </c>
    </row>
    <row r="893" spans="1:20" x14ac:dyDescent="0.2">
      <c r="A893" s="1">
        <v>5947</v>
      </c>
      <c r="B893" s="1" t="s">
        <v>4905</v>
      </c>
      <c r="C893" s="1" t="s">
        <v>4906</v>
      </c>
      <c r="D893" s="1" t="s">
        <v>4907</v>
      </c>
      <c r="E893" s="1">
        <v>43</v>
      </c>
      <c r="F893" s="1" t="s">
        <v>2317</v>
      </c>
      <c r="G893" s="1" t="s">
        <v>131</v>
      </c>
      <c r="H893" s="1">
        <v>5900000000</v>
      </c>
      <c r="I893" s="1">
        <v>3466457400</v>
      </c>
      <c r="J893" s="1">
        <v>3466457400</v>
      </c>
      <c r="K893" s="1" t="s">
        <v>2018</v>
      </c>
      <c r="L893" s="1">
        <v>892</v>
      </c>
      <c r="M893" s="1" t="s">
        <v>14753</v>
      </c>
      <c r="N893" s="1">
        <v>7.142442879883147E-3</v>
      </c>
      <c r="O893" s="1">
        <v>78573.781467520006</v>
      </c>
      <c r="P893" s="1">
        <v>-0.44510185000000002</v>
      </c>
      <c r="Q893" s="1">
        <v>-0.65394403000000001</v>
      </c>
      <c r="R893" s="1">
        <v>-9.7354646999999996</v>
      </c>
      <c r="S893" s="1">
        <v>24758973.975048248</v>
      </c>
      <c r="T893" s="1" t="s">
        <v>14753</v>
      </c>
    </row>
    <row r="894" spans="1:20" x14ac:dyDescent="0.2">
      <c r="A894" s="1">
        <v>31305</v>
      </c>
      <c r="B894" s="1" t="s">
        <v>8607</v>
      </c>
      <c r="C894" s="1" t="s">
        <v>8608</v>
      </c>
      <c r="D894" s="1" t="s">
        <v>8609</v>
      </c>
      <c r="E894" s="1">
        <v>93</v>
      </c>
      <c r="F894" s="1" t="s">
        <v>8610</v>
      </c>
      <c r="G894" s="1" t="s">
        <v>131</v>
      </c>
      <c r="H894" s="1">
        <v>420690000000</v>
      </c>
      <c r="I894" s="1">
        <v>390258895840</v>
      </c>
      <c r="J894" s="1">
        <v>413340222368</v>
      </c>
      <c r="K894" s="1" t="s">
        <v>2018</v>
      </c>
      <c r="L894" s="1">
        <v>893</v>
      </c>
      <c r="M894" s="1" t="s">
        <v>14752</v>
      </c>
      <c r="N894" s="1">
        <v>6.3232353542214188E-5</v>
      </c>
      <c r="O894" s="1">
        <v>6859947.4338225201</v>
      </c>
      <c r="P894" s="1">
        <v>0.58056516999999996</v>
      </c>
      <c r="Q894" s="1">
        <v>-2.8240132099999999</v>
      </c>
      <c r="R894" s="1">
        <v>-5.8871321400000003</v>
      </c>
      <c r="S894" s="1">
        <v>24676988.474749021</v>
      </c>
      <c r="T894" s="1" t="s">
        <v>14752</v>
      </c>
    </row>
    <row r="895" spans="1:20" x14ac:dyDescent="0.2">
      <c r="A895" s="1">
        <v>11171</v>
      </c>
      <c r="B895" s="1" t="s">
        <v>6633</v>
      </c>
      <c r="C895" s="1" t="s">
        <v>5409</v>
      </c>
      <c r="D895" s="1" t="s">
        <v>5410</v>
      </c>
      <c r="E895" s="1">
        <v>36</v>
      </c>
      <c r="F895" s="1" t="s">
        <v>5411</v>
      </c>
      <c r="G895" s="1" t="s">
        <v>131</v>
      </c>
      <c r="I895" s="1">
        <v>1117467820.9166341</v>
      </c>
      <c r="J895" s="1">
        <v>1117467820.9166341</v>
      </c>
      <c r="K895" s="1" t="s">
        <v>2018</v>
      </c>
      <c r="L895" s="1">
        <v>894</v>
      </c>
      <c r="M895" s="1" t="s">
        <v>14752</v>
      </c>
      <c r="N895" s="1">
        <v>2.2045112570228783E-2</v>
      </c>
      <c r="O895" s="1">
        <v>13354.5190893</v>
      </c>
      <c r="P895" s="1">
        <v>0.25490575999999998</v>
      </c>
      <c r="Q895" s="1">
        <v>-0.65710199000000002</v>
      </c>
      <c r="R895" s="1">
        <v>-5.1524009800000004</v>
      </c>
      <c r="S895" s="1">
        <v>24634703.905715462</v>
      </c>
      <c r="T895" s="1" t="s">
        <v>14752</v>
      </c>
    </row>
    <row r="896" spans="1:20" x14ac:dyDescent="0.2">
      <c r="A896" s="1">
        <v>268</v>
      </c>
      <c r="B896" s="1" t="s">
        <v>2582</v>
      </c>
      <c r="C896" s="1" t="s">
        <v>2583</v>
      </c>
      <c r="D896" s="1" t="s">
        <v>2584</v>
      </c>
      <c r="E896" s="1">
        <v>15</v>
      </c>
      <c r="F896" s="1" t="s">
        <v>2585</v>
      </c>
      <c r="G896" s="1" t="s">
        <v>131</v>
      </c>
      <c r="H896" s="1">
        <v>1000000000</v>
      </c>
      <c r="I896" s="1">
        <v>764324623.41103208</v>
      </c>
      <c r="J896" s="1">
        <v>971792390</v>
      </c>
      <c r="L896" s="1">
        <v>895</v>
      </c>
      <c r="M896" s="1" t="s">
        <v>14752</v>
      </c>
      <c r="N896" s="1">
        <v>3.214696927373957E-2</v>
      </c>
      <c r="O896" s="1">
        <v>262925.80733821</v>
      </c>
      <c r="P896" s="1">
        <v>0.84761498000000002</v>
      </c>
      <c r="Q896" s="1">
        <v>1.19049052</v>
      </c>
      <c r="R896" s="1">
        <v>9.3932889100000008</v>
      </c>
      <c r="S896" s="1">
        <v>24570720.183957014</v>
      </c>
      <c r="T896" s="1" t="s">
        <v>14752</v>
      </c>
    </row>
    <row r="897" spans="1:20" x14ac:dyDescent="0.2">
      <c r="A897" s="1">
        <v>8707</v>
      </c>
      <c r="B897" s="1" t="s">
        <v>4334</v>
      </c>
      <c r="C897" s="1" t="s">
        <v>4335</v>
      </c>
      <c r="D897" s="1" t="s">
        <v>4336</v>
      </c>
      <c r="E897" s="1">
        <v>182</v>
      </c>
      <c r="F897" s="1" t="s">
        <v>4337</v>
      </c>
      <c r="G897" s="1" t="s">
        <v>131</v>
      </c>
      <c r="H897" s="1">
        <v>188000000</v>
      </c>
      <c r="I897" s="1">
        <v>150801800.52800325</v>
      </c>
      <c r="J897" s="1">
        <v>150801800.52800325</v>
      </c>
      <c r="K897" s="1" t="s">
        <v>2018</v>
      </c>
      <c r="L897" s="1">
        <v>896</v>
      </c>
      <c r="M897" s="1" t="s">
        <v>14752</v>
      </c>
      <c r="N897" s="1">
        <v>0.1625936471904452</v>
      </c>
      <c r="O897" s="1">
        <v>4513833.2432579696</v>
      </c>
      <c r="P897" s="1">
        <v>0.10600534</v>
      </c>
      <c r="Q897" s="1">
        <v>-6.42270261</v>
      </c>
      <c r="R897" s="1">
        <v>-12.642451660000001</v>
      </c>
      <c r="S897" s="1">
        <v>24519414.75073405</v>
      </c>
      <c r="T897" s="1" t="s">
        <v>14752</v>
      </c>
    </row>
    <row r="898" spans="1:20" x14ac:dyDescent="0.2">
      <c r="A898" s="1">
        <v>6180</v>
      </c>
      <c r="B898" s="1" t="s">
        <v>8830</v>
      </c>
      <c r="C898" s="1" t="s">
        <v>2848</v>
      </c>
      <c r="D898" s="1" t="s">
        <v>2849</v>
      </c>
      <c r="E898" s="1">
        <v>42</v>
      </c>
      <c r="F898" s="1" t="s">
        <v>2352</v>
      </c>
      <c r="G898" s="1" t="s">
        <v>131</v>
      </c>
      <c r="I898" s="1">
        <v>374511574.38121015</v>
      </c>
      <c r="J898" s="1">
        <v>1500000000</v>
      </c>
      <c r="K898" s="1" t="s">
        <v>2018</v>
      </c>
      <c r="L898" s="1">
        <v>897</v>
      </c>
      <c r="M898" s="1" t="s">
        <v>14752</v>
      </c>
      <c r="N898" s="1">
        <v>6.5410804897733335E-2</v>
      </c>
      <c r="O898" s="1">
        <v>757434.81537236006</v>
      </c>
      <c r="P898" s="1">
        <v>-9.6177170000000006E-2</v>
      </c>
      <c r="Q898" s="1">
        <v>-6.58122132</v>
      </c>
      <c r="R898" s="1">
        <v>-18.373373569999998</v>
      </c>
      <c r="S898" s="1">
        <v>24497103.523792282</v>
      </c>
      <c r="T898" s="1" t="s">
        <v>14752</v>
      </c>
    </row>
    <row r="899" spans="1:20" x14ac:dyDescent="0.2">
      <c r="A899" s="1">
        <v>6715</v>
      </c>
      <c r="B899" s="1" t="s">
        <v>6856</v>
      </c>
      <c r="C899" s="1" t="s">
        <v>6857</v>
      </c>
      <c r="D899" s="1" t="s">
        <v>6858</v>
      </c>
      <c r="E899" s="1">
        <v>89</v>
      </c>
      <c r="F899" s="1" t="s">
        <v>4190</v>
      </c>
      <c r="G899" s="1" t="s">
        <v>131</v>
      </c>
      <c r="H899" s="1">
        <v>5000000000</v>
      </c>
      <c r="I899" s="1">
        <v>1691682260.96</v>
      </c>
      <c r="J899" s="1">
        <v>4615267291.6700001</v>
      </c>
      <c r="K899" s="1" t="s">
        <v>2018</v>
      </c>
      <c r="L899" s="1">
        <v>898</v>
      </c>
      <c r="M899" s="1" t="s">
        <v>14752</v>
      </c>
      <c r="N899" s="1">
        <v>1.4466762757736683E-2</v>
      </c>
      <c r="O899" s="1">
        <v>1346483.57128572</v>
      </c>
      <c r="P899" s="1">
        <v>-1.4065714199999999</v>
      </c>
      <c r="Q899" s="1">
        <v>-1.95150851</v>
      </c>
      <c r="R899" s="1">
        <v>5.99883012</v>
      </c>
      <c r="S899" s="1">
        <v>24473165.930779919</v>
      </c>
      <c r="T899" s="1" t="s">
        <v>14752</v>
      </c>
    </row>
    <row r="900" spans="1:20" x14ac:dyDescent="0.2">
      <c r="A900" s="1">
        <v>8479</v>
      </c>
      <c r="B900" s="1" t="s">
        <v>8242</v>
      </c>
      <c r="C900" s="1" t="s">
        <v>3705</v>
      </c>
      <c r="D900" s="1" t="s">
        <v>8243</v>
      </c>
      <c r="E900" s="1">
        <v>36</v>
      </c>
      <c r="F900" s="1" t="s">
        <v>4639</v>
      </c>
      <c r="G900" s="1" t="s">
        <v>131</v>
      </c>
      <c r="H900" s="1">
        <v>400000000</v>
      </c>
      <c r="I900" s="1">
        <v>353892124</v>
      </c>
      <c r="J900" s="1">
        <v>400000000</v>
      </c>
      <c r="K900" s="1" t="s">
        <v>2018</v>
      </c>
      <c r="L900" s="1">
        <v>899</v>
      </c>
      <c r="M900" s="1" t="s">
        <v>14752</v>
      </c>
      <c r="N900" s="1">
        <v>6.8946488881002785E-2</v>
      </c>
      <c r="O900" s="1">
        <v>534874.28489510005</v>
      </c>
      <c r="P900" s="1">
        <v>-0.25312121999999998</v>
      </c>
      <c r="Q900" s="1">
        <v>-5.9557479000000004</v>
      </c>
      <c r="R900" s="1">
        <v>-15.710363920000001</v>
      </c>
      <c r="S900" s="1">
        <v>24399619.392440461</v>
      </c>
      <c r="T900" s="1" t="s">
        <v>14752</v>
      </c>
    </row>
    <row r="901" spans="1:20" x14ac:dyDescent="0.2">
      <c r="A901" s="1">
        <v>5468</v>
      </c>
      <c r="B901" s="1" t="s">
        <v>4874</v>
      </c>
      <c r="C901" s="1" t="s">
        <v>4875</v>
      </c>
      <c r="D901" s="1" t="s">
        <v>4876</v>
      </c>
      <c r="E901" s="1">
        <v>3</v>
      </c>
      <c r="F901" s="1" t="s">
        <v>4762</v>
      </c>
      <c r="G901" s="1" t="s">
        <v>131</v>
      </c>
      <c r="H901" s="1">
        <v>100000000</v>
      </c>
      <c r="I901" s="1">
        <v>100000000</v>
      </c>
      <c r="J901" s="1">
        <v>100000000</v>
      </c>
      <c r="K901" s="1" t="s">
        <v>2018</v>
      </c>
      <c r="L901" s="1">
        <v>900</v>
      </c>
      <c r="M901" s="1" t="s">
        <v>14752</v>
      </c>
      <c r="N901" s="1">
        <v>0.24360073165983512</v>
      </c>
      <c r="O901" s="1">
        <v>1554303.5852383</v>
      </c>
      <c r="P901" s="1">
        <v>-0.33039394</v>
      </c>
      <c r="Q901" s="1">
        <v>7.017321E-2</v>
      </c>
      <c r="R901" s="1">
        <v>3.2835610900000001</v>
      </c>
      <c r="S901" s="1">
        <v>24360073.165983513</v>
      </c>
      <c r="T901" s="1" t="s">
        <v>14752</v>
      </c>
    </row>
    <row r="902" spans="1:20" x14ac:dyDescent="0.2">
      <c r="A902" s="1">
        <v>19009</v>
      </c>
      <c r="B902" s="1" t="s">
        <v>8298</v>
      </c>
      <c r="C902" s="1" t="s">
        <v>8299</v>
      </c>
      <c r="D902" s="1" t="s">
        <v>8300</v>
      </c>
      <c r="E902" s="1">
        <v>6</v>
      </c>
      <c r="F902" s="1" t="s">
        <v>8301</v>
      </c>
      <c r="G902" s="1" t="s">
        <v>131</v>
      </c>
      <c r="H902" s="1">
        <v>1000000000</v>
      </c>
      <c r="I902" s="1">
        <v>78898737</v>
      </c>
      <c r="J902" s="1">
        <v>1000000000</v>
      </c>
      <c r="K902" s="1" t="s">
        <v>2018</v>
      </c>
      <c r="L902" s="1">
        <v>901</v>
      </c>
      <c r="M902" s="1" t="s">
        <v>14752</v>
      </c>
      <c r="N902" s="1">
        <v>0.30777950391123265</v>
      </c>
      <c r="O902" s="1">
        <v>3849.85031587</v>
      </c>
      <c r="P902" s="1">
        <v>0.19769759000000001</v>
      </c>
      <c r="Q902" s="1">
        <v>4.1005789400000001</v>
      </c>
      <c r="R902" s="1">
        <v>15.083832790000001</v>
      </c>
      <c r="S902" s="1">
        <v>24283414.133082818</v>
      </c>
      <c r="T902" s="1" t="s">
        <v>14752</v>
      </c>
    </row>
    <row r="903" spans="1:20" x14ac:dyDescent="0.2">
      <c r="A903" s="1">
        <v>2081</v>
      </c>
      <c r="B903" s="1" t="s">
        <v>8515</v>
      </c>
      <c r="C903" s="1" t="s">
        <v>75</v>
      </c>
      <c r="D903" s="1" t="s">
        <v>8516</v>
      </c>
      <c r="E903" s="1">
        <v>67</v>
      </c>
      <c r="F903" s="1" t="s">
        <v>2221</v>
      </c>
      <c r="G903" s="1" t="s">
        <v>131</v>
      </c>
      <c r="I903" s="1">
        <v>3354449947</v>
      </c>
      <c r="J903" s="1">
        <v>6474268058</v>
      </c>
      <c r="L903" s="1">
        <v>902</v>
      </c>
      <c r="M903" s="1" t="s">
        <v>14752</v>
      </c>
      <c r="N903" s="1">
        <v>7.2053872408789814E-3</v>
      </c>
      <c r="O903" s="1">
        <v>2094607.2536450501</v>
      </c>
      <c r="P903" s="1">
        <v>0.25295820000000002</v>
      </c>
      <c r="Q903" s="1">
        <v>-3.04732593</v>
      </c>
      <c r="R903" s="1">
        <v>-9.7844328399999991</v>
      </c>
      <c r="S903" s="1">
        <v>24170110.848280977</v>
      </c>
      <c r="T903" s="1" t="s">
        <v>14752</v>
      </c>
    </row>
    <row r="904" spans="1:20" x14ac:dyDescent="0.2">
      <c r="A904" s="1">
        <v>31152</v>
      </c>
      <c r="B904" s="1" t="s">
        <v>8717</v>
      </c>
      <c r="C904" s="1" t="s">
        <v>8718</v>
      </c>
      <c r="D904" s="1" t="s">
        <v>8719</v>
      </c>
      <c r="E904" s="1">
        <v>35</v>
      </c>
      <c r="F904" s="1" t="s">
        <v>8720</v>
      </c>
      <c r="G904" s="1" t="s">
        <v>131</v>
      </c>
      <c r="H904" s="1">
        <v>948428147258</v>
      </c>
      <c r="I904" s="1">
        <v>948428147258</v>
      </c>
      <c r="J904" s="1">
        <v>948428147258</v>
      </c>
      <c r="K904" s="1" t="s">
        <v>2018</v>
      </c>
      <c r="L904" s="1">
        <v>903</v>
      </c>
      <c r="M904" s="1" t="s">
        <v>14752</v>
      </c>
      <c r="N904" s="1">
        <v>2.543905809859885E-5</v>
      </c>
      <c r="O904" s="1">
        <v>915630.28448189003</v>
      </c>
      <c r="P904" s="1">
        <v>-4.2273709999999999E-2</v>
      </c>
      <c r="Q904" s="1">
        <v>-3.6712247699999998</v>
      </c>
      <c r="R904" s="1">
        <v>-27.94964869</v>
      </c>
      <c r="S904" s="1">
        <v>24127118.740442727</v>
      </c>
      <c r="T904" s="1" t="s">
        <v>14752</v>
      </c>
    </row>
    <row r="905" spans="1:20" x14ac:dyDescent="0.2">
      <c r="A905" s="1">
        <v>8715</v>
      </c>
      <c r="B905" s="1" t="s">
        <v>4884</v>
      </c>
      <c r="C905" s="1" t="s">
        <v>4885</v>
      </c>
      <c r="D905" s="1" t="s">
        <v>4886</v>
      </c>
      <c r="E905" s="1">
        <v>18</v>
      </c>
      <c r="F905" s="1" t="s">
        <v>4449</v>
      </c>
      <c r="G905" s="1" t="s">
        <v>131</v>
      </c>
      <c r="H905" s="1">
        <v>12000000000</v>
      </c>
      <c r="I905" s="1">
        <v>5062387693</v>
      </c>
      <c r="J905" s="1">
        <v>10653436457</v>
      </c>
      <c r="L905" s="1">
        <v>904</v>
      </c>
      <c r="M905" s="1" t="s">
        <v>14753</v>
      </c>
      <c r="N905" s="1">
        <v>4.7562545849664864E-3</v>
      </c>
      <c r="O905" s="1">
        <v>409889.59635751997</v>
      </c>
      <c r="P905" s="1">
        <v>-0.42231941000000001</v>
      </c>
      <c r="Q905" s="1">
        <v>-2.1563421800000002</v>
      </c>
      <c r="R905" s="1">
        <v>-25.285769869999999</v>
      </c>
      <c r="S905" s="1">
        <v>24078004.675709158</v>
      </c>
      <c r="T905" s="1" t="s">
        <v>14753</v>
      </c>
    </row>
    <row r="906" spans="1:20" x14ac:dyDescent="0.2">
      <c r="A906" s="1">
        <v>18736</v>
      </c>
      <c r="B906" s="1" t="s">
        <v>8737</v>
      </c>
      <c r="C906" s="1" t="s">
        <v>8738</v>
      </c>
      <c r="D906" s="1" t="s">
        <v>8739</v>
      </c>
      <c r="E906" s="1">
        <v>19</v>
      </c>
      <c r="F906" s="1" t="s">
        <v>8740</v>
      </c>
      <c r="G906" s="1" t="s">
        <v>131</v>
      </c>
      <c r="H906" s="1">
        <v>21000000</v>
      </c>
      <c r="I906" s="1">
        <v>10578424</v>
      </c>
      <c r="J906" s="1">
        <v>21000000</v>
      </c>
      <c r="L906" s="1">
        <v>905</v>
      </c>
      <c r="M906" s="1" t="s">
        <v>14752</v>
      </c>
      <c r="N906" s="1">
        <v>2.2573485169212852</v>
      </c>
      <c r="O906" s="1">
        <v>13386.36900837</v>
      </c>
      <c r="P906" s="1">
        <v>0.23611832999999999</v>
      </c>
      <c r="Q906" s="1">
        <v>9.0569386999999999</v>
      </c>
      <c r="R906" s="1">
        <v>-3.5099306399999999</v>
      </c>
      <c r="S906" s="1">
        <v>23879189.727764528</v>
      </c>
      <c r="T906" s="1" t="s">
        <v>14752</v>
      </c>
    </row>
    <row r="907" spans="1:20" x14ac:dyDescent="0.2">
      <c r="A907" s="1">
        <v>19722</v>
      </c>
      <c r="B907" s="1" t="s">
        <v>13689</v>
      </c>
      <c r="C907" s="1" t="s">
        <v>13690</v>
      </c>
      <c r="D907" s="1" t="s">
        <v>8972</v>
      </c>
      <c r="E907" s="1">
        <v>29</v>
      </c>
      <c r="F907" s="1" t="s">
        <v>8973</v>
      </c>
      <c r="G907" s="1" t="s">
        <v>131</v>
      </c>
      <c r="H907" s="1">
        <v>1000000000</v>
      </c>
      <c r="I907" s="1">
        <v>593985105</v>
      </c>
      <c r="J907" s="1">
        <v>896771567</v>
      </c>
      <c r="K907" s="1" t="s">
        <v>2018</v>
      </c>
      <c r="L907" s="1">
        <v>906</v>
      </c>
      <c r="M907" s="1" t="s">
        <v>14753</v>
      </c>
      <c r="N907" s="1">
        <v>3.9859795601734894E-2</v>
      </c>
      <c r="O907" s="1">
        <v>722340.09636342002</v>
      </c>
      <c r="P907" s="1">
        <v>-0.50434254999999995</v>
      </c>
      <c r="Q907" s="1">
        <v>-0.44039327</v>
      </c>
      <c r="R907" s="1">
        <v>13.690660250000001</v>
      </c>
      <c r="S907" s="1">
        <v>23676124.875775039</v>
      </c>
      <c r="T907" s="1" t="s">
        <v>14753</v>
      </c>
    </row>
    <row r="908" spans="1:20" x14ac:dyDescent="0.2">
      <c r="A908" s="1">
        <v>33441</v>
      </c>
      <c r="B908" s="1" t="s">
        <v>8433</v>
      </c>
      <c r="C908" s="1" t="s">
        <v>8434</v>
      </c>
      <c r="D908" s="1" t="s">
        <v>8435</v>
      </c>
      <c r="E908" s="1">
        <v>24</v>
      </c>
      <c r="F908" s="1" t="s">
        <v>8436</v>
      </c>
      <c r="G908" s="1" t="s">
        <v>131</v>
      </c>
      <c r="I908" s="1">
        <v>98235225</v>
      </c>
      <c r="J908" s="1">
        <v>98235225</v>
      </c>
      <c r="K908" s="1" t="s">
        <v>2018</v>
      </c>
      <c r="L908" s="1">
        <v>907</v>
      </c>
      <c r="M908" s="1" t="s">
        <v>14752</v>
      </c>
      <c r="N908" s="1">
        <v>0.24088662568859853</v>
      </c>
      <c r="O908" s="1">
        <v>878812.50242623</v>
      </c>
      <c r="P908" s="1">
        <v>-1.0587281200000001</v>
      </c>
      <c r="Q908" s="1">
        <v>-13.2190143</v>
      </c>
      <c r="R908" s="1">
        <v>-19.587902069999998</v>
      </c>
      <c r="S908" s="1">
        <v>23663551.874010257</v>
      </c>
      <c r="T908" s="1" t="s">
        <v>14752</v>
      </c>
    </row>
    <row r="909" spans="1:20" x14ac:dyDescent="0.2">
      <c r="A909" s="1">
        <v>9638</v>
      </c>
      <c r="B909" s="1" t="s">
        <v>5034</v>
      </c>
      <c r="C909" s="1" t="s">
        <v>5035</v>
      </c>
      <c r="D909" s="1" t="s">
        <v>5036</v>
      </c>
      <c r="E909" s="1">
        <v>75</v>
      </c>
      <c r="F909" s="1" t="s">
        <v>5037</v>
      </c>
      <c r="G909" s="1" t="s">
        <v>131</v>
      </c>
      <c r="H909" s="1">
        <v>100000000</v>
      </c>
      <c r="I909" s="1">
        <v>82733203.760000005</v>
      </c>
      <c r="J909" s="1">
        <v>100000000</v>
      </c>
      <c r="K909" s="1" t="s">
        <v>2018</v>
      </c>
      <c r="L909" s="1">
        <v>908</v>
      </c>
      <c r="M909" s="1" t="s">
        <v>14752</v>
      </c>
      <c r="N909" s="1">
        <v>0.28508394443946883</v>
      </c>
      <c r="O909" s="1">
        <v>154239.95009999</v>
      </c>
      <c r="P909" s="1">
        <v>-4.210995E-2</v>
      </c>
      <c r="Q909" s="1">
        <v>-4.4542869700000001</v>
      </c>
      <c r="R909" s="1">
        <v>2.8254455100000002</v>
      </c>
      <c r="S909" s="1">
        <v>23585908.064015094</v>
      </c>
      <c r="T909" s="1" t="s">
        <v>14752</v>
      </c>
    </row>
    <row r="910" spans="1:20" x14ac:dyDescent="0.2">
      <c r="A910" s="1">
        <v>31259</v>
      </c>
      <c r="B910" s="1" t="s">
        <v>8392</v>
      </c>
      <c r="C910" s="1" t="s">
        <v>8393</v>
      </c>
      <c r="D910" s="1" t="s">
        <v>8394</v>
      </c>
      <c r="E910" s="1">
        <v>5</v>
      </c>
      <c r="F910" s="1" t="s">
        <v>8395</v>
      </c>
      <c r="G910" s="1" t="s">
        <v>131</v>
      </c>
      <c r="H910" s="1">
        <v>1978082104</v>
      </c>
      <c r="I910" s="1">
        <v>403468727</v>
      </c>
      <c r="J910" s="1">
        <v>1977949990</v>
      </c>
      <c r="K910" s="1" t="s">
        <v>2018</v>
      </c>
      <c r="L910" s="1">
        <v>909</v>
      </c>
      <c r="M910" s="1" t="s">
        <v>14753</v>
      </c>
      <c r="N910" s="1">
        <v>5.7825985396050911E-2</v>
      </c>
      <c r="O910" s="1">
        <v>1307306.88406448</v>
      </c>
      <c r="P910" s="1">
        <v>-6.34207E-3</v>
      </c>
      <c r="Q910" s="1">
        <v>-4.2099832800000003</v>
      </c>
      <c r="R910" s="1">
        <v>-7.8656408899999999</v>
      </c>
      <c r="S910" s="1">
        <v>23330976.715265252</v>
      </c>
      <c r="T910" s="1" t="s">
        <v>14753</v>
      </c>
    </row>
    <row r="911" spans="1:20" x14ac:dyDescent="0.2">
      <c r="A911" s="1">
        <v>6951</v>
      </c>
      <c r="B911" s="1" t="s">
        <v>3782</v>
      </c>
      <c r="C911" s="1" t="s">
        <v>3783</v>
      </c>
      <c r="D911" s="1" t="s">
        <v>3784</v>
      </c>
      <c r="E911" s="1">
        <v>231</v>
      </c>
      <c r="F911" s="1" t="s">
        <v>2592</v>
      </c>
      <c r="G911" s="1" t="s">
        <v>131</v>
      </c>
      <c r="I911" s="1">
        <v>22821409581</v>
      </c>
      <c r="J911" s="1">
        <v>22821409581</v>
      </c>
      <c r="L911" s="1">
        <v>910</v>
      </c>
      <c r="M911" s="1" t="s">
        <v>14752</v>
      </c>
      <c r="N911" s="1">
        <v>1.0218397653814506E-3</v>
      </c>
      <c r="O911" s="1">
        <v>2364706.7670541801</v>
      </c>
      <c r="P911" s="1">
        <v>-6.7441500000000001E-2</v>
      </c>
      <c r="Q911" s="1">
        <v>-2.3548783000000002</v>
      </c>
      <c r="R911" s="1">
        <v>-7.2185604000000003</v>
      </c>
      <c r="S911" s="1">
        <v>23319823.811923027</v>
      </c>
      <c r="T911" s="1" t="s">
        <v>14752</v>
      </c>
    </row>
    <row r="912" spans="1:20" x14ac:dyDescent="0.2">
      <c r="A912" s="1">
        <v>3327</v>
      </c>
      <c r="B912" s="1" t="s">
        <v>3813</v>
      </c>
      <c r="C912" s="1" t="s">
        <v>3813</v>
      </c>
      <c r="D912" s="1" t="s">
        <v>3814</v>
      </c>
      <c r="E912" s="1">
        <v>23</v>
      </c>
      <c r="F912" s="1" t="s">
        <v>3815</v>
      </c>
      <c r="G912" s="1" t="s">
        <v>131</v>
      </c>
      <c r="I912" s="1">
        <v>850966610.12600005</v>
      </c>
      <c r="J912" s="1">
        <v>999999970</v>
      </c>
      <c r="K912" s="1" t="s">
        <v>2018</v>
      </c>
      <c r="L912" s="1">
        <v>911</v>
      </c>
      <c r="M912" s="1" t="s">
        <v>14752</v>
      </c>
      <c r="N912" s="1">
        <v>2.7319890175920753E-2</v>
      </c>
      <c r="O912" s="1">
        <v>650425.66251460998</v>
      </c>
      <c r="P912" s="1">
        <v>-9.0658580000000002E-2</v>
      </c>
      <c r="Q912" s="1">
        <v>-1.2253778399999999</v>
      </c>
      <c r="R912" s="1">
        <v>-8.49451146</v>
      </c>
      <c r="S912" s="1">
        <v>23248314.332017895</v>
      </c>
      <c r="T912" s="1" t="s">
        <v>14752</v>
      </c>
    </row>
    <row r="913" spans="1:20" x14ac:dyDescent="0.2">
      <c r="A913" s="1">
        <v>16481</v>
      </c>
      <c r="B913" s="1" t="s">
        <v>8878</v>
      </c>
      <c r="C913" s="1" t="s">
        <v>8879</v>
      </c>
      <c r="D913" s="1" t="s">
        <v>8880</v>
      </c>
      <c r="E913" s="1">
        <v>40</v>
      </c>
      <c r="F913" s="1" t="s">
        <v>8881</v>
      </c>
      <c r="G913" s="1" t="s">
        <v>131</v>
      </c>
      <c r="I913" s="1">
        <v>759989045.1595</v>
      </c>
      <c r="J913" s="1">
        <v>1499187935.77</v>
      </c>
      <c r="K913" s="1" t="s">
        <v>2018</v>
      </c>
      <c r="L913" s="1">
        <v>912</v>
      </c>
      <c r="M913" s="1" t="s">
        <v>14752</v>
      </c>
      <c r="N913" s="1">
        <v>3.039748511217439E-2</v>
      </c>
      <c r="O913" s="1">
        <v>141554.98872184</v>
      </c>
      <c r="P913" s="1">
        <v>-7.9365260000000007E-2</v>
      </c>
      <c r="Q913" s="1">
        <v>-0.94863955</v>
      </c>
      <c r="R913" s="1">
        <v>-18.949882200000001</v>
      </c>
      <c r="S913" s="1">
        <v>23101755.68565153</v>
      </c>
      <c r="T913" s="1" t="s">
        <v>14752</v>
      </c>
    </row>
    <row r="914" spans="1:20" x14ac:dyDescent="0.2">
      <c r="A914" s="1">
        <v>31296</v>
      </c>
      <c r="B914" s="1" t="s">
        <v>8277</v>
      </c>
      <c r="C914" s="1" t="s">
        <v>8278</v>
      </c>
      <c r="D914" s="1" t="s">
        <v>8279</v>
      </c>
      <c r="E914" s="1">
        <v>7</v>
      </c>
      <c r="F914" s="1" t="s">
        <v>8280</v>
      </c>
      <c r="G914" s="1" t="s">
        <v>131</v>
      </c>
      <c r="I914" s="1">
        <v>701324321.19493592</v>
      </c>
      <c r="J914" s="1">
        <v>996665321.18593597</v>
      </c>
      <c r="K914" s="1" t="s">
        <v>2018</v>
      </c>
      <c r="L914" s="1">
        <v>913</v>
      </c>
      <c r="M914" s="1" t="s">
        <v>14753</v>
      </c>
      <c r="N914" s="1">
        <v>3.2757435411316135E-2</v>
      </c>
      <c r="O914" s="1">
        <v>32685.923436149998</v>
      </c>
      <c r="P914" s="1">
        <v>3.9503209999999997E-2</v>
      </c>
      <c r="Q914" s="1">
        <v>-0.46053094</v>
      </c>
      <c r="R914" s="1">
        <v>-19.272350360000001</v>
      </c>
      <c r="S914" s="1">
        <v>22973586.153928246</v>
      </c>
      <c r="T914" s="1" t="s">
        <v>14753</v>
      </c>
    </row>
    <row r="915" spans="1:20" x14ac:dyDescent="0.2">
      <c r="A915" s="1">
        <v>5226</v>
      </c>
      <c r="B915" s="1" t="s">
        <v>3717</v>
      </c>
      <c r="C915" s="1" t="s">
        <v>3718</v>
      </c>
      <c r="D915" s="1" t="s">
        <v>3719</v>
      </c>
      <c r="E915" s="1">
        <v>79</v>
      </c>
      <c r="F915" s="1" t="s">
        <v>3645</v>
      </c>
      <c r="G915" s="1" t="s">
        <v>131</v>
      </c>
      <c r="I915" s="1">
        <v>6953739</v>
      </c>
      <c r="J915" s="1">
        <v>19890000</v>
      </c>
      <c r="K915" s="1" t="s">
        <v>2018</v>
      </c>
      <c r="L915" s="1">
        <v>914</v>
      </c>
      <c r="M915" s="1" t="s">
        <v>14752</v>
      </c>
      <c r="N915" s="1">
        <v>3.2994374305396024</v>
      </c>
      <c r="O915" s="1">
        <v>25752935.741129469</v>
      </c>
      <c r="P915" s="1">
        <v>1.09692996</v>
      </c>
      <c r="Q915" s="1">
        <v>2.41682519</v>
      </c>
      <c r="R915" s="1">
        <v>0.65489196000000005</v>
      </c>
      <c r="S915" s="1">
        <v>22943426.738803025</v>
      </c>
      <c r="T915" s="1" t="s">
        <v>14752</v>
      </c>
    </row>
    <row r="916" spans="1:20" x14ac:dyDescent="0.2">
      <c r="A916" s="1">
        <v>21134</v>
      </c>
      <c r="B916" s="1" t="s">
        <v>8286</v>
      </c>
      <c r="C916" s="1" t="s">
        <v>8287</v>
      </c>
      <c r="D916" s="1" t="s">
        <v>8288</v>
      </c>
      <c r="E916" s="1">
        <v>33</v>
      </c>
      <c r="F916" s="1" t="s">
        <v>8289</v>
      </c>
      <c r="G916" s="1" t="s">
        <v>131</v>
      </c>
      <c r="H916" s="1">
        <v>1000000000</v>
      </c>
      <c r="I916" s="1">
        <v>1000000000</v>
      </c>
      <c r="J916" s="1">
        <v>1000000000</v>
      </c>
      <c r="K916" s="1" t="s">
        <v>2018</v>
      </c>
      <c r="L916" s="1">
        <v>915</v>
      </c>
      <c r="M916" s="1" t="s">
        <v>14752</v>
      </c>
      <c r="N916" s="1">
        <v>2.2821187826091285E-2</v>
      </c>
      <c r="O916" s="1">
        <v>173102.68766453001</v>
      </c>
      <c r="P916" s="1">
        <v>-0.56675931999999996</v>
      </c>
      <c r="Q916" s="1">
        <v>3.3624769999999998E-2</v>
      </c>
      <c r="R916" s="1">
        <v>-19.799375479999998</v>
      </c>
      <c r="S916" s="1">
        <v>22821187.82609129</v>
      </c>
      <c r="T916" s="1" t="s">
        <v>14752</v>
      </c>
    </row>
    <row r="917" spans="1:20" x14ac:dyDescent="0.2">
      <c r="A917" s="1">
        <v>1312</v>
      </c>
      <c r="B917" s="1" t="s">
        <v>3172</v>
      </c>
      <c r="C917" s="1" t="s">
        <v>3173</v>
      </c>
      <c r="D917" s="1" t="s">
        <v>3174</v>
      </c>
      <c r="E917" s="1">
        <v>7</v>
      </c>
      <c r="F917" s="1" t="s">
        <v>3175</v>
      </c>
      <c r="G917" s="1" t="s">
        <v>131</v>
      </c>
      <c r="I917" s="1">
        <v>13936089.654999999</v>
      </c>
      <c r="J917" s="1">
        <v>13936089.654999999</v>
      </c>
      <c r="L917" s="1">
        <v>916</v>
      </c>
      <c r="M917" s="1" t="s">
        <v>14752</v>
      </c>
      <c r="N917" s="1">
        <v>1.6346148779037213</v>
      </c>
      <c r="O917" s="1">
        <v>8550818.2043323796</v>
      </c>
      <c r="P917" s="1">
        <v>-0.87207435</v>
      </c>
      <c r="Q917" s="1">
        <v>-8.4532417300000002</v>
      </c>
      <c r="R917" s="1">
        <v>-49.723207709999997</v>
      </c>
      <c r="S917" s="1">
        <v>22780139.489863139</v>
      </c>
      <c r="T917" s="1" t="s">
        <v>14752</v>
      </c>
    </row>
    <row r="918" spans="1:20" x14ac:dyDescent="0.2">
      <c r="A918" s="1">
        <v>30177</v>
      </c>
      <c r="B918" s="1" t="s">
        <v>8238</v>
      </c>
      <c r="C918" s="1" t="s">
        <v>8239</v>
      </c>
      <c r="D918" s="1" t="s">
        <v>8240</v>
      </c>
      <c r="E918" s="1">
        <v>16</v>
      </c>
      <c r="F918" s="1" t="s">
        <v>8241</v>
      </c>
      <c r="G918" s="1" t="s">
        <v>131</v>
      </c>
      <c r="I918" s="1">
        <v>178209804.10660765</v>
      </c>
      <c r="J918" s="1">
        <v>902837702.71159923</v>
      </c>
      <c r="K918" s="1" t="s">
        <v>2018</v>
      </c>
      <c r="L918" s="1">
        <v>917</v>
      </c>
      <c r="M918" s="1" t="s">
        <v>14753</v>
      </c>
      <c r="N918" s="1">
        <v>0.12747418459233739</v>
      </c>
      <c r="O918" s="1">
        <v>272003.56013270997</v>
      </c>
      <c r="P918" s="1">
        <v>-0.24613161</v>
      </c>
      <c r="Q918" s="1">
        <v>1.0012190700000001</v>
      </c>
      <c r="R918" s="1">
        <v>-5.2221627599999998</v>
      </c>
      <c r="S918" s="1">
        <v>22717149.46484999</v>
      </c>
      <c r="T918" s="1" t="s">
        <v>14753</v>
      </c>
    </row>
    <row r="919" spans="1:20" x14ac:dyDescent="0.2">
      <c r="A919" s="1">
        <v>15996</v>
      </c>
      <c r="B919" s="1" t="s">
        <v>8548</v>
      </c>
      <c r="C919" s="1" t="s">
        <v>8549</v>
      </c>
      <c r="D919" s="1" t="s">
        <v>8550</v>
      </c>
      <c r="E919" s="1">
        <v>49</v>
      </c>
      <c r="F919" s="1" t="s">
        <v>8551</v>
      </c>
      <c r="G919" s="1" t="s">
        <v>131</v>
      </c>
      <c r="H919" s="1">
        <v>500000000</v>
      </c>
      <c r="I919" s="1">
        <v>439651042</v>
      </c>
      <c r="J919" s="1">
        <v>500000000</v>
      </c>
      <c r="K919" s="1" t="s">
        <v>2018</v>
      </c>
      <c r="L919" s="1">
        <v>918</v>
      </c>
      <c r="M919" s="1" t="s">
        <v>14752</v>
      </c>
      <c r="N919" s="1">
        <v>5.1634966751221902E-2</v>
      </c>
      <c r="O919" s="1">
        <v>1469425.40747558</v>
      </c>
      <c r="P919" s="1">
        <v>0.29808315000000002</v>
      </c>
      <c r="Q919" s="1">
        <v>-3.05443175</v>
      </c>
      <c r="R919" s="1">
        <v>-9.7630521300000002</v>
      </c>
      <c r="S919" s="1">
        <v>22701366.935810063</v>
      </c>
      <c r="T919" s="1" t="s">
        <v>14752</v>
      </c>
    </row>
    <row r="920" spans="1:20" x14ac:dyDescent="0.2">
      <c r="A920" s="1">
        <v>9029</v>
      </c>
      <c r="B920" s="1" t="s">
        <v>8269</v>
      </c>
      <c r="C920" s="1" t="s">
        <v>4736</v>
      </c>
      <c r="D920" s="1" t="s">
        <v>4737</v>
      </c>
      <c r="E920" s="1">
        <v>47</v>
      </c>
      <c r="F920" s="1" t="s">
        <v>4480</v>
      </c>
      <c r="G920" s="1" t="s">
        <v>131</v>
      </c>
      <c r="I920" s="1">
        <v>339999895</v>
      </c>
      <c r="J920" s="1">
        <v>650000000</v>
      </c>
      <c r="L920" s="1">
        <v>919</v>
      </c>
      <c r="M920" s="1" t="s">
        <v>14752</v>
      </c>
      <c r="N920" s="1">
        <v>6.6546802931718788E-2</v>
      </c>
      <c r="O920" s="1">
        <v>1003731.52048134</v>
      </c>
      <c r="P920" s="1">
        <v>-2.5752475100000001</v>
      </c>
      <c r="Q920" s="1">
        <v>-9.33513153</v>
      </c>
      <c r="R920" s="1">
        <v>-23.600991140000001</v>
      </c>
      <c r="S920" s="1">
        <v>22625906.009370081</v>
      </c>
      <c r="T920" s="1" t="s">
        <v>14752</v>
      </c>
    </row>
    <row r="921" spans="1:20" x14ac:dyDescent="0.2">
      <c r="A921" s="1">
        <v>17445</v>
      </c>
      <c r="B921" s="1" t="s">
        <v>8400</v>
      </c>
      <c r="C921" s="1" t="s">
        <v>8400</v>
      </c>
      <c r="D921" s="1" t="s">
        <v>8401</v>
      </c>
      <c r="E921" s="1">
        <v>12</v>
      </c>
      <c r="F921" s="1" t="s">
        <v>8402</v>
      </c>
      <c r="G921" s="1" t="s">
        <v>131</v>
      </c>
      <c r="H921" s="1">
        <v>500000000</v>
      </c>
      <c r="I921" s="1">
        <v>158614024.63528466</v>
      </c>
      <c r="J921" s="1">
        <v>500000000</v>
      </c>
      <c r="K921" s="1" t="s">
        <v>2018</v>
      </c>
      <c r="L921" s="1">
        <v>920</v>
      </c>
      <c r="M921" s="1" t="s">
        <v>14753</v>
      </c>
      <c r="N921" s="1">
        <v>0.14177342187151018</v>
      </c>
      <c r="O921" s="1">
        <v>24706.73309677</v>
      </c>
      <c r="P921" s="1">
        <v>0.12276742</v>
      </c>
      <c r="Q921" s="1">
        <v>-0.32999414999999999</v>
      </c>
      <c r="R921" s="1">
        <v>-2.9125606400000001</v>
      </c>
      <c r="S921" s="1">
        <v>22487253.029356319</v>
      </c>
      <c r="T921" s="1" t="s">
        <v>14753</v>
      </c>
    </row>
    <row r="922" spans="1:20" x14ac:dyDescent="0.2">
      <c r="A922" s="1">
        <v>21532</v>
      </c>
      <c r="B922" s="1" t="s">
        <v>8678</v>
      </c>
      <c r="C922" s="1" t="s">
        <v>1310</v>
      </c>
      <c r="D922" s="1" t="s">
        <v>8679</v>
      </c>
      <c r="E922" s="1">
        <v>31</v>
      </c>
      <c r="F922" s="1" t="s">
        <v>8680</v>
      </c>
      <c r="G922" s="1" t="s">
        <v>131</v>
      </c>
      <c r="H922" s="1">
        <v>100000000</v>
      </c>
      <c r="I922" s="1">
        <v>59136744.014759958</v>
      </c>
      <c r="J922" s="1">
        <v>77416656.293223515</v>
      </c>
      <c r="K922" s="1" t="s">
        <v>2018</v>
      </c>
      <c r="L922" s="1">
        <v>921</v>
      </c>
      <c r="M922" s="1" t="s">
        <v>14753</v>
      </c>
      <c r="N922" s="1">
        <v>0.37676431209342082</v>
      </c>
      <c r="O922" s="1">
        <v>42275.669185190003</v>
      </c>
      <c r="P922" s="1">
        <v>1.26285508</v>
      </c>
      <c r="Q922" s="1">
        <v>-3.3716978599999998</v>
      </c>
      <c r="R922" s="1">
        <v>-12.862371270000001</v>
      </c>
      <c r="S922" s="1">
        <v>22280614.678165752</v>
      </c>
      <c r="T922" s="1" t="s">
        <v>14753</v>
      </c>
    </row>
    <row r="923" spans="1:20" x14ac:dyDescent="0.2">
      <c r="A923" s="1">
        <v>21822</v>
      </c>
      <c r="B923" s="1" t="s">
        <v>8421</v>
      </c>
      <c r="C923" s="1" t="s">
        <v>8422</v>
      </c>
      <c r="D923" s="1" t="s">
        <v>8423</v>
      </c>
      <c r="E923" s="1">
        <v>25</v>
      </c>
      <c r="F923" s="1" t="s">
        <v>8424</v>
      </c>
      <c r="G923" s="1" t="s">
        <v>131</v>
      </c>
      <c r="H923" s="1">
        <v>143000000</v>
      </c>
      <c r="I923" s="1">
        <v>64848714.575436316</v>
      </c>
      <c r="J923" s="1">
        <v>143000000</v>
      </c>
      <c r="K923" s="1" t="s">
        <v>2018</v>
      </c>
      <c r="L923" s="1">
        <v>922</v>
      </c>
      <c r="M923" s="1" t="s">
        <v>14752</v>
      </c>
      <c r="N923" s="1">
        <v>0.34255727028856015</v>
      </c>
      <c r="O923" s="1">
        <v>1426916.04559832</v>
      </c>
      <c r="P923" s="1">
        <v>1.5216120200000001</v>
      </c>
      <c r="Q923" s="1">
        <v>-3.61169056</v>
      </c>
      <c r="R923" s="1">
        <v>-14.226794699999999</v>
      </c>
      <c r="S923" s="1">
        <v>22214398.646683428</v>
      </c>
      <c r="T923" s="1" t="s">
        <v>14752</v>
      </c>
    </row>
    <row r="924" spans="1:20" x14ac:dyDescent="0.2">
      <c r="A924" s="1">
        <v>22858</v>
      </c>
      <c r="B924" s="1" t="s">
        <v>8339</v>
      </c>
      <c r="C924" s="1" t="s">
        <v>8340</v>
      </c>
      <c r="D924" s="1" t="s">
        <v>8341</v>
      </c>
      <c r="E924" s="1">
        <v>22</v>
      </c>
      <c r="F924" s="1" t="s">
        <v>8342</v>
      </c>
      <c r="G924" s="1" t="s">
        <v>131</v>
      </c>
      <c r="H924" s="1">
        <v>110000000</v>
      </c>
      <c r="I924" s="1">
        <v>99122555.239840403</v>
      </c>
      <c r="J924" s="1">
        <v>99122555.239840403</v>
      </c>
      <c r="L924" s="1">
        <v>923</v>
      </c>
      <c r="M924" s="1" t="s">
        <v>14752</v>
      </c>
      <c r="N924" s="1">
        <v>0.2240762491780536</v>
      </c>
      <c r="O924" s="1">
        <v>707932.47132155998</v>
      </c>
      <c r="P924" s="1">
        <v>1.29678077</v>
      </c>
      <c r="Q924" s="1">
        <v>2.3083757399999998</v>
      </c>
      <c r="R924" s="1">
        <v>-4.1940670500000001</v>
      </c>
      <c r="S924" s="1">
        <v>22211010.387087859</v>
      </c>
      <c r="T924" s="1" t="s">
        <v>14752</v>
      </c>
    </row>
    <row r="925" spans="1:20" x14ac:dyDescent="0.2">
      <c r="A925" s="1">
        <v>8997</v>
      </c>
      <c r="B925" s="1" t="s">
        <v>6835</v>
      </c>
      <c r="C925" s="1" t="s">
        <v>5591</v>
      </c>
      <c r="D925" s="1" t="s">
        <v>5592</v>
      </c>
      <c r="E925" s="1">
        <v>31</v>
      </c>
      <c r="F925" s="1" t="s">
        <v>4567</v>
      </c>
      <c r="G925" s="1" t="s">
        <v>131</v>
      </c>
      <c r="H925" s="1">
        <v>10000000000</v>
      </c>
      <c r="I925" s="1">
        <v>873630734.70017266</v>
      </c>
      <c r="J925" s="1">
        <v>10000000000</v>
      </c>
      <c r="K925" s="1" t="s">
        <v>2018</v>
      </c>
      <c r="L925" s="1">
        <v>924</v>
      </c>
      <c r="M925" s="1" t="s">
        <v>14752</v>
      </c>
      <c r="N925" s="1">
        <v>2.5404349502560469E-2</v>
      </c>
      <c r="O925" s="1">
        <v>175432.42992138001</v>
      </c>
      <c r="P925" s="1">
        <v>-0.30652322999999998</v>
      </c>
      <c r="Q925" s="1">
        <v>-4.1041582300000004</v>
      </c>
      <c r="R925" s="1">
        <v>-6.5190312500000003</v>
      </c>
      <c r="S925" s="1">
        <v>22194020.520501867</v>
      </c>
      <c r="T925" s="1" t="s">
        <v>14752</v>
      </c>
    </row>
    <row r="926" spans="1:20" x14ac:dyDescent="0.2">
      <c r="A926" s="1">
        <v>29960</v>
      </c>
      <c r="B926" s="1" t="s">
        <v>8538</v>
      </c>
      <c r="C926" s="1" t="s">
        <v>8539</v>
      </c>
      <c r="D926" s="1" t="s">
        <v>8540</v>
      </c>
      <c r="E926" s="1">
        <v>12</v>
      </c>
      <c r="F926" s="1" t="s">
        <v>8541</v>
      </c>
      <c r="G926" s="1" t="s">
        <v>131</v>
      </c>
      <c r="H926" s="1">
        <v>1000000000</v>
      </c>
      <c r="I926" s="1">
        <v>99422781.677979201</v>
      </c>
      <c r="J926" s="1">
        <v>958403084.02161503</v>
      </c>
      <c r="K926" s="1" t="s">
        <v>2018</v>
      </c>
      <c r="L926" s="1">
        <v>925</v>
      </c>
      <c r="M926" s="1" t="s">
        <v>14753</v>
      </c>
      <c r="N926" s="1">
        <v>0.21991462708676787</v>
      </c>
      <c r="O926" s="1">
        <v>1026014.59461428</v>
      </c>
      <c r="P926" s="1">
        <v>0.91418305</v>
      </c>
      <c r="Q926" s="1">
        <v>0.96376706999999995</v>
      </c>
      <c r="R926" s="1">
        <v>6.7039925199999999</v>
      </c>
      <c r="S926" s="1">
        <v>21864523.956641935</v>
      </c>
      <c r="T926" s="1" t="s">
        <v>14753</v>
      </c>
    </row>
    <row r="927" spans="1:20" x14ac:dyDescent="0.2">
      <c r="A927" s="1">
        <v>15248</v>
      </c>
      <c r="B927" s="1" t="s">
        <v>6542</v>
      </c>
      <c r="C927" s="1" t="s">
        <v>6543</v>
      </c>
      <c r="D927" s="1" t="s">
        <v>6544</v>
      </c>
      <c r="E927" s="1">
        <v>125</v>
      </c>
      <c r="F927" s="1" t="s">
        <v>6545</v>
      </c>
      <c r="G927" s="1" t="s">
        <v>131</v>
      </c>
      <c r="H927" s="1">
        <v>30000000</v>
      </c>
      <c r="I927" s="1">
        <v>6746061.291549</v>
      </c>
      <c r="J927" s="1">
        <v>30000000</v>
      </c>
      <c r="K927" s="1" t="s">
        <v>2018</v>
      </c>
      <c r="L927" s="1">
        <v>926</v>
      </c>
      <c r="M927" s="1" t="s">
        <v>14753</v>
      </c>
      <c r="N927" s="1">
        <v>3.2204190292907602</v>
      </c>
      <c r="O927" s="1">
        <v>8794829.2077292092</v>
      </c>
      <c r="P927" s="1">
        <v>0.26447672999999999</v>
      </c>
      <c r="Q927" s="1">
        <v>-1.91025917</v>
      </c>
      <c r="R927" s="1">
        <v>-6.74642651</v>
      </c>
      <c r="S927" s="1">
        <v>21725144.156066202</v>
      </c>
      <c r="T927" s="1" t="s">
        <v>14753</v>
      </c>
    </row>
    <row r="928" spans="1:20" x14ac:dyDescent="0.2">
      <c r="A928" s="1">
        <v>34548</v>
      </c>
      <c r="B928" s="1" t="s">
        <v>13735</v>
      </c>
      <c r="C928" s="1" t="s">
        <v>13736</v>
      </c>
      <c r="D928" s="1" t="s">
        <v>13737</v>
      </c>
      <c r="E928" s="1">
        <v>14</v>
      </c>
      <c r="F928" s="1" t="s">
        <v>13738</v>
      </c>
      <c r="G928" s="1" t="s">
        <v>131</v>
      </c>
      <c r="H928" s="1">
        <v>1000000000</v>
      </c>
      <c r="I928" s="1">
        <v>999993035</v>
      </c>
      <c r="J928" s="1">
        <v>999993035</v>
      </c>
      <c r="K928" s="1" t="s">
        <v>2018</v>
      </c>
      <c r="L928" s="1">
        <v>927</v>
      </c>
      <c r="M928" s="1" t="s">
        <v>14752</v>
      </c>
      <c r="N928" s="1">
        <v>2.1491618392901216E-2</v>
      </c>
      <c r="O928" s="1">
        <v>4102811.0791170001</v>
      </c>
      <c r="P928" s="1">
        <v>1.58790651</v>
      </c>
      <c r="Q928" s="1">
        <v>27.867813550000001</v>
      </c>
      <c r="R928" s="1">
        <v>27.792730649999999</v>
      </c>
      <c r="S928" s="1">
        <v>21491468.703779109</v>
      </c>
      <c r="T928" s="1" t="s">
        <v>14752</v>
      </c>
    </row>
    <row r="929" spans="1:20" x14ac:dyDescent="0.2">
      <c r="A929" s="1">
        <v>7396</v>
      </c>
      <c r="B929" s="1" t="s">
        <v>8798</v>
      </c>
      <c r="C929" s="1" t="s">
        <v>329</v>
      </c>
      <c r="D929" s="1" t="s">
        <v>8799</v>
      </c>
      <c r="E929" s="1">
        <v>41</v>
      </c>
      <c r="F929" s="1" t="s">
        <v>3579</v>
      </c>
      <c r="G929" s="1" t="s">
        <v>131</v>
      </c>
      <c r="I929" s="1">
        <v>106776318</v>
      </c>
      <c r="J929" s="1">
        <v>107887754</v>
      </c>
      <c r="K929" s="1" t="s">
        <v>2018</v>
      </c>
      <c r="L929" s="1">
        <v>928</v>
      </c>
      <c r="M929" s="1" t="s">
        <v>14752</v>
      </c>
      <c r="N929" s="1">
        <v>0.19923540479669985</v>
      </c>
      <c r="O929" s="1">
        <v>57258.581489529999</v>
      </c>
      <c r="P929" s="1">
        <v>0.98410918000000003</v>
      </c>
      <c r="Q929" s="1">
        <v>-0.30836023000000001</v>
      </c>
      <c r="R929" s="1">
        <v>-5.4860914699999999</v>
      </c>
      <c r="S929" s="1">
        <v>21273622.93943115</v>
      </c>
      <c r="T929" s="1" t="s">
        <v>14752</v>
      </c>
    </row>
    <row r="930" spans="1:20" x14ac:dyDescent="0.2">
      <c r="A930" s="1">
        <v>10293</v>
      </c>
      <c r="B930" s="1" t="s">
        <v>4106</v>
      </c>
      <c r="C930" s="1" t="s">
        <v>6189</v>
      </c>
      <c r="D930" s="1" t="s">
        <v>6190</v>
      </c>
      <c r="E930" s="1">
        <v>51</v>
      </c>
      <c r="F930" s="1" t="s">
        <v>6191</v>
      </c>
      <c r="G930" s="1" t="s">
        <v>131</v>
      </c>
      <c r="H930" s="1">
        <v>63149437</v>
      </c>
      <c r="I930" s="1">
        <v>52600660.904446222</v>
      </c>
      <c r="J930" s="1">
        <v>63149437</v>
      </c>
      <c r="K930" s="1" t="s">
        <v>2018</v>
      </c>
      <c r="L930" s="1">
        <v>929</v>
      </c>
      <c r="M930" s="1" t="s">
        <v>14752</v>
      </c>
      <c r="N930" s="1">
        <v>0.4031972431078133</v>
      </c>
      <c r="O930" s="1">
        <v>843593.60248493997</v>
      </c>
      <c r="P930" s="1">
        <v>-8.0543870000000004E-2</v>
      </c>
      <c r="Q930" s="1">
        <v>-0.46690317999999997</v>
      </c>
      <c r="R930" s="1">
        <v>-3.9305460000000001</v>
      </c>
      <c r="S930" s="1">
        <v>21208441.462321658</v>
      </c>
      <c r="T930" s="1" t="s">
        <v>14752</v>
      </c>
    </row>
    <row r="931" spans="1:20" x14ac:dyDescent="0.2">
      <c r="A931" s="1">
        <v>29593</v>
      </c>
      <c r="B931" s="1" t="s">
        <v>9050</v>
      </c>
      <c r="C931" s="1" t="s">
        <v>9051</v>
      </c>
      <c r="D931" s="1" t="s">
        <v>9052</v>
      </c>
      <c r="E931" s="1">
        <v>2</v>
      </c>
      <c r="F931" s="1" t="s">
        <v>9053</v>
      </c>
      <c r="G931" s="1" t="s">
        <v>131</v>
      </c>
      <c r="H931" s="1">
        <v>10000000</v>
      </c>
      <c r="I931" s="1">
        <v>8814105.5507894494</v>
      </c>
      <c r="J931" s="1">
        <v>10000000</v>
      </c>
      <c r="K931" s="1" t="s">
        <v>2018</v>
      </c>
      <c r="L931" s="1">
        <v>930</v>
      </c>
      <c r="M931" s="1" t="s">
        <v>14753</v>
      </c>
      <c r="N931" s="1">
        <v>2.4003766714244583</v>
      </c>
      <c r="O931" s="1">
        <v>9658.0145166399998</v>
      </c>
      <c r="P931" s="1">
        <v>0</v>
      </c>
      <c r="Q931" s="1">
        <v>-6.3325009400000001</v>
      </c>
      <c r="R931" s="1">
        <v>-7.8881585200000002</v>
      </c>
      <c r="S931" s="1">
        <v>21157173.343587819</v>
      </c>
      <c r="T931" s="1" t="s">
        <v>14753</v>
      </c>
    </row>
    <row r="932" spans="1:20" x14ac:dyDescent="0.2">
      <c r="A932" s="1">
        <v>10465</v>
      </c>
      <c r="B932" s="1" t="s">
        <v>5432</v>
      </c>
      <c r="C932" s="1" t="s">
        <v>190</v>
      </c>
      <c r="D932" s="1" t="s">
        <v>5433</v>
      </c>
      <c r="E932" s="1">
        <v>73</v>
      </c>
      <c r="F932" s="1" t="s">
        <v>5434</v>
      </c>
      <c r="G932" s="1" t="s">
        <v>131</v>
      </c>
      <c r="H932" s="1">
        <v>100000000</v>
      </c>
      <c r="I932" s="1">
        <v>40494111</v>
      </c>
      <c r="J932" s="1">
        <v>100000000</v>
      </c>
      <c r="K932" s="1" t="s">
        <v>2018</v>
      </c>
      <c r="L932" s="1">
        <v>931</v>
      </c>
      <c r="M932" s="1" t="s">
        <v>14752</v>
      </c>
      <c r="N932" s="1">
        <v>0.52168718781331069</v>
      </c>
      <c r="O932" s="1">
        <v>242725.96731780999</v>
      </c>
      <c r="P932" s="1">
        <v>0.29804395</v>
      </c>
      <c r="Q932" s="1">
        <v>-9.3818334799999992</v>
      </c>
      <c r="R932" s="1">
        <v>-21.271594019999998</v>
      </c>
      <c r="S932" s="1">
        <v>21125258.890590049</v>
      </c>
      <c r="T932" s="1" t="s">
        <v>14752</v>
      </c>
    </row>
    <row r="933" spans="1:20" x14ac:dyDescent="0.2">
      <c r="A933" s="1">
        <v>6216</v>
      </c>
      <c r="B933" s="1" t="s">
        <v>2606</v>
      </c>
      <c r="C933" s="1" t="s">
        <v>2606</v>
      </c>
      <c r="D933" s="1" t="s">
        <v>2607</v>
      </c>
      <c r="E933" s="1">
        <v>3</v>
      </c>
      <c r="F933" s="1" t="s">
        <v>2608</v>
      </c>
      <c r="G933" s="1" t="s">
        <v>131</v>
      </c>
      <c r="H933" s="1">
        <v>1000000000</v>
      </c>
      <c r="I933" s="1">
        <v>283102718.00067937</v>
      </c>
      <c r="J933" s="1">
        <v>770933110.50859344</v>
      </c>
      <c r="L933" s="1">
        <v>932</v>
      </c>
      <c r="M933" s="1" t="s">
        <v>14753</v>
      </c>
      <c r="N933" s="1">
        <v>7.4435256509643874E-2</v>
      </c>
      <c r="O933" s="1">
        <v>4367.8660594499997</v>
      </c>
      <c r="P933" s="1">
        <v>0.18680389</v>
      </c>
      <c r="Q933" s="1">
        <v>0.40661479</v>
      </c>
      <c r="R933" s="1">
        <v>-16.848811439999999</v>
      </c>
      <c r="S933" s="1">
        <v>21072823.432957944</v>
      </c>
      <c r="T933" s="1" t="s">
        <v>14753</v>
      </c>
    </row>
    <row r="934" spans="1:20" x14ac:dyDescent="0.2">
      <c r="A934" s="1">
        <v>10372</v>
      </c>
      <c r="B934" s="1" t="s">
        <v>8496</v>
      </c>
      <c r="C934" s="1" t="s">
        <v>13698</v>
      </c>
      <c r="D934" s="1" t="s">
        <v>8497</v>
      </c>
      <c r="E934" s="1">
        <v>11</v>
      </c>
      <c r="F934" s="1" t="s">
        <v>4993</v>
      </c>
      <c r="G934" s="1" t="s">
        <v>131</v>
      </c>
      <c r="I934" s="1">
        <v>9000000000</v>
      </c>
      <c r="J934" s="1">
        <v>10000000000</v>
      </c>
      <c r="K934" s="1" t="s">
        <v>2018</v>
      </c>
      <c r="L934" s="1">
        <v>933</v>
      </c>
      <c r="M934" s="1" t="s">
        <v>14752</v>
      </c>
      <c r="N934" s="1">
        <v>2.3300459594818809E-3</v>
      </c>
      <c r="O934" s="1">
        <v>0</v>
      </c>
      <c r="P934" s="1">
        <v>0</v>
      </c>
      <c r="Q934" s="1">
        <v>12.06861157</v>
      </c>
      <c r="R934" s="1">
        <v>-10.577767509999999</v>
      </c>
      <c r="S934" s="1">
        <v>20970413.635336928</v>
      </c>
      <c r="T934" s="1" t="s">
        <v>14752</v>
      </c>
    </row>
    <row r="935" spans="1:20" x14ac:dyDescent="0.2">
      <c r="A935" s="1">
        <v>31044</v>
      </c>
      <c r="B935" s="1" t="s">
        <v>8333</v>
      </c>
      <c r="C935" s="1" t="s">
        <v>8334</v>
      </c>
      <c r="D935" s="1" t="s">
        <v>8335</v>
      </c>
      <c r="E935" s="1">
        <v>29</v>
      </c>
      <c r="F935" s="1" t="s">
        <v>8336</v>
      </c>
      <c r="G935" s="1" t="s">
        <v>131</v>
      </c>
      <c r="H935" s="1">
        <v>1000000000</v>
      </c>
      <c r="I935" s="1">
        <v>999852396.87</v>
      </c>
      <c r="J935" s="1">
        <v>999852396.87</v>
      </c>
      <c r="K935" s="1" t="s">
        <v>2018</v>
      </c>
      <c r="L935" s="1">
        <v>934</v>
      </c>
      <c r="M935" s="1" t="s">
        <v>14752</v>
      </c>
      <c r="N935" s="1">
        <v>2.0959416726076027E-2</v>
      </c>
      <c r="O935" s="1">
        <v>1112719.92802078</v>
      </c>
      <c r="P935" s="1">
        <v>-0.2453352</v>
      </c>
      <c r="Q935" s="1">
        <v>-3.0959637099999999</v>
      </c>
      <c r="R935" s="1">
        <v>-22.725664720000001</v>
      </c>
      <c r="S935" s="1">
        <v>20956323.050564285</v>
      </c>
      <c r="T935" s="1" t="s">
        <v>14752</v>
      </c>
    </row>
    <row r="936" spans="1:20" x14ac:dyDescent="0.2">
      <c r="A936" s="1">
        <v>8200</v>
      </c>
      <c r="B936" s="1" t="s">
        <v>4970</v>
      </c>
      <c r="C936" s="1" t="s">
        <v>4924</v>
      </c>
      <c r="D936" s="1" t="s">
        <v>4925</v>
      </c>
      <c r="E936" s="1">
        <v>58</v>
      </c>
      <c r="F936" s="1" t="s">
        <v>3901</v>
      </c>
      <c r="G936" s="1" t="s">
        <v>131</v>
      </c>
      <c r="I936" s="1">
        <v>377154162</v>
      </c>
      <c r="J936" s="1">
        <v>1000001337</v>
      </c>
      <c r="K936" s="1" t="s">
        <v>2018</v>
      </c>
      <c r="L936" s="1">
        <v>936</v>
      </c>
      <c r="M936" s="1" t="s">
        <v>14752</v>
      </c>
      <c r="N936" s="1">
        <v>5.4801800775526932E-2</v>
      </c>
      <c r="O936" s="1">
        <v>395093.31699130998</v>
      </c>
      <c r="P936" s="1">
        <v>-0.35146142000000002</v>
      </c>
      <c r="Q936" s="1">
        <v>-6.9042893100000002</v>
      </c>
      <c r="R936" s="1">
        <v>-12.66322634</v>
      </c>
      <c r="S936" s="1">
        <v>20668727.247584809</v>
      </c>
      <c r="T936" s="1" t="s">
        <v>14752</v>
      </c>
    </row>
    <row r="937" spans="1:20" x14ac:dyDescent="0.2">
      <c r="A937" s="1">
        <v>29605</v>
      </c>
      <c r="B937" s="1" t="s">
        <v>9070</v>
      </c>
      <c r="C937" s="1" t="s">
        <v>9071</v>
      </c>
      <c r="D937" s="1" t="s">
        <v>9072</v>
      </c>
      <c r="E937" s="1">
        <v>20</v>
      </c>
      <c r="F937" s="1" t="s">
        <v>9073</v>
      </c>
      <c r="G937" s="1" t="s">
        <v>131</v>
      </c>
      <c r="I937" s="1">
        <v>319491599</v>
      </c>
      <c r="J937" s="1">
        <v>1000000000</v>
      </c>
      <c r="K937" s="1" t="s">
        <v>2018</v>
      </c>
      <c r="L937" s="1">
        <v>935</v>
      </c>
      <c r="M937" s="1" t="s">
        <v>14753</v>
      </c>
      <c r="N937" s="1">
        <v>6.4571277300764868E-2</v>
      </c>
      <c r="O937" s="1">
        <v>855458.53969826002</v>
      </c>
      <c r="P937" s="1">
        <v>1.24584151</v>
      </c>
      <c r="Q937" s="1">
        <v>1.7094372200000001</v>
      </c>
      <c r="R937" s="1">
        <v>13.312337599999999</v>
      </c>
      <c r="S937" s="1">
        <v>20629980.634293772</v>
      </c>
      <c r="T937" s="1" t="s">
        <v>14753</v>
      </c>
    </row>
    <row r="938" spans="1:20" x14ac:dyDescent="0.2">
      <c r="A938" s="1">
        <v>2927</v>
      </c>
      <c r="B938" s="1" t="s">
        <v>199</v>
      </c>
      <c r="C938" s="1" t="s">
        <v>2715</v>
      </c>
      <c r="D938" s="1" t="s">
        <v>2716</v>
      </c>
      <c r="E938" s="1">
        <v>221</v>
      </c>
      <c r="F938" s="1" t="s">
        <v>2711</v>
      </c>
      <c r="G938" s="1" t="s">
        <v>131</v>
      </c>
      <c r="H938" s="1">
        <v>142399574</v>
      </c>
      <c r="I938" s="1">
        <v>21412885.949760009</v>
      </c>
      <c r="J938" s="1">
        <v>21412885.949760009</v>
      </c>
      <c r="K938" s="1" t="s">
        <v>2018</v>
      </c>
      <c r="L938" s="1">
        <v>937</v>
      </c>
      <c r="M938" s="1" t="s">
        <v>14752</v>
      </c>
      <c r="N938" s="1">
        <v>0.96282060932895941</v>
      </c>
      <c r="O938" s="1">
        <v>421052.14374616998</v>
      </c>
      <c r="P938" s="1">
        <v>1.0807890000000001E-2</v>
      </c>
      <c r="Q938" s="1">
        <v>-0.67006778</v>
      </c>
      <c r="R938" s="1">
        <v>-2.7008730399999998</v>
      </c>
      <c r="S938" s="1">
        <v>20616767.89763945</v>
      </c>
      <c r="T938" s="1" t="s">
        <v>14752</v>
      </c>
    </row>
    <row r="939" spans="1:20" x14ac:dyDescent="0.2">
      <c r="A939" s="1">
        <v>27766</v>
      </c>
      <c r="B939" s="1" t="s">
        <v>8626</v>
      </c>
      <c r="C939" s="1" t="s">
        <v>8627</v>
      </c>
      <c r="D939" s="1" t="s">
        <v>8628</v>
      </c>
      <c r="E939" s="1">
        <v>13</v>
      </c>
      <c r="F939" s="1" t="s">
        <v>8629</v>
      </c>
      <c r="G939" s="1" t="s">
        <v>131</v>
      </c>
      <c r="I939" s="1">
        <v>780268348.72495198</v>
      </c>
      <c r="J939" s="1">
        <v>1161961494.724952</v>
      </c>
      <c r="K939" s="1" t="s">
        <v>2018</v>
      </c>
      <c r="L939" s="1">
        <v>938</v>
      </c>
      <c r="M939" s="1" t="s">
        <v>14753</v>
      </c>
      <c r="N939" s="1">
        <v>2.6185930733177421E-2</v>
      </c>
      <c r="O939" s="1">
        <v>8781.6842861200003</v>
      </c>
      <c r="P939" s="1">
        <v>0.15981069000000001</v>
      </c>
      <c r="Q939" s="1">
        <v>-0.957951</v>
      </c>
      <c r="R939" s="1">
        <v>-2.0123332199999999</v>
      </c>
      <c r="S939" s="1">
        <v>20432052.933002319</v>
      </c>
      <c r="T939" s="1" t="s">
        <v>14753</v>
      </c>
    </row>
    <row r="940" spans="1:20" x14ac:dyDescent="0.2">
      <c r="A940" s="1">
        <v>23015</v>
      </c>
      <c r="B940" s="1" t="s">
        <v>8590</v>
      </c>
      <c r="C940" s="1" t="s">
        <v>1352</v>
      </c>
      <c r="D940" s="1" t="s">
        <v>8591</v>
      </c>
      <c r="E940" s="1">
        <v>52</v>
      </c>
      <c r="F940" s="1" t="s">
        <v>8592</v>
      </c>
      <c r="G940" s="1" t="s">
        <v>131</v>
      </c>
      <c r="H940" s="1">
        <v>1000000000</v>
      </c>
      <c r="I940" s="1">
        <v>57651000</v>
      </c>
      <c r="J940" s="1">
        <v>1000000000</v>
      </c>
      <c r="K940" s="1" t="s">
        <v>2018</v>
      </c>
      <c r="L940" s="1">
        <v>939</v>
      </c>
      <c r="M940" s="1" t="s">
        <v>14753</v>
      </c>
      <c r="N940" s="1">
        <v>0.35340446998277358</v>
      </c>
      <c r="O940" s="1">
        <v>3163345.5204176302</v>
      </c>
      <c r="P940" s="1">
        <v>0.51064715999999999</v>
      </c>
      <c r="Q940" s="1">
        <v>-7.5184800899999997</v>
      </c>
      <c r="R940" s="1">
        <v>-7.4322426000000004</v>
      </c>
      <c r="S940" s="1">
        <v>20374121.09897688</v>
      </c>
      <c r="T940" s="1" t="s">
        <v>14753</v>
      </c>
    </row>
    <row r="941" spans="1:20" x14ac:dyDescent="0.2">
      <c r="A941" s="1">
        <v>32035</v>
      </c>
      <c r="B941" s="1" t="s">
        <v>9674</v>
      </c>
      <c r="C941" s="1" t="s">
        <v>9675</v>
      </c>
      <c r="D941" s="1" t="s">
        <v>9676</v>
      </c>
      <c r="E941" s="1">
        <v>13</v>
      </c>
      <c r="F941" s="1" t="s">
        <v>9677</v>
      </c>
      <c r="G941" s="1" t="s">
        <v>131</v>
      </c>
      <c r="I941" s="1">
        <v>38473345.877232663</v>
      </c>
      <c r="J941" s="1">
        <v>350000000</v>
      </c>
      <c r="K941" s="1" t="s">
        <v>2018</v>
      </c>
      <c r="L941" s="1">
        <v>940</v>
      </c>
      <c r="M941" s="1" t="s">
        <v>14753</v>
      </c>
      <c r="N941" s="1">
        <v>0.5271059038968553</v>
      </c>
      <c r="O941" s="1">
        <v>69799.804000389995</v>
      </c>
      <c r="P941" s="1">
        <v>4.7571000000000002E-3</v>
      </c>
      <c r="Q941" s="1">
        <v>3.7285194399999999</v>
      </c>
      <c r="R941" s="1">
        <v>-2.7045527300000001</v>
      </c>
      <c r="S941" s="1">
        <v>20279527.754555073</v>
      </c>
      <c r="T941" s="1" t="s">
        <v>14753</v>
      </c>
    </row>
    <row r="942" spans="1:20" x14ac:dyDescent="0.2">
      <c r="A942" s="1">
        <v>18662</v>
      </c>
      <c r="B942" s="1" t="s">
        <v>6959</v>
      </c>
      <c r="C942" s="1" t="s">
        <v>6960</v>
      </c>
      <c r="D942" s="1" t="s">
        <v>6961</v>
      </c>
      <c r="E942" s="1">
        <v>18</v>
      </c>
      <c r="F942" s="1" t="s">
        <v>6962</v>
      </c>
      <c r="G942" s="1" t="s">
        <v>131</v>
      </c>
      <c r="H942" s="1">
        <v>4000000000</v>
      </c>
      <c r="I942" s="1">
        <v>718693828.71373141</v>
      </c>
      <c r="J942" s="1">
        <v>2519716344.3201184</v>
      </c>
      <c r="K942" s="1" t="s">
        <v>2018</v>
      </c>
      <c r="L942" s="1">
        <v>941</v>
      </c>
      <c r="M942" s="1" t="s">
        <v>14752</v>
      </c>
      <c r="N942" s="1">
        <v>2.8170708504556712E-2</v>
      </c>
      <c r="O942" s="1">
        <v>105778.18676156001</v>
      </c>
      <c r="P942" s="1">
        <v>6.3216739999999993E-2</v>
      </c>
      <c r="Q942" s="1">
        <v>5.0201455900000003</v>
      </c>
      <c r="R942" s="1">
        <v>-7.54084442</v>
      </c>
      <c r="S942" s="1">
        <v>20246114.352718338</v>
      </c>
      <c r="T942" s="1" t="s">
        <v>14752</v>
      </c>
    </row>
    <row r="943" spans="1:20" x14ac:dyDescent="0.2">
      <c r="A943" s="1">
        <v>5225</v>
      </c>
      <c r="B943" s="1" t="s">
        <v>3723</v>
      </c>
      <c r="C943" s="1" t="s">
        <v>1325</v>
      </c>
      <c r="D943" s="1" t="s">
        <v>3724</v>
      </c>
      <c r="E943" s="1">
        <v>61</v>
      </c>
      <c r="F943" s="1" t="s">
        <v>2272</v>
      </c>
      <c r="G943" s="1" t="s">
        <v>131</v>
      </c>
      <c r="I943" s="1">
        <v>9194343</v>
      </c>
      <c r="J943" s="1">
        <v>39960000</v>
      </c>
      <c r="K943" s="1" t="s">
        <v>2018</v>
      </c>
      <c r="L943" s="1">
        <v>942</v>
      </c>
      <c r="M943" s="1" t="s">
        <v>14752</v>
      </c>
      <c r="N943" s="1">
        <v>2.1854487538175347</v>
      </c>
      <c r="O943" s="1">
        <v>5564430.2228268804</v>
      </c>
      <c r="P943" s="1">
        <v>1.7715E-4</v>
      </c>
      <c r="Q943" s="1">
        <v>-1.86908249</v>
      </c>
      <c r="R943" s="1">
        <v>-7.2374632500000002</v>
      </c>
      <c r="S943" s="1">
        <v>20093765.451520972</v>
      </c>
      <c r="T943" s="1" t="s">
        <v>14752</v>
      </c>
    </row>
    <row r="944" spans="1:20" x14ac:dyDescent="0.2">
      <c r="A944" s="1">
        <v>30089</v>
      </c>
      <c r="B944" s="1" t="s">
        <v>8564</v>
      </c>
      <c r="C944" s="1" t="s">
        <v>8565</v>
      </c>
      <c r="D944" s="1" t="s">
        <v>8566</v>
      </c>
      <c r="E944" s="1">
        <v>14</v>
      </c>
      <c r="F944" s="1" t="s">
        <v>8567</v>
      </c>
      <c r="G944" s="1" t="s">
        <v>131</v>
      </c>
      <c r="H944" s="1">
        <v>9946938747369</v>
      </c>
      <c r="I944" s="1">
        <v>9110383747597</v>
      </c>
      <c r="J944" s="1">
        <v>9946938747369</v>
      </c>
      <c r="K944" s="1" t="s">
        <v>2018</v>
      </c>
      <c r="L944" s="1">
        <v>943</v>
      </c>
      <c r="M944" s="1" t="s">
        <v>14752</v>
      </c>
      <c r="N944" s="1">
        <v>2.1879090653425431E-6</v>
      </c>
      <c r="O944" s="1">
        <v>357809.19958348002</v>
      </c>
      <c r="P944" s="1">
        <v>7.4116868599999997</v>
      </c>
      <c r="Q944" s="1">
        <v>2.0190804400000002</v>
      </c>
      <c r="R944" s="1">
        <v>-10.59958576</v>
      </c>
      <c r="S944" s="1">
        <v>19932691.190116849</v>
      </c>
      <c r="T944" s="1" t="s">
        <v>14752</v>
      </c>
    </row>
    <row r="945" spans="1:20" x14ac:dyDescent="0.2">
      <c r="A945" s="1">
        <v>3422</v>
      </c>
      <c r="B945" s="1" t="s">
        <v>5107</v>
      </c>
      <c r="C945" s="1" t="s">
        <v>5107</v>
      </c>
      <c r="D945" s="1" t="s">
        <v>5108</v>
      </c>
      <c r="E945" s="1">
        <v>18</v>
      </c>
      <c r="F945" s="1" t="s">
        <v>5109</v>
      </c>
      <c r="G945" s="1" t="s">
        <v>131</v>
      </c>
      <c r="H945" s="1">
        <v>10000000000</v>
      </c>
      <c r="I945" s="1">
        <v>2286791464</v>
      </c>
      <c r="J945" s="1">
        <v>10000000000</v>
      </c>
      <c r="K945" s="1" t="s">
        <v>2018</v>
      </c>
      <c r="L945" s="1">
        <v>944</v>
      </c>
      <c r="M945" s="1" t="s">
        <v>14752</v>
      </c>
      <c r="N945" s="1">
        <v>8.699782959903252E-3</v>
      </c>
      <c r="O945" s="1">
        <v>139146.36320203001</v>
      </c>
      <c r="P945" s="1">
        <v>0.48175983999999999</v>
      </c>
      <c r="Q945" s="1">
        <v>-2.73238023</v>
      </c>
      <c r="R945" s="1">
        <v>-2.8369979299999999</v>
      </c>
      <c r="S945" s="1">
        <v>19894589.411359411</v>
      </c>
      <c r="T945" s="1" t="s">
        <v>14752</v>
      </c>
    </row>
    <row r="946" spans="1:20" x14ac:dyDescent="0.2">
      <c r="A946" s="1">
        <v>28363</v>
      </c>
      <c r="B946" s="1" t="s">
        <v>8460</v>
      </c>
      <c r="C946" s="1" t="s">
        <v>8461</v>
      </c>
      <c r="D946" s="1" t="s">
        <v>8462</v>
      </c>
      <c r="E946" s="1">
        <v>70</v>
      </c>
      <c r="F946" s="1" t="s">
        <v>8463</v>
      </c>
      <c r="G946" s="1" t="s">
        <v>131</v>
      </c>
      <c r="H946" s="1">
        <v>3000000000</v>
      </c>
      <c r="I946" s="1">
        <v>822918916.20067453</v>
      </c>
      <c r="J946" s="1">
        <v>3000000000</v>
      </c>
      <c r="K946" s="1" t="s">
        <v>2018</v>
      </c>
      <c r="L946" s="1">
        <v>945</v>
      </c>
      <c r="M946" s="1" t="s">
        <v>14753</v>
      </c>
      <c r="N946" s="1">
        <v>2.4115483188915331E-2</v>
      </c>
      <c r="O946" s="1">
        <v>519307.69642423</v>
      </c>
      <c r="P946" s="1">
        <v>4.3459500000000003E-3</v>
      </c>
      <c r="Q946" s="1">
        <v>-9.5548926699999992</v>
      </c>
      <c r="R946" s="1">
        <v>-25.136843290000002</v>
      </c>
      <c r="S946" s="1">
        <v>19845087.289477792</v>
      </c>
      <c r="T946" s="1" t="s">
        <v>14753</v>
      </c>
    </row>
    <row r="947" spans="1:20" x14ac:dyDescent="0.2">
      <c r="A947" s="1">
        <v>5309</v>
      </c>
      <c r="B947" s="1" t="s">
        <v>3732</v>
      </c>
      <c r="C947" s="1" t="s">
        <v>3733</v>
      </c>
      <c r="D947" s="1" t="s">
        <v>3734</v>
      </c>
      <c r="E947" s="1">
        <v>86</v>
      </c>
      <c r="F947" s="1" t="s">
        <v>2999</v>
      </c>
      <c r="G947" s="1" t="s">
        <v>131</v>
      </c>
      <c r="I947" s="1">
        <v>4129019</v>
      </c>
      <c r="J947" s="1">
        <v>5000000</v>
      </c>
      <c r="K947" s="1" t="s">
        <v>2018</v>
      </c>
      <c r="L947" s="1">
        <v>946</v>
      </c>
      <c r="M947" s="1" t="s">
        <v>14753</v>
      </c>
      <c r="N947" s="1">
        <v>4.7807610227024666</v>
      </c>
      <c r="O947" s="1">
        <v>19973793.8251306</v>
      </c>
      <c r="P947" s="1">
        <v>0.29339884999999999</v>
      </c>
      <c r="Q947" s="1">
        <v>-0.39867130000000001</v>
      </c>
      <c r="R947" s="1">
        <v>-3.5535321999999998</v>
      </c>
      <c r="S947" s="1">
        <v>19739853.097197916</v>
      </c>
      <c r="T947" s="1" t="s">
        <v>14753</v>
      </c>
    </row>
    <row r="948" spans="1:20" x14ac:dyDescent="0.2">
      <c r="A948" s="1">
        <v>29679</v>
      </c>
      <c r="B948" s="1" t="s">
        <v>8529</v>
      </c>
      <c r="C948" s="1" t="s">
        <v>8530</v>
      </c>
      <c r="D948" s="1" t="s">
        <v>8531</v>
      </c>
      <c r="E948" s="1">
        <v>36</v>
      </c>
      <c r="F948" s="1" t="s">
        <v>8532</v>
      </c>
      <c r="G948" s="1" t="s">
        <v>131</v>
      </c>
      <c r="H948" s="1">
        <v>250000000</v>
      </c>
      <c r="I948" s="1">
        <v>73607688.472070202</v>
      </c>
      <c r="J948" s="1">
        <v>250000000</v>
      </c>
      <c r="K948" s="1" t="s">
        <v>2018</v>
      </c>
      <c r="L948" s="1">
        <v>947</v>
      </c>
      <c r="M948" s="1" t="s">
        <v>14753</v>
      </c>
      <c r="N948" s="1">
        <v>0.26755481667514364</v>
      </c>
      <c r="O948" s="1">
        <v>3065936.8160349098</v>
      </c>
      <c r="P948" s="1">
        <v>0.83534458</v>
      </c>
      <c r="Q948" s="1">
        <v>-5.7113546900000003</v>
      </c>
      <c r="R948" s="1">
        <v>-12.22027544</v>
      </c>
      <c r="S948" s="1">
        <v>19694091.595025823</v>
      </c>
      <c r="T948" s="1" t="s">
        <v>14753</v>
      </c>
    </row>
    <row r="949" spans="1:20" x14ac:dyDescent="0.2">
      <c r="A949" s="1">
        <v>28412</v>
      </c>
      <c r="B949" s="1" t="s">
        <v>8439</v>
      </c>
      <c r="C949" s="1" t="s">
        <v>8440</v>
      </c>
      <c r="D949" s="1" t="s">
        <v>8441</v>
      </c>
      <c r="E949" s="1">
        <v>82</v>
      </c>
      <c r="F949" s="1" t="s">
        <v>8442</v>
      </c>
      <c r="G949" s="1" t="s">
        <v>131</v>
      </c>
      <c r="H949" s="1">
        <v>1000000000</v>
      </c>
      <c r="I949" s="1">
        <v>950000000</v>
      </c>
      <c r="J949" s="1">
        <v>1000000000</v>
      </c>
      <c r="K949" s="1" t="s">
        <v>2018</v>
      </c>
      <c r="L949" s="1">
        <v>948</v>
      </c>
      <c r="M949" s="1" t="s">
        <v>14752</v>
      </c>
      <c r="N949" s="1">
        <v>2.0712561587755255E-2</v>
      </c>
      <c r="O949" s="1">
        <v>3734069.3988561002</v>
      </c>
      <c r="P949" s="1">
        <v>-0.90195879999999995</v>
      </c>
      <c r="Q949" s="1">
        <v>-3.4201858399999998</v>
      </c>
      <c r="R949" s="1">
        <v>-14.13666838</v>
      </c>
      <c r="S949" s="1">
        <v>19676933.508367497</v>
      </c>
      <c r="T949" s="1" t="s">
        <v>14752</v>
      </c>
    </row>
    <row r="950" spans="1:20" x14ac:dyDescent="0.2">
      <c r="A950" s="1">
        <v>30347</v>
      </c>
      <c r="B950" s="1" t="s">
        <v>7813</v>
      </c>
      <c r="C950" s="1" t="s">
        <v>7814</v>
      </c>
      <c r="D950" s="1" t="s">
        <v>7815</v>
      </c>
      <c r="E950" s="1">
        <v>8</v>
      </c>
      <c r="F950" s="1" t="s">
        <v>7816</v>
      </c>
      <c r="G950" s="1" t="s">
        <v>131</v>
      </c>
      <c r="H950" s="1">
        <v>2236246453</v>
      </c>
      <c r="I950" s="1">
        <v>2236246453</v>
      </c>
      <c r="J950" s="1">
        <v>2236246453</v>
      </c>
      <c r="K950" s="1" t="s">
        <v>2018</v>
      </c>
      <c r="L950" s="1">
        <v>949</v>
      </c>
      <c r="M950" s="1" t="s">
        <v>14753</v>
      </c>
      <c r="N950" s="1">
        <v>8.7642546673829553E-3</v>
      </c>
      <c r="O950" s="1">
        <v>0</v>
      </c>
      <c r="P950" s="1">
        <v>0</v>
      </c>
      <c r="Q950" s="1">
        <v>0</v>
      </c>
      <c r="R950" s="1">
        <v>21.146529839999999</v>
      </c>
      <c r="S950" s="1">
        <v>19599033.413123827</v>
      </c>
      <c r="T950" s="1" t="s">
        <v>14753</v>
      </c>
    </row>
    <row r="951" spans="1:20" x14ac:dyDescent="0.2">
      <c r="A951" s="1">
        <v>24686</v>
      </c>
      <c r="B951" s="1" t="s">
        <v>8622</v>
      </c>
      <c r="C951" s="1" t="s">
        <v>8623</v>
      </c>
      <c r="D951" s="1" t="s">
        <v>8624</v>
      </c>
      <c r="E951" s="1">
        <v>29</v>
      </c>
      <c r="F951" s="1" t="s">
        <v>8625</v>
      </c>
      <c r="G951" s="1" t="s">
        <v>131</v>
      </c>
      <c r="I951" s="1">
        <v>20254000000</v>
      </c>
      <c r="J951" s="1">
        <v>31856000000</v>
      </c>
      <c r="K951" s="1" t="s">
        <v>2018</v>
      </c>
      <c r="L951" s="1">
        <v>950</v>
      </c>
      <c r="M951" s="1" t="s">
        <v>14752</v>
      </c>
      <c r="N951" s="1">
        <v>9.6123796084801962E-4</v>
      </c>
      <c r="O951" s="1">
        <v>9109.8483894500005</v>
      </c>
      <c r="P951" s="1">
        <v>2.6722337500000002</v>
      </c>
      <c r="Q951" s="1">
        <v>2.15234155</v>
      </c>
      <c r="R951" s="1">
        <v>-12.06045072</v>
      </c>
      <c r="S951" s="1">
        <v>19468913.65901579</v>
      </c>
      <c r="T951" s="1" t="s">
        <v>14752</v>
      </c>
    </row>
    <row r="952" spans="1:20" x14ac:dyDescent="0.2">
      <c r="A952" s="1">
        <v>26497</v>
      </c>
      <c r="B952" s="1" t="s">
        <v>8429</v>
      </c>
      <c r="C952" s="1" t="s">
        <v>8430</v>
      </c>
      <c r="D952" s="1" t="s">
        <v>8431</v>
      </c>
      <c r="E952" s="1">
        <v>26</v>
      </c>
      <c r="F952" s="1" t="s">
        <v>8432</v>
      </c>
      <c r="G952" s="1" t="s">
        <v>131</v>
      </c>
      <c r="H952" s="1">
        <v>1300000000</v>
      </c>
      <c r="I952" s="1">
        <v>249491637</v>
      </c>
      <c r="J952" s="1">
        <v>470805219.58651829</v>
      </c>
      <c r="L952" s="1">
        <v>952</v>
      </c>
      <c r="M952" s="1" t="s">
        <v>14753</v>
      </c>
      <c r="N952" s="1">
        <v>7.7845509735468318E-2</v>
      </c>
      <c r="O952" s="1">
        <v>1869355.6902944499</v>
      </c>
      <c r="P952" s="1">
        <v>1.3991713100000001</v>
      </c>
      <c r="Q952" s="1">
        <v>1.35842642</v>
      </c>
      <c r="R952" s="1">
        <v>-11.16855571</v>
      </c>
      <c r="S952" s="1">
        <v>19421803.657001428</v>
      </c>
      <c r="T952" s="1" t="s">
        <v>14753</v>
      </c>
    </row>
    <row r="953" spans="1:20" x14ac:dyDescent="0.2">
      <c r="A953" s="1">
        <v>10469</v>
      </c>
      <c r="B953" s="1" t="s">
        <v>6583</v>
      </c>
      <c r="C953" s="1" t="s">
        <v>6584</v>
      </c>
      <c r="D953" s="1" t="s">
        <v>6585</v>
      </c>
      <c r="E953" s="1">
        <v>45</v>
      </c>
      <c r="F953" s="1" t="s">
        <v>5434</v>
      </c>
      <c r="G953" s="1" t="s">
        <v>131</v>
      </c>
      <c r="I953" s="1">
        <v>432774153</v>
      </c>
      <c r="J953" s="1">
        <v>998979500</v>
      </c>
      <c r="K953" s="1" t="s">
        <v>2018</v>
      </c>
      <c r="L953" s="1">
        <v>951</v>
      </c>
      <c r="M953" s="1" t="s">
        <v>14753</v>
      </c>
      <c r="N953" s="1">
        <v>4.4791893556476434E-2</v>
      </c>
      <c r="O953" s="1">
        <v>401414.97874317999</v>
      </c>
      <c r="P953" s="1">
        <v>-0.45160351999999998</v>
      </c>
      <c r="Q953" s="1">
        <v>2.08157054</v>
      </c>
      <c r="R953" s="1">
        <v>-19.96603936</v>
      </c>
      <c r="S953" s="1">
        <v>19384773.795170248</v>
      </c>
      <c r="T953" s="1" t="s">
        <v>14753</v>
      </c>
    </row>
    <row r="954" spans="1:20" x14ac:dyDescent="0.2">
      <c r="A954" s="1">
        <v>33351</v>
      </c>
      <c r="B954" s="1" t="s">
        <v>12612</v>
      </c>
      <c r="C954" s="1" t="s">
        <v>12612</v>
      </c>
      <c r="D954" s="1" t="s">
        <v>12613</v>
      </c>
      <c r="E954" s="1">
        <v>22</v>
      </c>
      <c r="F954" s="1" t="s">
        <v>12614</v>
      </c>
      <c r="G954" s="1" t="s">
        <v>131</v>
      </c>
      <c r="H954" s="1">
        <v>100000000</v>
      </c>
      <c r="I954" s="1">
        <v>100000000</v>
      </c>
      <c r="J954" s="1">
        <v>100000000</v>
      </c>
      <c r="K954" s="1" t="s">
        <v>2018</v>
      </c>
      <c r="L954" s="1">
        <v>953</v>
      </c>
      <c r="M954" s="1" t="s">
        <v>14752</v>
      </c>
      <c r="N954" s="1">
        <v>0.19299939895647372</v>
      </c>
      <c r="O954" s="1">
        <v>1948364.45448991</v>
      </c>
      <c r="P954" s="1">
        <v>-0.83829644999999997</v>
      </c>
      <c r="Q954" s="1">
        <v>-7.3266933600000002</v>
      </c>
      <c r="R954" s="1">
        <v>-18.639739479999999</v>
      </c>
      <c r="S954" s="1">
        <v>19299939.895647373</v>
      </c>
      <c r="T954" s="1" t="s">
        <v>14752</v>
      </c>
    </row>
    <row r="955" spans="1:20" x14ac:dyDescent="0.2">
      <c r="A955" s="1">
        <v>7576</v>
      </c>
      <c r="B955" s="1" t="s">
        <v>5626</v>
      </c>
      <c r="C955" s="1" t="s">
        <v>3634</v>
      </c>
      <c r="D955" s="1" t="s">
        <v>3635</v>
      </c>
      <c r="E955" s="1">
        <v>48</v>
      </c>
      <c r="F955" s="1" t="s">
        <v>3636</v>
      </c>
      <c r="G955" s="1" t="s">
        <v>131</v>
      </c>
      <c r="H955" s="1">
        <v>200000000</v>
      </c>
      <c r="I955" s="1">
        <v>134791668</v>
      </c>
      <c r="J955" s="1">
        <v>200000000</v>
      </c>
      <c r="K955" s="1" t="s">
        <v>2018</v>
      </c>
      <c r="L955" s="1">
        <v>954</v>
      </c>
      <c r="M955" s="1" t="s">
        <v>14753</v>
      </c>
      <c r="N955" s="1">
        <v>0.14311820500632116</v>
      </c>
      <c r="O955" s="1">
        <v>8493549.7338253595</v>
      </c>
      <c r="P955" s="1">
        <v>-1.4726078300000001</v>
      </c>
      <c r="Q955" s="1">
        <v>4.3907970399999998</v>
      </c>
      <c r="R955" s="1">
        <v>-4.8666717500000001</v>
      </c>
      <c r="S955" s="1">
        <v>19291141.573967986</v>
      </c>
      <c r="T955" s="1" t="s">
        <v>14753</v>
      </c>
    </row>
    <row r="956" spans="1:20" x14ac:dyDescent="0.2">
      <c r="A956" s="1">
        <v>24268</v>
      </c>
      <c r="B956" s="1" t="s">
        <v>8502</v>
      </c>
      <c r="C956" s="1" t="s">
        <v>8503</v>
      </c>
      <c r="D956" s="1" t="s">
        <v>8504</v>
      </c>
      <c r="E956" s="1">
        <v>38</v>
      </c>
      <c r="F956" s="1" t="s">
        <v>8505</v>
      </c>
      <c r="G956" s="1" t="s">
        <v>131</v>
      </c>
      <c r="H956" s="1">
        <v>100000000</v>
      </c>
      <c r="I956" s="1">
        <v>49015380</v>
      </c>
      <c r="J956" s="1">
        <v>99811473</v>
      </c>
      <c r="K956" s="1" t="s">
        <v>2018</v>
      </c>
      <c r="L956" s="1">
        <v>956</v>
      </c>
      <c r="M956" s="1" t="s">
        <v>14752</v>
      </c>
      <c r="N956" s="1">
        <v>0.39157875436814921</v>
      </c>
      <c r="O956" s="1">
        <v>414195.65860104997</v>
      </c>
      <c r="P956" s="1">
        <v>-0.12054392</v>
      </c>
      <c r="Q956" s="1">
        <v>-3.0276676299999998</v>
      </c>
      <c r="R956" s="1">
        <v>-16.838975600000001</v>
      </c>
      <c r="S956" s="1">
        <v>19193381.445281494</v>
      </c>
      <c r="T956" s="1" t="s">
        <v>14752</v>
      </c>
    </row>
    <row r="957" spans="1:20" x14ac:dyDescent="0.2">
      <c r="A957" s="1">
        <v>19650</v>
      </c>
      <c r="B957" s="1" t="s">
        <v>8596</v>
      </c>
      <c r="C957" s="1" t="s">
        <v>6131</v>
      </c>
      <c r="D957" s="1" t="s">
        <v>8597</v>
      </c>
      <c r="E957" s="1">
        <v>85</v>
      </c>
      <c r="F957" s="1" t="s">
        <v>8598</v>
      </c>
      <c r="G957" s="1" t="s">
        <v>131</v>
      </c>
      <c r="H957" s="1">
        <v>69000000000000</v>
      </c>
      <c r="I957" s="1">
        <v>54766287142827</v>
      </c>
      <c r="J957" s="1">
        <v>69000000000000</v>
      </c>
      <c r="K957" s="1" t="s">
        <v>2018</v>
      </c>
      <c r="L957" s="1">
        <v>955</v>
      </c>
      <c r="M957" s="1" t="s">
        <v>14752</v>
      </c>
      <c r="N957" s="1">
        <v>3.506798263889179E-7</v>
      </c>
      <c r="O957" s="1">
        <v>112210.4069951</v>
      </c>
      <c r="P957" s="1">
        <v>0.29833089000000002</v>
      </c>
      <c r="Q957" s="1">
        <v>-2.2968736500000002</v>
      </c>
      <c r="R957" s="1">
        <v>-7.3184637800000001</v>
      </c>
      <c r="S957" s="1">
        <v>19205432.06721219</v>
      </c>
      <c r="T957" s="1" t="s">
        <v>14752</v>
      </c>
    </row>
    <row r="958" spans="1:20" x14ac:dyDescent="0.2">
      <c r="A958" s="1">
        <v>132</v>
      </c>
      <c r="B958" s="1" t="s">
        <v>5472</v>
      </c>
      <c r="C958" s="1" t="s">
        <v>5473</v>
      </c>
      <c r="D958" s="1" t="s">
        <v>5474</v>
      </c>
      <c r="E958" s="1">
        <v>3</v>
      </c>
      <c r="F958" s="1" t="s">
        <v>5475</v>
      </c>
      <c r="G958" s="1" t="s">
        <v>131</v>
      </c>
      <c r="I958" s="1">
        <v>2591863.1204812401</v>
      </c>
      <c r="J958" s="1">
        <v>2591863.1204812401</v>
      </c>
      <c r="L958" s="1">
        <v>957</v>
      </c>
      <c r="M958" s="1" t="s">
        <v>14752</v>
      </c>
      <c r="N958" s="1">
        <v>7.3971537170261916</v>
      </c>
      <c r="O958" s="1">
        <v>1108.83334218</v>
      </c>
      <c r="P958" s="1">
        <v>0</v>
      </c>
      <c r="Q958" s="1">
        <v>1.4608560900000001</v>
      </c>
      <c r="R958" s="1">
        <v>17.847739929999999</v>
      </c>
      <c r="S958" s="1">
        <v>19172409.91569091</v>
      </c>
      <c r="T958" s="1" t="s">
        <v>14752</v>
      </c>
    </row>
    <row r="959" spans="1:20" x14ac:dyDescent="0.2">
      <c r="A959" s="1">
        <v>30751</v>
      </c>
      <c r="B959" s="1" t="s">
        <v>8375</v>
      </c>
      <c r="C959" s="1" t="s">
        <v>8376</v>
      </c>
      <c r="D959" s="1" t="s">
        <v>8377</v>
      </c>
      <c r="E959" s="1">
        <v>9</v>
      </c>
      <c r="F959" s="1" t="s">
        <v>8378</v>
      </c>
      <c r="G959" s="1" t="s">
        <v>131</v>
      </c>
      <c r="I959" s="1">
        <v>11961177.716010099</v>
      </c>
      <c r="J959" s="1">
        <v>21000000</v>
      </c>
      <c r="K959" s="1" t="s">
        <v>2018</v>
      </c>
      <c r="L959" s="1">
        <v>959</v>
      </c>
      <c r="M959" s="1" t="s">
        <v>14752</v>
      </c>
      <c r="N959" s="1">
        <v>1.5975737514117248</v>
      </c>
      <c r="O959" s="1">
        <v>406049.86545205</v>
      </c>
      <c r="P959" s="1">
        <v>-1.3935491099999999</v>
      </c>
      <c r="Q959" s="1">
        <v>0.17821855</v>
      </c>
      <c r="R959" s="1">
        <v>-36.324576579999999</v>
      </c>
      <c r="S959" s="1">
        <v>19108863.555068579</v>
      </c>
      <c r="T959" s="1" t="s">
        <v>14752</v>
      </c>
    </row>
    <row r="960" spans="1:20" x14ac:dyDescent="0.2">
      <c r="A960" s="1">
        <v>31342</v>
      </c>
      <c r="B960" s="1" t="s">
        <v>8698</v>
      </c>
      <c r="C960" s="1" t="s">
        <v>8699</v>
      </c>
      <c r="D960" s="1" t="s">
        <v>8700</v>
      </c>
      <c r="E960" s="1">
        <v>16</v>
      </c>
      <c r="F960" s="1" t="s">
        <v>8701</v>
      </c>
      <c r="G960" s="1" t="s">
        <v>131</v>
      </c>
      <c r="I960" s="1">
        <v>16132952900</v>
      </c>
      <c r="J960" s="1">
        <v>99991483316.619995</v>
      </c>
      <c r="K960" s="1" t="s">
        <v>2018</v>
      </c>
      <c r="L960" s="1">
        <v>958</v>
      </c>
      <c r="M960" s="1" t="s">
        <v>14753</v>
      </c>
      <c r="N960" s="1">
        <v>1.1810988132206714E-3</v>
      </c>
      <c r="O960" s="1">
        <v>170401.92224571001</v>
      </c>
      <c r="P960" s="1">
        <v>-4.9245000000000001E-3</v>
      </c>
      <c r="Q960" s="1">
        <v>-3.7806860599999998</v>
      </c>
      <c r="R960" s="1">
        <v>-8.7462870699999993</v>
      </c>
      <c r="S960" s="1">
        <v>19054611.52393499</v>
      </c>
      <c r="T960" s="1" t="s">
        <v>14753</v>
      </c>
    </row>
    <row r="961" spans="1:20" x14ac:dyDescent="0.2">
      <c r="A961" s="1">
        <v>8772</v>
      </c>
      <c r="B961" s="1" t="s">
        <v>5208</v>
      </c>
      <c r="C961" s="1" t="s">
        <v>5208</v>
      </c>
      <c r="D961" s="1" t="s">
        <v>5209</v>
      </c>
      <c r="E961" s="1">
        <v>11</v>
      </c>
      <c r="F961" s="1" t="s">
        <v>4386</v>
      </c>
      <c r="G961" s="1" t="s">
        <v>131</v>
      </c>
      <c r="I961" s="1">
        <v>19012373</v>
      </c>
      <c r="J961" s="1">
        <v>19012373</v>
      </c>
      <c r="K961" s="1" t="s">
        <v>2018</v>
      </c>
      <c r="L961" s="1">
        <v>960</v>
      </c>
      <c r="M961" s="1" t="s">
        <v>14752</v>
      </c>
      <c r="N961" s="1">
        <v>1.0011616978738265</v>
      </c>
      <c r="O961" s="1">
        <v>10343.79152637</v>
      </c>
      <c r="P961" s="1">
        <v>5.8915790000000003E-2</v>
      </c>
      <c r="Q961" s="1">
        <v>5.7716469999999999E-2</v>
      </c>
      <c r="R961" s="1">
        <v>0.10358611</v>
      </c>
      <c r="S961" s="1">
        <v>19034459.633290492</v>
      </c>
      <c r="T961" s="1" t="s">
        <v>14752</v>
      </c>
    </row>
    <row r="962" spans="1:20" x14ac:dyDescent="0.2">
      <c r="A962" s="1">
        <v>2019</v>
      </c>
      <c r="B962" s="1" t="s">
        <v>3311</v>
      </c>
      <c r="C962" s="1" t="s">
        <v>312</v>
      </c>
      <c r="D962" s="1" t="s">
        <v>3312</v>
      </c>
      <c r="E962" s="1">
        <v>53</v>
      </c>
      <c r="F962" s="1" t="s">
        <v>2054</v>
      </c>
      <c r="G962" s="1" t="s">
        <v>131</v>
      </c>
      <c r="I962" s="1">
        <v>199995000</v>
      </c>
      <c r="J962" s="1">
        <v>200000000</v>
      </c>
      <c r="K962" s="1" t="s">
        <v>2018</v>
      </c>
      <c r="L962" s="1">
        <v>961</v>
      </c>
      <c r="M962" s="1" t="s">
        <v>14753</v>
      </c>
      <c r="N962" s="1">
        <v>9.4737611620683601E-2</v>
      </c>
      <c r="O962" s="1">
        <v>4491832.8210353199</v>
      </c>
      <c r="P962" s="1">
        <v>0.38427797000000002</v>
      </c>
      <c r="Q962" s="1">
        <v>-3.6632146900000002</v>
      </c>
      <c r="R962" s="1">
        <v>-9.3322159899999999</v>
      </c>
      <c r="S962" s="1">
        <v>18947048.636078615</v>
      </c>
      <c r="T962" s="1" t="s">
        <v>14753</v>
      </c>
    </row>
    <row r="963" spans="1:20" x14ac:dyDescent="0.2">
      <c r="A963" s="1">
        <v>24133</v>
      </c>
      <c r="B963" s="1" t="s">
        <v>8783</v>
      </c>
      <c r="C963" s="1" t="s">
        <v>8784</v>
      </c>
      <c r="D963" s="1" t="s">
        <v>8785</v>
      </c>
      <c r="E963" s="1">
        <v>45</v>
      </c>
      <c r="F963" s="1" t="s">
        <v>8786</v>
      </c>
      <c r="G963" s="1" t="s">
        <v>131</v>
      </c>
      <c r="H963" s="1">
        <v>1000000000</v>
      </c>
      <c r="I963" s="1">
        <v>526177874.97048181</v>
      </c>
      <c r="J963" s="1">
        <v>1000000000</v>
      </c>
      <c r="K963" s="1" t="s">
        <v>2018</v>
      </c>
      <c r="L963" s="1">
        <v>962</v>
      </c>
      <c r="M963" s="1" t="s">
        <v>14752</v>
      </c>
      <c r="N963" s="1">
        <v>3.58676263934532E-2</v>
      </c>
      <c r="O963" s="1">
        <v>699601.89585555997</v>
      </c>
      <c r="P963" s="1">
        <v>-0.33926656999999999</v>
      </c>
      <c r="Q963" s="1">
        <v>-0.58100474000000002</v>
      </c>
      <c r="R963" s="1">
        <v>30.5592462</v>
      </c>
      <c r="S963" s="1">
        <v>18872751.43594237</v>
      </c>
      <c r="T963" s="1" t="s">
        <v>14752</v>
      </c>
    </row>
    <row r="964" spans="1:20" x14ac:dyDescent="0.2">
      <c r="A964" s="1">
        <v>27463</v>
      </c>
      <c r="B964" s="1" t="s">
        <v>8787</v>
      </c>
      <c r="C964" s="1" t="s">
        <v>8788</v>
      </c>
      <c r="D964" s="1" t="s">
        <v>8789</v>
      </c>
      <c r="E964" s="1">
        <v>9</v>
      </c>
      <c r="F964" s="1" t="s">
        <v>8790</v>
      </c>
      <c r="G964" s="1" t="s">
        <v>131</v>
      </c>
      <c r="H964" s="1">
        <v>10000000000</v>
      </c>
      <c r="I964" s="1">
        <v>1154403100</v>
      </c>
      <c r="J964" s="1">
        <v>10000000000</v>
      </c>
      <c r="K964" s="1" t="s">
        <v>2018</v>
      </c>
      <c r="L964" s="1">
        <v>963</v>
      </c>
      <c r="M964" s="1" t="s">
        <v>14752</v>
      </c>
      <c r="N964" s="1">
        <v>1.6278044245579781E-2</v>
      </c>
      <c r="O964" s="1">
        <v>38942.627688</v>
      </c>
      <c r="P964" s="1">
        <v>0.47954032000000002</v>
      </c>
      <c r="Q964" s="1">
        <v>-1.5169594900000001</v>
      </c>
      <c r="R964" s="1">
        <v>-4.0244664600000002</v>
      </c>
      <c r="S964" s="1">
        <v>18791424.739034459</v>
      </c>
      <c r="T964" s="1" t="s">
        <v>14752</v>
      </c>
    </row>
    <row r="965" spans="1:20" x14ac:dyDescent="0.2">
      <c r="A965" s="1">
        <v>90</v>
      </c>
      <c r="B965" s="1" t="s">
        <v>5125</v>
      </c>
      <c r="C965" s="1" t="s">
        <v>5126</v>
      </c>
      <c r="D965" s="1" t="s">
        <v>5127</v>
      </c>
      <c r="E965" s="1">
        <v>14</v>
      </c>
      <c r="F965" s="1" t="s">
        <v>5128</v>
      </c>
      <c r="G965" s="1" t="s">
        <v>131</v>
      </c>
      <c r="I965" s="1">
        <v>478333438962</v>
      </c>
      <c r="J965" s="1">
        <v>580430707689.39807</v>
      </c>
      <c r="L965" s="1">
        <v>964</v>
      </c>
      <c r="M965" s="1" t="s">
        <v>14753</v>
      </c>
      <c r="N965" s="1">
        <v>3.9264792929310911E-5</v>
      </c>
      <c r="O965" s="1">
        <v>0</v>
      </c>
      <c r="P965" s="1">
        <v>0</v>
      </c>
      <c r="Q965" s="1">
        <v>0</v>
      </c>
      <c r="R965" s="1">
        <v>0</v>
      </c>
      <c r="S965" s="1">
        <v>18781663.43200811</v>
      </c>
      <c r="T965" s="1" t="s">
        <v>14753</v>
      </c>
    </row>
    <row r="966" spans="1:20" x14ac:dyDescent="0.2">
      <c r="A966" s="1">
        <v>2949</v>
      </c>
      <c r="B966" s="1" t="s">
        <v>3323</v>
      </c>
      <c r="C966" s="1" t="s">
        <v>3324</v>
      </c>
      <c r="D966" s="1" t="s">
        <v>3325</v>
      </c>
      <c r="E966" s="1">
        <v>20</v>
      </c>
      <c r="F966" s="1" t="s">
        <v>3326</v>
      </c>
      <c r="G966" s="1" t="s">
        <v>131</v>
      </c>
      <c r="I966" s="1">
        <v>38411368.601374641</v>
      </c>
      <c r="J966" s="1">
        <v>49417348</v>
      </c>
      <c r="K966" s="1" t="s">
        <v>2018</v>
      </c>
      <c r="L966" s="1">
        <v>965</v>
      </c>
      <c r="M966" s="1" t="s">
        <v>14752</v>
      </c>
      <c r="N966" s="1">
        <v>0.48844958628607521</v>
      </c>
      <c r="O966" s="1">
        <v>136963.00925516</v>
      </c>
      <c r="P966" s="1">
        <v>8.2934960000000002E-2</v>
      </c>
      <c r="Q966" s="1">
        <v>-1.70705789</v>
      </c>
      <c r="R966" s="1">
        <v>-13.909002879999999</v>
      </c>
      <c r="S966" s="1">
        <v>18762017.102023382</v>
      </c>
      <c r="T966" s="1" t="s">
        <v>14752</v>
      </c>
    </row>
    <row r="967" spans="1:20" x14ac:dyDescent="0.2">
      <c r="A967" s="1">
        <v>2058</v>
      </c>
      <c r="B967" s="1" t="s">
        <v>2736</v>
      </c>
      <c r="C967" s="1" t="s">
        <v>87</v>
      </c>
      <c r="D967" s="1" t="s">
        <v>2737</v>
      </c>
      <c r="E967" s="1">
        <v>55</v>
      </c>
      <c r="F967" s="1" t="s">
        <v>2738</v>
      </c>
      <c r="G967" s="1" t="s">
        <v>131</v>
      </c>
      <c r="I967" s="1">
        <v>174479533.46000001</v>
      </c>
      <c r="J967" s="1">
        <v>500000000</v>
      </c>
      <c r="K967" s="1" t="s">
        <v>2018</v>
      </c>
      <c r="L967" s="1">
        <v>966</v>
      </c>
      <c r="M967" s="1" t="s">
        <v>14753</v>
      </c>
      <c r="N967" s="1">
        <v>0.10676521085555722</v>
      </c>
      <c r="O967" s="1">
        <v>1139925.8552937401</v>
      </c>
      <c r="P967" s="1">
        <v>6.6007479999999993E-2</v>
      </c>
      <c r="Q967" s="1">
        <v>-3.9424035900000001</v>
      </c>
      <c r="R967" s="1">
        <v>-11.55562417</v>
      </c>
      <c r="S967" s="1">
        <v>18628344.17983615</v>
      </c>
      <c r="T967" s="1" t="s">
        <v>14753</v>
      </c>
    </row>
    <row r="968" spans="1:20" x14ac:dyDescent="0.2">
      <c r="A968" s="1">
        <v>213</v>
      </c>
      <c r="B968" s="1" t="s">
        <v>2318</v>
      </c>
      <c r="C968" s="1" t="s">
        <v>2319</v>
      </c>
      <c r="D968" s="1" t="s">
        <v>2320</v>
      </c>
      <c r="E968" s="1">
        <v>23</v>
      </c>
      <c r="F968" s="1" t="s">
        <v>2321</v>
      </c>
      <c r="G968" s="1" t="s">
        <v>131</v>
      </c>
      <c r="H968" s="1">
        <v>105120000</v>
      </c>
      <c r="I968" s="1">
        <v>65729674.871168002</v>
      </c>
      <c r="J968" s="1">
        <v>65729674.871168002</v>
      </c>
      <c r="L968" s="1">
        <v>967</v>
      </c>
      <c r="M968" s="1" t="s">
        <v>14753</v>
      </c>
      <c r="N968" s="1">
        <v>0.28212904793972815</v>
      </c>
      <c r="O968" s="1">
        <v>239381.03708357</v>
      </c>
      <c r="P968" s="1">
        <v>0.16481418</v>
      </c>
      <c r="Q968" s="1">
        <v>8.0766687899999994</v>
      </c>
      <c r="R968" s="1">
        <v>9.9445172999999993</v>
      </c>
      <c r="S968" s="1">
        <v>18544250.592790503</v>
      </c>
      <c r="T968" s="1" t="s">
        <v>14753</v>
      </c>
    </row>
    <row r="969" spans="1:20" x14ac:dyDescent="0.2">
      <c r="A969" s="1">
        <v>34379</v>
      </c>
      <c r="B969" s="1" t="s">
        <v>13545</v>
      </c>
      <c r="C969" s="1" t="s">
        <v>13546</v>
      </c>
      <c r="D969" s="1" t="s">
        <v>13547</v>
      </c>
      <c r="E969" s="1">
        <v>4</v>
      </c>
      <c r="F969" s="1" t="s">
        <v>13548</v>
      </c>
      <c r="G969" s="1" t="s">
        <v>131</v>
      </c>
      <c r="H969" s="1">
        <v>1000000000</v>
      </c>
      <c r="I969" s="1">
        <v>975933833</v>
      </c>
      <c r="J969" s="1">
        <v>1000000000</v>
      </c>
      <c r="K969" s="1" t="s">
        <v>2018</v>
      </c>
      <c r="L969" s="1">
        <v>968</v>
      </c>
      <c r="M969" s="1" t="s">
        <v>14752</v>
      </c>
      <c r="N969" s="1">
        <v>1.8995801770070136E-2</v>
      </c>
      <c r="O969" s="1">
        <v>2732764.09599372</v>
      </c>
      <c r="P969" s="1">
        <v>-0.43927228000000001</v>
      </c>
      <c r="Q969" s="1">
        <v>-7.4354129999999996</v>
      </c>
      <c r="R969" s="1">
        <v>-33.255019480000001</v>
      </c>
      <c r="S969" s="1">
        <v>18538645.632372733</v>
      </c>
      <c r="T969" s="1" t="s">
        <v>14752</v>
      </c>
    </row>
    <row r="970" spans="1:20" x14ac:dyDescent="0.2">
      <c r="A970" s="1">
        <v>2916</v>
      </c>
      <c r="B970" s="1" t="s">
        <v>2806</v>
      </c>
      <c r="C970" s="1" t="s">
        <v>2807</v>
      </c>
      <c r="D970" s="1" t="s">
        <v>2808</v>
      </c>
      <c r="E970" s="1">
        <v>14</v>
      </c>
      <c r="F970" s="1" t="s">
        <v>2809</v>
      </c>
      <c r="G970" s="1" t="s">
        <v>131</v>
      </c>
      <c r="H970" s="1">
        <v>21000000000</v>
      </c>
      <c r="I970" s="1">
        <v>12677173376.035641</v>
      </c>
      <c r="J970" s="1">
        <v>12677173376.035641</v>
      </c>
      <c r="L970" s="1">
        <v>969</v>
      </c>
      <c r="M970" s="1" t="s">
        <v>14753</v>
      </c>
      <c r="N970" s="1">
        <v>1.4601452793223783E-3</v>
      </c>
      <c r="O970" s="1">
        <v>150999.34204485</v>
      </c>
      <c r="P970" s="1">
        <v>-0.10451473</v>
      </c>
      <c r="Q970" s="1">
        <v>-3.2630705999999998</v>
      </c>
      <c r="R970" s="1">
        <v>-10.72322891</v>
      </c>
      <c r="S970" s="1">
        <v>18510514.86016978</v>
      </c>
      <c r="T970" s="1" t="s">
        <v>14753</v>
      </c>
    </row>
    <row r="971" spans="1:20" x14ac:dyDescent="0.2">
      <c r="A971" s="1">
        <v>25419</v>
      </c>
      <c r="B971" s="1" t="s">
        <v>8411</v>
      </c>
      <c r="C971" s="1" t="s">
        <v>8412</v>
      </c>
      <c r="D971" s="1" t="s">
        <v>8413</v>
      </c>
      <c r="E971" s="1">
        <v>30</v>
      </c>
      <c r="F971" s="1" t="s">
        <v>8414</v>
      </c>
      <c r="G971" s="1" t="s">
        <v>131</v>
      </c>
      <c r="H971" s="1">
        <v>1000000000</v>
      </c>
      <c r="I971" s="1">
        <v>652238095</v>
      </c>
      <c r="J971" s="1">
        <v>997742373</v>
      </c>
      <c r="K971" s="1" t="s">
        <v>2018</v>
      </c>
      <c r="L971" s="1">
        <v>970</v>
      </c>
      <c r="M971" s="1" t="s">
        <v>14753</v>
      </c>
      <c r="N971" s="1">
        <v>2.8357037425356377E-2</v>
      </c>
      <c r="O971" s="1">
        <v>2395276.3962588902</v>
      </c>
      <c r="P971" s="1">
        <v>0.93327742999999996</v>
      </c>
      <c r="Q971" s="1">
        <v>-3.2815599799999999</v>
      </c>
      <c r="R971" s="1">
        <v>-5.6096932700000002</v>
      </c>
      <c r="S971" s="1">
        <v>18495540.070158143</v>
      </c>
      <c r="T971" s="1" t="s">
        <v>14753</v>
      </c>
    </row>
    <row r="972" spans="1:20" x14ac:dyDescent="0.2">
      <c r="A972" s="1">
        <v>2243</v>
      </c>
      <c r="B972" s="1" t="s">
        <v>2740</v>
      </c>
      <c r="C972" s="1" t="s">
        <v>31</v>
      </c>
      <c r="D972" s="1" t="s">
        <v>2741</v>
      </c>
      <c r="E972" s="1">
        <v>24</v>
      </c>
      <c r="F972" s="1" t="s">
        <v>2742</v>
      </c>
      <c r="G972" s="1" t="s">
        <v>131</v>
      </c>
      <c r="H972" s="1">
        <v>433494437</v>
      </c>
      <c r="I972" s="1">
        <v>370772651.36251879</v>
      </c>
      <c r="J972" s="1">
        <v>433494437</v>
      </c>
      <c r="K972" s="1" t="s">
        <v>2018</v>
      </c>
      <c r="L972" s="1">
        <v>971</v>
      </c>
      <c r="M972" s="1" t="s">
        <v>14752</v>
      </c>
      <c r="N972" s="1">
        <v>4.9472780358894193E-2</v>
      </c>
      <c r="O972" s="1">
        <v>18440.15060995</v>
      </c>
      <c r="P972" s="1">
        <v>-1.39504E-3</v>
      </c>
      <c r="Q972" s="1">
        <v>-1.5284614000000001</v>
      </c>
      <c r="R972" s="1">
        <v>-21.431267080000001</v>
      </c>
      <c r="S972" s="1">
        <v>18343153.943942744</v>
      </c>
      <c r="T972" s="1" t="s">
        <v>14752</v>
      </c>
    </row>
    <row r="973" spans="1:20" x14ac:dyDescent="0.2">
      <c r="A973" s="1">
        <v>13198</v>
      </c>
      <c r="B973" s="1" t="s">
        <v>8575</v>
      </c>
      <c r="C973" s="1" t="s">
        <v>8576</v>
      </c>
      <c r="D973" s="1" t="s">
        <v>8577</v>
      </c>
      <c r="E973" s="1">
        <v>49</v>
      </c>
      <c r="F973" s="1" t="s">
        <v>8578</v>
      </c>
      <c r="G973" s="1" t="s">
        <v>131</v>
      </c>
      <c r="H973" s="1">
        <v>1000000000</v>
      </c>
      <c r="I973" s="1">
        <v>504084665</v>
      </c>
      <c r="J973" s="1">
        <v>1000000000</v>
      </c>
      <c r="K973" s="1" t="s">
        <v>2018</v>
      </c>
      <c r="L973" s="1">
        <v>972</v>
      </c>
      <c r="M973" s="1" t="s">
        <v>14753</v>
      </c>
      <c r="N973" s="1">
        <v>3.6337349083643299E-2</v>
      </c>
      <c r="O973" s="1">
        <v>100408.76712947</v>
      </c>
      <c r="P973" s="1">
        <v>0.28959315000000002</v>
      </c>
      <c r="Q973" s="1">
        <v>-3.5654633800000002</v>
      </c>
      <c r="R973" s="1">
        <v>-13.07450021</v>
      </c>
      <c r="S973" s="1">
        <v>18317100.439816389</v>
      </c>
      <c r="T973" s="1" t="s">
        <v>14753</v>
      </c>
    </row>
    <row r="974" spans="1:20" x14ac:dyDescent="0.2">
      <c r="A974" s="1">
        <v>23404</v>
      </c>
      <c r="B974" s="1" t="s">
        <v>9323</v>
      </c>
      <c r="C974" s="1" t="s">
        <v>9323</v>
      </c>
      <c r="D974" s="1" t="s">
        <v>9324</v>
      </c>
      <c r="E974" s="1">
        <v>30</v>
      </c>
      <c r="F974" s="1" t="s">
        <v>9325</v>
      </c>
      <c r="G974" s="1" t="s">
        <v>131</v>
      </c>
      <c r="I974" s="1">
        <v>947958529404516</v>
      </c>
      <c r="J974" s="1">
        <v>1000000000000000</v>
      </c>
      <c r="L974" s="1">
        <v>973</v>
      </c>
      <c r="M974" s="1" t="s">
        <v>14752</v>
      </c>
      <c r="N974" s="1">
        <v>1.9193506305365195E-8</v>
      </c>
      <c r="O974" s="1">
        <v>519423.47495752003</v>
      </c>
      <c r="P974" s="1">
        <v>-0.13165102000000001</v>
      </c>
      <c r="Q974" s="1">
        <v>0.25605464</v>
      </c>
      <c r="R974" s="1">
        <v>3.75711291</v>
      </c>
      <c r="S974" s="1">
        <v>18194648.011350296</v>
      </c>
      <c r="T974" s="1" t="s">
        <v>14752</v>
      </c>
    </row>
    <row r="975" spans="1:20" x14ac:dyDescent="0.2">
      <c r="A975" s="1">
        <v>7424</v>
      </c>
      <c r="B975" s="1" t="s">
        <v>3684</v>
      </c>
      <c r="C975" s="1" t="s">
        <v>1842</v>
      </c>
      <c r="D975" s="1" t="s">
        <v>3685</v>
      </c>
      <c r="E975" s="1">
        <v>14</v>
      </c>
      <c r="F975" s="1" t="s">
        <v>3686</v>
      </c>
      <c r="G975" s="1" t="s">
        <v>131</v>
      </c>
      <c r="H975" s="1">
        <v>100000000</v>
      </c>
      <c r="I975" s="1">
        <v>4700000</v>
      </c>
      <c r="J975" s="1">
        <v>100000000</v>
      </c>
      <c r="K975" s="1" t="s">
        <v>2018</v>
      </c>
      <c r="L975" s="1">
        <v>974</v>
      </c>
      <c r="M975" s="1" t="s">
        <v>14752</v>
      </c>
      <c r="N975" s="1">
        <v>3.8097508998437699</v>
      </c>
      <c r="O975" s="1">
        <v>5717.9985635900002</v>
      </c>
      <c r="P975" s="1">
        <v>0</v>
      </c>
      <c r="Q975" s="1">
        <v>-1.72559532</v>
      </c>
      <c r="R975" s="1">
        <v>-1.5275692299999999</v>
      </c>
      <c r="S975" s="1">
        <v>17905829.22926572</v>
      </c>
      <c r="T975" s="1" t="s">
        <v>14752</v>
      </c>
    </row>
    <row r="976" spans="1:20" x14ac:dyDescent="0.2">
      <c r="A976" s="1">
        <v>20497</v>
      </c>
      <c r="B976" s="1" t="s">
        <v>8452</v>
      </c>
      <c r="C976" s="1" t="s">
        <v>8453</v>
      </c>
      <c r="D976" s="1" t="s">
        <v>8454</v>
      </c>
      <c r="E976" s="1">
        <v>25</v>
      </c>
      <c r="F976" s="1" t="s">
        <v>8455</v>
      </c>
      <c r="G976" s="1" t="s">
        <v>131</v>
      </c>
      <c r="I976" s="1">
        <v>1804354666195</v>
      </c>
      <c r="J976" s="1">
        <v>2200000000000</v>
      </c>
      <c r="K976" s="1" t="s">
        <v>2018</v>
      </c>
      <c r="L976" s="1">
        <v>976</v>
      </c>
      <c r="M976" s="1" t="s">
        <v>14752</v>
      </c>
      <c r="N976" s="1">
        <v>9.8964627965975362E-6</v>
      </c>
      <c r="O976" s="1">
        <v>695887.33400522999</v>
      </c>
      <c r="P976" s="1">
        <v>-0.16400365</v>
      </c>
      <c r="Q976" s="1">
        <v>-10.61972315</v>
      </c>
      <c r="R976" s="1">
        <v>-22.684924639999998</v>
      </c>
      <c r="S976" s="1">
        <v>17856728.825865984</v>
      </c>
      <c r="T976" s="1" t="s">
        <v>14752</v>
      </c>
    </row>
    <row r="977" spans="1:20" x14ac:dyDescent="0.2">
      <c r="A977" s="1">
        <v>4702</v>
      </c>
      <c r="B977" s="1" t="s">
        <v>4154</v>
      </c>
      <c r="C977" s="1" t="s">
        <v>4155</v>
      </c>
      <c r="D977" s="1" t="s">
        <v>4156</v>
      </c>
      <c r="E977" s="1">
        <v>41</v>
      </c>
      <c r="F977" s="1" t="s">
        <v>2689</v>
      </c>
      <c r="G977" s="1" t="s">
        <v>131</v>
      </c>
      <c r="I977" s="1">
        <v>291132793120</v>
      </c>
      <c r="J977" s="1">
        <v>291132793120</v>
      </c>
      <c r="K977" s="1" t="s">
        <v>2018</v>
      </c>
      <c r="L977" s="1">
        <v>977</v>
      </c>
      <c r="M977" s="1" t="s">
        <v>14752</v>
      </c>
      <c r="N977" s="1">
        <v>6.1325939811569374E-5</v>
      </c>
      <c r="O977" s="1">
        <v>10133.373511199999</v>
      </c>
      <c r="P977" s="1">
        <v>6.9051299999999998E-3</v>
      </c>
      <c r="Q977" s="1">
        <v>-0.77286697000000004</v>
      </c>
      <c r="R977" s="1">
        <v>-0.57778669000000005</v>
      </c>
      <c r="S977" s="1">
        <v>17853992.148051199</v>
      </c>
      <c r="T977" s="1" t="s">
        <v>14752</v>
      </c>
    </row>
    <row r="978" spans="1:20" x14ac:dyDescent="0.2">
      <c r="A978" s="1">
        <v>31914</v>
      </c>
      <c r="B978" s="1" t="s">
        <v>8281</v>
      </c>
      <c r="C978" s="1" t="s">
        <v>8282</v>
      </c>
      <c r="D978" s="1" t="s">
        <v>8283</v>
      </c>
      <c r="E978" s="1">
        <v>148</v>
      </c>
      <c r="F978" s="1" t="s">
        <v>8284</v>
      </c>
      <c r="G978" s="1" t="s">
        <v>131</v>
      </c>
      <c r="H978" s="1">
        <v>1000000000</v>
      </c>
      <c r="I978" s="1">
        <v>936137657</v>
      </c>
      <c r="J978" s="1">
        <v>982930293</v>
      </c>
      <c r="K978" s="1" t="s">
        <v>2018</v>
      </c>
      <c r="L978" s="1">
        <v>975</v>
      </c>
      <c r="M978" s="1" t="s">
        <v>14753</v>
      </c>
      <c r="N978" s="1">
        <v>1.9070209923968264E-2</v>
      </c>
      <c r="O978" s="1">
        <v>8647432.1016487796</v>
      </c>
      <c r="P978" s="1">
        <v>0.65825787000000002</v>
      </c>
      <c r="Q978" s="1">
        <v>-6.9103503999999996</v>
      </c>
      <c r="R978" s="1">
        <v>-21.526725209999999</v>
      </c>
      <c r="S978" s="1">
        <v>17852341.636721797</v>
      </c>
      <c r="T978" s="1" t="s">
        <v>14753</v>
      </c>
    </row>
    <row r="979" spans="1:20" x14ac:dyDescent="0.2">
      <c r="A979" s="1">
        <v>30193</v>
      </c>
      <c r="B979" s="1" t="s">
        <v>8671</v>
      </c>
      <c r="C979" s="1" t="s">
        <v>8672</v>
      </c>
      <c r="D979" s="1" t="s">
        <v>8673</v>
      </c>
      <c r="E979" s="1">
        <v>46</v>
      </c>
      <c r="F979" s="1" t="s">
        <v>8674</v>
      </c>
      <c r="G979" s="1" t="s">
        <v>131</v>
      </c>
      <c r="H979" s="1">
        <v>1000000000</v>
      </c>
      <c r="I979" s="1">
        <v>922044870</v>
      </c>
      <c r="J979" s="1">
        <v>1000000000</v>
      </c>
      <c r="K979" s="1" t="s">
        <v>2018</v>
      </c>
      <c r="L979" s="1">
        <v>978</v>
      </c>
      <c r="M979" s="1" t="s">
        <v>14752</v>
      </c>
      <c r="N979" s="1">
        <v>1.9321564567800917E-2</v>
      </c>
      <c r="O979" s="1">
        <v>3690267.46483663</v>
      </c>
      <c r="P979" s="1">
        <v>1.1423826500000001</v>
      </c>
      <c r="Q979" s="1">
        <v>-5.5345604899999996</v>
      </c>
      <c r="R979" s="1">
        <v>-31.986852840000001</v>
      </c>
      <c r="S979" s="1">
        <v>17815349.490114603</v>
      </c>
      <c r="T979" s="1" t="s">
        <v>14752</v>
      </c>
    </row>
    <row r="980" spans="1:20" x14ac:dyDescent="0.2">
      <c r="A980" s="1">
        <v>28348</v>
      </c>
      <c r="B980" s="1" t="s">
        <v>8831</v>
      </c>
      <c r="C980" s="1" t="s">
        <v>8832</v>
      </c>
      <c r="D980" s="1" t="s">
        <v>8833</v>
      </c>
      <c r="E980" s="1">
        <v>10</v>
      </c>
      <c r="F980" s="1" t="s">
        <v>8834</v>
      </c>
      <c r="G980" s="1" t="s">
        <v>131</v>
      </c>
      <c r="H980" s="1">
        <v>3000000000</v>
      </c>
      <c r="I980" s="1">
        <v>768880220.50956845</v>
      </c>
      <c r="J980" s="1">
        <v>898603290.33275998</v>
      </c>
      <c r="K980" s="1" t="s">
        <v>2018</v>
      </c>
      <c r="L980" s="1">
        <v>979</v>
      </c>
      <c r="M980" s="1" t="s">
        <v>14752</v>
      </c>
      <c r="N980" s="1">
        <v>2.3147222382413485E-2</v>
      </c>
      <c r="O980" s="1">
        <v>2616067.4669605498</v>
      </c>
      <c r="P980" s="1">
        <v>-0.21623492999999999</v>
      </c>
      <c r="Q980" s="1">
        <v>-0.55892905999999998</v>
      </c>
      <c r="R980" s="1">
        <v>-1.2576660200000001</v>
      </c>
      <c r="S980" s="1">
        <v>17797441.449574098</v>
      </c>
      <c r="T980" s="1" t="s">
        <v>14752</v>
      </c>
    </row>
    <row r="981" spans="1:20" x14ac:dyDescent="0.2">
      <c r="A981" s="1">
        <v>29658</v>
      </c>
      <c r="B981" s="1" t="s">
        <v>8385</v>
      </c>
      <c r="C981" s="1" t="s">
        <v>8386</v>
      </c>
      <c r="D981" s="1" t="s">
        <v>8387</v>
      </c>
      <c r="E981" s="1">
        <v>21</v>
      </c>
      <c r="F981" s="1" t="s">
        <v>8388</v>
      </c>
      <c r="G981" s="1" t="s">
        <v>131</v>
      </c>
      <c r="H981" s="1">
        <v>42000000</v>
      </c>
      <c r="I981" s="1">
        <v>40592842.238336809</v>
      </c>
      <c r="J981" s="1">
        <v>42000000</v>
      </c>
      <c r="K981" s="1" t="s">
        <v>2018</v>
      </c>
      <c r="L981" s="1">
        <v>980</v>
      </c>
      <c r="M981" s="1" t="s">
        <v>14753</v>
      </c>
      <c r="N981" s="1">
        <v>0.43790649380895003</v>
      </c>
      <c r="O981" s="1">
        <v>575953.74980909005</v>
      </c>
      <c r="P981" s="1">
        <v>2.53231516</v>
      </c>
      <c r="Q981" s="1">
        <v>-6.8083504100000001</v>
      </c>
      <c r="R981" s="1">
        <v>-2.4285368100000002</v>
      </c>
      <c r="S981" s="1">
        <v>17775869.218329921</v>
      </c>
      <c r="T981" s="1" t="s">
        <v>14753</v>
      </c>
    </row>
    <row r="982" spans="1:20" x14ac:dyDescent="0.2">
      <c r="A982" s="1">
        <v>10563</v>
      </c>
      <c r="B982" s="1" t="s">
        <v>8939</v>
      </c>
      <c r="C982" s="1" t="s">
        <v>8940</v>
      </c>
      <c r="D982" s="1" t="s">
        <v>8941</v>
      </c>
      <c r="E982" s="1">
        <v>36</v>
      </c>
      <c r="F982" s="1" t="s">
        <v>4978</v>
      </c>
      <c r="G982" s="1" t="s">
        <v>131</v>
      </c>
      <c r="I982" s="1">
        <v>380028488</v>
      </c>
      <c r="J982" s="1">
        <v>949223596</v>
      </c>
      <c r="K982" s="1" t="s">
        <v>2018</v>
      </c>
      <c r="L982" s="1">
        <v>981</v>
      </c>
      <c r="M982" s="1" t="s">
        <v>14753</v>
      </c>
      <c r="N982" s="1">
        <v>4.6590304613505162E-2</v>
      </c>
      <c r="O982" s="1">
        <v>55244.053928709996</v>
      </c>
      <c r="P982" s="1">
        <v>0.39061882999999997</v>
      </c>
      <c r="Q982" s="1">
        <v>-0.93213398999999997</v>
      </c>
      <c r="R982" s="1">
        <v>7.8859718499999998</v>
      </c>
      <c r="S982" s="1">
        <v>17705643.017729793</v>
      </c>
      <c r="T982" s="1" t="s">
        <v>14753</v>
      </c>
    </row>
    <row r="983" spans="1:20" x14ac:dyDescent="0.2">
      <c r="A983" s="1">
        <v>32544</v>
      </c>
      <c r="B983" s="1" t="s">
        <v>13020</v>
      </c>
      <c r="C983" s="1" t="s">
        <v>4201</v>
      </c>
      <c r="D983" s="1" t="s">
        <v>13021</v>
      </c>
      <c r="E983" s="1">
        <v>16</v>
      </c>
      <c r="F983" s="1" t="s">
        <v>13022</v>
      </c>
      <c r="G983" s="1" t="s">
        <v>131</v>
      </c>
      <c r="H983" s="1">
        <v>1000000000</v>
      </c>
      <c r="I983" s="1">
        <v>452666251</v>
      </c>
      <c r="J983" s="1">
        <v>1000000000</v>
      </c>
      <c r="K983" s="1" t="s">
        <v>2018</v>
      </c>
      <c r="L983" s="1">
        <v>982</v>
      </c>
      <c r="M983" s="1" t="s">
        <v>14752</v>
      </c>
      <c r="N983" s="1">
        <v>3.8937038984443686E-2</v>
      </c>
      <c r="O983" s="1">
        <v>970096.46323303995</v>
      </c>
      <c r="P983" s="1">
        <v>0.28687990000000002</v>
      </c>
      <c r="Q983" s="1">
        <v>-4.9801601099999999</v>
      </c>
      <c r="R983" s="1">
        <v>6.7820592199999998</v>
      </c>
      <c r="S983" s="1">
        <v>17625483.462128971</v>
      </c>
      <c r="T983" s="1" t="s">
        <v>14752</v>
      </c>
    </row>
    <row r="984" spans="1:20" x14ac:dyDescent="0.2">
      <c r="A984" s="1">
        <v>29291</v>
      </c>
      <c r="B984" s="1" t="s">
        <v>8637</v>
      </c>
      <c r="C984" s="1" t="s">
        <v>8638</v>
      </c>
      <c r="D984" s="1" t="s">
        <v>8639</v>
      </c>
      <c r="E984" s="1">
        <v>37</v>
      </c>
      <c r="F984" s="1" t="s">
        <v>8640</v>
      </c>
      <c r="G984" s="1" t="s">
        <v>131</v>
      </c>
      <c r="H984" s="1">
        <v>10000</v>
      </c>
      <c r="I984" s="1">
        <v>10000</v>
      </c>
      <c r="J984" s="1">
        <v>10000</v>
      </c>
      <c r="K984" s="1" t="s">
        <v>2018</v>
      </c>
      <c r="L984" s="1">
        <v>983</v>
      </c>
      <c r="M984" s="1" t="s">
        <v>14752</v>
      </c>
      <c r="N984" s="1">
        <v>1731.9719563062704</v>
      </c>
      <c r="O984" s="1">
        <v>2135442.0228053802</v>
      </c>
      <c r="P984" s="1">
        <v>-0.24532662999999999</v>
      </c>
      <c r="Q984" s="1">
        <v>-2.8279697399999999</v>
      </c>
      <c r="R984" s="1">
        <v>-9.2173355000000008</v>
      </c>
      <c r="S984" s="1">
        <v>17319719.563062705</v>
      </c>
      <c r="T984" s="1" t="s">
        <v>14752</v>
      </c>
    </row>
    <row r="985" spans="1:20" x14ac:dyDescent="0.2">
      <c r="A985" s="1">
        <v>4441</v>
      </c>
      <c r="B985" s="1" t="s">
        <v>6238</v>
      </c>
      <c r="C985" s="1" t="s">
        <v>6239</v>
      </c>
      <c r="D985" s="1" t="s">
        <v>6240</v>
      </c>
      <c r="E985" s="1">
        <v>34</v>
      </c>
      <c r="F985" s="1" t="s">
        <v>3337</v>
      </c>
      <c r="G985" s="1" t="s">
        <v>131</v>
      </c>
      <c r="I985" s="1">
        <v>49875895.479900353</v>
      </c>
      <c r="J985" s="1">
        <v>50000000</v>
      </c>
      <c r="K985" s="1" t="s">
        <v>2018</v>
      </c>
      <c r="L985" s="1">
        <v>984</v>
      </c>
      <c r="M985" s="1" t="s">
        <v>14753</v>
      </c>
      <c r="N985" s="1">
        <v>0.34727805821893659</v>
      </c>
      <c r="O985" s="1">
        <v>42516.14972388</v>
      </c>
      <c r="P985" s="1">
        <v>6.4982590900000003</v>
      </c>
      <c r="Q985" s="1">
        <v>12.979599889999999</v>
      </c>
      <c r="R985" s="1">
        <v>-11.59371896</v>
      </c>
      <c r="S985" s="1">
        <v>17320804.134190433</v>
      </c>
      <c r="T985" s="1" t="s">
        <v>14753</v>
      </c>
    </row>
    <row r="986" spans="1:20" x14ac:dyDescent="0.2">
      <c r="A986" s="1">
        <v>14534</v>
      </c>
      <c r="B986" s="1" t="s">
        <v>6398</v>
      </c>
      <c r="C986" s="1" t="s">
        <v>6399</v>
      </c>
      <c r="D986" s="1" t="s">
        <v>6400</v>
      </c>
      <c r="E986" s="1">
        <v>64</v>
      </c>
      <c r="F986" s="1" t="s">
        <v>6401</v>
      </c>
      <c r="G986" s="1" t="s">
        <v>131</v>
      </c>
      <c r="H986" s="1">
        <v>2000000000</v>
      </c>
      <c r="I986" s="1">
        <v>744976909</v>
      </c>
      <c r="J986" s="1">
        <v>1800000000</v>
      </c>
      <c r="K986" s="1" t="s">
        <v>2018</v>
      </c>
      <c r="L986" s="1">
        <v>985</v>
      </c>
      <c r="M986" s="1" t="s">
        <v>14752</v>
      </c>
      <c r="N986" s="1">
        <v>2.3123935213354332E-2</v>
      </c>
      <c r="O986" s="1">
        <v>432225.67515793</v>
      </c>
      <c r="P986" s="1">
        <v>-0.38888076999999999</v>
      </c>
      <c r="Q986" s="1">
        <v>-9.2106117199999993</v>
      </c>
      <c r="R986" s="1">
        <v>-3.2870318300000001</v>
      </c>
      <c r="S986" s="1">
        <v>17226797.779160965</v>
      </c>
      <c r="T986" s="1" t="s">
        <v>14752</v>
      </c>
    </row>
    <row r="987" spans="1:20" x14ac:dyDescent="0.2">
      <c r="A987" s="1">
        <v>10079</v>
      </c>
      <c r="B987" s="1" t="s">
        <v>9305</v>
      </c>
      <c r="C987" s="1" t="s">
        <v>9306</v>
      </c>
      <c r="D987" s="1" t="s">
        <v>9307</v>
      </c>
      <c r="E987" s="1">
        <v>9</v>
      </c>
      <c r="F987" s="1" t="s">
        <v>4948</v>
      </c>
      <c r="G987" s="1" t="s">
        <v>131</v>
      </c>
      <c r="I987" s="1">
        <v>300000000</v>
      </c>
      <c r="J987" s="1">
        <v>500000000</v>
      </c>
      <c r="K987" s="1" t="s">
        <v>2018</v>
      </c>
      <c r="L987" s="1">
        <v>986</v>
      </c>
      <c r="M987" s="1" t="s">
        <v>14753</v>
      </c>
      <c r="N987" s="1">
        <v>5.7262341004290833E-2</v>
      </c>
      <c r="O987" s="1">
        <v>45516.668883810002</v>
      </c>
      <c r="P987" s="1">
        <v>0</v>
      </c>
      <c r="Q987" s="1">
        <v>81.294974839999995</v>
      </c>
      <c r="R987" s="1">
        <v>77.719727230000004</v>
      </c>
      <c r="S987" s="1">
        <v>17178702.301287249</v>
      </c>
      <c r="T987" s="1" t="s">
        <v>14753</v>
      </c>
    </row>
    <row r="988" spans="1:20" x14ac:dyDescent="0.2">
      <c r="A988" s="1">
        <v>28443</v>
      </c>
      <c r="B988" s="1" t="s">
        <v>8794</v>
      </c>
      <c r="C988" s="1" t="s">
        <v>8795</v>
      </c>
      <c r="D988" s="1" t="s">
        <v>8796</v>
      </c>
      <c r="E988" s="1">
        <v>141</v>
      </c>
      <c r="F988" s="1" t="s">
        <v>8797</v>
      </c>
      <c r="G988" s="1" t="s">
        <v>131</v>
      </c>
      <c r="I988" s="1">
        <v>17141815</v>
      </c>
      <c r="J988" s="1">
        <v>17141815</v>
      </c>
      <c r="K988" s="1" t="s">
        <v>2018</v>
      </c>
      <c r="L988" s="1">
        <v>987</v>
      </c>
      <c r="M988" s="1" t="s">
        <v>14752</v>
      </c>
      <c r="N988" s="1">
        <v>0.99663248326109677</v>
      </c>
      <c r="O988" s="1">
        <v>3182.4121194700001</v>
      </c>
      <c r="P988" s="1">
        <v>-4.3852969999999998E-2</v>
      </c>
      <c r="Q988" s="1">
        <v>-0.13352692999999999</v>
      </c>
      <c r="R988" s="1">
        <v>-0.22566043999999999</v>
      </c>
      <c r="S988" s="1">
        <v>17084089.651052319</v>
      </c>
      <c r="T988" s="1" t="s">
        <v>14752</v>
      </c>
    </row>
    <row r="989" spans="1:20" x14ac:dyDescent="0.2">
      <c r="A989" s="1">
        <v>17072</v>
      </c>
      <c r="B989" s="1" t="s">
        <v>8556</v>
      </c>
      <c r="C989" s="1" t="s">
        <v>8557</v>
      </c>
      <c r="D989" s="1" t="s">
        <v>8558</v>
      </c>
      <c r="E989" s="1">
        <v>9</v>
      </c>
      <c r="F989" s="1" t="s">
        <v>8559</v>
      </c>
      <c r="G989" s="1" t="s">
        <v>131</v>
      </c>
      <c r="H989" s="1">
        <v>1000000000</v>
      </c>
      <c r="I989" s="1">
        <v>276651454.27139997</v>
      </c>
      <c r="J989" s="1">
        <v>553810781.86249995</v>
      </c>
      <c r="K989" s="1" t="s">
        <v>2018</v>
      </c>
      <c r="L989" s="1">
        <v>988</v>
      </c>
      <c r="M989" s="1" t="s">
        <v>14752</v>
      </c>
      <c r="N989" s="1">
        <v>6.0965706614255773E-2</v>
      </c>
      <c r="O989" s="1">
        <v>240867.24389272</v>
      </c>
      <c r="P989" s="1">
        <v>7.2843770000000002E-2</v>
      </c>
      <c r="Q989" s="1">
        <v>-0.21973829</v>
      </c>
      <c r="R989" s="1">
        <v>-13.88292072</v>
      </c>
      <c r="S989" s="1">
        <v>16866251.395517368</v>
      </c>
      <c r="T989" s="1" t="s">
        <v>14752</v>
      </c>
    </row>
    <row r="990" spans="1:20" x14ac:dyDescent="0.2">
      <c r="A990" s="1">
        <v>8669</v>
      </c>
      <c r="B990" s="1" t="s">
        <v>6337</v>
      </c>
      <c r="C990" s="1" t="s">
        <v>1030</v>
      </c>
      <c r="D990" s="1" t="s">
        <v>6338</v>
      </c>
      <c r="E990" s="1">
        <v>20</v>
      </c>
      <c r="F990" s="1" t="s">
        <v>4325</v>
      </c>
      <c r="G990" s="1" t="s">
        <v>131</v>
      </c>
      <c r="H990" s="1">
        <v>100000000</v>
      </c>
      <c r="I990" s="1">
        <v>57576898.571769781</v>
      </c>
      <c r="J990" s="1">
        <v>100000000</v>
      </c>
      <c r="K990" s="1" t="s">
        <v>2018</v>
      </c>
      <c r="L990" s="1">
        <v>989</v>
      </c>
      <c r="M990" s="1" t="s">
        <v>14752</v>
      </c>
      <c r="N990" s="1">
        <v>0.29119698300936692</v>
      </c>
      <c r="O990" s="1">
        <v>28046.208912990001</v>
      </c>
      <c r="P990" s="1">
        <v>0.29842887000000001</v>
      </c>
      <c r="Q990" s="1">
        <v>-1.67479406</v>
      </c>
      <c r="R990" s="1">
        <v>-9.2952689199999998</v>
      </c>
      <c r="S990" s="1">
        <v>16766219.155135687</v>
      </c>
      <c r="T990" s="1" t="s">
        <v>14752</v>
      </c>
    </row>
    <row r="991" spans="1:20" x14ac:dyDescent="0.2">
      <c r="A991" s="1">
        <v>11821</v>
      </c>
      <c r="B991" s="1" t="s">
        <v>5581</v>
      </c>
      <c r="C991" s="1" t="s">
        <v>289</v>
      </c>
      <c r="D991" s="1" t="s">
        <v>5582</v>
      </c>
      <c r="E991" s="1">
        <v>40</v>
      </c>
      <c r="F991" s="1" t="s">
        <v>5583</v>
      </c>
      <c r="G991" s="1" t="s">
        <v>131</v>
      </c>
      <c r="I991" s="1">
        <v>83939497</v>
      </c>
      <c r="J991" s="1">
        <v>157235481</v>
      </c>
      <c r="K991" s="1" t="s">
        <v>2018</v>
      </c>
      <c r="L991" s="1">
        <v>990</v>
      </c>
      <c r="M991" s="1" t="s">
        <v>14753</v>
      </c>
      <c r="N991" s="1">
        <v>0.19934653399448832</v>
      </c>
      <c r="O991" s="1">
        <v>602009.98969929002</v>
      </c>
      <c r="P991" s="1">
        <v>-0.11275548000000001</v>
      </c>
      <c r="Q991" s="1">
        <v>-14.06863559</v>
      </c>
      <c r="R991" s="1">
        <v>-20.771000579999999</v>
      </c>
      <c r="S991" s="1">
        <v>16733047.792190753</v>
      </c>
      <c r="T991" s="1" t="s">
        <v>14753</v>
      </c>
    </row>
    <row r="992" spans="1:20" x14ac:dyDescent="0.2">
      <c r="A992" s="1">
        <v>11206</v>
      </c>
      <c r="B992" s="1" t="s">
        <v>6158</v>
      </c>
      <c r="C992" s="1" t="s">
        <v>6159</v>
      </c>
      <c r="D992" s="1" t="s">
        <v>6160</v>
      </c>
      <c r="E992" s="1">
        <v>97</v>
      </c>
      <c r="F992" s="1" t="s">
        <v>6161</v>
      </c>
      <c r="G992" s="1" t="s">
        <v>131</v>
      </c>
      <c r="I992" s="1">
        <v>24792088581</v>
      </c>
      <c r="J992" s="1">
        <v>117000000000</v>
      </c>
      <c r="K992" s="1" t="s">
        <v>2018</v>
      </c>
      <c r="L992" s="1">
        <v>991</v>
      </c>
      <c r="M992" s="1" t="s">
        <v>14752</v>
      </c>
      <c r="N992" s="1">
        <v>6.7395301570412575E-4</v>
      </c>
      <c r="O992" s="1">
        <v>261084.99562083001</v>
      </c>
      <c r="P992" s="1">
        <v>-0.19268959999999999</v>
      </c>
      <c r="Q992" s="1">
        <v>-3.1023694399999999</v>
      </c>
      <c r="R992" s="1">
        <v>-11.411813840000001</v>
      </c>
      <c r="S992" s="1">
        <v>16708702.86476877</v>
      </c>
      <c r="T992" s="1" t="s">
        <v>14752</v>
      </c>
    </row>
    <row r="993" spans="1:20" x14ac:dyDescent="0.2">
      <c r="A993" s="1">
        <v>28882</v>
      </c>
      <c r="B993" s="1" t="s">
        <v>8418</v>
      </c>
      <c r="C993" s="1" t="s">
        <v>1036</v>
      </c>
      <c r="D993" s="1" t="s">
        <v>8419</v>
      </c>
      <c r="E993" s="1">
        <v>33</v>
      </c>
      <c r="F993" s="1" t="s">
        <v>8420</v>
      </c>
      <c r="G993" s="1" t="s">
        <v>131</v>
      </c>
      <c r="I993" s="1">
        <v>286215654.17551631</v>
      </c>
      <c r="J993" s="1">
        <v>297604759.67804533</v>
      </c>
      <c r="K993" s="1" t="s">
        <v>2018</v>
      </c>
      <c r="L993" s="1">
        <v>992</v>
      </c>
      <c r="M993" s="1" t="s">
        <v>14753</v>
      </c>
      <c r="N993" s="1">
        <v>5.8325135972573459E-2</v>
      </c>
      <c r="O993" s="1">
        <v>698079.72521538998</v>
      </c>
      <c r="P993" s="1">
        <v>1.0589012</v>
      </c>
      <c r="Q993" s="1">
        <v>-0.68455516999999999</v>
      </c>
      <c r="R993" s="1">
        <v>-15.98030017</v>
      </c>
      <c r="S993" s="1">
        <v>16693566.947266052</v>
      </c>
      <c r="T993" s="1" t="s">
        <v>14753</v>
      </c>
    </row>
    <row r="994" spans="1:20" x14ac:dyDescent="0.2">
      <c r="A994" s="1">
        <v>34499</v>
      </c>
      <c r="B994" s="1" t="s">
        <v>13732</v>
      </c>
      <c r="C994" s="1" t="s">
        <v>10515</v>
      </c>
      <c r="D994" s="1" t="s">
        <v>13733</v>
      </c>
      <c r="E994" s="1">
        <v>15</v>
      </c>
      <c r="F994" s="1" t="s">
        <v>13734</v>
      </c>
      <c r="G994" s="1" t="s">
        <v>131</v>
      </c>
      <c r="H994" s="1">
        <v>10000000000</v>
      </c>
      <c r="I994" s="1">
        <v>1100000000</v>
      </c>
      <c r="J994" s="1">
        <v>10000000000</v>
      </c>
      <c r="K994" s="1" t="s">
        <v>2018</v>
      </c>
      <c r="L994" s="1">
        <v>993</v>
      </c>
      <c r="M994" s="1" t="s">
        <v>14752</v>
      </c>
      <c r="N994" s="1">
        <v>1.5156068904039616E-2</v>
      </c>
      <c r="O994" s="1">
        <v>1053764.4731463301</v>
      </c>
      <c r="P994" s="1">
        <v>5.2016574200000001</v>
      </c>
      <c r="Q994" s="1">
        <v>2.1338835</v>
      </c>
      <c r="R994" s="1">
        <v>-5.1909260100000001</v>
      </c>
      <c r="S994" s="1">
        <v>16671675.794443579</v>
      </c>
      <c r="T994" s="1" t="s">
        <v>14752</v>
      </c>
    </row>
    <row r="995" spans="1:20" x14ac:dyDescent="0.2">
      <c r="A995" s="1">
        <v>2289</v>
      </c>
      <c r="B995" s="1" t="s">
        <v>3068</v>
      </c>
      <c r="C995" s="1" t="s">
        <v>8582</v>
      </c>
      <c r="D995" s="1" t="s">
        <v>3069</v>
      </c>
      <c r="E995" s="1">
        <v>96</v>
      </c>
      <c r="F995" s="1" t="s">
        <v>3070</v>
      </c>
      <c r="G995" s="1" t="s">
        <v>131</v>
      </c>
      <c r="I995" s="1">
        <v>2238576522.2138877</v>
      </c>
      <c r="J995" s="1">
        <v>2240000000</v>
      </c>
      <c r="K995" s="1" t="s">
        <v>2018</v>
      </c>
      <c r="L995" s="1">
        <v>994</v>
      </c>
      <c r="M995" s="1" t="s">
        <v>14752</v>
      </c>
      <c r="N995" s="1">
        <v>7.4013083108963405E-3</v>
      </c>
      <c r="O995" s="1">
        <v>32976.11415085</v>
      </c>
      <c r="P995" s="1">
        <v>7.9793846400000001</v>
      </c>
      <c r="Q995" s="1">
        <v>18.190775259999999</v>
      </c>
      <c r="R995" s="1">
        <v>72.073329720000004</v>
      </c>
      <c r="S995" s="1">
        <v>16568395.018439071</v>
      </c>
      <c r="T995" s="1" t="s">
        <v>14752</v>
      </c>
    </row>
    <row r="996" spans="1:20" x14ac:dyDescent="0.2">
      <c r="A996" s="1">
        <v>3581</v>
      </c>
      <c r="B996" s="1" t="s">
        <v>2503</v>
      </c>
      <c r="C996" s="1" t="s">
        <v>171</v>
      </c>
      <c r="D996" s="1" t="s">
        <v>2504</v>
      </c>
      <c r="E996" s="1">
        <v>40</v>
      </c>
      <c r="F996" s="1" t="s">
        <v>2505</v>
      </c>
      <c r="G996" s="1" t="s">
        <v>131</v>
      </c>
      <c r="I996" s="1">
        <v>776626703.45488584</v>
      </c>
      <c r="J996" s="1">
        <v>776626704</v>
      </c>
      <c r="K996" s="1" t="s">
        <v>2018</v>
      </c>
      <c r="L996" s="1">
        <v>995</v>
      </c>
      <c r="M996" s="1" t="s">
        <v>14752</v>
      </c>
      <c r="N996" s="1">
        <v>2.1271558263616337E-2</v>
      </c>
      <c r="O996" s="1">
        <v>124734.95557255</v>
      </c>
      <c r="P996" s="1">
        <v>0.29812915000000001</v>
      </c>
      <c r="Q996" s="1">
        <v>-1.8466136399999999</v>
      </c>
      <c r="R996" s="1">
        <v>-2.01337638</v>
      </c>
      <c r="S996" s="1">
        <v>16520060.17162089</v>
      </c>
      <c r="T996" s="1" t="s">
        <v>14752</v>
      </c>
    </row>
    <row r="997" spans="1:20" x14ac:dyDescent="0.2">
      <c r="A997" s="1">
        <v>23295</v>
      </c>
      <c r="B997" s="1" t="s">
        <v>8847</v>
      </c>
      <c r="C997" s="1" t="s">
        <v>8848</v>
      </c>
      <c r="D997" s="1" t="s">
        <v>8849</v>
      </c>
      <c r="E997" s="1">
        <v>27</v>
      </c>
      <c r="F997" s="1" t="s">
        <v>8850</v>
      </c>
      <c r="G997" s="1" t="s">
        <v>131</v>
      </c>
      <c r="H997" s="1">
        <v>2000000000</v>
      </c>
      <c r="I997" s="1">
        <v>474514554</v>
      </c>
      <c r="J997" s="1">
        <v>1844674055</v>
      </c>
      <c r="K997" s="1" t="s">
        <v>2018</v>
      </c>
      <c r="L997" s="1">
        <v>996</v>
      </c>
      <c r="M997" s="1" t="s">
        <v>14752</v>
      </c>
      <c r="N997" s="1">
        <v>3.4808539863436717E-2</v>
      </c>
      <c r="O997" s="1">
        <v>4601.7454104099997</v>
      </c>
      <c r="P997" s="1">
        <v>1.36808613</v>
      </c>
      <c r="Q997" s="1">
        <v>0.44009162000000002</v>
      </c>
      <c r="R997" s="1">
        <v>-9.4845442599999998</v>
      </c>
      <c r="S997" s="1">
        <v>16517158.768689897</v>
      </c>
      <c r="T997" s="1" t="s">
        <v>14752</v>
      </c>
    </row>
    <row r="998" spans="1:20" x14ac:dyDescent="0.2">
      <c r="A998" s="1">
        <v>24594</v>
      </c>
      <c r="B998" s="1" t="s">
        <v>8604</v>
      </c>
      <c r="C998" s="1" t="s">
        <v>3383</v>
      </c>
      <c r="D998" s="1" t="s">
        <v>8605</v>
      </c>
      <c r="E998" s="1">
        <v>53</v>
      </c>
      <c r="F998" s="1" t="s">
        <v>8606</v>
      </c>
      <c r="G998" s="1" t="s">
        <v>131</v>
      </c>
      <c r="H998" s="1">
        <v>690000000000</v>
      </c>
      <c r="I998" s="1">
        <v>689127646403</v>
      </c>
      <c r="J998" s="1">
        <v>689127646403</v>
      </c>
      <c r="K998" s="1" t="s">
        <v>2018</v>
      </c>
      <c r="L998" s="1">
        <v>997</v>
      </c>
      <c r="M998" s="1" t="s">
        <v>14752</v>
      </c>
      <c r="N998" s="1">
        <v>2.3864446191351245E-5</v>
      </c>
      <c r="O998" s="1">
        <v>1659443.04110054</v>
      </c>
      <c r="P998" s="1">
        <v>6.6041409999999995E-2</v>
      </c>
      <c r="Q998" s="1">
        <v>-2.0523030200000001</v>
      </c>
      <c r="R998" s="1">
        <v>-3.0102248899999999</v>
      </c>
      <c r="S998" s="1">
        <v>16445649.636556922</v>
      </c>
      <c r="T998" s="1" t="s">
        <v>14752</v>
      </c>
    </row>
    <row r="999" spans="1:20" x14ac:dyDescent="0.2">
      <c r="A999" s="1">
        <v>11222</v>
      </c>
      <c r="B999" s="1" t="s">
        <v>8568</v>
      </c>
      <c r="C999" s="1" t="s">
        <v>5685</v>
      </c>
      <c r="D999" s="1" t="s">
        <v>5686</v>
      </c>
      <c r="E999" s="1">
        <v>44</v>
      </c>
      <c r="F999" s="1" t="s">
        <v>5361</v>
      </c>
      <c r="G999" s="1" t="s">
        <v>131</v>
      </c>
      <c r="H999" s="1">
        <v>1000000000</v>
      </c>
      <c r="I999" s="1">
        <v>453536440.99000001</v>
      </c>
      <c r="J999" s="1">
        <v>723789440</v>
      </c>
      <c r="K999" s="1" t="s">
        <v>2018</v>
      </c>
      <c r="L999" s="1">
        <v>998</v>
      </c>
      <c r="M999" s="1" t="s">
        <v>14752</v>
      </c>
      <c r="N999" s="1">
        <v>3.6079907524237224E-2</v>
      </c>
      <c r="O999" s="1">
        <v>332509.04119202</v>
      </c>
      <c r="P999" s="1">
        <v>-4.3668789999999999E-2</v>
      </c>
      <c r="Q999" s="1">
        <v>-4.1836072499999997</v>
      </c>
      <c r="R999" s="1">
        <v>-8.4419422599999994</v>
      </c>
      <c r="S999" s="1">
        <v>16363552.849790871</v>
      </c>
      <c r="T999" s="1" t="s">
        <v>14752</v>
      </c>
    </row>
    <row r="1000" spans="1:20" x14ac:dyDescent="0.2">
      <c r="A1000" s="1">
        <v>8938</v>
      </c>
      <c r="B1000" s="1" t="s">
        <v>4445</v>
      </c>
      <c r="C1000" s="1" t="s">
        <v>4446</v>
      </c>
      <c r="D1000" s="1" t="s">
        <v>4447</v>
      </c>
      <c r="E1000" s="1">
        <v>64</v>
      </c>
      <c r="F1000" s="1" t="s">
        <v>4448</v>
      </c>
      <c r="G1000" s="1" t="s">
        <v>131</v>
      </c>
      <c r="H1000" s="1">
        <v>1000000000</v>
      </c>
      <c r="I1000" s="1">
        <v>723701571.79978871</v>
      </c>
      <c r="J1000" s="1">
        <v>723701571.79978871</v>
      </c>
      <c r="K1000" s="1" t="s">
        <v>2018</v>
      </c>
      <c r="L1000" s="1">
        <v>999</v>
      </c>
      <c r="M1000" s="1" t="s">
        <v>14753</v>
      </c>
      <c r="N1000" s="1">
        <v>2.2490650173908121E-2</v>
      </c>
      <c r="O1000" s="1">
        <v>55.88321715</v>
      </c>
      <c r="P1000" s="1">
        <v>0.22551351</v>
      </c>
      <c r="Q1000" s="1">
        <v>-1.00217979</v>
      </c>
      <c r="R1000" s="1">
        <v>-4.1677618799999996</v>
      </c>
      <c r="S1000" s="1">
        <v>16276518.881656496</v>
      </c>
      <c r="T1000" s="1" t="s">
        <v>14753</v>
      </c>
    </row>
    <row r="1001" spans="1:20" x14ac:dyDescent="0.2">
      <c r="A1001" s="1">
        <v>2763</v>
      </c>
      <c r="B1001" s="1" t="s">
        <v>3089</v>
      </c>
      <c r="C1001" s="1" t="s">
        <v>6256</v>
      </c>
      <c r="D1001" s="1" t="s">
        <v>3090</v>
      </c>
      <c r="E1001" s="1">
        <v>40</v>
      </c>
      <c r="F1001" s="1" t="s">
        <v>2876</v>
      </c>
      <c r="G1001" s="1" t="s">
        <v>131</v>
      </c>
      <c r="H1001" s="1">
        <v>47897218</v>
      </c>
      <c r="I1001" s="1">
        <v>47180013.858800001</v>
      </c>
      <c r="J1001" s="1">
        <v>47897218</v>
      </c>
      <c r="K1001" s="1" t="s">
        <v>2018</v>
      </c>
      <c r="L1001" s="1">
        <v>1000</v>
      </c>
      <c r="M1001" s="1" t="s">
        <v>14752</v>
      </c>
      <c r="N1001" s="1">
        <v>0.34481608254496077</v>
      </c>
      <c r="O1001" s="1">
        <v>42923.824852209997</v>
      </c>
      <c r="P1001" s="1">
        <v>-0.49388615000000002</v>
      </c>
      <c r="Q1001" s="1">
        <v>-2.16775348</v>
      </c>
      <c r="R1001" s="1">
        <v>-14.99793159</v>
      </c>
      <c r="S1001" s="1">
        <v>16268427.553208372</v>
      </c>
      <c r="T1001" s="1" t="s">
        <v>14752</v>
      </c>
    </row>
    <row r="1002" spans="1:20" x14ac:dyDescent="0.2">
      <c r="A1002" s="1">
        <v>23081</v>
      </c>
      <c r="B1002" s="1" t="s">
        <v>8851</v>
      </c>
      <c r="C1002" s="1" t="s">
        <v>8852</v>
      </c>
      <c r="D1002" s="1" t="s">
        <v>8853</v>
      </c>
      <c r="E1002" s="1">
        <v>3</v>
      </c>
      <c r="F1002" s="1" t="s">
        <v>8854</v>
      </c>
      <c r="G1002" s="1" t="s">
        <v>131</v>
      </c>
      <c r="I1002" s="1">
        <v>105604200</v>
      </c>
      <c r="J1002" s="1">
        <v>1000000000</v>
      </c>
      <c r="K1002" s="1" t="s">
        <v>2018</v>
      </c>
      <c r="L1002" s="1">
        <v>1001</v>
      </c>
      <c r="M1002" s="1" t="s">
        <v>14752</v>
      </c>
      <c r="N1002" s="1">
        <v>0.15368843507720803</v>
      </c>
      <c r="O1002" s="1">
        <v>91.896121710000003</v>
      </c>
      <c r="P1002" s="1">
        <v>-5.6263299999999997E-3</v>
      </c>
      <c r="Q1002" s="1">
        <v>-8.8326349999999998E-2</v>
      </c>
      <c r="R1002" s="1">
        <v>-0.21988298000000001</v>
      </c>
      <c r="S1002" s="1">
        <v>16230144.235580493</v>
      </c>
      <c r="T1002" s="1" t="s">
        <v>14752</v>
      </c>
    </row>
    <row r="1003" spans="1:20" x14ac:dyDescent="0.2">
      <c r="A1003" s="1">
        <v>6739</v>
      </c>
      <c r="B1003" s="1" t="s">
        <v>8630</v>
      </c>
      <c r="C1003" s="1" t="s">
        <v>8631</v>
      </c>
      <c r="D1003" s="1" t="s">
        <v>8632</v>
      </c>
      <c r="E1003" s="1">
        <v>14</v>
      </c>
      <c r="F1003" s="1" t="s">
        <v>2297</v>
      </c>
      <c r="G1003" s="1" t="s">
        <v>131</v>
      </c>
      <c r="H1003" s="1">
        <v>770075466</v>
      </c>
      <c r="I1003" s="1">
        <v>770075466</v>
      </c>
      <c r="J1003" s="1">
        <v>770075466</v>
      </c>
      <c r="K1003" s="1" t="s">
        <v>2018</v>
      </c>
      <c r="L1003" s="1">
        <v>1002</v>
      </c>
      <c r="M1003" s="1" t="s">
        <v>14752</v>
      </c>
      <c r="N1003" s="1">
        <v>2.0961175127205328E-2</v>
      </c>
      <c r="O1003" s="1">
        <v>319662.37769614003</v>
      </c>
      <c r="P1003" s="1">
        <v>-0.69390953</v>
      </c>
      <c r="Q1003" s="1">
        <v>-1.5825607900000001</v>
      </c>
      <c r="R1003" s="1">
        <v>-9.1362033799999995</v>
      </c>
      <c r="S1003" s="1">
        <v>16141686.703990253</v>
      </c>
      <c r="T1003" s="1" t="s">
        <v>14752</v>
      </c>
    </row>
    <row r="1004" spans="1:20" x14ac:dyDescent="0.2">
      <c r="A1004" s="1">
        <v>34527</v>
      </c>
      <c r="B1004" s="1" t="s">
        <v>13750</v>
      </c>
      <c r="C1004" s="1" t="s">
        <v>13751</v>
      </c>
      <c r="D1004" s="1" t="s">
        <v>13752</v>
      </c>
      <c r="E1004" s="1">
        <v>6</v>
      </c>
      <c r="F1004" s="1" t="s">
        <v>13753</v>
      </c>
      <c r="G1004" s="1" t="s">
        <v>131</v>
      </c>
      <c r="H1004" s="1">
        <v>999999978</v>
      </c>
      <c r="I1004" s="1">
        <v>999999978</v>
      </c>
      <c r="J1004" s="1">
        <v>999999978</v>
      </c>
      <c r="K1004" s="1" t="s">
        <v>2018</v>
      </c>
      <c r="L1004" s="1">
        <v>1003</v>
      </c>
      <c r="M1004" s="1" t="s">
        <v>14752</v>
      </c>
      <c r="N1004" s="1">
        <v>1.6101451317817057E-2</v>
      </c>
      <c r="O1004" s="1">
        <v>2886601.6987833502</v>
      </c>
      <c r="P1004" s="1">
        <v>-0.88841919999999996</v>
      </c>
      <c r="Q1004" s="1">
        <v>-7.1439137600000002</v>
      </c>
      <c r="R1004" s="1">
        <v>-63.207547949999999</v>
      </c>
      <c r="S1004" s="1">
        <v>16101450.963585127</v>
      </c>
      <c r="T1004" s="1" t="s">
        <v>14752</v>
      </c>
    </row>
    <row r="1005" spans="1:20" x14ac:dyDescent="0.2">
      <c r="A1005" s="1">
        <v>8936</v>
      </c>
      <c r="B1005" s="1" t="s">
        <v>12479</v>
      </c>
      <c r="C1005" s="1" t="s">
        <v>4517</v>
      </c>
      <c r="D1005" s="1" t="s">
        <v>4518</v>
      </c>
      <c r="E1005" s="1">
        <v>70</v>
      </c>
      <c r="F1005" s="1" t="s">
        <v>4448</v>
      </c>
      <c r="G1005" s="1" t="s">
        <v>131</v>
      </c>
      <c r="H1005" s="1">
        <v>9999999.9000000004</v>
      </c>
      <c r="I1005" s="1">
        <v>5000000</v>
      </c>
      <c r="J1005" s="1">
        <v>5000000</v>
      </c>
      <c r="L1005" s="1">
        <v>1004</v>
      </c>
      <c r="M1005" s="1" t="s">
        <v>14753</v>
      </c>
      <c r="N1005" s="1">
        <v>3.2182333485436643</v>
      </c>
      <c r="O1005" s="1">
        <v>564709.99461416004</v>
      </c>
      <c r="P1005" s="1">
        <v>1.87939061</v>
      </c>
      <c r="Q1005" s="1">
        <v>-5.0919944700000004</v>
      </c>
      <c r="R1005" s="1">
        <v>-16.412081130000001</v>
      </c>
      <c r="S1005" s="1">
        <v>16091166.742718322</v>
      </c>
      <c r="T1005" s="1" t="s">
        <v>14753</v>
      </c>
    </row>
    <row r="1006" spans="1:20" x14ac:dyDescent="0.2">
      <c r="A1006" s="1">
        <v>32940</v>
      </c>
      <c r="B1006" s="1" t="s">
        <v>8521</v>
      </c>
      <c r="C1006" s="1" t="s">
        <v>8522</v>
      </c>
      <c r="D1006" s="1" t="s">
        <v>8523</v>
      </c>
      <c r="E1006" s="1">
        <v>31</v>
      </c>
      <c r="F1006" s="1" t="s">
        <v>8524</v>
      </c>
      <c r="G1006" s="1" t="s">
        <v>131</v>
      </c>
      <c r="H1006" s="1">
        <v>1000000000</v>
      </c>
      <c r="I1006" s="1">
        <v>1000000000</v>
      </c>
      <c r="J1006" s="1">
        <v>1000000000</v>
      </c>
      <c r="K1006" s="1" t="s">
        <v>2018</v>
      </c>
      <c r="L1006" s="1">
        <v>1005</v>
      </c>
      <c r="M1006" s="1" t="s">
        <v>14752</v>
      </c>
      <c r="N1006" s="1">
        <v>1.6032335416379356E-2</v>
      </c>
      <c r="O1006" s="1">
        <v>4837704.9524418497</v>
      </c>
      <c r="P1006" s="1">
        <v>-0.55485163000000004</v>
      </c>
      <c r="Q1006" s="1">
        <v>-4.3028993499999997</v>
      </c>
      <c r="R1006" s="1">
        <v>-10.546448760000001</v>
      </c>
      <c r="S1006" s="1">
        <v>16032335.416379357</v>
      </c>
      <c r="T1006" s="1" t="s">
        <v>14752</v>
      </c>
    </row>
    <row r="1007" spans="1:20" x14ac:dyDescent="0.2">
      <c r="A1007" s="1">
        <v>14336</v>
      </c>
      <c r="B1007" s="1" t="s">
        <v>8662</v>
      </c>
      <c r="C1007" s="1" t="s">
        <v>8663</v>
      </c>
      <c r="D1007" s="1" t="s">
        <v>8664</v>
      </c>
      <c r="E1007" s="1">
        <v>38</v>
      </c>
      <c r="F1007" s="1" t="s">
        <v>8665</v>
      </c>
      <c r="G1007" s="1" t="s">
        <v>131</v>
      </c>
      <c r="I1007" s="1">
        <v>376463028.66728526</v>
      </c>
      <c r="J1007" s="1">
        <v>1000000000</v>
      </c>
      <c r="K1007" s="1" t="s">
        <v>2018</v>
      </c>
      <c r="L1007" s="1">
        <v>1007</v>
      </c>
      <c r="M1007" s="1" t="s">
        <v>14752</v>
      </c>
      <c r="N1007" s="1">
        <v>4.2269267743056546E-2</v>
      </c>
      <c r="O1007" s="1">
        <v>110127.26980505</v>
      </c>
      <c r="P1007" s="1">
        <v>-3.3636909999999999E-2</v>
      </c>
      <c r="Q1007" s="1">
        <v>-2.3502329799999999</v>
      </c>
      <c r="R1007" s="1">
        <v>-17.498842710000002</v>
      </c>
      <c r="S1007" s="1">
        <v>15912816.554099454</v>
      </c>
      <c r="T1007" s="1" t="s">
        <v>14752</v>
      </c>
    </row>
    <row r="1008" spans="1:20" x14ac:dyDescent="0.2">
      <c r="A1008" s="1">
        <v>18345</v>
      </c>
      <c r="B1008" s="1" t="s">
        <v>9279</v>
      </c>
      <c r="C1008" s="1" t="s">
        <v>9280</v>
      </c>
      <c r="D1008" s="1" t="s">
        <v>9281</v>
      </c>
      <c r="E1008" s="1">
        <v>17</v>
      </c>
      <c r="F1008" s="1" t="s">
        <v>9282</v>
      </c>
      <c r="G1008" s="1" t="s">
        <v>131</v>
      </c>
      <c r="H1008" s="1">
        <v>750000000</v>
      </c>
      <c r="I1008" s="1">
        <v>106155877.74333</v>
      </c>
      <c r="J1008" s="1">
        <v>749419877.75</v>
      </c>
      <c r="K1008" s="1" t="s">
        <v>2018</v>
      </c>
      <c r="L1008" s="1">
        <v>1006</v>
      </c>
      <c r="M1008" s="1" t="s">
        <v>14753</v>
      </c>
      <c r="N1008" s="1">
        <v>0.15079454196229483</v>
      </c>
      <c r="O1008" s="1">
        <v>288605.31185236003</v>
      </c>
      <c r="P1008" s="1">
        <v>-3.4397444300000002</v>
      </c>
      <c r="Q1008" s="1">
        <v>-7.5794508199999999</v>
      </c>
      <c r="R1008" s="1">
        <v>-13.575953889999999</v>
      </c>
      <c r="S1008" s="1">
        <v>16007726.960910816</v>
      </c>
      <c r="T1008" s="1" t="s">
        <v>14753</v>
      </c>
    </row>
    <row r="1009" spans="1:20" x14ac:dyDescent="0.2">
      <c r="A1009" s="1">
        <v>19705</v>
      </c>
      <c r="B1009" s="1" t="s">
        <v>8774</v>
      </c>
      <c r="C1009" s="1" t="s">
        <v>8775</v>
      </c>
      <c r="D1009" s="1" t="s">
        <v>8776</v>
      </c>
      <c r="E1009" s="1">
        <v>8</v>
      </c>
      <c r="F1009" s="1" t="s">
        <v>8777</v>
      </c>
      <c r="G1009" s="1" t="s">
        <v>131</v>
      </c>
      <c r="H1009" s="1">
        <v>440000000</v>
      </c>
      <c r="I1009" s="1">
        <v>216245173.933</v>
      </c>
      <c r="J1009" s="1">
        <v>440000000</v>
      </c>
      <c r="K1009" s="1" t="s">
        <v>2018</v>
      </c>
      <c r="L1009" s="1">
        <v>1008</v>
      </c>
      <c r="M1009" s="1" t="s">
        <v>14752</v>
      </c>
      <c r="N1009" s="1">
        <v>7.3184903719574396E-2</v>
      </c>
      <c r="O1009" s="1">
        <v>0</v>
      </c>
      <c r="P1009" s="1">
        <v>0</v>
      </c>
      <c r="Q1009" s="1">
        <v>0</v>
      </c>
      <c r="R1009" s="1">
        <v>-3.2603663599999999</v>
      </c>
      <c r="S1009" s="1">
        <v>15825882.234109225</v>
      </c>
      <c r="T1009" s="1" t="s">
        <v>14752</v>
      </c>
    </row>
    <row r="1010" spans="1:20" x14ac:dyDescent="0.2">
      <c r="A1010" s="1">
        <v>24190</v>
      </c>
      <c r="B1010" s="1" t="s">
        <v>9127</v>
      </c>
      <c r="C1010" s="1" t="s">
        <v>9128</v>
      </c>
      <c r="D1010" s="1" t="s">
        <v>9129</v>
      </c>
      <c r="E1010" s="1">
        <v>21</v>
      </c>
      <c r="F1010" s="1" t="s">
        <v>9130</v>
      </c>
      <c r="G1010" s="1" t="s">
        <v>131</v>
      </c>
      <c r="I1010" s="1">
        <v>1996496185.2672679</v>
      </c>
      <c r="J1010" s="1">
        <v>20000000000</v>
      </c>
      <c r="K1010" s="1" t="s">
        <v>2018</v>
      </c>
      <c r="L1010" s="1">
        <v>1009</v>
      </c>
      <c r="M1010" s="1" t="s">
        <v>14753</v>
      </c>
      <c r="N1010" s="1">
        <v>7.8765454799971189E-3</v>
      </c>
      <c r="O1010" s="1">
        <v>44988.36177566</v>
      </c>
      <c r="P1010" s="1">
        <v>0.68552296000000001</v>
      </c>
      <c r="Q1010" s="1">
        <v>-4.0906640000000003</v>
      </c>
      <c r="R1010" s="1">
        <v>-19.184906890000001</v>
      </c>
      <c r="S1010" s="1">
        <v>15725493.00389839</v>
      </c>
      <c r="T1010" s="1" t="s">
        <v>14753</v>
      </c>
    </row>
    <row r="1011" spans="1:20" x14ac:dyDescent="0.2">
      <c r="A1011" s="1">
        <v>8144</v>
      </c>
      <c r="B1011" s="1" t="s">
        <v>6780</v>
      </c>
      <c r="C1011" s="1" t="s">
        <v>6780</v>
      </c>
      <c r="D1011" s="1" t="s">
        <v>6781</v>
      </c>
      <c r="E1011" s="1">
        <v>56</v>
      </c>
      <c r="F1011" s="1" t="s">
        <v>3925</v>
      </c>
      <c r="G1011" s="1" t="s">
        <v>131</v>
      </c>
      <c r="H1011" s="1">
        <v>89893757</v>
      </c>
      <c r="I1011" s="1">
        <v>50994673.689999998</v>
      </c>
      <c r="J1011" s="1">
        <v>89893757</v>
      </c>
      <c r="K1011" s="1" t="s">
        <v>2018</v>
      </c>
      <c r="L1011" s="1">
        <v>1010</v>
      </c>
      <c r="M1011" s="1" t="s">
        <v>14753</v>
      </c>
      <c r="N1011" s="1">
        <v>0.30816630877008155</v>
      </c>
      <c r="O1011" s="1">
        <v>553885.35953469004</v>
      </c>
      <c r="P1011" s="1">
        <v>8.9170899999999997E-2</v>
      </c>
      <c r="Q1011" s="1">
        <v>-0.99845569000000001</v>
      </c>
      <c r="R1011" s="1">
        <v>-0.27918720000000002</v>
      </c>
      <c r="S1011" s="1">
        <v>15714840.357982092</v>
      </c>
      <c r="T1011" s="1" t="s">
        <v>14753</v>
      </c>
    </row>
    <row r="1012" spans="1:20" x14ac:dyDescent="0.2">
      <c r="A1012" s="1">
        <v>29104</v>
      </c>
      <c r="B1012" s="1" t="s">
        <v>8552</v>
      </c>
      <c r="C1012" s="1" t="s">
        <v>8553</v>
      </c>
      <c r="D1012" s="1" t="s">
        <v>8554</v>
      </c>
      <c r="E1012" s="1">
        <v>6</v>
      </c>
      <c r="F1012" s="1" t="s">
        <v>8555</v>
      </c>
      <c r="G1012" s="1" t="s">
        <v>131</v>
      </c>
      <c r="H1012" s="1">
        <v>1000000000</v>
      </c>
      <c r="I1012" s="1">
        <v>488677471</v>
      </c>
      <c r="J1012" s="1">
        <v>981473305.19000006</v>
      </c>
      <c r="K1012" s="1" t="s">
        <v>2018</v>
      </c>
      <c r="L1012" s="1">
        <v>1011</v>
      </c>
      <c r="M1012" s="1" t="s">
        <v>14752</v>
      </c>
      <c r="N1012" s="1">
        <v>3.2084779030986499E-2</v>
      </c>
      <c r="O1012" s="1">
        <v>234801.18917529</v>
      </c>
      <c r="P1012" s="1">
        <v>-0.28237763999999999</v>
      </c>
      <c r="Q1012" s="1">
        <v>-4.5093559299999999</v>
      </c>
      <c r="R1012" s="1">
        <v>-21.917969379999999</v>
      </c>
      <c r="S1012" s="1">
        <v>15679108.674456311</v>
      </c>
      <c r="T1012" s="1" t="s">
        <v>14752</v>
      </c>
    </row>
    <row r="1013" spans="1:20" x14ac:dyDescent="0.2">
      <c r="A1013" s="1">
        <v>32832</v>
      </c>
      <c r="B1013" s="1" t="s">
        <v>8262</v>
      </c>
      <c r="C1013" s="1" t="s">
        <v>6802</v>
      </c>
      <c r="D1013" s="1" t="s">
        <v>8263</v>
      </c>
      <c r="E1013" s="1">
        <v>24</v>
      </c>
      <c r="F1013" s="1" t="s">
        <v>8264</v>
      </c>
      <c r="G1013" s="1" t="s">
        <v>131</v>
      </c>
      <c r="H1013" s="1">
        <v>1000000000</v>
      </c>
      <c r="I1013" s="1">
        <v>950275472</v>
      </c>
      <c r="J1013" s="1">
        <v>1000000000</v>
      </c>
      <c r="K1013" s="1" t="s">
        <v>2018</v>
      </c>
      <c r="L1013" s="1">
        <v>1012</v>
      </c>
      <c r="M1013" s="1" t="s">
        <v>14752</v>
      </c>
      <c r="N1013" s="1">
        <v>1.6429721448993587E-2</v>
      </c>
      <c r="O1013" s="1">
        <v>2129098.8999708402</v>
      </c>
      <c r="P1013" s="1">
        <v>-0.70459296000000005</v>
      </c>
      <c r="Q1013" s="1">
        <v>-5.5416709300000004</v>
      </c>
      <c r="R1013" s="1">
        <v>-19.315369560000001</v>
      </c>
      <c r="S1013" s="1">
        <v>15612761.304770904</v>
      </c>
      <c r="T1013" s="1" t="s">
        <v>14752</v>
      </c>
    </row>
    <row r="1014" spans="1:20" x14ac:dyDescent="0.2">
      <c r="A1014" s="1">
        <v>3768</v>
      </c>
      <c r="B1014" s="1" t="s">
        <v>9206</v>
      </c>
      <c r="C1014" s="1" t="s">
        <v>9207</v>
      </c>
      <c r="D1014" s="1" t="s">
        <v>9208</v>
      </c>
      <c r="E1014" s="1">
        <v>8</v>
      </c>
      <c r="F1014" s="1" t="s">
        <v>9209</v>
      </c>
      <c r="G1014" s="1" t="s">
        <v>131</v>
      </c>
      <c r="I1014" s="1">
        <v>24150500892.67001</v>
      </c>
      <c r="J1014" s="1">
        <v>29696500892.67001</v>
      </c>
      <c r="K1014" s="1" t="s">
        <v>2018</v>
      </c>
      <c r="L1014" s="1">
        <v>1013</v>
      </c>
      <c r="M1014" s="1" t="s">
        <v>14753</v>
      </c>
      <c r="N1014" s="1">
        <v>6.4102819389810187E-4</v>
      </c>
      <c r="O1014" s="1">
        <v>147319.08994122001</v>
      </c>
      <c r="P1014" s="1">
        <v>-0.10452752999999999</v>
      </c>
      <c r="Q1014" s="1">
        <v>-5.5158298500000003</v>
      </c>
      <c r="R1014" s="1">
        <v>0.17302909</v>
      </c>
      <c r="S1014" s="1">
        <v>15481151.968962751</v>
      </c>
      <c r="T1014" s="1" t="s">
        <v>14753</v>
      </c>
    </row>
    <row r="1015" spans="1:20" x14ac:dyDescent="0.2">
      <c r="A1015" s="1">
        <v>18112</v>
      </c>
      <c r="B1015" s="1" t="s">
        <v>6862</v>
      </c>
      <c r="C1015" s="1" t="s">
        <v>6863</v>
      </c>
      <c r="D1015" s="1" t="s">
        <v>6864</v>
      </c>
      <c r="E1015" s="1">
        <v>69</v>
      </c>
      <c r="F1015" s="1" t="s">
        <v>6865</v>
      </c>
      <c r="G1015" s="1" t="s">
        <v>131</v>
      </c>
      <c r="H1015" s="1">
        <v>40000000</v>
      </c>
      <c r="I1015" s="1">
        <v>11360000</v>
      </c>
      <c r="J1015" s="1">
        <v>40000000</v>
      </c>
      <c r="K1015" s="1" t="s">
        <v>2018</v>
      </c>
      <c r="L1015" s="1">
        <v>1014</v>
      </c>
      <c r="M1015" s="1" t="s">
        <v>14752</v>
      </c>
      <c r="N1015" s="1">
        <v>1.3599853280082284</v>
      </c>
      <c r="O1015" s="1">
        <v>2375207.84531239</v>
      </c>
      <c r="P1015" s="1">
        <v>1.411161E-2</v>
      </c>
      <c r="Q1015" s="1">
        <v>-2.0681628700000001</v>
      </c>
      <c r="R1015" s="1">
        <v>-5.4323608999999999</v>
      </c>
      <c r="S1015" s="1">
        <v>15449433.326173477</v>
      </c>
      <c r="T1015" s="1" t="s">
        <v>14752</v>
      </c>
    </row>
    <row r="1016" spans="1:20" x14ac:dyDescent="0.2">
      <c r="A1016" s="1">
        <v>34765</v>
      </c>
      <c r="B1016" s="1" t="s">
        <v>14005</v>
      </c>
      <c r="C1016" s="1" t="s">
        <v>14006</v>
      </c>
      <c r="D1016" s="1" t="s">
        <v>14007</v>
      </c>
      <c r="E1016" s="1">
        <v>5</v>
      </c>
      <c r="F1016" s="1" t="s">
        <v>14008</v>
      </c>
      <c r="G1016" s="1" t="s">
        <v>131</v>
      </c>
      <c r="H1016" s="1">
        <v>1000000000</v>
      </c>
      <c r="I1016" s="1">
        <v>1000000000</v>
      </c>
      <c r="J1016" s="1">
        <v>1000000000</v>
      </c>
      <c r="K1016" s="1" t="s">
        <v>2018</v>
      </c>
      <c r="L1016" s="1">
        <v>1016</v>
      </c>
      <c r="M1016" s="1" t="s">
        <v>14753</v>
      </c>
      <c r="N1016" s="1">
        <v>1.5448079093746427E-2</v>
      </c>
      <c r="O1016" s="1">
        <v>2678441.7698268602</v>
      </c>
      <c r="P1016" s="1">
        <v>-6.6101222999999996</v>
      </c>
      <c r="Q1016" s="1">
        <v>0.95152543999999994</v>
      </c>
      <c r="R1016" s="1">
        <v>11.27938983</v>
      </c>
      <c r="S1016" s="1">
        <v>15448079.093746429</v>
      </c>
      <c r="T1016" s="1" t="s">
        <v>14753</v>
      </c>
    </row>
    <row r="1017" spans="1:20" x14ac:dyDescent="0.2">
      <c r="A1017" s="1">
        <v>10368</v>
      </c>
      <c r="B1017" s="1" t="s">
        <v>6813</v>
      </c>
      <c r="C1017" s="1" t="s">
        <v>6814</v>
      </c>
      <c r="D1017" s="1" t="s">
        <v>6815</v>
      </c>
      <c r="E1017" s="1">
        <v>29</v>
      </c>
      <c r="F1017" s="1" t="s">
        <v>4993</v>
      </c>
      <c r="G1017" s="1" t="s">
        <v>131</v>
      </c>
      <c r="H1017" s="1">
        <v>10000000</v>
      </c>
      <c r="I1017" s="1">
        <v>6984528.8828267297</v>
      </c>
      <c r="J1017" s="1">
        <v>10000000</v>
      </c>
      <c r="K1017" s="1" t="s">
        <v>2018</v>
      </c>
      <c r="L1017" s="1">
        <v>1015</v>
      </c>
      <c r="M1017" s="1" t="s">
        <v>14752</v>
      </c>
      <c r="N1017" s="1">
        <v>2.2048773918537057</v>
      </c>
      <c r="O1017" s="1">
        <v>186189.60963610001</v>
      </c>
      <c r="P1017" s="1">
        <v>7.1668540000000003E-2</v>
      </c>
      <c r="Q1017" s="1">
        <v>-5.3483789899999996</v>
      </c>
      <c r="R1017" s="1">
        <v>-10.372074899999999</v>
      </c>
      <c r="S1017" s="1">
        <v>15400029.826493876</v>
      </c>
      <c r="T1017" s="1" t="s">
        <v>14752</v>
      </c>
    </row>
    <row r="1018" spans="1:20" x14ac:dyDescent="0.2">
      <c r="A1018" s="1">
        <v>21849</v>
      </c>
      <c r="B1018" s="1" t="s">
        <v>8741</v>
      </c>
      <c r="C1018" s="1" t="s">
        <v>6108</v>
      </c>
      <c r="D1018" s="1" t="s">
        <v>8742</v>
      </c>
      <c r="E1018" s="1">
        <v>3</v>
      </c>
      <c r="F1018" s="1" t="s">
        <v>8743</v>
      </c>
      <c r="G1018" s="1" t="s">
        <v>131</v>
      </c>
      <c r="H1018" s="1">
        <v>1000000000</v>
      </c>
      <c r="I1018" s="1">
        <v>96203056</v>
      </c>
      <c r="J1018" s="1">
        <v>1000000000</v>
      </c>
      <c r="K1018" s="1" t="s">
        <v>2018</v>
      </c>
      <c r="L1018" s="1">
        <v>1017</v>
      </c>
      <c r="M1018" s="1" t="s">
        <v>14752</v>
      </c>
      <c r="N1018" s="1">
        <v>0.15954925610573523</v>
      </c>
      <c r="O1018" s="1">
        <v>87420.837580980005</v>
      </c>
      <c r="P1018" s="1">
        <v>0.26561067999999999</v>
      </c>
      <c r="Q1018" s="1">
        <v>-1.66153573</v>
      </c>
      <c r="R1018" s="1">
        <v>-10.239423970000001</v>
      </c>
      <c r="S1018" s="1">
        <v>15349126.01989839</v>
      </c>
      <c r="T1018" s="1" t="s">
        <v>14752</v>
      </c>
    </row>
    <row r="1019" spans="1:20" x14ac:dyDescent="0.2">
      <c r="A1019" s="1">
        <v>5919</v>
      </c>
      <c r="B1019" s="1" t="s">
        <v>4269</v>
      </c>
      <c r="C1019" s="1" t="s">
        <v>4270</v>
      </c>
      <c r="D1019" s="1" t="s">
        <v>4271</v>
      </c>
      <c r="E1019" s="1">
        <v>32</v>
      </c>
      <c r="F1019" s="1" t="s">
        <v>2625</v>
      </c>
      <c r="G1019" s="1" t="s">
        <v>131</v>
      </c>
      <c r="I1019" s="1">
        <v>31742432</v>
      </c>
      <c r="J1019" s="1">
        <v>48135572</v>
      </c>
      <c r="L1019" s="1">
        <v>1018</v>
      </c>
      <c r="M1019" s="1" t="s">
        <v>14752</v>
      </c>
      <c r="N1019" s="1">
        <v>0.479117453799077</v>
      </c>
      <c r="O1019" s="1">
        <v>79792.555165569996</v>
      </c>
      <c r="P1019" s="1">
        <v>-1.0027431899999999</v>
      </c>
      <c r="Q1019" s="1">
        <v>-1.21383694</v>
      </c>
      <c r="R1019" s="1">
        <v>-9.7331610699999995</v>
      </c>
      <c r="S1019" s="1">
        <v>15208353.197230345</v>
      </c>
      <c r="T1019" s="1" t="s">
        <v>14752</v>
      </c>
    </row>
    <row r="1020" spans="1:20" x14ac:dyDescent="0.2">
      <c r="A1020" s="1">
        <v>26914</v>
      </c>
      <c r="B1020" s="1" t="s">
        <v>8702</v>
      </c>
      <c r="C1020" s="1" t="s">
        <v>685</v>
      </c>
      <c r="D1020" s="1" t="s">
        <v>8703</v>
      </c>
      <c r="E1020" s="1">
        <v>3</v>
      </c>
      <c r="F1020" s="1" t="s">
        <v>8704</v>
      </c>
      <c r="G1020" s="1" t="s">
        <v>131</v>
      </c>
      <c r="H1020" s="1">
        <v>100000000</v>
      </c>
      <c r="I1020" s="1">
        <v>50344589</v>
      </c>
      <c r="J1020" s="1">
        <v>99994281</v>
      </c>
      <c r="L1020" s="1">
        <v>1020</v>
      </c>
      <c r="M1020" s="1" t="s">
        <v>14752</v>
      </c>
      <c r="N1020" s="1">
        <v>0.30178788906421516</v>
      </c>
      <c r="O1020" s="1">
        <v>20011245.10705734</v>
      </c>
      <c r="P1020" s="1">
        <v>-3.6363560000000003E-2</v>
      </c>
      <c r="Q1020" s="1">
        <v>0.24373679000000001</v>
      </c>
      <c r="R1020" s="1">
        <v>-10.820136229999999</v>
      </c>
      <c r="S1020" s="1">
        <v>15193387.240115508</v>
      </c>
      <c r="T1020" s="1" t="s">
        <v>14752</v>
      </c>
    </row>
    <row r="1021" spans="1:20" x14ac:dyDescent="0.2">
      <c r="A1021" s="1">
        <v>16430</v>
      </c>
      <c r="B1021" s="1" t="s">
        <v>8611</v>
      </c>
      <c r="C1021" s="1" t="s">
        <v>8612</v>
      </c>
      <c r="D1021" s="1" t="s">
        <v>8613</v>
      </c>
      <c r="E1021" s="1">
        <v>38</v>
      </c>
      <c r="F1021" s="1" t="s">
        <v>8614</v>
      </c>
      <c r="G1021" s="1" t="s">
        <v>131</v>
      </c>
      <c r="I1021" s="1">
        <v>247733879909099</v>
      </c>
      <c r="J1021" s="1">
        <v>500000000000000</v>
      </c>
      <c r="K1021" s="1" t="s">
        <v>2018</v>
      </c>
      <c r="L1021" s="1">
        <v>1019</v>
      </c>
      <c r="M1021" s="1" t="s">
        <v>14752</v>
      </c>
      <c r="N1021" s="1">
        <v>6.1353362080771404E-8</v>
      </c>
      <c r="O1021" s="1">
        <v>45136.056677770001</v>
      </c>
      <c r="P1021" s="1">
        <v>0.33472014999999999</v>
      </c>
      <c r="Q1021" s="1">
        <v>0.46779833999999998</v>
      </c>
      <c r="R1021" s="1">
        <v>-10.39565777</v>
      </c>
      <c r="S1021" s="1">
        <v>15199306.433737293</v>
      </c>
      <c r="T1021" s="1" t="s">
        <v>14752</v>
      </c>
    </row>
    <row r="1022" spans="1:20" x14ac:dyDescent="0.2">
      <c r="A1022" s="1">
        <v>5804</v>
      </c>
      <c r="B1022" s="1" t="s">
        <v>2602</v>
      </c>
      <c r="C1022" s="1" t="s">
        <v>2603</v>
      </c>
      <c r="D1022" s="1" t="s">
        <v>2604</v>
      </c>
      <c r="E1022" s="1">
        <v>74</v>
      </c>
      <c r="F1022" s="1" t="s">
        <v>2605</v>
      </c>
      <c r="G1022" s="1" t="s">
        <v>131</v>
      </c>
      <c r="H1022" s="1">
        <v>1200000000</v>
      </c>
      <c r="I1022" s="1">
        <v>828938979.57270443</v>
      </c>
      <c r="J1022" s="1">
        <v>1149750004.0145881</v>
      </c>
      <c r="L1022" s="1">
        <v>1021</v>
      </c>
      <c r="M1022" s="1" t="s">
        <v>14752</v>
      </c>
      <c r="N1022" s="1">
        <v>1.8295511648072891E-2</v>
      </c>
      <c r="O1022" s="1">
        <v>909469.47957444005</v>
      </c>
      <c r="P1022" s="1">
        <v>1.8002201600000001</v>
      </c>
      <c r="Q1022" s="1">
        <v>2.269589E-2</v>
      </c>
      <c r="R1022" s="1">
        <v>-31.24485383</v>
      </c>
      <c r="S1022" s="1">
        <v>15165862.756314071</v>
      </c>
      <c r="T1022" s="1" t="s">
        <v>14752</v>
      </c>
    </row>
    <row r="1023" spans="1:20" x14ac:dyDescent="0.2">
      <c r="A1023" s="1">
        <v>9760</v>
      </c>
      <c r="B1023" s="1" t="s">
        <v>5778</v>
      </c>
      <c r="C1023" s="1" t="s">
        <v>5779</v>
      </c>
      <c r="D1023" s="1" t="s">
        <v>5780</v>
      </c>
      <c r="E1023" s="1">
        <v>28</v>
      </c>
      <c r="F1023" s="1" t="s">
        <v>5781</v>
      </c>
      <c r="G1023" s="1" t="s">
        <v>131</v>
      </c>
      <c r="I1023" s="1">
        <v>38800874</v>
      </c>
      <c r="J1023" s="1">
        <v>100000000</v>
      </c>
      <c r="K1023" s="1" t="s">
        <v>2018</v>
      </c>
      <c r="L1023" s="1">
        <v>1022</v>
      </c>
      <c r="M1023" s="1" t="s">
        <v>14753</v>
      </c>
      <c r="N1023" s="1">
        <v>0.39063256947234143</v>
      </c>
      <c r="O1023" s="1">
        <v>316999.00989793002</v>
      </c>
      <c r="P1023" s="1">
        <v>0.32553022999999998</v>
      </c>
      <c r="Q1023" s="1">
        <v>-2.3265824799999999</v>
      </c>
      <c r="R1023" s="1">
        <v>-10.490244560000001</v>
      </c>
      <c r="S1023" s="1">
        <v>15156885.108392566</v>
      </c>
      <c r="T1023" s="1" t="s">
        <v>14753</v>
      </c>
    </row>
    <row r="1024" spans="1:20" x14ac:dyDescent="0.2">
      <c r="A1024" s="1">
        <v>11367</v>
      </c>
      <c r="B1024" s="1" t="s">
        <v>6202</v>
      </c>
      <c r="C1024" s="1" t="s">
        <v>6203</v>
      </c>
      <c r="D1024" s="1" t="s">
        <v>6204</v>
      </c>
      <c r="E1024" s="1">
        <v>43</v>
      </c>
      <c r="F1024" s="1" t="s">
        <v>6205</v>
      </c>
      <c r="G1024" s="1" t="s">
        <v>131</v>
      </c>
      <c r="I1024" s="1">
        <v>67941792.599999994</v>
      </c>
      <c r="J1024" s="1">
        <v>100000000</v>
      </c>
      <c r="K1024" s="1" t="s">
        <v>2018</v>
      </c>
      <c r="L1024" s="1">
        <v>1023</v>
      </c>
      <c r="M1024" s="1" t="s">
        <v>14753</v>
      </c>
      <c r="N1024" s="1">
        <v>0.22304524836065456</v>
      </c>
      <c r="O1024" s="1">
        <v>221224.92355745999</v>
      </c>
      <c r="P1024" s="1">
        <v>0.19594091</v>
      </c>
      <c r="Q1024" s="1">
        <v>4.2466170700000001</v>
      </c>
      <c r="R1024" s="1">
        <v>-9.7712078600000005</v>
      </c>
      <c r="S1024" s="1">
        <v>15154094.004535081</v>
      </c>
      <c r="T1024" s="1" t="s">
        <v>14753</v>
      </c>
    </row>
    <row r="1025" spans="1:20" x14ac:dyDescent="0.2">
      <c r="A1025" s="1">
        <v>11877</v>
      </c>
      <c r="B1025" s="1" t="s">
        <v>8749</v>
      </c>
      <c r="C1025" s="1" t="s">
        <v>3726</v>
      </c>
      <c r="D1025" s="1" t="s">
        <v>8750</v>
      </c>
      <c r="E1025" s="1">
        <v>203</v>
      </c>
      <c r="F1025" s="1" t="s">
        <v>8751</v>
      </c>
      <c r="G1025" s="1" t="s">
        <v>131</v>
      </c>
      <c r="I1025" s="1">
        <v>7949539.12044698</v>
      </c>
      <c r="J1025" s="1">
        <v>80200207.933102667</v>
      </c>
      <c r="K1025" s="1" t="s">
        <v>2018</v>
      </c>
      <c r="L1025" s="1">
        <v>1024</v>
      </c>
      <c r="M1025" s="1" t="s">
        <v>14753</v>
      </c>
      <c r="N1025" s="1">
        <v>1.9056957478321348</v>
      </c>
      <c r="O1025" s="1">
        <v>395485.55751297</v>
      </c>
      <c r="P1025" s="1">
        <v>-0.17644508</v>
      </c>
      <c r="Q1025" s="1">
        <v>-5.3894219000000003</v>
      </c>
      <c r="R1025" s="1">
        <v>-7.5292664199999999</v>
      </c>
      <c r="S1025" s="1">
        <v>15149402.89906102</v>
      </c>
      <c r="T1025" s="1" t="s">
        <v>14753</v>
      </c>
    </row>
    <row r="1026" spans="1:20" x14ac:dyDescent="0.2">
      <c r="A1026" s="1">
        <v>32536</v>
      </c>
      <c r="B1026" s="1" t="s">
        <v>8654</v>
      </c>
      <c r="C1026" s="1" t="s">
        <v>8655</v>
      </c>
      <c r="D1026" s="1" t="s">
        <v>8656</v>
      </c>
      <c r="E1026" s="1">
        <v>2</v>
      </c>
      <c r="F1026" s="1" t="s">
        <v>8657</v>
      </c>
      <c r="G1026" s="1" t="s">
        <v>131</v>
      </c>
      <c r="I1026" s="1">
        <v>969999181</v>
      </c>
      <c r="J1026" s="1">
        <v>999999181</v>
      </c>
      <c r="K1026" s="1" t="s">
        <v>2018</v>
      </c>
      <c r="L1026" s="1">
        <v>1025</v>
      </c>
      <c r="M1026" s="1" t="s">
        <v>14753</v>
      </c>
      <c r="N1026" s="1">
        <v>1.5592175802008432E-2</v>
      </c>
      <c r="O1026" s="1">
        <v>230205.32030632999</v>
      </c>
      <c r="P1026" s="1">
        <v>1.060615E-2</v>
      </c>
      <c r="Q1026" s="1">
        <v>-4.3786838599999998</v>
      </c>
      <c r="R1026" s="1">
        <v>-10.104737480000001</v>
      </c>
      <c r="S1026" s="1">
        <v>15124397.757956199</v>
      </c>
      <c r="T1026" s="1" t="s">
        <v>14753</v>
      </c>
    </row>
    <row r="1027" spans="1:20" x14ac:dyDescent="0.2">
      <c r="A1027" s="1">
        <v>10049</v>
      </c>
      <c r="B1027" s="1" t="s">
        <v>4775</v>
      </c>
      <c r="C1027" s="1" t="s">
        <v>4776</v>
      </c>
      <c r="D1027" s="1" t="s">
        <v>4777</v>
      </c>
      <c r="E1027" s="1">
        <v>67</v>
      </c>
      <c r="F1027" s="1" t="s">
        <v>4778</v>
      </c>
      <c r="G1027" s="1" t="s">
        <v>131</v>
      </c>
      <c r="H1027" s="1">
        <v>19740000</v>
      </c>
      <c r="I1027" s="1">
        <v>8073029</v>
      </c>
      <c r="J1027" s="1">
        <v>19740000</v>
      </c>
      <c r="L1027" s="1">
        <v>1026</v>
      </c>
      <c r="M1027" s="1" t="s">
        <v>14753</v>
      </c>
      <c r="N1027" s="1">
        <v>1.8709375133844499</v>
      </c>
      <c r="O1027" s="1">
        <v>1936119.31762703</v>
      </c>
      <c r="P1027" s="1">
        <v>5.1645450000000002E-2</v>
      </c>
      <c r="Q1027" s="1">
        <v>-2.9640698300000001</v>
      </c>
      <c r="R1027" s="1">
        <v>-6.4140500899999999</v>
      </c>
      <c r="S1027" s="1">
        <v>15104132.802740552</v>
      </c>
      <c r="T1027" s="1" t="s">
        <v>14753</v>
      </c>
    </row>
    <row r="1028" spans="1:20" x14ac:dyDescent="0.2">
      <c r="A1028" s="1">
        <v>2316</v>
      </c>
      <c r="B1028" s="1" t="s">
        <v>3886</v>
      </c>
      <c r="C1028" s="1" t="s">
        <v>3887</v>
      </c>
      <c r="D1028" s="1" t="s">
        <v>3888</v>
      </c>
      <c r="E1028" s="1">
        <v>14</v>
      </c>
      <c r="F1028" s="1" t="s">
        <v>3193</v>
      </c>
      <c r="G1028" s="1" t="s">
        <v>131</v>
      </c>
      <c r="H1028" s="1">
        <v>10000000000</v>
      </c>
      <c r="I1028" s="1">
        <v>5428952299</v>
      </c>
      <c r="J1028" s="1">
        <v>10000000000</v>
      </c>
      <c r="L1028" s="1">
        <v>1027</v>
      </c>
      <c r="M1028" s="1" t="s">
        <v>14753</v>
      </c>
      <c r="N1028" s="1">
        <v>2.7700338465167836E-3</v>
      </c>
      <c r="O1028" s="1">
        <v>145575.80607389999</v>
      </c>
      <c r="P1028" s="1">
        <v>0.59039396</v>
      </c>
      <c r="Q1028" s="1">
        <v>2.6122398499999999</v>
      </c>
      <c r="R1028" s="1">
        <v>-9.2136766899999998</v>
      </c>
      <c r="S1028" s="1">
        <v>15038381.619355105</v>
      </c>
      <c r="T1028" s="1" t="s">
        <v>14753</v>
      </c>
    </row>
    <row r="1029" spans="1:20" x14ac:dyDescent="0.2">
      <c r="A1029" s="1">
        <v>10729</v>
      </c>
      <c r="B1029" s="1" t="s">
        <v>6214</v>
      </c>
      <c r="C1029" s="1" t="s">
        <v>6215</v>
      </c>
      <c r="D1029" s="1" t="s">
        <v>6216</v>
      </c>
      <c r="E1029" s="1">
        <v>61</v>
      </c>
      <c r="F1029" s="1" t="s">
        <v>6217</v>
      </c>
      <c r="G1029" s="1" t="s">
        <v>131</v>
      </c>
      <c r="I1029" s="1">
        <v>25757575757575.5</v>
      </c>
      <c r="J1029" s="1">
        <v>25757575757575.5</v>
      </c>
      <c r="K1029" s="1" t="s">
        <v>2018</v>
      </c>
      <c r="L1029" s="1">
        <v>1028</v>
      </c>
      <c r="M1029" s="1" t="s">
        <v>14753</v>
      </c>
      <c r="N1029" s="1">
        <v>5.8350318028181379E-7</v>
      </c>
      <c r="O1029" s="1">
        <v>405610.07162874</v>
      </c>
      <c r="P1029" s="1">
        <v>-5.7730009999999998E-2</v>
      </c>
      <c r="Q1029" s="1">
        <v>-2.17292613</v>
      </c>
      <c r="R1029" s="1">
        <v>-13.54864201</v>
      </c>
      <c r="S1029" s="1">
        <v>15029627.370895054</v>
      </c>
      <c r="T1029" s="1" t="s">
        <v>14753</v>
      </c>
    </row>
    <row r="1030" spans="1:20" x14ac:dyDescent="0.2">
      <c r="A1030" s="1">
        <v>34587</v>
      </c>
      <c r="B1030" s="1" t="s">
        <v>13857</v>
      </c>
      <c r="C1030" s="1" t="s">
        <v>13858</v>
      </c>
      <c r="D1030" s="1" t="s">
        <v>13859</v>
      </c>
      <c r="E1030" s="1">
        <v>17</v>
      </c>
      <c r="F1030" s="1" t="s">
        <v>13860</v>
      </c>
      <c r="G1030" s="1" t="s">
        <v>131</v>
      </c>
      <c r="H1030" s="1">
        <v>5000000000</v>
      </c>
      <c r="I1030" s="1">
        <v>5000000000</v>
      </c>
      <c r="J1030" s="1">
        <v>5000000000</v>
      </c>
      <c r="K1030" s="1" t="s">
        <v>2018</v>
      </c>
      <c r="L1030" s="1">
        <v>1029</v>
      </c>
      <c r="M1030" s="1" t="s">
        <v>14752</v>
      </c>
      <c r="N1030" s="1">
        <v>3.0001614291637144E-3</v>
      </c>
      <c r="O1030" s="1">
        <v>448680.27534519002</v>
      </c>
      <c r="P1030" s="1">
        <v>-2.4122417999999999</v>
      </c>
      <c r="Q1030" s="1">
        <v>-8.5206287599999992</v>
      </c>
      <c r="R1030" s="1">
        <v>-35.603923250000001</v>
      </c>
      <c r="S1030" s="1">
        <v>15000807.145818572</v>
      </c>
      <c r="T1030" s="1" t="s">
        <v>14752</v>
      </c>
    </row>
    <row r="1031" spans="1:20" x14ac:dyDescent="0.2">
      <c r="A1031" s="1">
        <v>1556</v>
      </c>
      <c r="B1031" s="1" t="s">
        <v>4246</v>
      </c>
      <c r="C1031" s="1" t="s">
        <v>4247</v>
      </c>
      <c r="D1031" s="1" t="s">
        <v>4248</v>
      </c>
      <c r="E1031" s="1">
        <v>35</v>
      </c>
      <c r="F1031" s="1" t="s">
        <v>4249</v>
      </c>
      <c r="G1031" s="1" t="s">
        <v>131</v>
      </c>
      <c r="H1031" s="1">
        <v>710113</v>
      </c>
      <c r="I1031" s="1">
        <v>710113</v>
      </c>
      <c r="J1031" s="1">
        <v>710113</v>
      </c>
      <c r="K1031" s="1" t="s">
        <v>2018</v>
      </c>
      <c r="L1031" s="1">
        <v>1030</v>
      </c>
      <c r="M1031" s="1" t="s">
        <v>14752</v>
      </c>
      <c r="N1031" s="1">
        <v>21.075113983114232</v>
      </c>
      <c r="O1031" s="1">
        <v>398117.57860765001</v>
      </c>
      <c r="P1031" s="1">
        <v>0.51268975999999999</v>
      </c>
      <c r="Q1031" s="1">
        <v>-2.6176233799999999</v>
      </c>
      <c r="R1031" s="1">
        <v>2.29832971</v>
      </c>
      <c r="S1031" s="1">
        <v>14965712.415891197</v>
      </c>
      <c r="T1031" s="1" t="s">
        <v>14752</v>
      </c>
    </row>
    <row r="1032" spans="1:20" x14ac:dyDescent="0.2">
      <c r="A1032" s="1">
        <v>20009</v>
      </c>
      <c r="B1032" s="1" t="s">
        <v>8448</v>
      </c>
      <c r="C1032" s="1" t="s">
        <v>8449</v>
      </c>
      <c r="D1032" s="1" t="s">
        <v>8450</v>
      </c>
      <c r="E1032" s="1">
        <v>41</v>
      </c>
      <c r="F1032" s="1" t="s">
        <v>8451</v>
      </c>
      <c r="G1032" s="1" t="s">
        <v>131</v>
      </c>
      <c r="H1032" s="1">
        <v>1000000000</v>
      </c>
      <c r="I1032" s="1">
        <v>678215649</v>
      </c>
      <c r="J1032" s="1">
        <v>961420921.52067697</v>
      </c>
      <c r="K1032" s="1" t="s">
        <v>2018</v>
      </c>
      <c r="L1032" s="1">
        <v>1031</v>
      </c>
      <c r="M1032" s="1" t="s">
        <v>14753</v>
      </c>
      <c r="N1032" s="1">
        <v>2.1977692071194113E-2</v>
      </c>
      <c r="O1032" s="1">
        <v>518671.19336808001</v>
      </c>
      <c r="P1032" s="1">
        <v>-0.81919149000000002</v>
      </c>
      <c r="Q1032" s="1">
        <v>-10.17928725</v>
      </c>
      <c r="R1032" s="1">
        <v>-22.93286711</v>
      </c>
      <c r="S1032" s="1">
        <v>14905614.69158707</v>
      </c>
      <c r="T1032" s="1" t="s">
        <v>14753</v>
      </c>
    </row>
    <row r="1033" spans="1:20" x14ac:dyDescent="0.2">
      <c r="A1033" s="1">
        <v>22320</v>
      </c>
      <c r="B1033" s="1" t="s">
        <v>8958</v>
      </c>
      <c r="C1033" s="1" t="s">
        <v>8959</v>
      </c>
      <c r="D1033" s="1" t="s">
        <v>8960</v>
      </c>
      <c r="E1033" s="1">
        <v>49</v>
      </c>
      <c r="F1033" s="1" t="s">
        <v>8961</v>
      </c>
      <c r="G1033" s="1" t="s">
        <v>131</v>
      </c>
      <c r="I1033" s="1">
        <v>731580754</v>
      </c>
      <c r="J1033" s="1">
        <v>1000000000</v>
      </c>
      <c r="K1033" s="1" t="s">
        <v>2018</v>
      </c>
      <c r="L1033" s="1">
        <v>1032</v>
      </c>
      <c r="M1033" s="1" t="s">
        <v>14752</v>
      </c>
      <c r="N1033" s="1">
        <v>2.0367289069927647E-2</v>
      </c>
      <c r="O1033" s="1">
        <v>308293.90177549003</v>
      </c>
      <c r="P1033" s="1">
        <v>-0.37533348999999999</v>
      </c>
      <c r="Q1033" s="1">
        <v>-4.5173542700000002</v>
      </c>
      <c r="R1033" s="1">
        <v>-12.61929119</v>
      </c>
      <c r="S1033" s="1">
        <v>14900316.694713626</v>
      </c>
      <c r="T1033" s="1" t="s">
        <v>14752</v>
      </c>
    </row>
    <row r="1034" spans="1:20" x14ac:dyDescent="0.2">
      <c r="A1034" s="1">
        <v>9103</v>
      </c>
      <c r="B1034" s="1" t="s">
        <v>4881</v>
      </c>
      <c r="C1034" s="1" t="s">
        <v>4882</v>
      </c>
      <c r="D1034" s="1" t="s">
        <v>4883</v>
      </c>
      <c r="E1034" s="1">
        <v>113</v>
      </c>
      <c r="F1034" s="1" t="s">
        <v>4547</v>
      </c>
      <c r="G1034" s="1" t="s">
        <v>131</v>
      </c>
      <c r="I1034" s="1">
        <v>1353124981.0930011</v>
      </c>
      <c r="J1034" s="1">
        <v>3180000000</v>
      </c>
      <c r="K1034" s="1" t="s">
        <v>2018</v>
      </c>
      <c r="L1034" s="1">
        <v>1033</v>
      </c>
      <c r="M1034" s="1" t="s">
        <v>14752</v>
      </c>
      <c r="N1034" s="1">
        <v>1.1009605736342611E-2</v>
      </c>
      <c r="O1034" s="1">
        <v>131004.95424361</v>
      </c>
      <c r="P1034" s="1">
        <v>7.8487749999999995E-2</v>
      </c>
      <c r="Q1034" s="1">
        <v>-1.3877602200000001</v>
      </c>
      <c r="R1034" s="1">
        <v>-4.8105973300000002</v>
      </c>
      <c r="S1034" s="1">
        <v>14897372.553829992</v>
      </c>
      <c r="T1034" s="1" t="s">
        <v>14752</v>
      </c>
    </row>
    <row r="1035" spans="1:20" x14ac:dyDescent="0.2">
      <c r="A1035" s="1">
        <v>28929</v>
      </c>
      <c r="B1035" s="1" t="s">
        <v>8713</v>
      </c>
      <c r="C1035" s="1" t="s">
        <v>8714</v>
      </c>
      <c r="D1035" s="1" t="s">
        <v>8715</v>
      </c>
      <c r="E1035" s="1">
        <v>4</v>
      </c>
      <c r="F1035" s="1" t="s">
        <v>8716</v>
      </c>
      <c r="G1035" s="1" t="s">
        <v>131</v>
      </c>
      <c r="H1035" s="1">
        <v>100000000000</v>
      </c>
      <c r="I1035" s="1">
        <v>69274766840.015915</v>
      </c>
      <c r="J1035" s="1">
        <v>100000000000</v>
      </c>
      <c r="K1035" s="1" t="s">
        <v>2018</v>
      </c>
      <c r="L1035" s="1">
        <v>1034</v>
      </c>
      <c r="M1035" s="1" t="s">
        <v>14752</v>
      </c>
      <c r="N1035" s="1">
        <v>2.1485321024649641E-4</v>
      </c>
      <c r="O1035" s="1">
        <v>203412.91690785001</v>
      </c>
      <c r="P1035" s="1">
        <v>-0.21408642</v>
      </c>
      <c r="Q1035" s="1">
        <v>-1.6805867699999999</v>
      </c>
      <c r="R1035" s="1">
        <v>-11.003649429999999</v>
      </c>
      <c r="S1035" s="1">
        <v>14883906.044654956</v>
      </c>
      <c r="T1035" s="1" t="s">
        <v>14752</v>
      </c>
    </row>
    <row r="1036" spans="1:20" x14ac:dyDescent="0.2">
      <c r="A1036" s="1">
        <v>12785</v>
      </c>
      <c r="B1036" s="1" t="s">
        <v>8709</v>
      </c>
      <c r="C1036" s="1" t="s">
        <v>8710</v>
      </c>
      <c r="D1036" s="1" t="s">
        <v>8711</v>
      </c>
      <c r="E1036" s="1">
        <v>26</v>
      </c>
      <c r="F1036" s="1" t="s">
        <v>8712</v>
      </c>
      <c r="G1036" s="1" t="s">
        <v>131</v>
      </c>
      <c r="H1036" s="1">
        <v>150000000</v>
      </c>
      <c r="I1036" s="1">
        <v>111336376.73740225</v>
      </c>
      <c r="J1036" s="1">
        <v>150000000</v>
      </c>
      <c r="K1036" s="1" t="s">
        <v>2018</v>
      </c>
      <c r="L1036" s="1">
        <v>1035</v>
      </c>
      <c r="M1036" s="1" t="s">
        <v>14753</v>
      </c>
      <c r="N1036" s="1">
        <v>0.13331922232984683</v>
      </c>
      <c r="O1036" s="1">
        <v>41013.338896829999</v>
      </c>
      <c r="P1036" s="1">
        <v>0.1530493</v>
      </c>
      <c r="Q1036" s="1">
        <v>-1.0954659499999999</v>
      </c>
      <c r="R1036" s="1">
        <v>-12.25192466</v>
      </c>
      <c r="S1036" s="1">
        <v>14843279.163653314</v>
      </c>
      <c r="T1036" s="1" t="s">
        <v>14753</v>
      </c>
    </row>
    <row r="1037" spans="1:20" x14ac:dyDescent="0.2">
      <c r="A1037" s="1">
        <v>23751</v>
      </c>
      <c r="B1037" s="1" t="s">
        <v>9199</v>
      </c>
      <c r="C1037" s="1" t="s">
        <v>9200</v>
      </c>
      <c r="D1037" s="1" t="s">
        <v>9201</v>
      </c>
      <c r="E1037" s="1">
        <v>40</v>
      </c>
      <c r="F1037" s="1" t="s">
        <v>9202</v>
      </c>
      <c r="G1037" s="1" t="s">
        <v>131</v>
      </c>
      <c r="H1037" s="1">
        <v>25000000</v>
      </c>
      <c r="I1037" s="1">
        <v>19480227</v>
      </c>
      <c r="J1037" s="1">
        <v>24958618</v>
      </c>
      <c r="K1037" s="1" t="s">
        <v>2018</v>
      </c>
      <c r="L1037" s="1">
        <v>1036</v>
      </c>
      <c r="M1037" s="1" t="s">
        <v>14753</v>
      </c>
      <c r="N1037" s="1">
        <v>0.76062592854313538</v>
      </c>
      <c r="O1037" s="1">
        <v>6320614.6980890799</v>
      </c>
      <c r="P1037" s="1">
        <v>9.7074110000000005E-2</v>
      </c>
      <c r="Q1037" s="1">
        <v>-11.03263623</v>
      </c>
      <c r="R1037" s="1">
        <v>-18.737169779999999</v>
      </c>
      <c r="S1037" s="1">
        <v>14817165.750106055</v>
      </c>
      <c r="T1037" s="1" t="s">
        <v>14753</v>
      </c>
    </row>
    <row r="1038" spans="1:20" x14ac:dyDescent="0.2">
      <c r="A1038" s="1">
        <v>4746</v>
      </c>
      <c r="B1038" s="1" t="s">
        <v>3582</v>
      </c>
      <c r="C1038" s="1" t="s">
        <v>3583</v>
      </c>
      <c r="D1038" s="1" t="s">
        <v>3584</v>
      </c>
      <c r="E1038" s="1">
        <v>7</v>
      </c>
      <c r="F1038" s="1" t="s">
        <v>3585</v>
      </c>
      <c r="G1038" s="1" t="s">
        <v>131</v>
      </c>
      <c r="I1038" s="1">
        <v>10441920627.700001</v>
      </c>
      <c r="J1038" s="1">
        <v>12000000000</v>
      </c>
      <c r="K1038" s="1" t="s">
        <v>2018</v>
      </c>
      <c r="L1038" s="1">
        <v>1038</v>
      </c>
      <c r="M1038" s="1" t="s">
        <v>14753</v>
      </c>
      <c r="N1038" s="1">
        <v>1.4100594975482868E-3</v>
      </c>
      <c r="O1038" s="1">
        <v>98280.084543849996</v>
      </c>
      <c r="P1038" s="1">
        <v>-0.43874059999999998</v>
      </c>
      <c r="Q1038" s="1">
        <v>-2.2138193199999998</v>
      </c>
      <c r="R1038" s="1">
        <v>-8.7325383700000003</v>
      </c>
      <c r="S1038" s="1">
        <v>14723729.353733756</v>
      </c>
      <c r="T1038" s="1" t="s">
        <v>14753</v>
      </c>
    </row>
    <row r="1039" spans="1:20" x14ac:dyDescent="0.2">
      <c r="A1039" s="1">
        <v>5957</v>
      </c>
      <c r="B1039" s="1" t="s">
        <v>2315</v>
      </c>
      <c r="C1039" s="1" t="s">
        <v>147</v>
      </c>
      <c r="D1039" s="1" t="s">
        <v>2316</v>
      </c>
      <c r="E1039" s="1">
        <v>148</v>
      </c>
      <c r="F1039" s="1" t="s">
        <v>2317</v>
      </c>
      <c r="G1039" s="1" t="s">
        <v>131</v>
      </c>
      <c r="H1039" s="1">
        <v>39375</v>
      </c>
      <c r="I1039" s="1">
        <v>38596</v>
      </c>
      <c r="J1039" s="1">
        <v>39375</v>
      </c>
      <c r="K1039" s="1" t="s">
        <v>2018</v>
      </c>
      <c r="L1039" s="1">
        <v>1037</v>
      </c>
      <c r="M1039" s="1" t="s">
        <v>14752</v>
      </c>
      <c r="N1039" s="1">
        <v>382.02028090889371</v>
      </c>
      <c r="O1039" s="1">
        <v>1692355.81187309</v>
      </c>
      <c r="P1039" s="1">
        <v>-8.0599699999999996E-3</v>
      </c>
      <c r="Q1039" s="1">
        <v>-1.2068706300000001</v>
      </c>
      <c r="R1039" s="1">
        <v>-6.8202171099999997</v>
      </c>
      <c r="S1039" s="1">
        <v>14744454.761959661</v>
      </c>
      <c r="T1039" s="1" t="s">
        <v>14752</v>
      </c>
    </row>
    <row r="1040" spans="1:20" x14ac:dyDescent="0.2">
      <c r="A1040" s="1">
        <v>32656</v>
      </c>
      <c r="B1040" s="1" t="s">
        <v>9029</v>
      </c>
      <c r="C1040" s="1" t="s">
        <v>9030</v>
      </c>
      <c r="D1040" s="1" t="s">
        <v>9031</v>
      </c>
      <c r="E1040" s="1">
        <v>6</v>
      </c>
      <c r="F1040" s="1" t="s">
        <v>9032</v>
      </c>
      <c r="G1040" s="1" t="s">
        <v>131</v>
      </c>
      <c r="H1040" s="1">
        <v>18400000</v>
      </c>
      <c r="I1040" s="1">
        <v>1946864.5260512701</v>
      </c>
      <c r="J1040" s="1">
        <v>1946864.5260512701</v>
      </c>
      <c r="L1040" s="1">
        <v>1039</v>
      </c>
      <c r="M1040" s="1" t="s">
        <v>14752</v>
      </c>
      <c r="N1040" s="1">
        <v>7.5435076161762273</v>
      </c>
      <c r="O1040" s="1">
        <v>497206.48839704</v>
      </c>
      <c r="P1040" s="1">
        <v>-1.4749073399999999</v>
      </c>
      <c r="Q1040" s="1">
        <v>-9.0457544599999995</v>
      </c>
      <c r="R1040" s="1">
        <v>-9.0181370399999992</v>
      </c>
      <c r="S1040" s="1">
        <v>14686187.379931075</v>
      </c>
      <c r="T1040" s="1" t="s">
        <v>14752</v>
      </c>
    </row>
    <row r="1041" spans="1:20" x14ac:dyDescent="0.2">
      <c r="A1041" s="1">
        <v>34007</v>
      </c>
      <c r="B1041" s="1" t="s">
        <v>8212</v>
      </c>
      <c r="C1041" s="1" t="s">
        <v>8213</v>
      </c>
      <c r="D1041" s="1" t="s">
        <v>8214</v>
      </c>
      <c r="E1041" s="1">
        <v>38</v>
      </c>
      <c r="F1041" s="1" t="s">
        <v>8215</v>
      </c>
      <c r="G1041" s="1" t="s">
        <v>131</v>
      </c>
      <c r="H1041" s="1">
        <v>1000000000</v>
      </c>
      <c r="I1041" s="1">
        <v>999990729.20268095</v>
      </c>
      <c r="J1041" s="1">
        <v>999990729.20268095</v>
      </c>
      <c r="K1041" s="1" t="s">
        <v>2018</v>
      </c>
      <c r="L1041" s="1">
        <v>1040</v>
      </c>
      <c r="M1041" s="1" t="s">
        <v>14753</v>
      </c>
      <c r="N1041" s="1">
        <v>1.4636962013345616E-2</v>
      </c>
      <c r="O1041" s="1">
        <v>1940377.32846718</v>
      </c>
      <c r="P1041" s="1">
        <v>-0.11578310999999999</v>
      </c>
      <c r="Q1041" s="1">
        <v>-11.829102990000001</v>
      </c>
      <c r="R1041" s="1">
        <v>-22.939482380000001</v>
      </c>
      <c r="S1041" s="1">
        <v>14636826.317037424</v>
      </c>
      <c r="T1041" s="1" t="s">
        <v>14753</v>
      </c>
    </row>
    <row r="1042" spans="1:20" x14ac:dyDescent="0.2">
      <c r="A1042" s="1">
        <v>2643</v>
      </c>
      <c r="B1042" s="1" t="s">
        <v>3248</v>
      </c>
      <c r="C1042" s="1" t="s">
        <v>4475</v>
      </c>
      <c r="D1042" s="1" t="s">
        <v>3249</v>
      </c>
      <c r="E1042" s="1">
        <v>23</v>
      </c>
      <c r="F1042" s="1" t="s">
        <v>2210</v>
      </c>
      <c r="G1042" s="1" t="s">
        <v>131</v>
      </c>
      <c r="I1042" s="1">
        <v>20875165055</v>
      </c>
      <c r="J1042" s="1">
        <v>30331419426</v>
      </c>
      <c r="K1042" s="1" t="s">
        <v>2018</v>
      </c>
      <c r="L1042" s="1">
        <v>1041</v>
      </c>
      <c r="M1042" s="1" t="s">
        <v>14752</v>
      </c>
      <c r="N1042" s="1">
        <v>7.0106014632901931E-4</v>
      </c>
      <c r="O1042" s="1">
        <v>357007.69421758002</v>
      </c>
      <c r="P1042" s="1">
        <v>0.35043735999999998</v>
      </c>
      <c r="Q1042" s="1">
        <v>7.7586599999999999</v>
      </c>
      <c r="R1042" s="1">
        <v>-18.04774591</v>
      </c>
      <c r="S1042" s="1">
        <v>14634746.268100731</v>
      </c>
      <c r="T1042" s="1" t="s">
        <v>14752</v>
      </c>
    </row>
    <row r="1043" spans="1:20" x14ac:dyDescent="0.2">
      <c r="A1043" s="1">
        <v>7703</v>
      </c>
      <c r="B1043" s="1" t="s">
        <v>5604</v>
      </c>
      <c r="C1043" s="1" t="s">
        <v>5605</v>
      </c>
      <c r="D1043" s="1" t="s">
        <v>5606</v>
      </c>
      <c r="E1043" s="1">
        <v>5</v>
      </c>
      <c r="F1043" s="1" t="s">
        <v>4360</v>
      </c>
      <c r="G1043" s="1" t="s">
        <v>131</v>
      </c>
      <c r="H1043" s="1">
        <v>3000000000</v>
      </c>
      <c r="I1043" s="1">
        <v>2761029999.3340001</v>
      </c>
      <c r="J1043" s="1">
        <v>3000000000</v>
      </c>
      <c r="K1043" s="1" t="s">
        <v>2018</v>
      </c>
      <c r="L1043" s="1">
        <v>1042</v>
      </c>
      <c r="M1043" s="1" t="s">
        <v>14753</v>
      </c>
      <c r="N1043" s="1">
        <v>5.2375631661889877E-3</v>
      </c>
      <c r="O1043" s="1">
        <v>2473884.2263186602</v>
      </c>
      <c r="P1043" s="1">
        <v>0.20640133999999999</v>
      </c>
      <c r="Q1043" s="1">
        <v>-2.35248678</v>
      </c>
      <c r="R1043" s="1">
        <v>-22.463705569999998</v>
      </c>
      <c r="S1043" s="1">
        <v>14461069.025254564</v>
      </c>
      <c r="T1043" s="1" t="s">
        <v>14753</v>
      </c>
    </row>
    <row r="1044" spans="1:20" x14ac:dyDescent="0.2">
      <c r="A1044" s="1">
        <v>27686</v>
      </c>
      <c r="B1044" s="1" t="s">
        <v>8778</v>
      </c>
      <c r="C1044" s="1" t="s">
        <v>8779</v>
      </c>
      <c r="D1044" s="1" t="s">
        <v>8780</v>
      </c>
      <c r="E1044" s="1">
        <v>3</v>
      </c>
      <c r="F1044" s="1" t="s">
        <v>8781</v>
      </c>
      <c r="G1044" s="1" t="s">
        <v>131</v>
      </c>
      <c r="H1044" s="1">
        <v>100000000</v>
      </c>
      <c r="I1044" s="1">
        <v>16667457</v>
      </c>
      <c r="J1044" s="1">
        <v>100000000</v>
      </c>
      <c r="K1044" s="1" t="s">
        <v>2018</v>
      </c>
      <c r="L1044" s="1">
        <v>1043</v>
      </c>
      <c r="M1044" s="1" t="s">
        <v>14752</v>
      </c>
      <c r="N1044" s="1">
        <v>0.86620841081416655</v>
      </c>
      <c r="O1044" s="1">
        <v>60307.786806349999</v>
      </c>
      <c r="P1044" s="1">
        <v>0.47506527999999998</v>
      </c>
      <c r="Q1044" s="1">
        <v>-2.4721204000000001</v>
      </c>
      <c r="R1044" s="1">
        <v>-8.0043303100000003</v>
      </c>
      <c r="S1044" s="1">
        <v>14437491.440283457</v>
      </c>
      <c r="T1044" s="1" t="s">
        <v>14752</v>
      </c>
    </row>
    <row r="1045" spans="1:20" x14ac:dyDescent="0.2">
      <c r="A1045" s="1">
        <v>14446</v>
      </c>
      <c r="B1045" s="1" t="s">
        <v>8758</v>
      </c>
      <c r="C1045" s="1" t="s">
        <v>8759</v>
      </c>
      <c r="D1045" s="1" t="s">
        <v>8760</v>
      </c>
      <c r="E1045" s="1">
        <v>11</v>
      </c>
      <c r="F1045" s="1" t="s">
        <v>8761</v>
      </c>
      <c r="G1045" s="1" t="s">
        <v>131</v>
      </c>
      <c r="H1045" s="1">
        <v>2500000000</v>
      </c>
      <c r="I1045" s="1">
        <v>81623663</v>
      </c>
      <c r="J1045" s="1">
        <v>2500000000</v>
      </c>
      <c r="K1045" s="1" t="s">
        <v>2018</v>
      </c>
      <c r="L1045" s="1">
        <v>1044</v>
      </c>
      <c r="M1045" s="1" t="s">
        <v>14752</v>
      </c>
      <c r="N1045" s="1">
        <v>0.17672185734944629</v>
      </c>
      <c r="O1045" s="1">
        <v>208139.84637037001</v>
      </c>
      <c r="P1045" s="1">
        <v>-2.3480604500000002</v>
      </c>
      <c r="Q1045" s="1">
        <v>0.61323941999999998</v>
      </c>
      <c r="R1045" s="1">
        <v>-19.52771053</v>
      </c>
      <c r="S1045" s="1">
        <v>14424685.329025278</v>
      </c>
      <c r="T1045" s="1" t="s">
        <v>14752</v>
      </c>
    </row>
    <row r="1046" spans="1:20" x14ac:dyDescent="0.2">
      <c r="A1046" s="1">
        <v>9177</v>
      </c>
      <c r="B1046" s="1" t="s">
        <v>8947</v>
      </c>
      <c r="C1046" s="1" t="s">
        <v>8948</v>
      </c>
      <c r="D1046" s="1" t="s">
        <v>8949</v>
      </c>
      <c r="E1046" s="1">
        <v>67</v>
      </c>
      <c r="F1046" s="1" t="s">
        <v>4533</v>
      </c>
      <c r="G1046" s="1" t="s">
        <v>131</v>
      </c>
      <c r="H1046" s="1">
        <v>1E+17</v>
      </c>
      <c r="I1046" s="1">
        <v>4.019215806366E+16</v>
      </c>
      <c r="J1046" s="1">
        <v>1E+17</v>
      </c>
      <c r="K1046" s="1" t="s">
        <v>2018</v>
      </c>
      <c r="L1046" s="1">
        <v>1045</v>
      </c>
      <c r="M1046" s="1" t="s">
        <v>14753</v>
      </c>
      <c r="N1046" s="1">
        <v>3.5740069111275004E-10</v>
      </c>
      <c r="O1046" s="1">
        <v>141976.2653072</v>
      </c>
      <c r="P1046" s="1">
        <v>-3.4534660000000002E-2</v>
      </c>
      <c r="Q1046" s="1">
        <v>-4.4210337600000003</v>
      </c>
      <c r="R1046" s="1">
        <v>-5.1463360099999997</v>
      </c>
      <c r="S1046" s="1">
        <v>14364705.069264971</v>
      </c>
      <c r="T1046" s="1" t="s">
        <v>14753</v>
      </c>
    </row>
    <row r="1047" spans="1:20" x14ac:dyDescent="0.2">
      <c r="A1047" s="1">
        <v>3089</v>
      </c>
      <c r="B1047" s="1" t="s">
        <v>739</v>
      </c>
      <c r="C1047" s="1" t="s">
        <v>739</v>
      </c>
      <c r="D1047" s="1" t="s">
        <v>6741</v>
      </c>
      <c r="E1047" s="1">
        <v>19</v>
      </c>
      <c r="F1047" s="1" t="s">
        <v>2552</v>
      </c>
      <c r="G1047" s="1" t="s">
        <v>131</v>
      </c>
      <c r="I1047" s="1">
        <v>389244472.194085</v>
      </c>
      <c r="J1047" s="1">
        <v>1000000000</v>
      </c>
      <c r="K1047" s="1" t="s">
        <v>2018</v>
      </c>
      <c r="L1047" s="1">
        <v>1046</v>
      </c>
      <c r="M1047" s="1" t="s">
        <v>14752</v>
      </c>
      <c r="N1047" s="1">
        <v>3.6588538688813378E-2</v>
      </c>
      <c r="O1047" s="1">
        <v>0</v>
      </c>
      <c r="P1047" s="1">
        <v>0</v>
      </c>
      <c r="Q1047" s="1">
        <v>0</v>
      </c>
      <c r="R1047" s="1">
        <v>-3.2796374400000001</v>
      </c>
      <c r="S1047" s="1">
        <v>14241886.430280022</v>
      </c>
      <c r="T1047" s="1" t="s">
        <v>14752</v>
      </c>
    </row>
    <row r="1048" spans="1:20" x14ac:dyDescent="0.2">
      <c r="A1048" s="1">
        <v>15752</v>
      </c>
      <c r="B1048" s="1" t="s">
        <v>8593</v>
      </c>
      <c r="C1048" s="1" t="s">
        <v>3088</v>
      </c>
      <c r="D1048" s="1" t="s">
        <v>8594</v>
      </c>
      <c r="E1048" s="1">
        <v>37</v>
      </c>
      <c r="F1048" s="1" t="s">
        <v>8595</v>
      </c>
      <c r="G1048" s="1" t="s">
        <v>131</v>
      </c>
      <c r="H1048" s="1">
        <v>320000000</v>
      </c>
      <c r="I1048" s="1">
        <v>172811307.78999999</v>
      </c>
      <c r="J1048" s="1">
        <v>316493482.10000002</v>
      </c>
      <c r="K1048" s="1" t="s">
        <v>2018</v>
      </c>
      <c r="L1048" s="1">
        <v>1047</v>
      </c>
      <c r="M1048" s="1" t="s">
        <v>14752</v>
      </c>
      <c r="N1048" s="1">
        <v>8.233359669771062E-2</v>
      </c>
      <c r="O1048" s="1">
        <v>313464.41220870998</v>
      </c>
      <c r="P1048" s="1">
        <v>-0.74756621000000001</v>
      </c>
      <c r="Q1048" s="1">
        <v>-7.5501113499999999</v>
      </c>
      <c r="R1048" s="1">
        <v>-15.8815521</v>
      </c>
      <c r="S1048" s="1">
        <v>14228176.520385796</v>
      </c>
      <c r="T1048" s="1" t="s">
        <v>14752</v>
      </c>
    </row>
    <row r="1049" spans="1:20" x14ac:dyDescent="0.2">
      <c r="A1049" s="1">
        <v>8282</v>
      </c>
      <c r="B1049" s="1" t="s">
        <v>8579</v>
      </c>
      <c r="C1049" s="1" t="s">
        <v>8580</v>
      </c>
      <c r="D1049" s="1" t="s">
        <v>8581</v>
      </c>
      <c r="E1049" s="1">
        <v>14</v>
      </c>
      <c r="F1049" s="1" t="s">
        <v>4279</v>
      </c>
      <c r="G1049" s="1" t="s">
        <v>131</v>
      </c>
      <c r="I1049" s="1">
        <v>83257338</v>
      </c>
      <c r="J1049" s="1">
        <v>83257338</v>
      </c>
      <c r="L1049" s="1">
        <v>1048</v>
      </c>
      <c r="M1049" s="1" t="s">
        <v>14752</v>
      </c>
      <c r="N1049" s="1">
        <v>0.16966250611163586</v>
      </c>
      <c r="O1049" s="1">
        <v>44340.781397699997</v>
      </c>
      <c r="P1049" s="1">
        <v>0.79004671000000004</v>
      </c>
      <c r="Q1049" s="1">
        <v>5.5313541199999996</v>
      </c>
      <c r="R1049" s="1">
        <v>-25.928690119999999</v>
      </c>
      <c r="S1049" s="1">
        <v>14125648.617263531</v>
      </c>
      <c r="T1049" s="1" t="s">
        <v>14752</v>
      </c>
    </row>
    <row r="1050" spans="1:20" x14ac:dyDescent="0.2">
      <c r="A1050" s="1">
        <v>23802</v>
      </c>
      <c r="B1050" s="1" t="s">
        <v>8476</v>
      </c>
      <c r="C1050" s="1" t="s">
        <v>8477</v>
      </c>
      <c r="D1050" s="1" t="s">
        <v>8478</v>
      </c>
      <c r="E1050" s="1">
        <v>20</v>
      </c>
      <c r="F1050" s="1" t="s">
        <v>8479</v>
      </c>
      <c r="G1050" s="1" t="s">
        <v>131</v>
      </c>
      <c r="I1050" s="1">
        <v>1000000000000</v>
      </c>
      <c r="J1050" s="1">
        <v>1000000000000</v>
      </c>
      <c r="K1050" s="1" t="s">
        <v>2018</v>
      </c>
      <c r="L1050" s="1">
        <v>1049</v>
      </c>
      <c r="M1050" s="1" t="s">
        <v>14753</v>
      </c>
      <c r="N1050" s="1">
        <v>1.4123877348050525E-5</v>
      </c>
      <c r="O1050" s="1">
        <v>1577719.0532066899</v>
      </c>
      <c r="P1050" s="1">
        <v>-0.30119909</v>
      </c>
      <c r="Q1050" s="1">
        <v>-20.13086916</v>
      </c>
      <c r="R1050" s="1">
        <v>-39.89053552</v>
      </c>
      <c r="S1050" s="1">
        <v>14123877.348050524</v>
      </c>
      <c r="T1050" s="1" t="s">
        <v>14753</v>
      </c>
    </row>
    <row r="1051" spans="1:20" x14ac:dyDescent="0.2">
      <c r="A1051" s="1">
        <v>29037</v>
      </c>
      <c r="B1051" s="1" t="s">
        <v>8641</v>
      </c>
      <c r="C1051" s="1" t="s">
        <v>8642</v>
      </c>
      <c r="D1051" s="1" t="s">
        <v>8643</v>
      </c>
      <c r="E1051" s="1">
        <v>34</v>
      </c>
      <c r="F1051" s="1" t="s">
        <v>8644</v>
      </c>
      <c r="G1051" s="1" t="s">
        <v>131</v>
      </c>
      <c r="I1051" s="1">
        <v>24731000000</v>
      </c>
      <c r="J1051" s="1">
        <v>99996000000</v>
      </c>
      <c r="K1051" s="1" t="s">
        <v>2018</v>
      </c>
      <c r="L1051" s="1">
        <v>1050</v>
      </c>
      <c r="M1051" s="1" t="s">
        <v>14753</v>
      </c>
      <c r="N1051" s="1">
        <v>5.6997653742526914E-4</v>
      </c>
      <c r="O1051" s="1">
        <v>172561.35353247999</v>
      </c>
      <c r="P1051" s="1">
        <v>-9.4384060000000006E-2</v>
      </c>
      <c r="Q1051" s="1">
        <v>-6.8399572300000004</v>
      </c>
      <c r="R1051" s="1">
        <v>-23.381259419999999</v>
      </c>
      <c r="S1051" s="1">
        <v>14096089.747064332</v>
      </c>
      <c r="T1051" s="1" t="s">
        <v>14753</v>
      </c>
    </row>
    <row r="1052" spans="1:20" x14ac:dyDescent="0.2">
      <c r="A1052" s="1">
        <v>2937</v>
      </c>
      <c r="B1052" s="1" t="s">
        <v>248</v>
      </c>
      <c r="C1052" s="1" t="s">
        <v>248</v>
      </c>
      <c r="D1052" s="1" t="s">
        <v>3056</v>
      </c>
      <c r="E1052" s="1">
        <v>85</v>
      </c>
      <c r="F1052" s="1" t="s">
        <v>2645</v>
      </c>
      <c r="G1052" s="1" t="s">
        <v>131</v>
      </c>
      <c r="I1052" s="1">
        <v>1108497146.1749034</v>
      </c>
      <c r="J1052" s="1">
        <v>1108497146.1749034</v>
      </c>
      <c r="L1052" s="1">
        <v>1051</v>
      </c>
      <c r="M1052" s="1" t="s">
        <v>14752</v>
      </c>
      <c r="N1052" s="1">
        <v>1.2688036300059158E-2</v>
      </c>
      <c r="O1052" s="1">
        <v>1206420.37486326</v>
      </c>
      <c r="P1052" s="1">
        <v>-5.6874559999999998E-2</v>
      </c>
      <c r="Q1052" s="1">
        <v>-3.75864244</v>
      </c>
      <c r="R1052" s="1">
        <v>-9.82679759</v>
      </c>
      <c r="S1052" s="1">
        <v>14064652.029179156</v>
      </c>
      <c r="T1052" s="1" t="s">
        <v>14752</v>
      </c>
    </row>
    <row r="1053" spans="1:20" x14ac:dyDescent="0.2">
      <c r="A1053" s="1">
        <v>3628</v>
      </c>
      <c r="B1053" s="1" t="s">
        <v>8782</v>
      </c>
      <c r="C1053" s="1" t="s">
        <v>160</v>
      </c>
      <c r="D1053" s="1" t="s">
        <v>2434</v>
      </c>
      <c r="E1053" s="1">
        <v>50</v>
      </c>
      <c r="F1053" s="1" t="s">
        <v>2435</v>
      </c>
      <c r="G1053" s="1" t="s">
        <v>131</v>
      </c>
      <c r="I1053" s="1">
        <v>2664965800</v>
      </c>
      <c r="J1053" s="1">
        <v>2664965800</v>
      </c>
      <c r="L1053" s="1">
        <v>1052</v>
      </c>
      <c r="M1053" s="1" t="s">
        <v>14753</v>
      </c>
      <c r="N1053" s="1">
        <v>5.246815218730402E-3</v>
      </c>
      <c r="O1053" s="1">
        <v>528852.79827575001</v>
      </c>
      <c r="P1053" s="1">
        <v>0.50369819000000005</v>
      </c>
      <c r="Q1053" s="1">
        <v>3.1128504100000001</v>
      </c>
      <c r="R1053" s="1">
        <v>-15.94467854</v>
      </c>
      <c r="S1053" s="1">
        <v>13982583.116836039</v>
      </c>
      <c r="T1053" s="1" t="s">
        <v>14753</v>
      </c>
    </row>
    <row r="1054" spans="1:20" x14ac:dyDescent="0.2">
      <c r="A1054" s="1">
        <v>4566</v>
      </c>
      <c r="B1054" s="1" t="s">
        <v>9159</v>
      </c>
      <c r="C1054" s="1" t="s">
        <v>3244</v>
      </c>
      <c r="D1054" s="1" t="s">
        <v>9160</v>
      </c>
      <c r="E1054" s="1">
        <v>26</v>
      </c>
      <c r="F1054" s="1" t="s">
        <v>3245</v>
      </c>
      <c r="G1054" s="1" t="s">
        <v>131</v>
      </c>
      <c r="I1054" s="1">
        <v>17197670082</v>
      </c>
      <c r="J1054" s="1">
        <v>18974370019.970001</v>
      </c>
      <c r="L1054" s="1">
        <v>1053</v>
      </c>
      <c r="M1054" s="1" t="s">
        <v>14752</v>
      </c>
      <c r="N1054" s="1">
        <v>8.082046710613253E-4</v>
      </c>
      <c r="O1054" s="1">
        <v>767163.31996249</v>
      </c>
      <c r="P1054" s="1">
        <v>-0.81720119000000002</v>
      </c>
      <c r="Q1054" s="1">
        <v>-2.12898867</v>
      </c>
      <c r="R1054" s="1">
        <v>-10.041157070000001</v>
      </c>
      <c r="S1054" s="1">
        <v>13899237.291644003</v>
      </c>
      <c r="T1054" s="1" t="s">
        <v>14752</v>
      </c>
    </row>
    <row r="1055" spans="1:20" x14ac:dyDescent="0.2">
      <c r="A1055" s="1">
        <v>32412</v>
      </c>
      <c r="B1055" s="1" t="s">
        <v>8752</v>
      </c>
      <c r="C1055" s="1" t="s">
        <v>8753</v>
      </c>
      <c r="D1055" s="1" t="s">
        <v>8754</v>
      </c>
      <c r="E1055" s="1">
        <v>6</v>
      </c>
      <c r="F1055" s="1" t="s">
        <v>8755</v>
      </c>
      <c r="G1055" s="1" t="s">
        <v>131</v>
      </c>
      <c r="H1055" s="1">
        <v>999991308.79999995</v>
      </c>
      <c r="I1055" s="1">
        <v>969714773</v>
      </c>
      <c r="J1055" s="1">
        <v>999991308.79999995</v>
      </c>
      <c r="K1055" s="1" t="s">
        <v>2018</v>
      </c>
      <c r="L1055" s="1">
        <v>1054</v>
      </c>
      <c r="M1055" s="1" t="s">
        <v>14752</v>
      </c>
      <c r="N1055" s="1">
        <v>1.4329834135125777E-2</v>
      </c>
      <c r="O1055" s="1">
        <v>939909.62304450001</v>
      </c>
      <c r="P1055" s="1">
        <v>-0.76176113999999995</v>
      </c>
      <c r="Q1055" s="1">
        <v>3.84468115</v>
      </c>
      <c r="R1055" s="1">
        <v>-4.0634248800000003</v>
      </c>
      <c r="S1055" s="1">
        <v>13895851.855471142</v>
      </c>
      <c r="T1055" s="1" t="s">
        <v>14752</v>
      </c>
    </row>
    <row r="1056" spans="1:20" x14ac:dyDescent="0.2">
      <c r="A1056" s="1">
        <v>7664</v>
      </c>
      <c r="B1056" s="1" t="s">
        <v>8967</v>
      </c>
      <c r="C1056" s="1" t="s">
        <v>4539</v>
      </c>
      <c r="D1056" s="1" t="s">
        <v>4540</v>
      </c>
      <c r="E1056" s="1">
        <v>25</v>
      </c>
      <c r="F1056" s="1" t="s">
        <v>4090</v>
      </c>
      <c r="G1056" s="1" t="s">
        <v>131</v>
      </c>
      <c r="H1056" s="1">
        <v>50000</v>
      </c>
      <c r="I1056" s="1">
        <v>46592.390375679999</v>
      </c>
      <c r="J1056" s="1">
        <v>47650</v>
      </c>
      <c r="K1056" s="1" t="s">
        <v>2018</v>
      </c>
      <c r="L1056" s="1">
        <v>1055</v>
      </c>
      <c r="M1056" s="1" t="s">
        <v>14752</v>
      </c>
      <c r="N1056" s="1">
        <v>297.76096103905832</v>
      </c>
      <c r="O1056" s="1">
        <v>3292.5878011700001</v>
      </c>
      <c r="P1056" s="1">
        <v>3.2379000000000002E-4</v>
      </c>
      <c r="Q1056" s="1">
        <v>-3.00962525</v>
      </c>
      <c r="R1056" s="1">
        <v>-1.8047532900000001</v>
      </c>
      <c r="S1056" s="1">
        <v>13873394.935369449</v>
      </c>
      <c r="T1056" s="1" t="s">
        <v>14752</v>
      </c>
    </row>
    <row r="1057" spans="1:20" x14ac:dyDescent="0.2">
      <c r="A1057" s="1">
        <v>30484</v>
      </c>
      <c r="B1057" s="1" t="s">
        <v>8954</v>
      </c>
      <c r="C1057" s="1" t="s">
        <v>8955</v>
      </c>
      <c r="D1057" s="1" t="s">
        <v>8956</v>
      </c>
      <c r="E1057" s="1">
        <v>11</v>
      </c>
      <c r="F1057" s="1" t="s">
        <v>8957</v>
      </c>
      <c r="G1057" s="1" t="s">
        <v>131</v>
      </c>
      <c r="H1057" s="1">
        <v>7770000</v>
      </c>
      <c r="I1057" s="1">
        <v>7770000</v>
      </c>
      <c r="J1057" s="1">
        <v>7770000</v>
      </c>
      <c r="K1057" s="1" t="s">
        <v>2018</v>
      </c>
      <c r="L1057" s="1">
        <v>1056</v>
      </c>
      <c r="M1057" s="1" t="s">
        <v>14752</v>
      </c>
      <c r="N1057" s="1">
        <v>1.7792151129167662</v>
      </c>
      <c r="O1057" s="1">
        <v>0</v>
      </c>
      <c r="P1057" s="1">
        <v>0</v>
      </c>
      <c r="Q1057" s="1">
        <v>-2.1460862299999999</v>
      </c>
      <c r="R1057" s="1">
        <v>80.616678320000005</v>
      </c>
      <c r="S1057" s="1">
        <v>13824501.427363273</v>
      </c>
      <c r="T1057" s="1" t="s">
        <v>14752</v>
      </c>
    </row>
    <row r="1058" spans="1:20" x14ac:dyDescent="0.2">
      <c r="A1058" s="1">
        <v>28851</v>
      </c>
      <c r="B1058" s="1" t="s">
        <v>8808</v>
      </c>
      <c r="C1058" s="1" t="s">
        <v>8809</v>
      </c>
      <c r="D1058" s="1" t="s">
        <v>8810</v>
      </c>
      <c r="E1058" s="1">
        <v>26</v>
      </c>
      <c r="F1058" s="1" t="s">
        <v>8811</v>
      </c>
      <c r="G1058" s="1" t="s">
        <v>131</v>
      </c>
      <c r="H1058" s="1">
        <v>777777777776.90002</v>
      </c>
      <c r="I1058" s="1">
        <v>555895061727</v>
      </c>
      <c r="J1058" s="1">
        <v>777777777776.90002</v>
      </c>
      <c r="K1058" s="1" t="s">
        <v>2018</v>
      </c>
      <c r="L1058" s="1">
        <v>1057</v>
      </c>
      <c r="M1058" s="1" t="s">
        <v>14752</v>
      </c>
      <c r="N1058" s="1">
        <v>2.4855563335974651E-5</v>
      </c>
      <c r="O1058" s="1">
        <v>83465.421621879999</v>
      </c>
      <c r="P1058" s="1">
        <v>0.18241362999999999</v>
      </c>
      <c r="Q1058" s="1">
        <v>-1.1003122599999999</v>
      </c>
      <c r="R1058" s="1">
        <v>-11.956712400000001</v>
      </c>
      <c r="S1058" s="1">
        <v>13817084.914910989</v>
      </c>
      <c r="T1058" s="1" t="s">
        <v>14752</v>
      </c>
    </row>
    <row r="1059" spans="1:20" x14ac:dyDescent="0.2">
      <c r="A1059" s="1">
        <v>1948</v>
      </c>
      <c r="B1059" s="1" t="s">
        <v>5412</v>
      </c>
      <c r="C1059" s="1" t="s">
        <v>5012</v>
      </c>
      <c r="D1059" s="1" t="s">
        <v>5013</v>
      </c>
      <c r="E1059" s="1">
        <v>14</v>
      </c>
      <c r="F1059" s="1" t="s">
        <v>3340</v>
      </c>
      <c r="G1059" s="1" t="s">
        <v>131</v>
      </c>
      <c r="H1059" s="1">
        <v>10000000</v>
      </c>
      <c r="I1059" s="1">
        <v>6000000</v>
      </c>
      <c r="J1059" s="1">
        <v>10000000</v>
      </c>
      <c r="K1059" s="1" t="s">
        <v>2018</v>
      </c>
      <c r="L1059" s="1">
        <v>1058</v>
      </c>
      <c r="M1059" s="1" t="s">
        <v>14753</v>
      </c>
      <c r="N1059" s="1">
        <v>2.2875719263440288</v>
      </c>
      <c r="O1059" s="1">
        <v>86132.572109899993</v>
      </c>
      <c r="P1059" s="1">
        <v>-1.2623540000000001E-2</v>
      </c>
      <c r="Q1059" s="1">
        <v>-6.2475948499999996</v>
      </c>
      <c r="R1059" s="1">
        <v>-16.783794790000002</v>
      </c>
      <c r="S1059" s="1">
        <v>13725431.558064174</v>
      </c>
      <c r="T1059" s="1" t="s">
        <v>14753</v>
      </c>
    </row>
    <row r="1060" spans="1:20" x14ac:dyDescent="0.2">
      <c r="A1060" s="1">
        <v>9071</v>
      </c>
      <c r="B1060" s="1" t="s">
        <v>4894</v>
      </c>
      <c r="C1060" s="1" t="s">
        <v>8744</v>
      </c>
      <c r="D1060" s="1" t="s">
        <v>4895</v>
      </c>
      <c r="E1060" s="1">
        <v>19</v>
      </c>
      <c r="F1060" s="1" t="s">
        <v>4692</v>
      </c>
      <c r="G1060" s="1" t="s">
        <v>131</v>
      </c>
      <c r="I1060" s="1">
        <v>474046128</v>
      </c>
      <c r="J1060" s="1">
        <v>1200000000</v>
      </c>
      <c r="K1060" s="1" t="s">
        <v>2018</v>
      </c>
      <c r="L1060" s="1">
        <v>1059</v>
      </c>
      <c r="M1060" s="1" t="s">
        <v>14752</v>
      </c>
      <c r="N1060" s="1">
        <v>2.8863828851929303E-2</v>
      </c>
      <c r="O1060" s="1">
        <v>547640.85791687004</v>
      </c>
      <c r="P1060" s="1">
        <v>0.49685147000000002</v>
      </c>
      <c r="Q1060" s="1">
        <v>1.04461695</v>
      </c>
      <c r="R1060" s="1">
        <v>-11.818368319999999</v>
      </c>
      <c r="S1060" s="1">
        <v>13682786.306511773</v>
      </c>
      <c r="T1060" s="1" t="s">
        <v>14752</v>
      </c>
    </row>
    <row r="1061" spans="1:20" x14ac:dyDescent="0.2">
      <c r="A1061" s="1">
        <v>1392</v>
      </c>
      <c r="B1061" s="1" t="s">
        <v>3164</v>
      </c>
      <c r="C1061" s="1" t="s">
        <v>3165</v>
      </c>
      <c r="D1061" s="1" t="s">
        <v>3166</v>
      </c>
      <c r="E1061" s="1">
        <v>27</v>
      </c>
      <c r="F1061" s="1" t="s">
        <v>3167</v>
      </c>
      <c r="G1061" s="1" t="s">
        <v>131</v>
      </c>
      <c r="H1061" s="1">
        <v>20000000</v>
      </c>
      <c r="I1061" s="1">
        <v>9693016.7899999991</v>
      </c>
      <c r="J1061" s="1">
        <v>20000000</v>
      </c>
      <c r="K1061" s="1" t="s">
        <v>2018</v>
      </c>
      <c r="L1061" s="1">
        <v>1060</v>
      </c>
      <c r="M1061" s="1" t="s">
        <v>14753</v>
      </c>
      <c r="N1061" s="1">
        <v>1.4069108541198347</v>
      </c>
      <c r="O1061" s="1">
        <v>459850.27870939998</v>
      </c>
      <c r="P1061" s="1">
        <v>0.30374919</v>
      </c>
      <c r="Q1061" s="1">
        <v>-4.8237715100000003</v>
      </c>
      <c r="R1061" s="1">
        <v>-15.455323330000001</v>
      </c>
      <c r="S1061" s="1">
        <v>13637210.531016797</v>
      </c>
      <c r="T1061" s="1" t="s">
        <v>14753</v>
      </c>
    </row>
    <row r="1062" spans="1:20" x14ac:dyDescent="0.2">
      <c r="A1062" s="1">
        <v>19779</v>
      </c>
      <c r="B1062" s="1" t="s">
        <v>8633</v>
      </c>
      <c r="C1062" s="1" t="s">
        <v>8634</v>
      </c>
      <c r="D1062" s="1" t="s">
        <v>8635</v>
      </c>
      <c r="E1062" s="1">
        <v>49</v>
      </c>
      <c r="F1062" s="1" t="s">
        <v>8636</v>
      </c>
      <c r="G1062" s="1" t="s">
        <v>131</v>
      </c>
      <c r="H1062" s="1">
        <v>200000000</v>
      </c>
      <c r="I1062" s="1">
        <v>72858138.199999988</v>
      </c>
      <c r="J1062" s="1">
        <v>200000000</v>
      </c>
      <c r="K1062" s="1" t="s">
        <v>2018</v>
      </c>
      <c r="L1062" s="1">
        <v>1061</v>
      </c>
      <c r="M1062" s="1" t="s">
        <v>14753</v>
      </c>
      <c r="N1062" s="1">
        <v>0.18703245658858392</v>
      </c>
      <c r="O1062" s="1">
        <v>10099077.01164767</v>
      </c>
      <c r="P1062" s="1">
        <v>0.24073580999999999</v>
      </c>
      <c r="Q1062" s="1">
        <v>-0.47541992</v>
      </c>
      <c r="R1062" s="1">
        <v>-14.10303306</v>
      </c>
      <c r="S1062" s="1">
        <v>13626836.570016546</v>
      </c>
      <c r="T1062" s="1" t="s">
        <v>14753</v>
      </c>
    </row>
    <row r="1063" spans="1:20" x14ac:dyDescent="0.2">
      <c r="A1063" s="1">
        <v>22892</v>
      </c>
      <c r="B1063" s="1" t="s">
        <v>8545</v>
      </c>
      <c r="C1063" s="1" t="s">
        <v>1026</v>
      </c>
      <c r="D1063" s="1" t="s">
        <v>8546</v>
      </c>
      <c r="E1063" s="1">
        <v>10</v>
      </c>
      <c r="F1063" s="1" t="s">
        <v>8547</v>
      </c>
      <c r="G1063" s="1" t="s">
        <v>131</v>
      </c>
      <c r="H1063" s="1">
        <v>300000000</v>
      </c>
      <c r="I1063" s="1">
        <v>109970866.276278</v>
      </c>
      <c r="J1063" s="1">
        <v>300000000</v>
      </c>
      <c r="K1063" s="1" t="s">
        <v>2018</v>
      </c>
      <c r="L1063" s="1">
        <v>1062</v>
      </c>
      <c r="M1063" s="1" t="s">
        <v>14753</v>
      </c>
      <c r="N1063" s="1">
        <v>0.12370422973707389</v>
      </c>
      <c r="O1063" s="1">
        <v>109873.44643171001</v>
      </c>
      <c r="P1063" s="1">
        <v>-0.22585268999999999</v>
      </c>
      <c r="Q1063" s="1">
        <v>-7.3448571300000003</v>
      </c>
      <c r="R1063" s="1">
        <v>-24.57984751</v>
      </c>
      <c r="S1063" s="1">
        <v>13603861.306225725</v>
      </c>
      <c r="T1063" s="1" t="s">
        <v>14753</v>
      </c>
    </row>
    <row r="1064" spans="1:20" x14ac:dyDescent="0.2">
      <c r="A1064" s="1">
        <v>10744</v>
      </c>
      <c r="B1064" s="1" t="s">
        <v>9044</v>
      </c>
      <c r="C1064" s="1" t="s">
        <v>9045</v>
      </c>
      <c r="D1064" s="1" t="s">
        <v>6184</v>
      </c>
      <c r="E1064" s="1">
        <v>102</v>
      </c>
      <c r="F1064" s="1" t="s">
        <v>6185</v>
      </c>
      <c r="G1064" s="1" t="s">
        <v>131</v>
      </c>
      <c r="H1064" s="1">
        <v>120000000</v>
      </c>
      <c r="I1064" s="1">
        <v>120000000</v>
      </c>
      <c r="J1064" s="1">
        <v>120000000</v>
      </c>
      <c r="K1064" s="1" t="s">
        <v>2018</v>
      </c>
      <c r="L1064" s="1">
        <v>1063</v>
      </c>
      <c r="M1064" s="1" t="s">
        <v>14752</v>
      </c>
      <c r="N1064" s="1">
        <v>0.11324351818075636</v>
      </c>
      <c r="O1064" s="1">
        <v>216353.05019112001</v>
      </c>
      <c r="P1064" s="1">
        <v>4.1766320000000003E-2</v>
      </c>
      <c r="Q1064" s="1">
        <v>-3.81508936</v>
      </c>
      <c r="R1064" s="1">
        <v>-4.6397361000000004</v>
      </c>
      <c r="S1064" s="1">
        <v>13589222.181690762</v>
      </c>
      <c r="T1064" s="1" t="s">
        <v>14752</v>
      </c>
    </row>
    <row r="1065" spans="1:20" x14ac:dyDescent="0.2">
      <c r="A1065" s="1">
        <v>31343</v>
      </c>
      <c r="B1065" s="1" t="s">
        <v>12790</v>
      </c>
      <c r="C1065" s="1" t="s">
        <v>7053</v>
      </c>
      <c r="D1065" s="1" t="s">
        <v>12791</v>
      </c>
      <c r="E1065" s="1">
        <v>38</v>
      </c>
      <c r="F1065" s="1" t="s">
        <v>12792</v>
      </c>
      <c r="G1065" s="1" t="s">
        <v>131</v>
      </c>
      <c r="H1065" s="1">
        <v>69420000</v>
      </c>
      <c r="I1065" s="1">
        <v>69420000</v>
      </c>
      <c r="J1065" s="1">
        <v>69420000</v>
      </c>
      <c r="K1065" s="1" t="s">
        <v>2018</v>
      </c>
      <c r="L1065" s="1">
        <v>1064</v>
      </c>
      <c r="M1065" s="1" t="s">
        <v>14752</v>
      </c>
      <c r="N1065" s="1">
        <v>0.19500840082979365</v>
      </c>
      <c r="O1065" s="1">
        <v>1076886.6786811301</v>
      </c>
      <c r="P1065" s="1">
        <v>0.41201243999999998</v>
      </c>
      <c r="Q1065" s="1">
        <v>-2.2990053000000001</v>
      </c>
      <c r="R1065" s="1">
        <v>-3.63935275</v>
      </c>
      <c r="S1065" s="1">
        <v>13537483.185604274</v>
      </c>
      <c r="T1065" s="1" t="s">
        <v>14752</v>
      </c>
    </row>
    <row r="1066" spans="1:20" x14ac:dyDescent="0.2">
      <c r="A1066" s="1">
        <v>4366</v>
      </c>
      <c r="B1066" s="1" t="s">
        <v>2969</v>
      </c>
      <c r="C1066" s="1" t="s">
        <v>2970</v>
      </c>
      <c r="D1066" s="1" t="s">
        <v>2971</v>
      </c>
      <c r="E1066" s="1">
        <v>40</v>
      </c>
      <c r="F1066" s="1" t="s">
        <v>2972</v>
      </c>
      <c r="G1066" s="1" t="s">
        <v>131</v>
      </c>
      <c r="H1066" s="1">
        <v>10000000000</v>
      </c>
      <c r="I1066" s="1">
        <v>9200000000</v>
      </c>
      <c r="J1066" s="1">
        <v>10000000000</v>
      </c>
      <c r="K1066" s="1" t="s">
        <v>2018</v>
      </c>
      <c r="L1066" s="1">
        <v>1065</v>
      </c>
      <c r="M1066" s="1" t="s">
        <v>14752</v>
      </c>
      <c r="N1066" s="1">
        <v>1.4601415348384544E-3</v>
      </c>
      <c r="O1066" s="1">
        <v>1246317.00689508</v>
      </c>
      <c r="P1066" s="1">
        <v>-0.11820632</v>
      </c>
      <c r="Q1066" s="1">
        <v>1.5585537700000001</v>
      </c>
      <c r="R1066" s="1">
        <v>-11.3739949</v>
      </c>
      <c r="S1066" s="1">
        <v>13433302.12051378</v>
      </c>
      <c r="T1066" s="1" t="s">
        <v>14752</v>
      </c>
    </row>
    <row r="1067" spans="1:20" x14ac:dyDescent="0.2">
      <c r="A1067" s="1">
        <v>28919</v>
      </c>
      <c r="B1067" s="1" t="s">
        <v>9019</v>
      </c>
      <c r="C1067" s="1" t="s">
        <v>1653</v>
      </c>
      <c r="D1067" s="1" t="s">
        <v>9020</v>
      </c>
      <c r="E1067" s="1">
        <v>10</v>
      </c>
      <c r="F1067" s="1" t="s">
        <v>9021</v>
      </c>
      <c r="G1067" s="1" t="s">
        <v>131</v>
      </c>
      <c r="H1067" s="1">
        <v>100000000</v>
      </c>
      <c r="I1067" s="1">
        <v>82824020.359832168</v>
      </c>
      <c r="J1067" s="1">
        <v>82824020.359832168</v>
      </c>
      <c r="K1067" s="1" t="s">
        <v>2018</v>
      </c>
      <c r="L1067" s="1">
        <v>1066</v>
      </c>
      <c r="M1067" s="1" t="s">
        <v>14752</v>
      </c>
      <c r="N1067" s="1">
        <v>0.16214995056054454</v>
      </c>
      <c r="O1067" s="1">
        <v>12486.984184970001</v>
      </c>
      <c r="P1067" s="1">
        <v>-6.6147629999999999E-2</v>
      </c>
      <c r="Q1067" s="1">
        <v>-4.2060116900000004</v>
      </c>
      <c r="R1067" s="1">
        <v>-7.1351692199999999</v>
      </c>
      <c r="S1067" s="1">
        <v>13429910.80657232</v>
      </c>
      <c r="T1067" s="1" t="s">
        <v>14752</v>
      </c>
    </row>
    <row r="1068" spans="1:20" x14ac:dyDescent="0.2">
      <c r="A1068" s="1">
        <v>3</v>
      </c>
      <c r="B1068" s="1" t="s">
        <v>3157</v>
      </c>
      <c r="C1068" s="1" t="s">
        <v>3158</v>
      </c>
      <c r="D1068" s="1" t="s">
        <v>3159</v>
      </c>
      <c r="E1068" s="1">
        <v>7</v>
      </c>
      <c r="F1068" s="1" t="s">
        <v>130</v>
      </c>
      <c r="G1068" s="1" t="s">
        <v>131</v>
      </c>
      <c r="I1068" s="1">
        <v>14736400</v>
      </c>
      <c r="J1068" s="1">
        <v>14736400</v>
      </c>
      <c r="L1068" s="1">
        <v>1068</v>
      </c>
      <c r="M1068" s="1" t="s">
        <v>14752</v>
      </c>
      <c r="N1068" s="1">
        <v>0.90911248126174982</v>
      </c>
      <c r="O1068" s="1">
        <v>17109.745332310002</v>
      </c>
      <c r="P1068" s="1">
        <v>-1.9303919999999999E-2</v>
      </c>
      <c r="Q1068" s="1">
        <v>-2.27876133</v>
      </c>
      <c r="R1068" s="1">
        <v>-5.6839595599999999</v>
      </c>
      <c r="S1068" s="1">
        <v>13397045.168865651</v>
      </c>
      <c r="T1068" s="1" t="s">
        <v>14752</v>
      </c>
    </row>
    <row r="1069" spans="1:20" x14ac:dyDescent="0.2">
      <c r="A1069" s="1">
        <v>3260</v>
      </c>
      <c r="B1069" s="1" t="s">
        <v>2908</v>
      </c>
      <c r="C1069" s="1" t="s">
        <v>2909</v>
      </c>
      <c r="D1069" s="1" t="s">
        <v>2910</v>
      </c>
      <c r="E1069" s="1">
        <v>2</v>
      </c>
      <c r="F1069" s="1" t="s">
        <v>2911</v>
      </c>
      <c r="G1069" s="1" t="s">
        <v>131</v>
      </c>
      <c r="H1069" s="1">
        <v>21200000000</v>
      </c>
      <c r="I1069" s="1">
        <v>19100000000</v>
      </c>
      <c r="J1069" s="1">
        <v>21200000000</v>
      </c>
      <c r="L1069" s="1">
        <v>1069</v>
      </c>
      <c r="M1069" s="1" t="s">
        <v>14752</v>
      </c>
      <c r="N1069" s="1">
        <v>7.0081973005500754E-4</v>
      </c>
      <c r="O1069" s="1">
        <v>1070544.9541963299</v>
      </c>
      <c r="P1069" s="1">
        <v>-9.6128530000000004E-2</v>
      </c>
      <c r="Q1069" s="1">
        <v>-3.5950687100000001</v>
      </c>
      <c r="R1069" s="1">
        <v>-6.62472247</v>
      </c>
      <c r="S1069" s="1">
        <v>13385656.844050644</v>
      </c>
      <c r="T1069" s="1" t="s">
        <v>14752</v>
      </c>
    </row>
    <row r="1070" spans="1:20" x14ac:dyDescent="0.2">
      <c r="A1070" s="1">
        <v>30460</v>
      </c>
      <c r="B1070" s="1" t="s">
        <v>8901</v>
      </c>
      <c r="C1070" s="1" t="s">
        <v>5859</v>
      </c>
      <c r="D1070" s="1" t="s">
        <v>8902</v>
      </c>
      <c r="E1070" s="1">
        <v>14</v>
      </c>
      <c r="F1070" s="1" t="s">
        <v>8903</v>
      </c>
      <c r="G1070" s="1" t="s">
        <v>131</v>
      </c>
      <c r="H1070" s="1">
        <v>21000000</v>
      </c>
      <c r="I1070" s="1">
        <v>13241143.14717027</v>
      </c>
      <c r="J1070" s="1">
        <v>13241143.14717027</v>
      </c>
      <c r="K1070" s="1" t="s">
        <v>2018</v>
      </c>
      <c r="L1070" s="1">
        <v>1067</v>
      </c>
      <c r="M1070" s="1" t="s">
        <v>14753</v>
      </c>
      <c r="N1070" s="1">
        <v>1.0105449039317662</v>
      </c>
      <c r="O1070" s="1">
        <v>120605.13401739</v>
      </c>
      <c r="P1070" s="1">
        <v>-0.23329512999999999</v>
      </c>
      <c r="Q1070" s="1">
        <v>-0.77502990000000005</v>
      </c>
      <c r="R1070" s="1">
        <v>-13.07690043</v>
      </c>
      <c r="S1070" s="1">
        <v>13380769.729603944</v>
      </c>
      <c r="T1070" s="1" t="s">
        <v>14753</v>
      </c>
    </row>
    <row r="1071" spans="1:20" x14ac:dyDescent="0.2">
      <c r="A1071" s="1">
        <v>10897</v>
      </c>
      <c r="B1071" s="1" t="s">
        <v>4908</v>
      </c>
      <c r="C1071" s="1" t="s">
        <v>4909</v>
      </c>
      <c r="D1071" s="1" t="s">
        <v>4910</v>
      </c>
      <c r="E1071" s="1">
        <v>22</v>
      </c>
      <c r="F1071" s="1" t="s">
        <v>4911</v>
      </c>
      <c r="G1071" s="1" t="s">
        <v>131</v>
      </c>
      <c r="H1071" s="1">
        <v>1000000000</v>
      </c>
      <c r="I1071" s="1">
        <v>120000000</v>
      </c>
      <c r="J1071" s="1">
        <v>1000000000</v>
      </c>
      <c r="K1071" s="1" t="s">
        <v>2018</v>
      </c>
      <c r="L1071" s="1">
        <v>1070</v>
      </c>
      <c r="M1071" s="1" t="s">
        <v>14753</v>
      </c>
      <c r="N1071" s="1">
        <v>0.11129762726410047</v>
      </c>
      <c r="O1071" s="1">
        <v>14398.14724344</v>
      </c>
      <c r="P1071" s="1">
        <v>0.51107453000000003</v>
      </c>
      <c r="Q1071" s="1">
        <v>-0.70128749000000001</v>
      </c>
      <c r="R1071" s="1">
        <v>-13.61182777</v>
      </c>
      <c r="S1071" s="1">
        <v>13355715.271692056</v>
      </c>
      <c r="T1071" s="1" t="s">
        <v>14753</v>
      </c>
    </row>
    <row r="1072" spans="1:20" x14ac:dyDescent="0.2">
      <c r="A1072" s="1">
        <v>11409</v>
      </c>
      <c r="B1072" s="1" t="s">
        <v>5507</v>
      </c>
      <c r="C1072" s="1" t="s">
        <v>5508</v>
      </c>
      <c r="D1072" s="1" t="s">
        <v>5509</v>
      </c>
      <c r="E1072" s="1">
        <v>120</v>
      </c>
      <c r="F1072" s="1" t="s">
        <v>5510</v>
      </c>
      <c r="G1072" s="1" t="s">
        <v>131</v>
      </c>
      <c r="H1072" s="1">
        <v>100000000</v>
      </c>
      <c r="I1072" s="1">
        <v>65730578.192925997</v>
      </c>
      <c r="J1072" s="1">
        <v>100000000</v>
      </c>
      <c r="K1072" s="1" t="s">
        <v>2018</v>
      </c>
      <c r="L1072" s="1">
        <v>1071</v>
      </c>
      <c r="M1072" s="1" t="s">
        <v>14753</v>
      </c>
      <c r="N1072" s="1">
        <v>0.2024028939549592</v>
      </c>
      <c r="O1072" s="1">
        <v>188873.07195309</v>
      </c>
      <c r="P1072" s="1">
        <v>0.16920884</v>
      </c>
      <c r="Q1072" s="1">
        <v>-3.6213333599999999</v>
      </c>
      <c r="R1072" s="1">
        <v>-14.71492512</v>
      </c>
      <c r="S1072" s="1">
        <v>13304059.247580957</v>
      </c>
      <c r="T1072" s="1" t="s">
        <v>14753</v>
      </c>
    </row>
    <row r="1073" spans="1:20" x14ac:dyDescent="0.2">
      <c r="A1073" s="1">
        <v>28220</v>
      </c>
      <c r="B1073" s="1" t="s">
        <v>8870</v>
      </c>
      <c r="C1073" s="1" t="s">
        <v>8871</v>
      </c>
      <c r="D1073" s="1" t="s">
        <v>8872</v>
      </c>
      <c r="E1073" s="1">
        <v>18</v>
      </c>
      <c r="F1073" s="1" t="s">
        <v>8873</v>
      </c>
      <c r="G1073" s="1" t="s">
        <v>131</v>
      </c>
      <c r="H1073" s="1">
        <v>100000000</v>
      </c>
      <c r="I1073" s="1">
        <v>19776071.065812301</v>
      </c>
      <c r="J1073" s="1">
        <v>99000000</v>
      </c>
      <c r="K1073" s="1" t="s">
        <v>2018</v>
      </c>
      <c r="L1073" s="1">
        <v>1072</v>
      </c>
      <c r="M1073" s="1" t="s">
        <v>14753</v>
      </c>
      <c r="N1073" s="1">
        <v>0.67130241836579851</v>
      </c>
      <c r="O1073" s="1">
        <v>58526.368480730001</v>
      </c>
      <c r="P1073" s="1">
        <v>-2.6323684200000002</v>
      </c>
      <c r="Q1073" s="1">
        <v>-2.4941239300000002</v>
      </c>
      <c r="R1073" s="1">
        <v>-14.756955100000001</v>
      </c>
      <c r="S1073" s="1">
        <v>13275724.332253693</v>
      </c>
      <c r="T1073" s="1" t="s">
        <v>14753</v>
      </c>
    </row>
    <row r="1074" spans="1:20" x14ac:dyDescent="0.2">
      <c r="A1074" s="1">
        <v>19590</v>
      </c>
      <c r="B1074" s="1" t="s">
        <v>8685</v>
      </c>
      <c r="C1074" s="1" t="s">
        <v>8686</v>
      </c>
      <c r="D1074" s="1" t="s">
        <v>8687</v>
      </c>
      <c r="E1074" s="1">
        <v>5</v>
      </c>
      <c r="F1074" s="1" t="s">
        <v>8688</v>
      </c>
      <c r="G1074" s="1" t="s">
        <v>131</v>
      </c>
      <c r="H1074" s="1">
        <v>1000000000</v>
      </c>
      <c r="I1074" s="1">
        <v>10000000</v>
      </c>
      <c r="J1074" s="1">
        <v>1000000000</v>
      </c>
      <c r="K1074" s="1" t="s">
        <v>2018</v>
      </c>
      <c r="L1074" s="1">
        <v>1073</v>
      </c>
      <c r="M1074" s="1" t="s">
        <v>14752</v>
      </c>
      <c r="N1074" s="1">
        <v>1.3254145888988338</v>
      </c>
      <c r="O1074" s="1">
        <v>7984.5462964500002</v>
      </c>
      <c r="P1074" s="1">
        <v>-1.30926293</v>
      </c>
      <c r="Q1074" s="1">
        <v>1.3811156600000001</v>
      </c>
      <c r="R1074" s="1">
        <v>-1.44164275</v>
      </c>
      <c r="S1074" s="1">
        <v>13254145.888988338</v>
      </c>
      <c r="T1074" s="1" t="s">
        <v>14752</v>
      </c>
    </row>
    <row r="1075" spans="1:20" x14ac:dyDescent="0.2">
      <c r="A1075" s="1">
        <v>34073</v>
      </c>
      <c r="B1075" s="1" t="s">
        <v>9026</v>
      </c>
      <c r="C1075" s="1" t="s">
        <v>3332</v>
      </c>
      <c r="D1075" s="1" t="s">
        <v>9027</v>
      </c>
      <c r="E1075" s="1">
        <v>3</v>
      </c>
      <c r="F1075" s="1" t="s">
        <v>9028</v>
      </c>
      <c r="G1075" s="1" t="s">
        <v>131</v>
      </c>
      <c r="H1075" s="1">
        <v>100000000</v>
      </c>
      <c r="I1075" s="1">
        <v>98500000</v>
      </c>
      <c r="J1075" s="1">
        <v>100000000</v>
      </c>
      <c r="K1075" s="1" t="s">
        <v>2018</v>
      </c>
      <c r="L1075" s="1">
        <v>1075</v>
      </c>
      <c r="M1075" s="1" t="s">
        <v>14752</v>
      </c>
      <c r="N1075" s="1">
        <v>0.1338022865047642</v>
      </c>
      <c r="O1075" s="1">
        <v>222588.5627405</v>
      </c>
      <c r="P1075" s="1">
        <v>1.68861836</v>
      </c>
      <c r="Q1075" s="1">
        <v>-11.05206153</v>
      </c>
      <c r="R1075" s="1">
        <v>-26.19311244</v>
      </c>
      <c r="S1075" s="1">
        <v>13179525.220719274</v>
      </c>
      <c r="T1075" s="1" t="s">
        <v>14752</v>
      </c>
    </row>
    <row r="1076" spans="1:20" x14ac:dyDescent="0.2">
      <c r="A1076" s="1">
        <v>14052</v>
      </c>
      <c r="B1076" s="1" t="s">
        <v>6553</v>
      </c>
      <c r="C1076" s="1" t="s">
        <v>6408</v>
      </c>
      <c r="D1076" s="1" t="s">
        <v>6409</v>
      </c>
      <c r="E1076" s="1">
        <v>95</v>
      </c>
      <c r="F1076" s="1" t="s">
        <v>6410</v>
      </c>
      <c r="G1076" s="1" t="s">
        <v>131</v>
      </c>
      <c r="H1076" s="1">
        <v>40000000</v>
      </c>
      <c r="I1076" s="1">
        <v>8818206.3520899992</v>
      </c>
      <c r="J1076" s="1">
        <v>40000000</v>
      </c>
      <c r="K1076" s="1" t="s">
        <v>2018</v>
      </c>
      <c r="L1076" s="1">
        <v>1074</v>
      </c>
      <c r="M1076" s="1" t="s">
        <v>14753</v>
      </c>
      <c r="N1076" s="1">
        <v>1.4942772614737827</v>
      </c>
      <c r="O1076" s="1">
        <v>4631240.6515349299</v>
      </c>
      <c r="P1076" s="1">
        <v>2.5603890000000001E-2</v>
      </c>
      <c r="Q1076" s="1">
        <v>-3.9121651399999999</v>
      </c>
      <c r="R1076" s="1">
        <v>-8.6874130600000008</v>
      </c>
      <c r="S1076" s="1">
        <v>13176845.238911759</v>
      </c>
      <c r="T1076" s="1" t="s">
        <v>14753</v>
      </c>
    </row>
    <row r="1077" spans="1:20" x14ac:dyDescent="0.2">
      <c r="A1077" s="1">
        <v>15142</v>
      </c>
      <c r="B1077" s="1" t="s">
        <v>6911</v>
      </c>
      <c r="C1077" s="1" t="s">
        <v>6912</v>
      </c>
      <c r="D1077" s="1" t="s">
        <v>6913</v>
      </c>
      <c r="E1077" s="1">
        <v>50</v>
      </c>
      <c r="F1077" s="1" t="s">
        <v>6914</v>
      </c>
      <c r="G1077" s="1" t="s">
        <v>131</v>
      </c>
      <c r="H1077" s="1">
        <v>50000000000</v>
      </c>
      <c r="I1077" s="1">
        <v>27226308014</v>
      </c>
      <c r="J1077" s="1">
        <v>50000000000</v>
      </c>
      <c r="K1077" s="1" t="s">
        <v>2018</v>
      </c>
      <c r="L1077" s="1">
        <v>1076</v>
      </c>
      <c r="M1077" s="1" t="s">
        <v>14753</v>
      </c>
      <c r="N1077" s="1">
        <v>4.8145326093284734E-4</v>
      </c>
      <c r="O1077" s="1">
        <v>254588.95719031</v>
      </c>
      <c r="P1077" s="1">
        <v>0.35253234</v>
      </c>
      <c r="Q1077" s="1">
        <v>0.81268552000000005</v>
      </c>
      <c r="R1077" s="1">
        <v>-26.191115549999999</v>
      </c>
      <c r="S1077" s="1">
        <v>13108194.776502414</v>
      </c>
      <c r="T1077" s="1" t="s">
        <v>14753</v>
      </c>
    </row>
    <row r="1078" spans="1:20" x14ac:dyDescent="0.2">
      <c r="A1078" s="1">
        <v>8771</v>
      </c>
      <c r="B1078" s="1" t="s">
        <v>4789</v>
      </c>
      <c r="C1078" s="1" t="s">
        <v>4789</v>
      </c>
      <c r="D1078" s="1" t="s">
        <v>4790</v>
      </c>
      <c r="E1078" s="1">
        <v>34</v>
      </c>
      <c r="F1078" s="1" t="s">
        <v>4386</v>
      </c>
      <c r="G1078" s="1" t="s">
        <v>131</v>
      </c>
      <c r="I1078" s="1">
        <v>2098780833</v>
      </c>
      <c r="J1078" s="1">
        <v>2098780833</v>
      </c>
      <c r="K1078" s="1" t="s">
        <v>2018</v>
      </c>
      <c r="L1078" s="1">
        <v>1077</v>
      </c>
      <c r="M1078" s="1" t="s">
        <v>14752</v>
      </c>
      <c r="N1078" s="1">
        <v>6.2418543448775343E-3</v>
      </c>
      <c r="O1078" s="1">
        <v>6079.2191965399998</v>
      </c>
      <c r="P1078" s="1">
        <v>4.035E-4</v>
      </c>
      <c r="Q1078" s="1">
        <v>-1.3822670399999999</v>
      </c>
      <c r="R1078" s="1">
        <v>-0.87468128000000001</v>
      </c>
      <c r="S1078" s="1">
        <v>13100284.26140674</v>
      </c>
      <c r="T1078" s="1" t="s">
        <v>14752</v>
      </c>
    </row>
    <row r="1079" spans="1:20" x14ac:dyDescent="0.2">
      <c r="A1079" s="1">
        <v>5435</v>
      </c>
      <c r="B1079" s="1" t="s">
        <v>4675</v>
      </c>
      <c r="C1079" s="1" t="s">
        <v>4676</v>
      </c>
      <c r="D1079" s="1" t="s">
        <v>4677</v>
      </c>
      <c r="E1079" s="1">
        <v>10</v>
      </c>
      <c r="F1079" s="1" t="s">
        <v>3308</v>
      </c>
      <c r="G1079" s="1" t="s">
        <v>131</v>
      </c>
      <c r="H1079" s="1">
        <v>21000000</v>
      </c>
      <c r="I1079" s="1">
        <v>17279628</v>
      </c>
      <c r="J1079" s="1">
        <v>18163958</v>
      </c>
      <c r="L1079" s="1">
        <v>1078</v>
      </c>
      <c r="M1079" s="1" t="s">
        <v>14753</v>
      </c>
      <c r="N1079" s="1">
        <v>0.75768709342651863</v>
      </c>
      <c r="O1079" s="1">
        <v>2498.5323154799999</v>
      </c>
      <c r="P1079" s="1">
        <v>-3.7422200000000001E-3</v>
      </c>
      <c r="Q1079" s="1">
        <v>-0.62572008000000001</v>
      </c>
      <c r="R1079" s="1">
        <v>-5.9487763500000002</v>
      </c>
      <c r="S1079" s="1">
        <v>13092551.114811487</v>
      </c>
      <c r="T1079" s="1" t="s">
        <v>14753</v>
      </c>
    </row>
    <row r="1080" spans="1:20" x14ac:dyDescent="0.2">
      <c r="A1080" s="1">
        <v>31051</v>
      </c>
      <c r="B1080" s="1" t="s">
        <v>8666</v>
      </c>
      <c r="C1080" s="1" t="s">
        <v>8667</v>
      </c>
      <c r="D1080" s="1" t="s">
        <v>8668</v>
      </c>
      <c r="E1080" s="1">
        <v>13</v>
      </c>
      <c r="F1080" s="1" t="s">
        <v>8669</v>
      </c>
      <c r="G1080" s="1" t="s">
        <v>131</v>
      </c>
      <c r="I1080" s="1">
        <v>17504255343</v>
      </c>
      <c r="J1080" s="1">
        <v>20999893371.450001</v>
      </c>
      <c r="K1080" s="1" t="s">
        <v>2018</v>
      </c>
      <c r="L1080" s="1">
        <v>1079</v>
      </c>
      <c r="M1080" s="1" t="s">
        <v>14753</v>
      </c>
      <c r="N1080" s="1">
        <v>7.4625843940697215E-4</v>
      </c>
      <c r="O1080" s="1">
        <v>536866.59858167998</v>
      </c>
      <c r="P1080" s="1">
        <v>-3.8343309699999999</v>
      </c>
      <c r="Q1080" s="1">
        <v>-2.2461177999999999</v>
      </c>
      <c r="R1080" s="1">
        <v>-16.220486579999999</v>
      </c>
      <c r="S1080" s="1">
        <v>13062698.275248334</v>
      </c>
      <c r="T1080" s="1" t="s">
        <v>14753</v>
      </c>
    </row>
    <row r="1081" spans="1:20" x14ac:dyDescent="0.2">
      <c r="A1081" s="1">
        <v>29693</v>
      </c>
      <c r="B1081" s="1" t="s">
        <v>8874</v>
      </c>
      <c r="C1081" s="1" t="s">
        <v>8875</v>
      </c>
      <c r="D1081" s="1" t="s">
        <v>8876</v>
      </c>
      <c r="E1081" s="1">
        <v>15</v>
      </c>
      <c r="F1081" s="1" t="s">
        <v>8877</v>
      </c>
      <c r="G1081" s="1" t="s">
        <v>131</v>
      </c>
      <c r="H1081" s="1">
        <v>200000000</v>
      </c>
      <c r="I1081" s="1">
        <v>38989510.918030642</v>
      </c>
      <c r="J1081" s="1">
        <v>200000000</v>
      </c>
      <c r="K1081" s="1" t="s">
        <v>2018</v>
      </c>
      <c r="L1081" s="1">
        <v>1080</v>
      </c>
      <c r="M1081" s="1" t="s">
        <v>14752</v>
      </c>
      <c r="N1081" s="1">
        <v>0.33386911823072896</v>
      </c>
      <c r="O1081" s="1">
        <v>477051.46775160998</v>
      </c>
      <c r="P1081" s="1">
        <v>-0.22568935000000001</v>
      </c>
      <c r="Q1081" s="1">
        <v>-0.78883387999999999</v>
      </c>
      <c r="R1081" s="1">
        <v>-18.98804372</v>
      </c>
      <c r="S1081" s="1">
        <v>13017393.630450269</v>
      </c>
      <c r="T1081" s="1" t="s">
        <v>14752</v>
      </c>
    </row>
    <row r="1082" spans="1:20" x14ac:dyDescent="0.2">
      <c r="A1082" s="1">
        <v>12064</v>
      </c>
      <c r="B1082" s="1" t="s">
        <v>5803</v>
      </c>
      <c r="C1082" s="1" t="s">
        <v>5804</v>
      </c>
      <c r="D1082" s="1" t="s">
        <v>5805</v>
      </c>
      <c r="E1082" s="1">
        <v>29</v>
      </c>
      <c r="F1082" s="1" t="s">
        <v>5806</v>
      </c>
      <c r="G1082" s="1" t="s">
        <v>131</v>
      </c>
      <c r="H1082" s="1">
        <v>100000000000</v>
      </c>
      <c r="I1082" s="1">
        <v>49299676745</v>
      </c>
      <c r="J1082" s="1">
        <v>100000000000</v>
      </c>
      <c r="K1082" s="1" t="s">
        <v>2018</v>
      </c>
      <c r="L1082" s="1">
        <v>1081</v>
      </c>
      <c r="M1082" s="1" t="s">
        <v>14753</v>
      </c>
      <c r="N1082" s="1">
        <v>2.6403433519509256E-4</v>
      </c>
      <c r="O1082" s="1">
        <v>2890773.5488473801</v>
      </c>
      <c r="P1082" s="1">
        <v>-0.97965985</v>
      </c>
      <c r="Q1082" s="1">
        <v>-2.7319395399999999</v>
      </c>
      <c r="R1082" s="1">
        <v>-8.8914384299999991</v>
      </c>
      <c r="S1082" s="1">
        <v>13016807.374699039</v>
      </c>
      <c r="T1082" s="1" t="s">
        <v>14753</v>
      </c>
    </row>
    <row r="1083" spans="1:20" x14ac:dyDescent="0.2">
      <c r="A1083" s="1">
        <v>29358</v>
      </c>
      <c r="B1083" s="1" t="s">
        <v>8729</v>
      </c>
      <c r="C1083" s="1" t="s">
        <v>8730</v>
      </c>
      <c r="D1083" s="1" t="s">
        <v>8731</v>
      </c>
      <c r="E1083" s="1">
        <v>12</v>
      </c>
      <c r="F1083" s="1" t="s">
        <v>8732</v>
      </c>
      <c r="G1083" s="1" t="s">
        <v>131</v>
      </c>
      <c r="I1083" s="1">
        <v>778999968</v>
      </c>
      <c r="J1083" s="1">
        <v>1399999968</v>
      </c>
      <c r="K1083" s="1" t="s">
        <v>2018</v>
      </c>
      <c r="L1083" s="1">
        <v>1082</v>
      </c>
      <c r="M1083" s="1" t="s">
        <v>14752</v>
      </c>
      <c r="N1083" s="1">
        <v>1.665016563080322E-2</v>
      </c>
      <c r="O1083" s="1">
        <v>10118.30032665</v>
      </c>
      <c r="P1083" s="1">
        <v>0.23555959000000001</v>
      </c>
      <c r="Q1083" s="1">
        <v>-3.3047380500000001</v>
      </c>
      <c r="R1083" s="1">
        <v>-6.7047731500000003</v>
      </c>
      <c r="S1083" s="1">
        <v>12970478.493590407</v>
      </c>
      <c r="T1083" s="1" t="s">
        <v>14752</v>
      </c>
    </row>
    <row r="1084" spans="1:20" x14ac:dyDescent="0.2">
      <c r="A1084" s="1">
        <v>12687</v>
      </c>
      <c r="B1084" s="1" t="s">
        <v>6552</v>
      </c>
      <c r="C1084" s="1" t="s">
        <v>6152</v>
      </c>
      <c r="D1084" s="1" t="s">
        <v>6153</v>
      </c>
      <c r="E1084" s="1">
        <v>100</v>
      </c>
      <c r="F1084" s="1" t="s">
        <v>6154</v>
      </c>
      <c r="G1084" s="1" t="s">
        <v>131</v>
      </c>
      <c r="H1084" s="1">
        <v>40000000</v>
      </c>
      <c r="I1084" s="1">
        <v>8600000</v>
      </c>
      <c r="J1084" s="1">
        <v>40000000</v>
      </c>
      <c r="K1084" s="1" t="s">
        <v>2018</v>
      </c>
      <c r="L1084" s="1">
        <v>1083</v>
      </c>
      <c r="M1084" s="1" t="s">
        <v>14752</v>
      </c>
      <c r="N1084" s="1">
        <v>1.5038845052925911</v>
      </c>
      <c r="O1084" s="1">
        <v>3933894.9173210799</v>
      </c>
      <c r="P1084" s="1">
        <v>7.4311950000000002E-2</v>
      </c>
      <c r="Q1084" s="1">
        <v>-2.1976254200000001</v>
      </c>
      <c r="R1084" s="1">
        <v>-5.7657531400000002</v>
      </c>
      <c r="S1084" s="1">
        <v>12933406.745516283</v>
      </c>
      <c r="T1084" s="1" t="s">
        <v>14752</v>
      </c>
    </row>
    <row r="1085" spans="1:20" x14ac:dyDescent="0.2">
      <c r="A1085" s="1">
        <v>31456</v>
      </c>
      <c r="B1085" s="1" t="s">
        <v>8859</v>
      </c>
      <c r="C1085" s="1" t="s">
        <v>3405</v>
      </c>
      <c r="D1085" s="1" t="s">
        <v>8860</v>
      </c>
      <c r="E1085" s="1">
        <v>27</v>
      </c>
      <c r="F1085" s="1" t="s">
        <v>8861</v>
      </c>
      <c r="G1085" s="1" t="s">
        <v>131</v>
      </c>
      <c r="H1085" s="1">
        <v>23447160768</v>
      </c>
      <c r="I1085" s="1">
        <v>8733406525</v>
      </c>
      <c r="J1085" s="1">
        <v>23348000000</v>
      </c>
      <c r="K1085" s="1" t="s">
        <v>2018</v>
      </c>
      <c r="L1085" s="1">
        <v>1084</v>
      </c>
      <c r="M1085" s="1" t="s">
        <v>14753</v>
      </c>
      <c r="N1085" s="1">
        <v>1.4632238918966531E-3</v>
      </c>
      <c r="O1085" s="1">
        <v>6988817.1341675501</v>
      </c>
      <c r="P1085" s="1">
        <v>3.2609215499999999</v>
      </c>
      <c r="Q1085" s="1">
        <v>-0.93593291999999995</v>
      </c>
      <c r="R1085" s="1">
        <v>-6.8749701700000001</v>
      </c>
      <c r="S1085" s="1">
        <v>12778929.085026124</v>
      </c>
      <c r="T1085" s="1" t="s">
        <v>14753</v>
      </c>
    </row>
    <row r="1086" spans="1:20" x14ac:dyDescent="0.2">
      <c r="A1086" s="1">
        <v>22607</v>
      </c>
      <c r="B1086" s="1" t="s">
        <v>8932</v>
      </c>
      <c r="C1086" s="1" t="s">
        <v>8933</v>
      </c>
      <c r="D1086" s="1" t="s">
        <v>8934</v>
      </c>
      <c r="E1086" s="1">
        <v>4</v>
      </c>
      <c r="F1086" s="1" t="s">
        <v>8935</v>
      </c>
      <c r="G1086" s="1" t="s">
        <v>131</v>
      </c>
      <c r="H1086" s="1">
        <v>23031550</v>
      </c>
      <c r="I1086" s="1">
        <v>17299164.975394331</v>
      </c>
      <c r="J1086" s="1">
        <v>22684566.313199509</v>
      </c>
      <c r="L1086" s="1">
        <v>1085</v>
      </c>
      <c r="M1086" s="1" t="s">
        <v>14752</v>
      </c>
      <c r="N1086" s="1">
        <v>0.73708509463676664</v>
      </c>
      <c r="O1086" s="1">
        <v>122042.65725006</v>
      </c>
      <c r="P1086" s="1">
        <v>-0.10185333000000001</v>
      </c>
      <c r="Q1086" s="1">
        <v>-0.72189846999999996</v>
      </c>
      <c r="R1086" s="1">
        <v>17.831096460000001</v>
      </c>
      <c r="S1086" s="1">
        <v>12750956.653025569</v>
      </c>
      <c r="T1086" s="1" t="s">
        <v>14752</v>
      </c>
    </row>
    <row r="1087" spans="1:20" x14ac:dyDescent="0.2">
      <c r="A1087" s="1">
        <v>8299</v>
      </c>
      <c r="B1087" s="1" t="s">
        <v>5298</v>
      </c>
      <c r="C1087" s="1" t="s">
        <v>5299</v>
      </c>
      <c r="D1087" s="1" t="s">
        <v>5300</v>
      </c>
      <c r="E1087" s="1">
        <v>27</v>
      </c>
      <c r="F1087" s="1" t="s">
        <v>3912</v>
      </c>
      <c r="G1087" s="1" t="s">
        <v>131</v>
      </c>
      <c r="H1087" s="1">
        <v>100000000</v>
      </c>
      <c r="I1087" s="1">
        <v>23896734.960000001</v>
      </c>
      <c r="J1087" s="1">
        <v>65085259.520000003</v>
      </c>
      <c r="K1087" s="1" t="s">
        <v>2018</v>
      </c>
      <c r="L1087" s="1">
        <v>1086</v>
      </c>
      <c r="M1087" s="1" t="s">
        <v>14752</v>
      </c>
      <c r="N1087" s="1">
        <v>0.53243606986255099</v>
      </c>
      <c r="O1087" s="1">
        <v>4494.0326123200002</v>
      </c>
      <c r="P1087" s="1">
        <v>5.7186399999999997E-3</v>
      </c>
      <c r="Q1087" s="1">
        <v>-2.0248800299999998</v>
      </c>
      <c r="R1087" s="1">
        <v>-11.335788730000001</v>
      </c>
      <c r="S1087" s="1">
        <v>12723483.644649426</v>
      </c>
      <c r="T1087" s="1" t="s">
        <v>14752</v>
      </c>
    </row>
    <row r="1088" spans="1:20" x14ac:dyDescent="0.2">
      <c r="A1088" s="1">
        <v>7975</v>
      </c>
      <c r="B1088" s="1" t="s">
        <v>3962</v>
      </c>
      <c r="C1088" s="1" t="s">
        <v>3963</v>
      </c>
      <c r="D1088" s="1" t="s">
        <v>3964</v>
      </c>
      <c r="E1088" s="1">
        <v>2</v>
      </c>
      <c r="F1088" s="1" t="s">
        <v>3769</v>
      </c>
      <c r="G1088" s="1" t="s">
        <v>131</v>
      </c>
      <c r="I1088" s="1">
        <v>30907312</v>
      </c>
      <c r="J1088" s="1">
        <v>30907312</v>
      </c>
      <c r="K1088" s="1" t="s">
        <v>2018</v>
      </c>
      <c r="L1088" s="1">
        <v>1087</v>
      </c>
      <c r="M1088" s="1" t="s">
        <v>14752</v>
      </c>
      <c r="N1088" s="1">
        <v>0.41037827654852621</v>
      </c>
      <c r="O1088" s="1">
        <v>0</v>
      </c>
      <c r="P1088" s="1">
        <v>2.383277E-2</v>
      </c>
      <c r="Q1088" s="1">
        <v>-3.8144558200000001</v>
      </c>
      <c r="R1088" s="1">
        <v>-8.7425965899999998</v>
      </c>
      <c r="S1088" s="1">
        <v>12683689.431307582</v>
      </c>
      <c r="T1088" s="1" t="s">
        <v>14752</v>
      </c>
    </row>
    <row r="1089" spans="1:20" x14ac:dyDescent="0.2">
      <c r="A1089" s="1">
        <v>9954</v>
      </c>
      <c r="B1089" s="1" t="s">
        <v>9583</v>
      </c>
      <c r="C1089" s="1" t="s">
        <v>9584</v>
      </c>
      <c r="D1089" s="1" t="s">
        <v>9585</v>
      </c>
      <c r="E1089" s="1">
        <v>35</v>
      </c>
      <c r="F1089" s="1" t="s">
        <v>4930</v>
      </c>
      <c r="G1089" s="1" t="s">
        <v>131</v>
      </c>
      <c r="I1089" s="1">
        <v>97454833</v>
      </c>
      <c r="J1089" s="1">
        <v>100000000</v>
      </c>
      <c r="K1089" s="1" t="s">
        <v>2018</v>
      </c>
      <c r="L1089" s="1">
        <v>1094</v>
      </c>
      <c r="M1089" s="1" t="s">
        <v>14752</v>
      </c>
      <c r="N1089" s="1">
        <v>0.12839257509912785</v>
      </c>
      <c r="O1089" s="1">
        <v>960133.39015136997</v>
      </c>
      <c r="P1089" s="1">
        <v>3.3454191299999998</v>
      </c>
      <c r="Q1089" s="1">
        <v>3.7140377600000001</v>
      </c>
      <c r="R1089" s="1">
        <v>18.31063936</v>
      </c>
      <c r="S1089" s="1">
        <v>12512476.964725461</v>
      </c>
      <c r="T1089" s="1" t="s">
        <v>14752</v>
      </c>
    </row>
    <row r="1090" spans="1:20" x14ac:dyDescent="0.2">
      <c r="A1090" s="1">
        <v>32878</v>
      </c>
      <c r="B1090" s="1" t="s">
        <v>9709</v>
      </c>
      <c r="C1090" s="1" t="s">
        <v>9709</v>
      </c>
      <c r="D1090" s="1" t="s">
        <v>9710</v>
      </c>
      <c r="E1090" s="1">
        <v>2</v>
      </c>
      <c r="F1090" s="1" t="s">
        <v>9711</v>
      </c>
      <c r="G1090" s="1" t="s">
        <v>131</v>
      </c>
      <c r="I1090" s="1">
        <v>12640789.283299999</v>
      </c>
      <c r="J1090" s="1">
        <v>12640789.283299999</v>
      </c>
      <c r="K1090" s="1" t="s">
        <v>2018</v>
      </c>
      <c r="L1090" s="1">
        <v>1088</v>
      </c>
      <c r="M1090" s="1" t="s">
        <v>14752</v>
      </c>
      <c r="N1090" s="1">
        <v>1.0009437462134789</v>
      </c>
      <c r="O1090" s="1">
        <v>78698.775442300001</v>
      </c>
      <c r="P1090" s="1">
        <v>0.31296020000000002</v>
      </c>
      <c r="Q1090" s="1">
        <v>0.33586820000000001</v>
      </c>
      <c r="R1090" s="1">
        <v>-8.688369E-2</v>
      </c>
      <c r="S1090" s="1">
        <v>12652718.9803215</v>
      </c>
      <c r="T1090" s="1" t="s">
        <v>14752</v>
      </c>
    </row>
    <row r="1091" spans="1:20" x14ac:dyDescent="0.2">
      <c r="A1091" s="1">
        <v>2410</v>
      </c>
      <c r="B1091" s="1" t="s">
        <v>3313</v>
      </c>
      <c r="C1091" s="1" t="s">
        <v>3314</v>
      </c>
      <c r="D1091" s="1" t="s">
        <v>3315</v>
      </c>
      <c r="E1091" s="1">
        <v>25</v>
      </c>
      <c r="F1091" s="1" t="s">
        <v>2304</v>
      </c>
      <c r="G1091" s="1" t="s">
        <v>131</v>
      </c>
      <c r="I1091" s="1">
        <v>307182730</v>
      </c>
      <c r="J1091" s="1">
        <v>391259213</v>
      </c>
      <c r="K1091" s="1" t="s">
        <v>2018</v>
      </c>
      <c r="L1091" s="1">
        <v>1089</v>
      </c>
      <c r="M1091" s="1" t="s">
        <v>14752</v>
      </c>
      <c r="N1091" s="1">
        <v>4.1006282034773453E-2</v>
      </c>
      <c r="O1091" s="1">
        <v>44.89318213</v>
      </c>
      <c r="P1091" s="1">
        <v>0</v>
      </c>
      <c r="Q1091" s="1">
        <v>-0.15075042</v>
      </c>
      <c r="R1091" s="1">
        <v>-22.809398909999999</v>
      </c>
      <c r="S1091" s="1">
        <v>12596421.662591664</v>
      </c>
      <c r="T1091" s="1" t="s">
        <v>14752</v>
      </c>
    </row>
    <row r="1092" spans="1:20" x14ac:dyDescent="0.2">
      <c r="A1092" s="1">
        <v>20315</v>
      </c>
      <c r="B1092" s="1" t="s">
        <v>9123</v>
      </c>
      <c r="C1092" s="1" t="s">
        <v>9124</v>
      </c>
      <c r="D1092" s="1" t="s">
        <v>9125</v>
      </c>
      <c r="E1092" s="1">
        <v>11</v>
      </c>
      <c r="F1092" s="1" t="s">
        <v>9126</v>
      </c>
      <c r="G1092" s="1" t="s">
        <v>131</v>
      </c>
      <c r="I1092" s="1">
        <v>2548436756.4000001</v>
      </c>
      <c r="J1092" s="1">
        <v>4668074832.1300001</v>
      </c>
      <c r="K1092" s="1" t="s">
        <v>2018</v>
      </c>
      <c r="L1092" s="1">
        <v>1090</v>
      </c>
      <c r="M1092" s="1" t="s">
        <v>14753</v>
      </c>
      <c r="N1092" s="1">
        <v>4.941025179005726E-3</v>
      </c>
      <c r="O1092" s="1">
        <v>1935603.2444292901</v>
      </c>
      <c r="P1092" s="1">
        <v>0.26601616</v>
      </c>
      <c r="Q1092" s="1">
        <v>-2.2353396000000001</v>
      </c>
      <c r="R1092" s="1">
        <v>-11.04373951</v>
      </c>
      <c r="S1092" s="1">
        <v>12591890.180476082</v>
      </c>
      <c r="T1092" s="1" t="s">
        <v>14753</v>
      </c>
    </row>
    <row r="1093" spans="1:20" x14ac:dyDescent="0.2">
      <c r="A1093" s="1">
        <v>3035</v>
      </c>
      <c r="B1093" s="1" t="s">
        <v>8917</v>
      </c>
      <c r="C1093" s="1" t="s">
        <v>8918</v>
      </c>
      <c r="D1093" s="1" t="s">
        <v>8919</v>
      </c>
      <c r="E1093" s="1">
        <v>11</v>
      </c>
      <c r="F1093" s="1" t="s">
        <v>4126</v>
      </c>
      <c r="G1093" s="1" t="s">
        <v>131</v>
      </c>
      <c r="H1093" s="1">
        <v>100000000</v>
      </c>
      <c r="I1093" s="1">
        <v>53175977.928048819</v>
      </c>
      <c r="J1093" s="1">
        <v>55686335.80435665</v>
      </c>
      <c r="K1093" s="1" t="s">
        <v>2018</v>
      </c>
      <c r="L1093" s="1">
        <v>1092</v>
      </c>
      <c r="M1093" s="1" t="s">
        <v>14753</v>
      </c>
      <c r="N1093" s="1">
        <v>0.23651627509338025</v>
      </c>
      <c r="O1093" s="1">
        <v>206443.36933861001</v>
      </c>
      <c r="P1093" s="1">
        <v>-8.6319770000000004E-2</v>
      </c>
      <c r="Q1093" s="1">
        <v>-2.6115066900000001</v>
      </c>
      <c r="R1093" s="1">
        <v>-5.2306501699999997</v>
      </c>
      <c r="S1093" s="1">
        <v>12576984.223989911</v>
      </c>
      <c r="T1093" s="1" t="s">
        <v>14753</v>
      </c>
    </row>
    <row r="1094" spans="1:20" x14ac:dyDescent="0.2">
      <c r="A1094" s="1">
        <v>5229</v>
      </c>
      <c r="B1094" s="1" t="s">
        <v>3729</v>
      </c>
      <c r="C1094" s="1" t="s">
        <v>3730</v>
      </c>
      <c r="D1094" s="1" t="s">
        <v>3731</v>
      </c>
      <c r="E1094" s="1">
        <v>53</v>
      </c>
      <c r="F1094" s="1" t="s">
        <v>3356</v>
      </c>
      <c r="G1094" s="1" t="s">
        <v>131</v>
      </c>
      <c r="I1094" s="1">
        <v>6364551</v>
      </c>
      <c r="J1094" s="1">
        <v>9995000</v>
      </c>
      <c r="K1094" s="1" t="s">
        <v>2018</v>
      </c>
      <c r="L1094" s="1">
        <v>1091</v>
      </c>
      <c r="M1094" s="1" t="s">
        <v>14752</v>
      </c>
      <c r="N1094" s="1">
        <v>1.976293033639412</v>
      </c>
      <c r="O1094" s="1">
        <v>2388154.4936130298</v>
      </c>
      <c r="P1094" s="1">
        <v>0.42917672000000001</v>
      </c>
      <c r="Q1094" s="1">
        <v>-0.28228378999999998</v>
      </c>
      <c r="R1094" s="1">
        <v>-4.8146434999999999</v>
      </c>
      <c r="S1094" s="1">
        <v>12578217.803542756</v>
      </c>
      <c r="T1094" s="1" t="s">
        <v>14752</v>
      </c>
    </row>
    <row r="1095" spans="1:20" x14ac:dyDescent="0.2">
      <c r="A1095" s="1">
        <v>2001</v>
      </c>
      <c r="B1095" s="1" t="s">
        <v>4983</v>
      </c>
      <c r="C1095" s="1" t="s">
        <v>4984</v>
      </c>
      <c r="D1095" s="1" t="s">
        <v>4985</v>
      </c>
      <c r="E1095" s="1">
        <v>6</v>
      </c>
      <c r="F1095" s="1" t="s">
        <v>2797</v>
      </c>
      <c r="G1095" s="1" t="s">
        <v>131</v>
      </c>
      <c r="I1095" s="1">
        <v>12732356945</v>
      </c>
      <c r="J1095" s="1">
        <v>15771673441.313564</v>
      </c>
      <c r="L1095" s="1">
        <v>1093</v>
      </c>
      <c r="M1095" s="1" t="s">
        <v>14752</v>
      </c>
      <c r="N1095" s="1">
        <v>9.845999856291786E-4</v>
      </c>
      <c r="O1095" s="1">
        <v>0</v>
      </c>
      <c r="P1095" s="1">
        <v>0</v>
      </c>
      <c r="Q1095" s="1">
        <v>0</v>
      </c>
      <c r="R1095" s="1">
        <v>-0.22910385</v>
      </c>
      <c r="S1095" s="1">
        <v>12536278.465072572</v>
      </c>
      <c r="T1095" s="1" t="s">
        <v>14752</v>
      </c>
    </row>
    <row r="1096" spans="1:20" x14ac:dyDescent="0.2">
      <c r="A1096" s="1">
        <v>23300</v>
      </c>
      <c r="B1096" s="1" t="s">
        <v>9407</v>
      </c>
      <c r="C1096" s="1" t="s">
        <v>9407</v>
      </c>
      <c r="D1096" s="1" t="s">
        <v>9408</v>
      </c>
      <c r="E1096" s="1">
        <v>21</v>
      </c>
      <c r="F1096" s="1" t="s">
        <v>9409</v>
      </c>
      <c r="G1096" s="1" t="s">
        <v>131</v>
      </c>
      <c r="H1096" s="1">
        <v>200000000</v>
      </c>
      <c r="I1096" s="1">
        <v>190129627.0829508</v>
      </c>
      <c r="J1096" s="1">
        <v>199049334.2921128</v>
      </c>
      <c r="K1096" s="1" t="s">
        <v>2018</v>
      </c>
      <c r="L1096" s="1">
        <v>1095</v>
      </c>
      <c r="M1096" s="1" t="s">
        <v>14753</v>
      </c>
      <c r="N1096" s="1">
        <v>6.5717248204530551E-2</v>
      </c>
      <c r="O1096" s="1">
        <v>147529.21882010999</v>
      </c>
      <c r="P1096" s="1">
        <v>5.3831852299999996</v>
      </c>
      <c r="Q1096" s="1">
        <v>-4.8440400000000002E-2</v>
      </c>
      <c r="R1096" s="1">
        <v>-2.8418154599999998</v>
      </c>
      <c r="S1096" s="1">
        <v>12494795.894045113</v>
      </c>
      <c r="T1096" s="1" t="s">
        <v>14753</v>
      </c>
    </row>
    <row r="1097" spans="1:20" x14ac:dyDescent="0.2">
      <c r="A1097" s="1">
        <v>31493</v>
      </c>
      <c r="B1097" s="1" t="s">
        <v>9971</v>
      </c>
      <c r="C1097" s="1" t="s">
        <v>9972</v>
      </c>
      <c r="D1097" s="1" t="s">
        <v>9971</v>
      </c>
      <c r="E1097" s="1">
        <v>13</v>
      </c>
      <c r="F1097" s="1" t="s">
        <v>9973</v>
      </c>
      <c r="G1097" s="1" t="s">
        <v>131</v>
      </c>
      <c r="H1097" s="1">
        <v>10000000000</v>
      </c>
      <c r="I1097" s="1">
        <v>6199999994.067852</v>
      </c>
      <c r="J1097" s="1">
        <v>6199999994.067852</v>
      </c>
      <c r="K1097" s="1" t="s">
        <v>2018</v>
      </c>
      <c r="L1097" s="1">
        <v>1097</v>
      </c>
      <c r="M1097" s="1" t="s">
        <v>14752</v>
      </c>
      <c r="N1097" s="1">
        <v>2.0139391356857189E-3</v>
      </c>
      <c r="O1097" s="1">
        <v>5781872.3112283498</v>
      </c>
      <c r="P1097" s="1">
        <v>-8.3596779999999996E-2</v>
      </c>
      <c r="Q1097" s="1">
        <v>4.5516812399999997</v>
      </c>
      <c r="R1097" s="1">
        <v>219.71239258</v>
      </c>
      <c r="S1097" s="1">
        <v>12486422.629304472</v>
      </c>
      <c r="T1097" s="1" t="s">
        <v>14752</v>
      </c>
    </row>
    <row r="1098" spans="1:20" x14ac:dyDescent="0.2">
      <c r="A1098" s="1">
        <v>11240</v>
      </c>
      <c r="B1098" s="1" t="s">
        <v>6971</v>
      </c>
      <c r="C1098" s="1" t="s">
        <v>6971</v>
      </c>
      <c r="D1098" s="1" t="s">
        <v>6972</v>
      </c>
      <c r="E1098" s="1">
        <v>25</v>
      </c>
      <c r="F1098" s="1" t="s">
        <v>5419</v>
      </c>
      <c r="G1098" s="1" t="s">
        <v>131</v>
      </c>
      <c r="H1098" s="1">
        <v>100000000000</v>
      </c>
      <c r="I1098" s="1">
        <v>61214900659.867996</v>
      </c>
      <c r="J1098" s="1">
        <v>100000000000</v>
      </c>
      <c r="K1098" s="1" t="s">
        <v>2018</v>
      </c>
      <c r="L1098" s="1">
        <v>1096</v>
      </c>
      <c r="M1098" s="1" t="s">
        <v>14753</v>
      </c>
      <c r="N1098" s="1">
        <v>2.0398145401663323E-4</v>
      </c>
      <c r="O1098" s="1">
        <v>180902.10862602</v>
      </c>
      <c r="P1098" s="1">
        <v>-6.7112160000000004E-2</v>
      </c>
      <c r="Q1098" s="1">
        <v>-3.42135188</v>
      </c>
      <c r="R1098" s="1">
        <v>-3.7292496100000001</v>
      </c>
      <c r="S1098" s="1">
        <v>12486704.444083637</v>
      </c>
      <c r="T1098" s="1" t="s">
        <v>14753</v>
      </c>
    </row>
    <row r="1099" spans="1:20" x14ac:dyDescent="0.2">
      <c r="A1099" s="1">
        <v>25208</v>
      </c>
      <c r="B1099" s="1" t="s">
        <v>8936</v>
      </c>
      <c r="C1099" s="1" t="s">
        <v>84</v>
      </c>
      <c r="D1099" s="1" t="s">
        <v>8937</v>
      </c>
      <c r="E1099" s="1">
        <v>18</v>
      </c>
      <c r="F1099" s="1" t="s">
        <v>8938</v>
      </c>
      <c r="G1099" s="1" t="s">
        <v>131</v>
      </c>
      <c r="H1099" s="1">
        <v>21000000</v>
      </c>
      <c r="I1099" s="1">
        <v>21000000</v>
      </c>
      <c r="J1099" s="1">
        <v>21000000</v>
      </c>
      <c r="K1099" s="1" t="s">
        <v>2018</v>
      </c>
      <c r="L1099" s="1">
        <v>1098</v>
      </c>
      <c r="M1099" s="1" t="s">
        <v>14752</v>
      </c>
      <c r="N1099" s="1">
        <v>0.59440072548409162</v>
      </c>
      <c r="O1099" s="1">
        <v>725371.40316749003</v>
      </c>
      <c r="P1099" s="1">
        <v>1.08626639</v>
      </c>
      <c r="Q1099" s="1">
        <v>-5.6917827699999997</v>
      </c>
      <c r="R1099" s="1">
        <v>-32.439212060000003</v>
      </c>
      <c r="S1099" s="1">
        <v>12482415.235165924</v>
      </c>
      <c r="T1099" s="1" t="s">
        <v>14752</v>
      </c>
    </row>
    <row r="1100" spans="1:20" x14ac:dyDescent="0.2">
      <c r="A1100" s="1">
        <v>22331</v>
      </c>
      <c r="B1100" s="1" t="s">
        <v>9054</v>
      </c>
      <c r="C1100" s="1" t="s">
        <v>9055</v>
      </c>
      <c r="D1100" s="1" t="s">
        <v>9056</v>
      </c>
      <c r="E1100" s="1">
        <v>22</v>
      </c>
      <c r="F1100" s="1" t="s">
        <v>9057</v>
      </c>
      <c r="G1100" s="1" t="s">
        <v>131</v>
      </c>
      <c r="H1100" s="1">
        <v>5000000000</v>
      </c>
      <c r="I1100" s="1">
        <v>1195870000</v>
      </c>
      <c r="J1100" s="1">
        <v>5000000000</v>
      </c>
      <c r="K1100" s="1" t="s">
        <v>2018</v>
      </c>
      <c r="L1100" s="1">
        <v>1099</v>
      </c>
      <c r="M1100" s="1" t="s">
        <v>14752</v>
      </c>
      <c r="N1100" s="1">
        <v>1.0426964389693785E-2</v>
      </c>
      <c r="O1100" s="1">
        <v>6355931.8721394502</v>
      </c>
      <c r="P1100" s="1">
        <v>0.53482474000000002</v>
      </c>
      <c r="Q1100" s="1">
        <v>0.81301895000000002</v>
      </c>
      <c r="R1100" s="1">
        <v>-17.926243289999999</v>
      </c>
      <c r="S1100" s="1">
        <v>12469293.904703105</v>
      </c>
      <c r="T1100" s="1" t="s">
        <v>14752</v>
      </c>
    </row>
    <row r="1101" spans="1:20" x14ac:dyDescent="0.2">
      <c r="A1101" s="1">
        <v>23380</v>
      </c>
      <c r="B1101" s="1" t="s">
        <v>8804</v>
      </c>
      <c r="C1101" s="1" t="s">
        <v>8805</v>
      </c>
      <c r="D1101" s="1" t="s">
        <v>8806</v>
      </c>
      <c r="E1101" s="1">
        <v>17</v>
      </c>
      <c r="F1101" s="1" t="s">
        <v>8807</v>
      </c>
      <c r="G1101" s="1" t="s">
        <v>131</v>
      </c>
      <c r="H1101" s="1">
        <v>21000000000000</v>
      </c>
      <c r="I1101" s="1">
        <v>5859620000000</v>
      </c>
      <c r="J1101" s="1">
        <v>7024610000000</v>
      </c>
      <c r="L1101" s="1">
        <v>1100</v>
      </c>
      <c r="M1101" s="1" t="s">
        <v>14753</v>
      </c>
      <c r="N1101" s="1">
        <v>2.1238367289551526E-6</v>
      </c>
      <c r="O1101" s="1">
        <v>129608.04970583</v>
      </c>
      <c r="P1101" s="1">
        <v>2.4666965799999998</v>
      </c>
      <c r="Q1101" s="1">
        <v>-1.26009171</v>
      </c>
      <c r="R1101" s="1">
        <v>-12.15551804</v>
      </c>
      <c r="S1101" s="1">
        <v>12444876.173720192</v>
      </c>
      <c r="T1101" s="1" t="s">
        <v>14753</v>
      </c>
    </row>
    <row r="1102" spans="1:20" x14ac:dyDescent="0.2">
      <c r="A1102" s="1">
        <v>22</v>
      </c>
      <c r="B1102" s="1" t="s">
        <v>7696</v>
      </c>
      <c r="C1102" s="1" t="s">
        <v>7697</v>
      </c>
      <c r="D1102" s="1" t="s">
        <v>7698</v>
      </c>
      <c r="E1102" s="1">
        <v>10</v>
      </c>
      <c r="F1102" s="1" t="s">
        <v>5899</v>
      </c>
      <c r="G1102" s="1" t="s">
        <v>131</v>
      </c>
      <c r="H1102" s="1">
        <v>20000000</v>
      </c>
      <c r="I1102" s="1">
        <v>12070868</v>
      </c>
      <c r="J1102" s="1">
        <v>12070868</v>
      </c>
      <c r="L1102" s="1">
        <v>1101</v>
      </c>
      <c r="M1102" s="1" t="s">
        <v>14753</v>
      </c>
      <c r="N1102" s="1">
        <v>1.0265071867034039</v>
      </c>
      <c r="O1102" s="1">
        <v>1902411.4001586901</v>
      </c>
      <c r="P1102" s="1">
        <v>-0.81215415999999996</v>
      </c>
      <c r="Q1102" s="1">
        <v>44.395787599999998</v>
      </c>
      <c r="R1102" s="1">
        <v>-75.939131680000003</v>
      </c>
      <c r="S1102" s="1">
        <v>12390832.751748145</v>
      </c>
      <c r="T1102" s="1" t="s">
        <v>14753</v>
      </c>
    </row>
    <row r="1103" spans="1:20" x14ac:dyDescent="0.2">
      <c r="A1103" s="1">
        <v>8276</v>
      </c>
      <c r="B1103" s="1" t="s">
        <v>4604</v>
      </c>
      <c r="C1103" s="1" t="s">
        <v>4605</v>
      </c>
      <c r="D1103" s="1" t="s">
        <v>4606</v>
      </c>
      <c r="E1103" s="1">
        <v>15</v>
      </c>
      <c r="F1103" s="1" t="s">
        <v>3982</v>
      </c>
      <c r="G1103" s="1" t="s">
        <v>131</v>
      </c>
      <c r="H1103" s="1">
        <v>200000000</v>
      </c>
      <c r="I1103" s="1">
        <v>107371812.73626921</v>
      </c>
      <c r="J1103" s="1">
        <v>200000000</v>
      </c>
      <c r="K1103" s="1" t="s">
        <v>2018</v>
      </c>
      <c r="L1103" s="1">
        <v>1102</v>
      </c>
      <c r="M1103" s="1" t="s">
        <v>14752</v>
      </c>
      <c r="N1103" s="1">
        <v>0.11496976067702844</v>
      </c>
      <c r="O1103" s="1">
        <v>20.36389892</v>
      </c>
      <c r="P1103" s="1">
        <v>0</v>
      </c>
      <c r="Q1103" s="1">
        <v>-2.97120622</v>
      </c>
      <c r="R1103" s="1">
        <v>-7.4632524900000003</v>
      </c>
      <c r="S1103" s="1">
        <v>12344511.613747584</v>
      </c>
      <c r="T1103" s="1" t="s">
        <v>14752</v>
      </c>
    </row>
    <row r="1104" spans="1:20" x14ac:dyDescent="0.2">
      <c r="A1104" s="1">
        <v>31881</v>
      </c>
      <c r="B1104" s="1" t="s">
        <v>12658</v>
      </c>
      <c r="C1104" s="1" t="s">
        <v>12659</v>
      </c>
      <c r="D1104" s="1" t="s">
        <v>12660</v>
      </c>
      <c r="E1104" s="1">
        <v>12</v>
      </c>
      <c r="F1104" s="1" t="s">
        <v>12661</v>
      </c>
      <c r="G1104" s="1" t="s">
        <v>131</v>
      </c>
      <c r="H1104" s="1">
        <v>1000000000</v>
      </c>
      <c r="I1104" s="1">
        <v>428234948.5</v>
      </c>
      <c r="J1104" s="1">
        <v>1000000000</v>
      </c>
      <c r="K1104" s="1" t="s">
        <v>2018</v>
      </c>
      <c r="L1104" s="1">
        <v>1103</v>
      </c>
      <c r="M1104" s="1" t="s">
        <v>14752</v>
      </c>
      <c r="N1104" s="1">
        <v>2.8739316383347081E-2</v>
      </c>
      <c r="O1104" s="1">
        <v>1985259.42052507</v>
      </c>
      <c r="P1104" s="1">
        <v>2.6709116399999999</v>
      </c>
      <c r="Q1104" s="1">
        <v>-9.2896602799999997</v>
      </c>
      <c r="R1104" s="1">
        <v>15.65022154</v>
      </c>
      <c r="S1104" s="1">
        <v>12307179.671347843</v>
      </c>
      <c r="T1104" s="1" t="s">
        <v>14752</v>
      </c>
    </row>
    <row r="1105" spans="1:20" x14ac:dyDescent="0.2">
      <c r="A1105" s="1">
        <v>4890</v>
      </c>
      <c r="B1105" s="1" t="s">
        <v>8693</v>
      </c>
      <c r="C1105" s="1" t="s">
        <v>2762</v>
      </c>
      <c r="D1105" s="1" t="s">
        <v>2763</v>
      </c>
      <c r="E1105" s="1">
        <v>35</v>
      </c>
      <c r="F1105" s="1" t="s">
        <v>2764</v>
      </c>
      <c r="G1105" s="1" t="s">
        <v>131</v>
      </c>
      <c r="I1105" s="1">
        <v>150400833.69860733</v>
      </c>
      <c r="J1105" s="1">
        <v>270050481.26861119</v>
      </c>
      <c r="K1105" s="1" t="s">
        <v>2018</v>
      </c>
      <c r="L1105" s="1">
        <v>1104</v>
      </c>
      <c r="M1105" s="1" t="s">
        <v>14752</v>
      </c>
      <c r="N1105" s="1">
        <v>8.0718542275013128E-2</v>
      </c>
      <c r="O1105" s="1">
        <v>10608.37985512</v>
      </c>
      <c r="P1105" s="1">
        <v>6.3233449999999997E-2</v>
      </c>
      <c r="Q1105" s="1">
        <v>-7.9283430000000002E-2</v>
      </c>
      <c r="R1105" s="1">
        <v>-1.53863631</v>
      </c>
      <c r="S1105" s="1">
        <v>12140136.053098254</v>
      </c>
      <c r="T1105" s="1" t="s">
        <v>14752</v>
      </c>
    </row>
    <row r="1106" spans="1:20" x14ac:dyDescent="0.2">
      <c r="A1106" s="1">
        <v>1700</v>
      </c>
      <c r="B1106" s="1" t="s">
        <v>8942</v>
      </c>
      <c r="C1106" s="1" t="s">
        <v>25</v>
      </c>
      <c r="D1106" s="1" t="s">
        <v>2476</v>
      </c>
      <c r="E1106" s="1">
        <v>33</v>
      </c>
      <c r="F1106" s="1" t="s">
        <v>2142</v>
      </c>
      <c r="G1106" s="1" t="s">
        <v>131</v>
      </c>
      <c r="H1106" s="1">
        <v>536306702</v>
      </c>
      <c r="I1106" s="1">
        <v>384592985.5</v>
      </c>
      <c r="J1106" s="1">
        <v>396262883.69932002</v>
      </c>
      <c r="L1106" s="1">
        <v>1105</v>
      </c>
      <c r="M1106" s="1" t="s">
        <v>14752</v>
      </c>
      <c r="N1106" s="1">
        <v>3.1468353132348623E-2</v>
      </c>
      <c r="O1106" s="1">
        <v>476298.89675861999</v>
      </c>
      <c r="P1106" s="1">
        <v>-0.76788283999999996</v>
      </c>
      <c r="Q1106" s="1">
        <v>-2.7305902299999998</v>
      </c>
      <c r="R1106" s="1">
        <v>-16.66254103</v>
      </c>
      <c r="S1106" s="1">
        <v>12102507.879938234</v>
      </c>
      <c r="T1106" s="1" t="s">
        <v>14752</v>
      </c>
    </row>
    <row r="1107" spans="1:20" x14ac:dyDescent="0.2">
      <c r="A1107" s="1">
        <v>77</v>
      </c>
      <c r="B1107" s="1" t="s">
        <v>4465</v>
      </c>
      <c r="C1107" s="1" t="s">
        <v>4466</v>
      </c>
      <c r="D1107" s="1" t="s">
        <v>4467</v>
      </c>
      <c r="E1107" s="1">
        <v>11</v>
      </c>
      <c r="F1107" s="1" t="s">
        <v>4468</v>
      </c>
      <c r="G1107" s="1" t="s">
        <v>131</v>
      </c>
      <c r="H1107" s="1">
        <v>4380000</v>
      </c>
      <c r="I1107" s="1">
        <v>3845231.4439742202</v>
      </c>
      <c r="J1107" s="1">
        <v>3845231.4439742202</v>
      </c>
      <c r="L1107" s="1">
        <v>1106</v>
      </c>
      <c r="M1107" s="1" t="s">
        <v>14752</v>
      </c>
      <c r="N1107" s="1">
        <v>3.1462635545338973</v>
      </c>
      <c r="O1107" s="1">
        <v>3651.9402369999998</v>
      </c>
      <c r="P1107" s="1">
        <v>0.17391154</v>
      </c>
      <c r="Q1107" s="1">
        <v>-1.5117041099999999</v>
      </c>
      <c r="R1107" s="1">
        <v>-8.1026896399999995</v>
      </c>
      <c r="S1107" s="1">
        <v>12098111.550923839</v>
      </c>
      <c r="T1107" s="1" t="s">
        <v>14752</v>
      </c>
    </row>
    <row r="1108" spans="1:20" x14ac:dyDescent="0.2">
      <c r="A1108" s="1">
        <v>27276</v>
      </c>
      <c r="B1108" s="1" t="s">
        <v>8800</v>
      </c>
      <c r="C1108" s="1" t="s">
        <v>8801</v>
      </c>
      <c r="D1108" s="1" t="s">
        <v>8802</v>
      </c>
      <c r="E1108" s="1">
        <v>46</v>
      </c>
      <c r="F1108" s="1" t="s">
        <v>8803</v>
      </c>
      <c r="G1108" s="1" t="s">
        <v>131</v>
      </c>
      <c r="H1108" s="1">
        <v>469000000000000</v>
      </c>
      <c r="I1108" s="1">
        <v>469000000000000</v>
      </c>
      <c r="J1108" s="1">
        <v>469000000000000</v>
      </c>
      <c r="K1108" s="1" t="s">
        <v>2018</v>
      </c>
      <c r="L1108" s="1">
        <v>1107</v>
      </c>
      <c r="M1108" s="1" t="s">
        <v>14752</v>
      </c>
      <c r="N1108" s="1">
        <v>2.5789919914067312E-8</v>
      </c>
      <c r="O1108" s="1">
        <v>1083055.4002859599</v>
      </c>
      <c r="P1108" s="1">
        <v>0.39259134000000001</v>
      </c>
      <c r="Q1108" s="1">
        <v>-4.6381845100000003</v>
      </c>
      <c r="R1108" s="1">
        <v>-6.2229483700000001</v>
      </c>
      <c r="S1108" s="1">
        <v>12095472.439697569</v>
      </c>
      <c r="T1108" s="1" t="s">
        <v>14752</v>
      </c>
    </row>
    <row r="1109" spans="1:20" x14ac:dyDescent="0.2">
      <c r="A1109" s="1">
        <v>9868</v>
      </c>
      <c r="B1109" s="1" t="s">
        <v>6859</v>
      </c>
      <c r="C1109" s="1" t="s">
        <v>6860</v>
      </c>
      <c r="D1109" s="1" t="s">
        <v>6861</v>
      </c>
      <c r="E1109" s="1">
        <v>127</v>
      </c>
      <c r="F1109" s="1" t="s">
        <v>5102</v>
      </c>
      <c r="G1109" s="1" t="s">
        <v>131</v>
      </c>
      <c r="I1109" s="1">
        <v>47726795.94460851</v>
      </c>
      <c r="J1109" s="1">
        <v>198813157.8570137</v>
      </c>
      <c r="K1109" s="1" t="s">
        <v>2018</v>
      </c>
      <c r="L1109" s="1">
        <v>1108</v>
      </c>
      <c r="M1109" s="1" t="s">
        <v>14752</v>
      </c>
      <c r="N1109" s="1">
        <v>0.25232463954936013</v>
      </c>
      <c r="O1109" s="1">
        <v>992248.66264518001</v>
      </c>
      <c r="P1109" s="1">
        <v>-1.07988175</v>
      </c>
      <c r="Q1109" s="1">
        <v>0.75769458999999995</v>
      </c>
      <c r="R1109" s="1">
        <v>-10.440183660000001</v>
      </c>
      <c r="S1109" s="1">
        <v>12042646.583569204</v>
      </c>
      <c r="T1109" s="1" t="s">
        <v>14752</v>
      </c>
    </row>
    <row r="1110" spans="1:20" x14ac:dyDescent="0.2">
      <c r="A1110" s="1">
        <v>5224</v>
      </c>
      <c r="B1110" s="1" t="s">
        <v>3720</v>
      </c>
      <c r="C1110" s="1" t="s">
        <v>3721</v>
      </c>
      <c r="D1110" s="1" t="s">
        <v>3722</v>
      </c>
      <c r="E1110" s="1">
        <v>64</v>
      </c>
      <c r="F1110" s="1" t="s">
        <v>3020</v>
      </c>
      <c r="G1110" s="1" t="s">
        <v>131</v>
      </c>
      <c r="I1110" s="1">
        <v>7629260</v>
      </c>
      <c r="J1110" s="1">
        <v>19956000</v>
      </c>
      <c r="K1110" s="1" t="s">
        <v>2018</v>
      </c>
      <c r="L1110" s="1">
        <v>1109</v>
      </c>
      <c r="M1110" s="1" t="s">
        <v>14752</v>
      </c>
      <c r="N1110" s="1">
        <v>1.5715024941965938</v>
      </c>
      <c r="O1110" s="1">
        <v>1674595.1654622101</v>
      </c>
      <c r="P1110" s="1">
        <v>-4.6635500000000003E-2</v>
      </c>
      <c r="Q1110" s="1">
        <v>-1.9166817199999999</v>
      </c>
      <c r="R1110" s="1">
        <v>-6.5332676699999999</v>
      </c>
      <c r="S1110" s="1">
        <v>11989401.118874306</v>
      </c>
      <c r="T1110" s="1" t="s">
        <v>14752</v>
      </c>
    </row>
    <row r="1111" spans="1:20" x14ac:dyDescent="0.2">
      <c r="A1111" s="1">
        <v>29203</v>
      </c>
      <c r="B1111" s="1" t="s">
        <v>9214</v>
      </c>
      <c r="C1111" s="1" t="s">
        <v>9215</v>
      </c>
      <c r="D1111" s="1" t="s">
        <v>9216</v>
      </c>
      <c r="E1111" s="1">
        <v>22</v>
      </c>
      <c r="F1111" s="1" t="s">
        <v>9217</v>
      </c>
      <c r="G1111" s="1" t="s">
        <v>131</v>
      </c>
      <c r="I1111" s="1">
        <v>26249780</v>
      </c>
      <c r="J1111" s="1">
        <v>100000000</v>
      </c>
      <c r="K1111" s="1" t="s">
        <v>2018</v>
      </c>
      <c r="L1111" s="1">
        <v>1110</v>
      </c>
      <c r="M1111" s="1" t="s">
        <v>14752</v>
      </c>
      <c r="N1111" s="1">
        <v>0.45645567335926318</v>
      </c>
      <c r="O1111" s="1">
        <v>16835762.75837652</v>
      </c>
      <c r="P1111" s="1">
        <v>-0.30360239999999999</v>
      </c>
      <c r="Q1111" s="1">
        <v>-2.9292072899999999</v>
      </c>
      <c r="R1111" s="1">
        <v>-13.92746781</v>
      </c>
      <c r="S1111" s="1">
        <v>11981861.00543252</v>
      </c>
      <c r="T1111" s="1" t="s">
        <v>14752</v>
      </c>
    </row>
    <row r="1112" spans="1:20" x14ac:dyDescent="0.2">
      <c r="A1112" s="1">
        <v>5227</v>
      </c>
      <c r="B1112" s="1" t="s">
        <v>5479</v>
      </c>
      <c r="C1112" s="1" t="s">
        <v>5480</v>
      </c>
      <c r="D1112" s="1" t="s">
        <v>5481</v>
      </c>
      <c r="E1112" s="1">
        <v>64</v>
      </c>
      <c r="F1112" s="1" t="s">
        <v>3356</v>
      </c>
      <c r="G1112" s="1" t="s">
        <v>131</v>
      </c>
      <c r="I1112" s="1">
        <v>5742530</v>
      </c>
      <c r="J1112" s="1">
        <v>10000000</v>
      </c>
      <c r="K1112" s="1" t="s">
        <v>2018</v>
      </c>
      <c r="L1112" s="1">
        <v>1111</v>
      </c>
      <c r="M1112" s="1" t="s">
        <v>14753</v>
      </c>
      <c r="N1112" s="1">
        <v>2.0847108155601961</v>
      </c>
      <c r="O1112" s="1">
        <v>1614445.2956906799</v>
      </c>
      <c r="P1112" s="1">
        <v>0.35741379000000001</v>
      </c>
      <c r="Q1112" s="1">
        <v>-1.5325019600000001</v>
      </c>
      <c r="R1112" s="1">
        <v>-5.3427587000000001</v>
      </c>
      <c r="S1112" s="1">
        <v>11971514.399678892</v>
      </c>
      <c r="T1112" s="1" t="s">
        <v>14753</v>
      </c>
    </row>
    <row r="1113" spans="1:20" x14ac:dyDescent="0.2">
      <c r="A1113" s="1">
        <v>33746</v>
      </c>
      <c r="B1113" s="1" t="s">
        <v>12596</v>
      </c>
      <c r="C1113" s="1" t="s">
        <v>12597</v>
      </c>
      <c r="D1113" s="1" t="s">
        <v>12598</v>
      </c>
      <c r="E1113" s="1">
        <v>7</v>
      </c>
      <c r="F1113" s="1" t="s">
        <v>12599</v>
      </c>
      <c r="G1113" s="1" t="s">
        <v>131</v>
      </c>
      <c r="H1113" s="1">
        <v>1000000000</v>
      </c>
      <c r="I1113" s="1">
        <v>51713504</v>
      </c>
      <c r="J1113" s="1">
        <v>1000000000</v>
      </c>
      <c r="K1113" s="1" t="s">
        <v>2018</v>
      </c>
      <c r="L1113" s="1">
        <v>1112</v>
      </c>
      <c r="M1113" s="1" t="s">
        <v>14752</v>
      </c>
      <c r="N1113" s="1">
        <v>0.23079729389172229</v>
      </c>
      <c r="O1113" s="1">
        <v>690476.59157265001</v>
      </c>
      <c r="P1113" s="1">
        <v>6.655316E-2</v>
      </c>
      <c r="Q1113" s="1">
        <v>-0.44954306999999999</v>
      </c>
      <c r="R1113" s="1">
        <v>19.990041250000001</v>
      </c>
      <c r="S1113" s="1">
        <v>11935336.780858755</v>
      </c>
      <c r="T1113" s="1" t="s">
        <v>14752</v>
      </c>
    </row>
    <row r="1114" spans="1:20" x14ac:dyDescent="0.2">
      <c r="A1114" s="1">
        <v>6837</v>
      </c>
      <c r="B1114" s="1" t="s">
        <v>8982</v>
      </c>
      <c r="C1114" s="1" t="s">
        <v>8983</v>
      </c>
      <c r="D1114" s="1" t="s">
        <v>8984</v>
      </c>
      <c r="E1114" s="1">
        <v>9</v>
      </c>
      <c r="F1114" s="1" t="s">
        <v>3832</v>
      </c>
      <c r="G1114" s="1" t="s">
        <v>131</v>
      </c>
      <c r="I1114" s="1">
        <v>3870252715.4837842</v>
      </c>
      <c r="J1114" s="1">
        <v>7749445531.562685</v>
      </c>
      <c r="K1114" s="1" t="s">
        <v>2018</v>
      </c>
      <c r="L1114" s="1">
        <v>1113</v>
      </c>
      <c r="M1114" s="1" t="s">
        <v>14752</v>
      </c>
      <c r="N1114" s="1">
        <v>3.0661277166497344E-3</v>
      </c>
      <c r="O1114" s="1">
        <v>10193.827324669999</v>
      </c>
      <c r="P1114" s="1">
        <v>0.83261686999999995</v>
      </c>
      <c r="Q1114" s="1">
        <v>0.27565664000000001</v>
      </c>
      <c r="R1114" s="1">
        <v>-9.1216370900000001</v>
      </c>
      <c r="S1114" s="1">
        <v>11866689.12138373</v>
      </c>
      <c r="T1114" s="1" t="s">
        <v>14752</v>
      </c>
    </row>
    <row r="1115" spans="1:20" x14ac:dyDescent="0.2">
      <c r="A1115" s="1">
        <v>34365</v>
      </c>
      <c r="B1115" s="1" t="s">
        <v>13652</v>
      </c>
      <c r="C1115" s="1" t="s">
        <v>13653</v>
      </c>
      <c r="D1115" s="1" t="s">
        <v>13654</v>
      </c>
      <c r="E1115" s="1">
        <v>1</v>
      </c>
      <c r="F1115" s="1" t="s">
        <v>13655</v>
      </c>
      <c r="G1115" s="1" t="s">
        <v>131</v>
      </c>
      <c r="H1115" s="1">
        <v>1000000000</v>
      </c>
      <c r="I1115" s="1">
        <v>247786134</v>
      </c>
      <c r="J1115" s="1">
        <v>1000000000</v>
      </c>
      <c r="K1115" s="1" t="s">
        <v>2018</v>
      </c>
      <c r="L1115" s="1">
        <v>1114</v>
      </c>
      <c r="M1115" s="1" t="s">
        <v>14752</v>
      </c>
      <c r="N1115" s="1">
        <v>4.785938548148453E-2</v>
      </c>
      <c r="O1115" s="1">
        <v>262.21042466</v>
      </c>
      <c r="P1115" s="1">
        <v>-0.18250078</v>
      </c>
      <c r="Q1115" s="1">
        <v>-2.7146721700000001</v>
      </c>
      <c r="R1115" s="1">
        <v>-24.135342789999999</v>
      </c>
      <c r="S1115" s="1">
        <v>11858892.104072779</v>
      </c>
      <c r="T1115" s="1" t="s">
        <v>14752</v>
      </c>
    </row>
    <row r="1116" spans="1:20" x14ac:dyDescent="0.2">
      <c r="A1116" s="1">
        <v>34422</v>
      </c>
      <c r="B1116" s="1" t="s">
        <v>13618</v>
      </c>
      <c r="C1116" s="1" t="s">
        <v>3383</v>
      </c>
      <c r="D1116" s="1" t="s">
        <v>13619</v>
      </c>
      <c r="E1116" s="1">
        <v>4</v>
      </c>
      <c r="F1116" s="1" t="s">
        <v>13620</v>
      </c>
      <c r="G1116" s="1" t="s">
        <v>131</v>
      </c>
      <c r="H1116" s="1">
        <v>420690000000000</v>
      </c>
      <c r="I1116" s="1">
        <v>420690000000000</v>
      </c>
      <c r="J1116" s="1">
        <v>420690000000000</v>
      </c>
      <c r="K1116" s="1" t="s">
        <v>2018</v>
      </c>
      <c r="L1116" s="1">
        <v>1116</v>
      </c>
      <c r="M1116" s="1" t="s">
        <v>14753</v>
      </c>
      <c r="N1116" s="1">
        <v>2.8157243427143872E-8</v>
      </c>
      <c r="O1116" s="1">
        <v>1111807.53927811</v>
      </c>
      <c r="P1116" s="1">
        <v>1.6470468</v>
      </c>
      <c r="Q1116" s="1">
        <v>-19.76397313</v>
      </c>
      <c r="R1116" s="1">
        <v>-37.207327220000003</v>
      </c>
      <c r="S1116" s="1">
        <v>11845470.737365156</v>
      </c>
      <c r="T1116" s="1" t="s">
        <v>14753</v>
      </c>
    </row>
    <row r="1117" spans="1:20" x14ac:dyDescent="0.2">
      <c r="A1117" s="1">
        <v>22977</v>
      </c>
      <c r="B1117" s="1" t="s">
        <v>9403</v>
      </c>
      <c r="C1117" s="1" t="s">
        <v>9404</v>
      </c>
      <c r="D1117" s="1" t="s">
        <v>9405</v>
      </c>
      <c r="E1117" s="1">
        <v>47</v>
      </c>
      <c r="F1117" s="1" t="s">
        <v>9406</v>
      </c>
      <c r="G1117" s="1" t="s">
        <v>131</v>
      </c>
      <c r="H1117" s="1">
        <v>1000000000</v>
      </c>
      <c r="I1117" s="1">
        <v>776833333</v>
      </c>
      <c r="J1117" s="1">
        <v>1000000000</v>
      </c>
      <c r="K1117" s="1" t="s">
        <v>2018</v>
      </c>
      <c r="L1117" s="1">
        <v>1115</v>
      </c>
      <c r="M1117" s="1" t="s">
        <v>14752</v>
      </c>
      <c r="N1117" s="1">
        <v>1.5239744886222919E-2</v>
      </c>
      <c r="O1117" s="1">
        <v>771740.44585529005</v>
      </c>
      <c r="P1117" s="1">
        <v>-6.8789989999999995E-2</v>
      </c>
      <c r="Q1117" s="1">
        <v>-2.1783329899999999</v>
      </c>
      <c r="R1117" s="1">
        <v>30.636970940000001</v>
      </c>
      <c r="S1117" s="1">
        <v>11838741.814034255</v>
      </c>
      <c r="T1117" s="1" t="s">
        <v>14752</v>
      </c>
    </row>
    <row r="1118" spans="1:20" x14ac:dyDescent="0.2">
      <c r="A1118" s="1">
        <v>20245</v>
      </c>
      <c r="B1118" s="1" t="s">
        <v>9062</v>
      </c>
      <c r="C1118" s="1" t="s">
        <v>9063</v>
      </c>
      <c r="D1118" s="1" t="s">
        <v>9064</v>
      </c>
      <c r="E1118" s="1">
        <v>7</v>
      </c>
      <c r="F1118" s="1" t="s">
        <v>9065</v>
      </c>
      <c r="G1118" s="1" t="s">
        <v>131</v>
      </c>
      <c r="H1118" s="1">
        <v>141000</v>
      </c>
      <c r="I1118" s="1">
        <v>141000</v>
      </c>
      <c r="J1118" s="1">
        <v>141000</v>
      </c>
      <c r="K1118" s="1" t="s">
        <v>2018</v>
      </c>
      <c r="L1118" s="1">
        <v>1117</v>
      </c>
      <c r="M1118" s="1" t="s">
        <v>14752</v>
      </c>
      <c r="N1118" s="1">
        <v>83.888647309491532</v>
      </c>
      <c r="O1118" s="1">
        <v>648543.47096365003</v>
      </c>
      <c r="P1118" s="1">
        <v>0.10479345</v>
      </c>
      <c r="Q1118" s="1">
        <v>-0.23466018999999999</v>
      </c>
      <c r="R1118" s="1">
        <v>0.25023026999999998</v>
      </c>
      <c r="S1118" s="1">
        <v>11828299.270638306</v>
      </c>
      <c r="T1118" s="1" t="s">
        <v>14752</v>
      </c>
    </row>
    <row r="1119" spans="1:20" x14ac:dyDescent="0.2">
      <c r="A1119" s="1">
        <v>9656</v>
      </c>
      <c r="B1119" s="1" t="s">
        <v>8965</v>
      </c>
      <c r="C1119" s="1" t="s">
        <v>6081</v>
      </c>
      <c r="D1119" s="1" t="s">
        <v>8966</v>
      </c>
      <c r="E1119" s="1">
        <v>32</v>
      </c>
      <c r="F1119" s="1" t="s">
        <v>4969</v>
      </c>
      <c r="G1119" s="1" t="s">
        <v>131</v>
      </c>
      <c r="I1119" s="1">
        <v>57273090946281</v>
      </c>
      <c r="J1119" s="1">
        <v>60000000000000</v>
      </c>
      <c r="K1119" s="1" t="s">
        <v>2018</v>
      </c>
      <c r="L1119" s="1">
        <v>1118</v>
      </c>
      <c r="M1119" s="1" t="s">
        <v>14753</v>
      </c>
      <c r="N1119" s="1">
        <v>2.061877392613004E-7</v>
      </c>
      <c r="O1119" s="1">
        <v>254924.55347037999</v>
      </c>
      <c r="P1119" s="1">
        <v>-1.01399398</v>
      </c>
      <c r="Q1119" s="1">
        <v>-1.73596956</v>
      </c>
      <c r="R1119" s="1">
        <v>-6.9794063099999999</v>
      </c>
      <c r="S1119" s="1">
        <v>11809009.142720532</v>
      </c>
      <c r="T1119" s="1" t="s">
        <v>14753</v>
      </c>
    </row>
    <row r="1120" spans="1:20" x14ac:dyDescent="0.2">
      <c r="A1120" s="1">
        <v>31606</v>
      </c>
      <c r="B1120" s="1" t="s">
        <v>9210</v>
      </c>
      <c r="C1120" s="1" t="s">
        <v>9211</v>
      </c>
      <c r="D1120" s="1" t="s">
        <v>9212</v>
      </c>
      <c r="E1120" s="1">
        <v>5</v>
      </c>
      <c r="F1120" s="1" t="s">
        <v>9213</v>
      </c>
      <c r="G1120" s="1" t="s">
        <v>131</v>
      </c>
      <c r="H1120" s="1">
        <v>1000000000000000</v>
      </c>
      <c r="I1120" s="1">
        <v>963849991678536</v>
      </c>
      <c r="J1120" s="1">
        <v>1000000000000000</v>
      </c>
      <c r="K1120" s="1" t="s">
        <v>2018</v>
      </c>
      <c r="L1120" s="1">
        <v>1119</v>
      </c>
      <c r="M1120" s="1" t="s">
        <v>14753</v>
      </c>
      <c r="N1120" s="1">
        <v>1.2237293060867212E-8</v>
      </c>
      <c r="O1120" s="1">
        <v>67576.764311020001</v>
      </c>
      <c r="P1120" s="1">
        <v>8.9566170000000001E-2</v>
      </c>
      <c r="Q1120" s="1">
        <v>11.074218220000001</v>
      </c>
      <c r="R1120" s="1">
        <v>7.1036605399999999</v>
      </c>
      <c r="S1120" s="1">
        <v>11794914.81488467</v>
      </c>
      <c r="T1120" s="1" t="s">
        <v>14753</v>
      </c>
    </row>
    <row r="1121" spans="1:20" x14ac:dyDescent="0.2">
      <c r="A1121" s="1">
        <v>8296</v>
      </c>
      <c r="B1121" s="1" t="s">
        <v>8827</v>
      </c>
      <c r="C1121" s="1" t="s">
        <v>8828</v>
      </c>
      <c r="D1121" s="1" t="s">
        <v>8829</v>
      </c>
      <c r="E1121" s="1">
        <v>69</v>
      </c>
      <c r="F1121" s="1" t="s">
        <v>3928</v>
      </c>
      <c r="G1121" s="1" t="s">
        <v>131</v>
      </c>
      <c r="H1121" s="1">
        <v>126144000</v>
      </c>
      <c r="I1121" s="1">
        <v>77010375.292835981</v>
      </c>
      <c r="J1121" s="1">
        <v>113272279.6598336</v>
      </c>
      <c r="K1121" s="1" t="s">
        <v>2018</v>
      </c>
      <c r="L1121" s="1">
        <v>1120</v>
      </c>
      <c r="M1121" s="1" t="s">
        <v>14752</v>
      </c>
      <c r="N1121" s="1">
        <v>0.15298308795328297</v>
      </c>
      <c r="O1121" s="1">
        <v>179790.97625183</v>
      </c>
      <c r="P1121" s="1">
        <v>-1.3814285500000001</v>
      </c>
      <c r="Q1121" s="1">
        <v>-7.7050458900000001</v>
      </c>
      <c r="R1121" s="1">
        <v>-6.7384585699999997</v>
      </c>
      <c r="S1121" s="1">
        <v>11781285.016739257</v>
      </c>
      <c r="T1121" s="1" t="s">
        <v>14752</v>
      </c>
    </row>
    <row r="1122" spans="1:20" x14ac:dyDescent="0.2">
      <c r="A1122" s="1">
        <v>6929</v>
      </c>
      <c r="B1122" s="1" t="s">
        <v>3627</v>
      </c>
      <c r="C1122" s="1" t="s">
        <v>3628</v>
      </c>
      <c r="D1122" s="1" t="s">
        <v>3629</v>
      </c>
      <c r="E1122" s="1">
        <v>67</v>
      </c>
      <c r="F1122" s="1" t="s">
        <v>2869</v>
      </c>
      <c r="G1122" s="1" t="s">
        <v>131</v>
      </c>
      <c r="H1122" s="1">
        <v>3012009888</v>
      </c>
      <c r="I1122" s="1">
        <v>703727349.19585037</v>
      </c>
      <c r="J1122" s="1">
        <v>3012009888</v>
      </c>
      <c r="K1122" s="1" t="s">
        <v>2018</v>
      </c>
      <c r="L1122" s="1">
        <v>1121</v>
      </c>
      <c r="M1122" s="1" t="s">
        <v>14752</v>
      </c>
      <c r="N1122" s="1">
        <v>1.6727530533380799E-2</v>
      </c>
      <c r="O1122" s="1">
        <v>73226.324349500006</v>
      </c>
      <c r="P1122" s="1">
        <v>-7.381E-4</v>
      </c>
      <c r="Q1122" s="1">
        <v>-1.91219278</v>
      </c>
      <c r="R1122" s="1">
        <v>1.1823407699999999</v>
      </c>
      <c r="S1122" s="1">
        <v>11771620.720848721</v>
      </c>
      <c r="T1122" s="1" t="s">
        <v>14752</v>
      </c>
    </row>
    <row r="1123" spans="1:20" x14ac:dyDescent="0.2">
      <c r="A1123" s="1">
        <v>4978</v>
      </c>
      <c r="B1123" s="1" t="s">
        <v>4206</v>
      </c>
      <c r="C1123" s="1" t="s">
        <v>4207</v>
      </c>
      <c r="D1123" s="1" t="s">
        <v>4208</v>
      </c>
      <c r="E1123" s="1">
        <v>6</v>
      </c>
      <c r="F1123" s="1" t="s">
        <v>2107</v>
      </c>
      <c r="G1123" s="1" t="s">
        <v>131</v>
      </c>
      <c r="H1123" s="1">
        <v>184467440</v>
      </c>
      <c r="I1123" s="1">
        <v>86974537</v>
      </c>
      <c r="J1123" s="1">
        <v>86974537</v>
      </c>
      <c r="L1123" s="1">
        <v>1123</v>
      </c>
      <c r="M1123" s="1" t="s">
        <v>14753</v>
      </c>
      <c r="N1123" s="1">
        <v>0.13498135538025804</v>
      </c>
      <c r="O1123" s="1">
        <v>6125.1230213600002</v>
      </c>
      <c r="P1123" s="1">
        <v>0.15531366999999999</v>
      </c>
      <c r="Q1123" s="1">
        <v>-1.0621028100000001</v>
      </c>
      <c r="R1123" s="1">
        <v>-12.33516238</v>
      </c>
      <c r="S1123" s="1">
        <v>11739940.887830405</v>
      </c>
      <c r="T1123" s="1" t="s">
        <v>14753</v>
      </c>
    </row>
    <row r="1124" spans="1:20" x14ac:dyDescent="0.2">
      <c r="A1124" s="1">
        <v>28211</v>
      </c>
      <c r="B1124" s="1" t="s">
        <v>8766</v>
      </c>
      <c r="C1124" s="1" t="s">
        <v>8767</v>
      </c>
      <c r="D1124" s="1" t="s">
        <v>8768</v>
      </c>
      <c r="E1124" s="1">
        <v>26</v>
      </c>
      <c r="F1124" s="1" t="s">
        <v>8769</v>
      </c>
      <c r="G1124" s="1" t="s">
        <v>131</v>
      </c>
      <c r="H1124" s="1">
        <v>18000000000</v>
      </c>
      <c r="I1124" s="1">
        <v>17823337944.403519</v>
      </c>
      <c r="J1124" s="1">
        <v>18000000000</v>
      </c>
      <c r="K1124" s="1" t="s">
        <v>2018</v>
      </c>
      <c r="L1124" s="1">
        <v>1124</v>
      </c>
      <c r="M1124" s="1" t="s">
        <v>14752</v>
      </c>
      <c r="N1124" s="1">
        <v>6.5821121619616353E-4</v>
      </c>
      <c r="O1124" s="1">
        <v>304500.49898442999</v>
      </c>
      <c r="P1124" s="1">
        <v>-0.73772939000000004</v>
      </c>
      <c r="Q1124" s="1">
        <v>-0.77920922999999997</v>
      </c>
      <c r="R1124" s="1">
        <v>-10.86098853</v>
      </c>
      <c r="S1124" s="1">
        <v>11731520.945061067</v>
      </c>
      <c r="T1124" s="1" t="s">
        <v>14752</v>
      </c>
    </row>
    <row r="1125" spans="1:20" x14ac:dyDescent="0.2">
      <c r="A1125" s="1">
        <v>33611</v>
      </c>
      <c r="B1125" s="1" t="s">
        <v>12426</v>
      </c>
      <c r="C1125" s="1" t="s">
        <v>9982</v>
      </c>
      <c r="D1125" s="1" t="s">
        <v>12427</v>
      </c>
      <c r="E1125" s="1">
        <v>16</v>
      </c>
      <c r="F1125" s="1" t="s">
        <v>12428</v>
      </c>
      <c r="G1125" s="1" t="s">
        <v>131</v>
      </c>
      <c r="H1125" s="1">
        <v>1000000000</v>
      </c>
      <c r="I1125" s="1">
        <v>125898562</v>
      </c>
      <c r="J1125" s="1">
        <v>1000000000</v>
      </c>
      <c r="K1125" s="1" t="s">
        <v>2018</v>
      </c>
      <c r="L1125" s="1">
        <v>1125</v>
      </c>
      <c r="M1125" s="1" t="s">
        <v>14753</v>
      </c>
      <c r="N1125" s="1">
        <v>9.3112601957707916E-2</v>
      </c>
      <c r="O1125" s="1">
        <v>2571277.2476231898</v>
      </c>
      <c r="P1125" s="1">
        <v>-0.26833358000000002</v>
      </c>
      <c r="Q1125" s="1">
        <v>0.59332300999999998</v>
      </c>
      <c r="R1125" s="1">
        <v>0.98001895999999999</v>
      </c>
      <c r="S1125" s="1">
        <v>11722742.690553812</v>
      </c>
      <c r="T1125" s="1" t="s">
        <v>14753</v>
      </c>
    </row>
    <row r="1126" spans="1:20" x14ac:dyDescent="0.2">
      <c r="A1126" s="1">
        <v>32415</v>
      </c>
      <c r="B1126" s="1" t="s">
        <v>8468</v>
      </c>
      <c r="C1126" s="1" t="s">
        <v>8469</v>
      </c>
      <c r="D1126" s="1" t="s">
        <v>8470</v>
      </c>
      <c r="E1126" s="1">
        <v>28</v>
      </c>
      <c r="F1126" s="1" t="s">
        <v>8471</v>
      </c>
      <c r="G1126" s="1" t="s">
        <v>131</v>
      </c>
      <c r="H1126" s="1">
        <v>75000000</v>
      </c>
      <c r="I1126" s="1">
        <v>70038672</v>
      </c>
      <c r="J1126" s="1">
        <v>74927562</v>
      </c>
      <c r="K1126" s="1" t="s">
        <v>2018</v>
      </c>
      <c r="L1126" s="1">
        <v>1122</v>
      </c>
      <c r="M1126" s="1" t="s">
        <v>14752</v>
      </c>
      <c r="N1126" s="1">
        <v>0.16783208859202525</v>
      </c>
      <c r="O1126" s="1">
        <v>1318117.99258473</v>
      </c>
      <c r="P1126" s="1">
        <v>4.9546510000000001</v>
      </c>
      <c r="Q1126" s="1">
        <v>-18.40644756</v>
      </c>
      <c r="R1126" s="1">
        <v>-32.39134301</v>
      </c>
      <c r="S1126" s="1">
        <v>11754736.603971798</v>
      </c>
      <c r="T1126" s="1" t="s">
        <v>14752</v>
      </c>
    </row>
    <row r="1127" spans="1:20" x14ac:dyDescent="0.2">
      <c r="A1127" s="1">
        <v>5</v>
      </c>
      <c r="B1127" s="1" t="s">
        <v>3176</v>
      </c>
      <c r="C1127" s="1" t="s">
        <v>3177</v>
      </c>
      <c r="D1127" s="1" t="s">
        <v>3178</v>
      </c>
      <c r="E1127" s="1">
        <v>42</v>
      </c>
      <c r="F1127" s="1" t="s">
        <v>130</v>
      </c>
      <c r="G1127" s="1" t="s">
        <v>131</v>
      </c>
      <c r="I1127" s="1">
        <v>29321836.606450349</v>
      </c>
      <c r="J1127" s="1">
        <v>29321836.606450349</v>
      </c>
      <c r="L1127" s="1">
        <v>1126</v>
      </c>
      <c r="M1127" s="1" t="s">
        <v>14752</v>
      </c>
      <c r="N1127" s="1">
        <v>0.39552697838707918</v>
      </c>
      <c r="O1127" s="1">
        <v>42164.327376900001</v>
      </c>
      <c r="P1127" s="1">
        <v>1.11737793</v>
      </c>
      <c r="Q1127" s="1">
        <v>-1.09651984</v>
      </c>
      <c r="R1127" s="1">
        <v>-11.597886669999999</v>
      </c>
      <c r="S1127" s="1">
        <v>11597577.433708956</v>
      </c>
      <c r="T1127" s="1" t="s">
        <v>14752</v>
      </c>
    </row>
    <row r="1128" spans="1:20" x14ac:dyDescent="0.2">
      <c r="A1128" s="1">
        <v>8335</v>
      </c>
      <c r="B1128" s="1" t="s">
        <v>4165</v>
      </c>
      <c r="C1128" s="1" t="s">
        <v>4166</v>
      </c>
      <c r="D1128" s="1" t="s">
        <v>4167</v>
      </c>
      <c r="E1128" s="1">
        <v>166</v>
      </c>
      <c r="F1128" s="1" t="s">
        <v>3957</v>
      </c>
      <c r="G1128" s="1" t="s">
        <v>131</v>
      </c>
      <c r="I1128" s="1">
        <v>950246937.39460003</v>
      </c>
      <c r="J1128" s="1">
        <v>1060000000</v>
      </c>
      <c r="K1128" s="1" t="s">
        <v>2018</v>
      </c>
      <c r="L1128" s="1">
        <v>1127</v>
      </c>
      <c r="M1128" s="1" t="s">
        <v>14753</v>
      </c>
      <c r="N1128" s="1">
        <v>1.2097594976855856E-2</v>
      </c>
      <c r="O1128" s="1">
        <v>165092.15638306001</v>
      </c>
      <c r="P1128" s="1">
        <v>-2.0616200000000001E-3</v>
      </c>
      <c r="Q1128" s="1">
        <v>-1.17278126</v>
      </c>
      <c r="R1128" s="1">
        <v>-4.0129092100000001</v>
      </c>
      <c r="S1128" s="1">
        <v>11495702.576597571</v>
      </c>
      <c r="T1128" s="1" t="s">
        <v>14753</v>
      </c>
    </row>
    <row r="1129" spans="1:20" x14ac:dyDescent="0.2">
      <c r="A1129" s="1">
        <v>5829</v>
      </c>
      <c r="B1129" s="1" t="s">
        <v>2684</v>
      </c>
      <c r="C1129" s="1" t="s">
        <v>166</v>
      </c>
      <c r="D1129" s="1" t="s">
        <v>2685</v>
      </c>
      <c r="E1129" s="1">
        <v>78</v>
      </c>
      <c r="F1129" s="1" t="s">
        <v>2686</v>
      </c>
      <c r="G1129" s="1" t="s">
        <v>131</v>
      </c>
      <c r="I1129" s="1">
        <v>99995164</v>
      </c>
      <c r="J1129" s="1">
        <v>99995164.267081246</v>
      </c>
      <c r="K1129" s="1" t="s">
        <v>2018</v>
      </c>
      <c r="L1129" s="1">
        <v>1128</v>
      </c>
      <c r="M1129" s="1" t="s">
        <v>14753</v>
      </c>
      <c r="N1129" s="1">
        <v>0.11494461244321612</v>
      </c>
      <c r="O1129" s="1">
        <v>319624.82949654001</v>
      </c>
      <c r="P1129" s="1">
        <v>-1.3056000000000001E-3</v>
      </c>
      <c r="Q1129" s="1">
        <v>-2.00950965</v>
      </c>
      <c r="R1129" s="1">
        <v>-1.25609751</v>
      </c>
      <c r="S1129" s="1">
        <v>11493905.372175835</v>
      </c>
      <c r="T1129" s="1" t="s">
        <v>14753</v>
      </c>
    </row>
    <row r="1130" spans="1:20" x14ac:dyDescent="0.2">
      <c r="A1130" s="1">
        <v>23359</v>
      </c>
      <c r="B1130" s="1" t="s">
        <v>8843</v>
      </c>
      <c r="C1130" s="1" t="s">
        <v>8844</v>
      </c>
      <c r="D1130" s="1" t="s">
        <v>8845</v>
      </c>
      <c r="E1130" s="1">
        <v>47</v>
      </c>
      <c r="F1130" s="1" t="s">
        <v>8846</v>
      </c>
      <c r="G1130" s="1" t="s">
        <v>131</v>
      </c>
      <c r="H1130" s="1">
        <v>300000000</v>
      </c>
      <c r="I1130" s="1">
        <v>186250000</v>
      </c>
      <c r="J1130" s="1">
        <v>300000000</v>
      </c>
      <c r="K1130" s="1" t="s">
        <v>2018</v>
      </c>
      <c r="L1130" s="1">
        <v>1129</v>
      </c>
      <c r="M1130" s="1" t="s">
        <v>14752</v>
      </c>
      <c r="N1130" s="1">
        <v>6.1659330591514634E-2</v>
      </c>
      <c r="O1130" s="1">
        <v>34176.108419709999</v>
      </c>
      <c r="P1130" s="1">
        <v>3.4574431699999999</v>
      </c>
      <c r="Q1130" s="1">
        <v>3.1207528999999998</v>
      </c>
      <c r="R1130" s="1">
        <v>-14.79795871</v>
      </c>
      <c r="S1130" s="1">
        <v>11484050.322669599</v>
      </c>
      <c r="T1130" s="1" t="s">
        <v>14752</v>
      </c>
    </row>
    <row r="1131" spans="1:20" x14ac:dyDescent="0.2">
      <c r="A1131" s="1">
        <v>33350</v>
      </c>
      <c r="B1131" s="1" t="s">
        <v>13614</v>
      </c>
      <c r="C1131" s="1" t="s">
        <v>13615</v>
      </c>
      <c r="D1131" s="1" t="s">
        <v>13616</v>
      </c>
      <c r="E1131" s="1">
        <v>8</v>
      </c>
      <c r="F1131" s="1" t="s">
        <v>13617</v>
      </c>
      <c r="G1131" s="1" t="s">
        <v>131</v>
      </c>
      <c r="H1131" s="1">
        <v>100000000000</v>
      </c>
      <c r="I1131" s="1">
        <v>19292413946.419998</v>
      </c>
      <c r="J1131" s="1">
        <v>100000000000</v>
      </c>
      <c r="L1131" s="1">
        <v>1130</v>
      </c>
      <c r="M1131" s="1" t="s">
        <v>14753</v>
      </c>
      <c r="N1131" s="1">
        <v>5.9450057343781435E-4</v>
      </c>
      <c r="O1131" s="1">
        <v>247782.35221611001</v>
      </c>
      <c r="P1131" s="1">
        <v>0.70472210999999996</v>
      </c>
      <c r="Q1131" s="1">
        <v>0.66623549000000004</v>
      </c>
      <c r="R1131" s="1">
        <v>-1.2300405299999999</v>
      </c>
      <c r="S1131" s="1">
        <v>11469351.154146375</v>
      </c>
      <c r="T1131" s="1" t="s">
        <v>14753</v>
      </c>
    </row>
    <row r="1132" spans="1:20" x14ac:dyDescent="0.2">
      <c r="A1132" s="1">
        <v>12319</v>
      </c>
      <c r="B1132" s="1" t="s">
        <v>8770</v>
      </c>
      <c r="C1132" s="1" t="s">
        <v>8771</v>
      </c>
      <c r="D1132" s="1" t="s">
        <v>8772</v>
      </c>
      <c r="E1132" s="1">
        <v>65</v>
      </c>
      <c r="F1132" s="1" t="s">
        <v>8773</v>
      </c>
      <c r="G1132" s="1" t="s">
        <v>131</v>
      </c>
      <c r="I1132" s="1">
        <v>113537457.1122538</v>
      </c>
      <c r="J1132" s="1">
        <v>121010985.61186136</v>
      </c>
      <c r="K1132" s="1" t="s">
        <v>2018</v>
      </c>
      <c r="L1132" s="1">
        <v>1131</v>
      </c>
      <c r="M1132" s="1" t="s">
        <v>14752</v>
      </c>
      <c r="N1132" s="1">
        <v>0.10092048738502413</v>
      </c>
      <c r="O1132" s="1">
        <v>68225.094420309993</v>
      </c>
      <c r="P1132" s="1">
        <v>0.18916540000000001</v>
      </c>
      <c r="Q1132" s="1">
        <v>-2.1748876300000002</v>
      </c>
      <c r="R1132" s="1">
        <v>-28.552382690000002</v>
      </c>
      <c r="S1132" s="1">
        <v>11458255.508224923</v>
      </c>
      <c r="T1132" s="1" t="s">
        <v>14752</v>
      </c>
    </row>
    <row r="1133" spans="1:20" x14ac:dyDescent="0.2">
      <c r="A1133" s="1">
        <v>2222</v>
      </c>
      <c r="B1133" s="1" t="s">
        <v>2276</v>
      </c>
      <c r="C1133" s="1" t="s">
        <v>2277</v>
      </c>
      <c r="D1133" s="1" t="s">
        <v>2278</v>
      </c>
      <c r="E1133" s="1">
        <v>29</v>
      </c>
      <c r="F1133" s="1" t="s">
        <v>2279</v>
      </c>
      <c r="G1133" s="1" t="s">
        <v>131</v>
      </c>
      <c r="H1133" s="1">
        <v>210000000</v>
      </c>
      <c r="I1133" s="1">
        <v>186492897.95300001</v>
      </c>
      <c r="J1133" s="1">
        <v>189492897.95300001</v>
      </c>
      <c r="L1133" s="1">
        <v>1132</v>
      </c>
      <c r="M1133" s="1" t="s">
        <v>14752</v>
      </c>
      <c r="N1133" s="1">
        <v>6.135647562832721E-2</v>
      </c>
      <c r="O1133" s="1">
        <v>7949.8866065000002</v>
      </c>
      <c r="P1133" s="1">
        <v>0.73184548000000005</v>
      </c>
      <c r="Q1133" s="1">
        <v>-6.2950252400000002</v>
      </c>
      <c r="R1133" s="1">
        <v>4.5510725599999997</v>
      </c>
      <c r="S1133" s="1">
        <v>11442546.94810936</v>
      </c>
      <c r="T1133" s="1" t="s">
        <v>14752</v>
      </c>
    </row>
    <row r="1134" spans="1:20" x14ac:dyDescent="0.2">
      <c r="A1134" s="1">
        <v>17000</v>
      </c>
      <c r="B1134" s="1" t="s">
        <v>8733</v>
      </c>
      <c r="C1134" s="1" t="s">
        <v>8734</v>
      </c>
      <c r="D1134" s="1" t="s">
        <v>8735</v>
      </c>
      <c r="E1134" s="1">
        <v>51</v>
      </c>
      <c r="F1134" s="1" t="s">
        <v>8736</v>
      </c>
      <c r="G1134" s="1" t="s">
        <v>131</v>
      </c>
      <c r="H1134" s="1">
        <v>1000000000</v>
      </c>
      <c r="I1134" s="1">
        <v>350269000</v>
      </c>
      <c r="J1134" s="1">
        <v>788886709</v>
      </c>
      <c r="K1134" s="1" t="s">
        <v>2018</v>
      </c>
      <c r="L1134" s="1">
        <v>1133</v>
      </c>
      <c r="M1134" s="1" t="s">
        <v>14752</v>
      </c>
      <c r="N1134" s="1">
        <v>3.2518032664378672E-2</v>
      </c>
      <c r="O1134" s="1">
        <v>2275837.8459291901</v>
      </c>
      <c r="P1134" s="1">
        <v>0.21352320999999999</v>
      </c>
      <c r="Q1134" s="1">
        <v>-3.3925010900000001</v>
      </c>
      <c r="R1134" s="1">
        <v>-18.99112173</v>
      </c>
      <c r="S1134" s="1">
        <v>11390058.783319252</v>
      </c>
      <c r="T1134" s="1" t="s">
        <v>14752</v>
      </c>
    </row>
    <row r="1135" spans="1:20" x14ac:dyDescent="0.2">
      <c r="A1135" s="1">
        <v>17794</v>
      </c>
      <c r="B1135" s="1" t="s">
        <v>9095</v>
      </c>
      <c r="C1135" s="1" t="s">
        <v>9096</v>
      </c>
      <c r="D1135" s="1" t="s">
        <v>9097</v>
      </c>
      <c r="E1135" s="1">
        <v>17</v>
      </c>
      <c r="F1135" s="1" t="s">
        <v>9098</v>
      </c>
      <c r="G1135" s="1" t="s">
        <v>131</v>
      </c>
      <c r="H1135" s="1">
        <v>162500000</v>
      </c>
      <c r="I1135" s="1">
        <v>158936555.9375484</v>
      </c>
      <c r="J1135" s="1">
        <v>161174208.86671233</v>
      </c>
      <c r="K1135" s="1" t="s">
        <v>2018</v>
      </c>
      <c r="L1135" s="1">
        <v>1134</v>
      </c>
      <c r="M1135" s="1" t="s">
        <v>14752</v>
      </c>
      <c r="N1135" s="1">
        <v>7.1286780405519973E-2</v>
      </c>
      <c r="O1135" s="1">
        <v>105028.37995061</v>
      </c>
      <c r="P1135" s="1">
        <v>0</v>
      </c>
      <c r="Q1135" s="1">
        <v>-3.4135137800000002</v>
      </c>
      <c r="R1135" s="1">
        <v>-7.2062509099999996</v>
      </c>
      <c r="S1135" s="1">
        <v>11330075.361529654</v>
      </c>
      <c r="T1135" s="1" t="s">
        <v>14752</v>
      </c>
    </row>
    <row r="1136" spans="1:20" x14ac:dyDescent="0.2">
      <c r="A1136" s="1">
        <v>12089</v>
      </c>
      <c r="B1136" s="1" t="s">
        <v>9111</v>
      </c>
      <c r="C1136" s="1" t="s">
        <v>9112</v>
      </c>
      <c r="D1136" s="1" t="s">
        <v>9113</v>
      </c>
      <c r="E1136" s="1">
        <v>20</v>
      </c>
      <c r="F1136" s="1" t="s">
        <v>9114</v>
      </c>
      <c r="G1136" s="1" t="s">
        <v>131</v>
      </c>
      <c r="I1136" s="1">
        <v>2335435337.0844755</v>
      </c>
      <c r="J1136" s="1">
        <v>7610198815.9664097</v>
      </c>
      <c r="K1136" s="1" t="s">
        <v>2018</v>
      </c>
      <c r="L1136" s="1">
        <v>1135</v>
      </c>
      <c r="M1136" s="1" t="s">
        <v>14752</v>
      </c>
      <c r="N1136" s="1">
        <v>4.8340022393072698E-3</v>
      </c>
      <c r="O1136" s="1">
        <v>64429.24853207</v>
      </c>
      <c r="P1136" s="1">
        <v>-0.59063374000000002</v>
      </c>
      <c r="Q1136" s="1">
        <v>-3.3217494200000002</v>
      </c>
      <c r="R1136" s="1">
        <v>8.9319939700000006</v>
      </c>
      <c r="S1136" s="1">
        <v>11289499.649223683</v>
      </c>
      <c r="T1136" s="1" t="s">
        <v>14752</v>
      </c>
    </row>
    <row r="1137" spans="1:20" x14ac:dyDescent="0.2">
      <c r="A1137" s="1">
        <v>28245</v>
      </c>
      <c r="B1137" s="1" t="s">
        <v>8745</v>
      </c>
      <c r="C1137" s="1" t="s">
        <v>8746</v>
      </c>
      <c r="D1137" s="1" t="s">
        <v>8747</v>
      </c>
      <c r="E1137" s="1">
        <v>20</v>
      </c>
      <c r="F1137" s="1" t="s">
        <v>8748</v>
      </c>
      <c r="G1137" s="1" t="s">
        <v>131</v>
      </c>
      <c r="H1137" s="1">
        <v>500000000</v>
      </c>
      <c r="I1137" s="1">
        <v>126510814</v>
      </c>
      <c r="J1137" s="1">
        <v>500000000</v>
      </c>
      <c r="K1137" s="1" t="s">
        <v>2018</v>
      </c>
      <c r="L1137" s="1">
        <v>1137</v>
      </c>
      <c r="M1137" s="1" t="s">
        <v>14753</v>
      </c>
      <c r="N1137" s="1">
        <v>8.9111824483681171E-2</v>
      </c>
      <c r="O1137" s="1">
        <v>379859.66581286001</v>
      </c>
      <c r="P1137" s="1">
        <v>0.29757916000000001</v>
      </c>
      <c r="Q1137" s="1">
        <v>4.1974364499999997</v>
      </c>
      <c r="R1137" s="1">
        <v>-22.118901910000002</v>
      </c>
      <c r="S1137" s="1">
        <v>11273609.452455634</v>
      </c>
      <c r="T1137" s="1" t="s">
        <v>14753</v>
      </c>
    </row>
    <row r="1138" spans="1:20" x14ac:dyDescent="0.2">
      <c r="A1138" s="1">
        <v>22052</v>
      </c>
      <c r="B1138" s="1" t="s">
        <v>8599</v>
      </c>
      <c r="C1138" s="1" t="s">
        <v>8600</v>
      </c>
      <c r="D1138" s="1" t="s">
        <v>8601</v>
      </c>
      <c r="E1138" s="1">
        <v>1</v>
      </c>
      <c r="F1138" s="1" t="s">
        <v>8602</v>
      </c>
      <c r="G1138" s="1" t="s">
        <v>131</v>
      </c>
      <c r="H1138" s="1">
        <v>1000000000</v>
      </c>
      <c r="I1138" s="1">
        <v>40010000</v>
      </c>
      <c r="J1138" s="1">
        <v>1000000000</v>
      </c>
      <c r="K1138" s="1" t="s">
        <v>2018</v>
      </c>
      <c r="L1138" s="1">
        <v>1136</v>
      </c>
      <c r="M1138" s="1" t="s">
        <v>14753</v>
      </c>
      <c r="N1138" s="1">
        <v>0.28165167425694854</v>
      </c>
      <c r="O1138" s="1">
        <v>2182.2583384200002</v>
      </c>
      <c r="P1138" s="1">
        <v>0.29118980999999999</v>
      </c>
      <c r="Q1138" s="1">
        <v>0.60055046999999995</v>
      </c>
      <c r="R1138" s="1">
        <v>2.3620962300000001</v>
      </c>
      <c r="S1138" s="1">
        <v>11268883.487020511</v>
      </c>
      <c r="T1138" s="1" t="s">
        <v>14753</v>
      </c>
    </row>
    <row r="1139" spans="1:20" x14ac:dyDescent="0.2">
      <c r="A1139" s="1">
        <v>25479</v>
      </c>
      <c r="B1139" s="1" t="s">
        <v>9183</v>
      </c>
      <c r="C1139" s="1" t="s">
        <v>9184</v>
      </c>
      <c r="D1139" s="1" t="s">
        <v>9185</v>
      </c>
      <c r="E1139" s="1">
        <v>38</v>
      </c>
      <c r="F1139" s="1" t="s">
        <v>9186</v>
      </c>
      <c r="G1139" s="1" t="s">
        <v>131</v>
      </c>
      <c r="H1139" s="1">
        <v>831041059897327</v>
      </c>
      <c r="I1139" s="1">
        <v>589396073771606.13</v>
      </c>
      <c r="J1139" s="1">
        <v>830175580919376</v>
      </c>
      <c r="K1139" s="1" t="s">
        <v>2018</v>
      </c>
      <c r="L1139" s="1">
        <v>1138</v>
      </c>
      <c r="M1139" s="1" t="s">
        <v>14752</v>
      </c>
      <c r="N1139" s="1">
        <v>1.9080526890533656E-8</v>
      </c>
      <c r="O1139" s="1">
        <v>2078065.49866056</v>
      </c>
      <c r="P1139" s="1">
        <v>8.3614458299999992</v>
      </c>
      <c r="Q1139" s="1">
        <v>21.216198500000001</v>
      </c>
      <c r="R1139" s="1">
        <v>11.072180729999999</v>
      </c>
      <c r="S1139" s="1">
        <v>11245987.634774089</v>
      </c>
      <c r="T1139" s="1" t="s">
        <v>14752</v>
      </c>
    </row>
    <row r="1140" spans="1:20" x14ac:dyDescent="0.2">
      <c r="A1140" s="1">
        <v>7535</v>
      </c>
      <c r="B1140" s="1" t="s">
        <v>3560</v>
      </c>
      <c r="C1140" s="1" t="s">
        <v>3561</v>
      </c>
      <c r="D1140" s="1" t="s">
        <v>3562</v>
      </c>
      <c r="E1140" s="1">
        <v>108</v>
      </c>
      <c r="F1140" s="1" t="s">
        <v>3563</v>
      </c>
      <c r="G1140" s="1" t="s">
        <v>131</v>
      </c>
      <c r="I1140" s="1">
        <v>425178</v>
      </c>
      <c r="J1140" s="1">
        <v>425178</v>
      </c>
      <c r="K1140" s="1" t="s">
        <v>2018</v>
      </c>
      <c r="L1140" s="1">
        <v>1139</v>
      </c>
      <c r="M1140" s="1" t="s">
        <v>14752</v>
      </c>
      <c r="N1140" s="1">
        <v>26.378176352301121</v>
      </c>
      <c r="O1140" s="1">
        <v>1077866.4342119701</v>
      </c>
      <c r="P1140" s="1">
        <v>0.42372899000000003</v>
      </c>
      <c r="Q1140" s="1">
        <v>-2.37368859</v>
      </c>
      <c r="R1140" s="1">
        <v>-8.3515924699999999</v>
      </c>
      <c r="S1140" s="1">
        <v>11215420.265118686</v>
      </c>
      <c r="T1140" s="1" t="s">
        <v>14752</v>
      </c>
    </row>
    <row r="1141" spans="1:20" x14ac:dyDescent="0.2">
      <c r="A1141" s="1">
        <v>29505</v>
      </c>
      <c r="B1141" s="1" t="s">
        <v>8675</v>
      </c>
      <c r="C1141" s="1" t="s">
        <v>5192</v>
      </c>
      <c r="D1141" s="1" t="s">
        <v>8676</v>
      </c>
      <c r="E1141" s="1">
        <v>30</v>
      </c>
      <c r="F1141" s="1" t="s">
        <v>8677</v>
      </c>
      <c r="G1141" s="1" t="s">
        <v>131</v>
      </c>
      <c r="I1141" s="1">
        <v>960420000000000</v>
      </c>
      <c r="J1141" s="1">
        <v>960420000000000</v>
      </c>
      <c r="K1141" s="1" t="s">
        <v>2018</v>
      </c>
      <c r="L1141" s="1">
        <v>1141</v>
      </c>
      <c r="M1141" s="1" t="s">
        <v>14752</v>
      </c>
      <c r="N1141" s="1">
        <v>1.1586381629396662E-8</v>
      </c>
      <c r="O1141" s="1">
        <v>1064543.9825480999</v>
      </c>
      <c r="P1141" s="1">
        <v>-2.7557760000000001E-2</v>
      </c>
      <c r="Q1141" s="1">
        <v>-2.6300924299999999</v>
      </c>
      <c r="R1141" s="1">
        <v>-6.0720978900000002</v>
      </c>
      <c r="S1141" s="1">
        <v>11127792.644505139</v>
      </c>
      <c r="T1141" s="1" t="s">
        <v>14752</v>
      </c>
    </row>
    <row r="1142" spans="1:20" x14ac:dyDescent="0.2">
      <c r="A1142" s="1">
        <v>2827</v>
      </c>
      <c r="B1142" s="1" t="s">
        <v>3250</v>
      </c>
      <c r="C1142" s="1" t="s">
        <v>302</v>
      </c>
      <c r="D1142" s="1" t="s">
        <v>3251</v>
      </c>
      <c r="E1142" s="1">
        <v>23</v>
      </c>
      <c r="F1142" s="1" t="s">
        <v>2699</v>
      </c>
      <c r="G1142" s="1" t="s">
        <v>131</v>
      </c>
      <c r="I1142" s="1">
        <v>124129197.66163056</v>
      </c>
      <c r="J1142" s="1">
        <v>124129197.66163056</v>
      </c>
      <c r="K1142" s="1" t="s">
        <v>2018</v>
      </c>
      <c r="L1142" s="1">
        <v>1140</v>
      </c>
      <c r="M1142" s="1" t="s">
        <v>14752</v>
      </c>
      <c r="N1142" s="1">
        <v>8.9682028060109872E-2</v>
      </c>
      <c r="O1142" s="1">
        <v>298227.09440542001</v>
      </c>
      <c r="P1142" s="1">
        <v>-0.26091799999999998</v>
      </c>
      <c r="Q1142" s="1">
        <v>0.40108326</v>
      </c>
      <c r="R1142" s="1">
        <v>-13.146213449999999</v>
      </c>
      <c r="S1142" s="1">
        <v>11132158.187769275</v>
      </c>
      <c r="T1142" s="1" t="s">
        <v>14752</v>
      </c>
    </row>
    <row r="1143" spans="1:20" x14ac:dyDescent="0.2">
      <c r="A1143" s="1">
        <v>12400</v>
      </c>
      <c r="B1143" s="1" t="s">
        <v>9058</v>
      </c>
      <c r="C1143" s="1" t="s">
        <v>9059</v>
      </c>
      <c r="D1143" s="1" t="s">
        <v>9060</v>
      </c>
      <c r="E1143" s="1">
        <v>23</v>
      </c>
      <c r="F1143" s="1" t="s">
        <v>9061</v>
      </c>
      <c r="G1143" s="1" t="s">
        <v>131</v>
      </c>
      <c r="H1143" s="1">
        <v>92075616000</v>
      </c>
      <c r="I1143" s="1">
        <v>11121003895.804049</v>
      </c>
      <c r="J1143" s="1">
        <v>11121003895.804049</v>
      </c>
      <c r="L1143" s="1">
        <v>1142</v>
      </c>
      <c r="M1143" s="1" t="s">
        <v>14753</v>
      </c>
      <c r="N1143" s="1">
        <v>9.9477531880427122E-4</v>
      </c>
      <c r="O1143" s="1">
        <v>511.29557603000001</v>
      </c>
      <c r="P1143" s="1">
        <v>-8.9183860000000004E-2</v>
      </c>
      <c r="Q1143" s="1">
        <v>-2.3822466599999998</v>
      </c>
      <c r="R1143" s="1">
        <v>1.6756483</v>
      </c>
      <c r="S1143" s="1">
        <v>11062900.195872013</v>
      </c>
      <c r="T1143" s="1" t="s">
        <v>14753</v>
      </c>
    </row>
    <row r="1144" spans="1:20" x14ac:dyDescent="0.2">
      <c r="A1144" s="1">
        <v>6855</v>
      </c>
      <c r="B1144" s="1" t="s">
        <v>3837</v>
      </c>
      <c r="C1144" s="1" t="s">
        <v>3837</v>
      </c>
      <c r="D1144" s="1" t="s">
        <v>3838</v>
      </c>
      <c r="E1144" s="1">
        <v>120</v>
      </c>
      <c r="F1144" s="1" t="s">
        <v>2831</v>
      </c>
      <c r="G1144" s="1" t="s">
        <v>131</v>
      </c>
      <c r="I1144" s="1">
        <v>190585848136.99039</v>
      </c>
      <c r="J1144" s="1">
        <v>277566300089</v>
      </c>
      <c r="K1144" s="1" t="s">
        <v>2018</v>
      </c>
      <c r="L1144" s="1">
        <v>1143</v>
      </c>
      <c r="M1144" s="1" t="s">
        <v>14753</v>
      </c>
      <c r="N1144" s="1">
        <v>5.7600016068681132E-5</v>
      </c>
      <c r="O1144" s="1">
        <v>4.3107189999999997E-2</v>
      </c>
      <c r="P1144" s="1">
        <v>0</v>
      </c>
      <c r="Q1144" s="1">
        <v>-0.17280635999999999</v>
      </c>
      <c r="R1144" s="1">
        <v>-12.499904900000001</v>
      </c>
      <c r="S1144" s="1">
        <v>10977747.91515387</v>
      </c>
      <c r="T1144" s="1" t="s">
        <v>14753</v>
      </c>
    </row>
    <row r="1145" spans="1:20" x14ac:dyDescent="0.2">
      <c r="A1145" s="1">
        <v>8705</v>
      </c>
      <c r="B1145" s="1" t="s">
        <v>7942</v>
      </c>
      <c r="C1145" s="1" t="s">
        <v>6091</v>
      </c>
      <c r="D1145" s="1" t="s">
        <v>6316</v>
      </c>
      <c r="E1145" s="1">
        <v>11</v>
      </c>
      <c r="F1145" s="1" t="s">
        <v>4337</v>
      </c>
      <c r="G1145" s="1" t="s">
        <v>131</v>
      </c>
      <c r="H1145" s="1">
        <v>80000000</v>
      </c>
      <c r="I1145" s="1">
        <v>45110353</v>
      </c>
      <c r="J1145" s="1">
        <v>80000000</v>
      </c>
      <c r="L1145" s="1">
        <v>1145</v>
      </c>
      <c r="M1145" s="1" t="s">
        <v>14753</v>
      </c>
      <c r="N1145" s="1">
        <v>0.24189227057420423</v>
      </c>
      <c r="O1145" s="1">
        <v>650425.18494581</v>
      </c>
      <c r="P1145" s="1">
        <v>0.38389752999999999</v>
      </c>
      <c r="Q1145" s="1">
        <v>-0.38244892000000003</v>
      </c>
      <c r="R1145" s="1">
        <v>-1.4063553</v>
      </c>
      <c r="S1145" s="1">
        <v>10911845.713573867</v>
      </c>
      <c r="T1145" s="1" t="s">
        <v>14753</v>
      </c>
    </row>
    <row r="1146" spans="1:20" x14ac:dyDescent="0.2">
      <c r="A1146" s="1">
        <v>29787</v>
      </c>
      <c r="B1146" s="1" t="s">
        <v>8866</v>
      </c>
      <c r="C1146" s="1" t="s">
        <v>8867</v>
      </c>
      <c r="D1146" s="1" t="s">
        <v>8868</v>
      </c>
      <c r="E1146" s="1">
        <v>70</v>
      </c>
      <c r="F1146" s="1" t="s">
        <v>8869</v>
      </c>
      <c r="G1146" s="1" t="s">
        <v>131</v>
      </c>
      <c r="I1146" s="1">
        <v>99999979</v>
      </c>
      <c r="J1146" s="1">
        <v>99999979</v>
      </c>
      <c r="K1146" s="1" t="s">
        <v>2018</v>
      </c>
      <c r="L1146" s="1">
        <v>1144</v>
      </c>
      <c r="M1146" s="1" t="s">
        <v>14752</v>
      </c>
      <c r="N1146" s="1">
        <v>0.10909522796259229</v>
      </c>
      <c r="O1146" s="1">
        <v>834002.60444955004</v>
      </c>
      <c r="P1146" s="1">
        <v>-0.39608928999999998</v>
      </c>
      <c r="Q1146" s="1">
        <v>-5.9589065400000001</v>
      </c>
      <c r="R1146" s="1">
        <v>-15.282288579999999</v>
      </c>
      <c r="S1146" s="1">
        <v>10909520.505259439</v>
      </c>
      <c r="T1146" s="1" t="s">
        <v>14752</v>
      </c>
    </row>
    <row r="1147" spans="1:20" x14ac:dyDescent="0.2">
      <c r="A1147" s="1">
        <v>7590</v>
      </c>
      <c r="B1147" s="1" t="s">
        <v>4703</v>
      </c>
      <c r="C1147" s="1" t="s">
        <v>4704</v>
      </c>
      <c r="D1147" s="1" t="s">
        <v>4705</v>
      </c>
      <c r="E1147" s="1">
        <v>33</v>
      </c>
      <c r="F1147" s="1" t="s">
        <v>4077</v>
      </c>
      <c r="G1147" s="1" t="s">
        <v>131</v>
      </c>
      <c r="H1147" s="1">
        <v>1000000000</v>
      </c>
      <c r="I1147" s="1">
        <v>821796290</v>
      </c>
      <c r="J1147" s="1">
        <v>1000000000</v>
      </c>
      <c r="K1147" s="1" t="s">
        <v>2018</v>
      </c>
      <c r="L1147" s="1">
        <v>1146</v>
      </c>
      <c r="M1147" s="1" t="s">
        <v>14752</v>
      </c>
      <c r="N1147" s="1">
        <v>1.3249676083007729E-2</v>
      </c>
      <c r="O1147" s="1">
        <v>144179.22040327999</v>
      </c>
      <c r="P1147" s="1">
        <v>-0.81061678999999998</v>
      </c>
      <c r="Q1147" s="1">
        <v>-4.3949644299999999</v>
      </c>
      <c r="R1147" s="1">
        <v>-17.691930540000001</v>
      </c>
      <c r="S1147" s="1">
        <v>10888534.648717484</v>
      </c>
      <c r="T1147" s="1" t="s">
        <v>14752</v>
      </c>
    </row>
    <row r="1148" spans="1:20" x14ac:dyDescent="0.2">
      <c r="A1148" s="1">
        <v>3893</v>
      </c>
      <c r="B1148" s="1" t="s">
        <v>4854</v>
      </c>
      <c r="C1148" s="1" t="s">
        <v>4656</v>
      </c>
      <c r="D1148" s="1" t="s">
        <v>4657</v>
      </c>
      <c r="E1148" s="1">
        <v>6</v>
      </c>
      <c r="F1148" s="1" t="s">
        <v>4658</v>
      </c>
      <c r="G1148" s="1" t="s">
        <v>131</v>
      </c>
      <c r="H1148" s="1">
        <v>200000000</v>
      </c>
      <c r="I1148" s="1">
        <v>84803670</v>
      </c>
      <c r="J1148" s="1">
        <v>199763509.86616939</v>
      </c>
      <c r="K1148" s="1" t="s">
        <v>2018</v>
      </c>
      <c r="L1148" s="1">
        <v>1147</v>
      </c>
      <c r="M1148" s="1" t="s">
        <v>14752</v>
      </c>
      <c r="N1148" s="1">
        <v>0.12814925669887259</v>
      </c>
      <c r="O1148" s="1">
        <v>334.76962262000001</v>
      </c>
      <c r="P1148" s="1">
        <v>0</v>
      </c>
      <c r="Q1148" s="1">
        <v>-2.3397891999999998</v>
      </c>
      <c r="R1148" s="1">
        <v>-4.5260125899999997</v>
      </c>
      <c r="S1148" s="1">
        <v>10867527.275836481</v>
      </c>
      <c r="T1148" s="1" t="s">
        <v>14752</v>
      </c>
    </row>
    <row r="1149" spans="1:20" x14ac:dyDescent="0.2">
      <c r="A1149" s="1">
        <v>34636</v>
      </c>
      <c r="B1149" s="1" t="s">
        <v>13893</v>
      </c>
      <c r="C1149" s="1" t="s">
        <v>13894</v>
      </c>
      <c r="D1149" s="1" t="s">
        <v>13895</v>
      </c>
      <c r="E1149" s="1">
        <v>3</v>
      </c>
      <c r="F1149" s="1" t="s">
        <v>13896</v>
      </c>
      <c r="G1149" s="1" t="s">
        <v>131</v>
      </c>
      <c r="H1149" s="1">
        <v>18910000</v>
      </c>
      <c r="I1149" s="1">
        <v>2861261</v>
      </c>
      <c r="J1149" s="1">
        <v>18910000</v>
      </c>
      <c r="K1149" s="1" t="s">
        <v>2018</v>
      </c>
      <c r="L1149" s="1">
        <v>1149</v>
      </c>
      <c r="M1149" s="1" t="s">
        <v>14753</v>
      </c>
      <c r="N1149" s="1">
        <v>3.779178888119437</v>
      </c>
      <c r="O1149" s="1">
        <v>54703.690972570002</v>
      </c>
      <c r="P1149" s="1">
        <v>-6.4437980000000006E-2</v>
      </c>
      <c r="Q1149" s="1">
        <v>-7.03900142</v>
      </c>
      <c r="R1149" s="1">
        <v>-21.762749199999998</v>
      </c>
      <c r="S1149" s="1">
        <v>10813217.164599508</v>
      </c>
      <c r="T1149" s="1" t="s">
        <v>14753</v>
      </c>
    </row>
    <row r="1150" spans="1:20" x14ac:dyDescent="0.2">
      <c r="A1150" s="1">
        <v>30750</v>
      </c>
      <c r="B1150" s="1" t="s">
        <v>8908</v>
      </c>
      <c r="C1150" s="1" t="s">
        <v>8909</v>
      </c>
      <c r="D1150" s="1" t="s">
        <v>8910</v>
      </c>
      <c r="E1150" s="1">
        <v>23</v>
      </c>
      <c r="F1150" s="1" t="s">
        <v>8911</v>
      </c>
      <c r="G1150" s="1" t="s">
        <v>131</v>
      </c>
      <c r="H1150" s="1">
        <v>1000000000</v>
      </c>
      <c r="I1150" s="1">
        <v>780000000</v>
      </c>
      <c r="J1150" s="1">
        <v>1000000000</v>
      </c>
      <c r="K1150" s="1" t="s">
        <v>2018</v>
      </c>
      <c r="L1150" s="1">
        <v>1148</v>
      </c>
      <c r="M1150" s="1" t="s">
        <v>14753</v>
      </c>
      <c r="N1150" s="1">
        <v>1.3825329500574629E-2</v>
      </c>
      <c r="O1150" s="1">
        <v>119578.5709206</v>
      </c>
      <c r="P1150" s="1">
        <v>-1.4943403200000001</v>
      </c>
      <c r="Q1150" s="1">
        <v>-4.8190717599999999</v>
      </c>
      <c r="R1150" s="1">
        <v>-4.7924926799999996</v>
      </c>
      <c r="S1150" s="1">
        <v>10783757.010448212</v>
      </c>
      <c r="T1150" s="1" t="s">
        <v>14753</v>
      </c>
    </row>
    <row r="1151" spans="1:20" x14ac:dyDescent="0.2">
      <c r="A1151" s="1">
        <v>13272</v>
      </c>
      <c r="B1151" s="1" t="s">
        <v>8974</v>
      </c>
      <c r="C1151" s="1" t="s">
        <v>8975</v>
      </c>
      <c r="D1151" s="1" t="s">
        <v>8976</v>
      </c>
      <c r="E1151" s="1">
        <v>33</v>
      </c>
      <c r="F1151" s="1" t="s">
        <v>8977</v>
      </c>
      <c r="G1151" s="1" t="s">
        <v>131</v>
      </c>
      <c r="H1151" s="1">
        <v>1000000000</v>
      </c>
      <c r="I1151" s="1">
        <v>748573880</v>
      </c>
      <c r="J1151" s="1">
        <v>1000000000</v>
      </c>
      <c r="K1151" s="1" t="s">
        <v>2018</v>
      </c>
      <c r="L1151" s="1">
        <v>1150</v>
      </c>
      <c r="M1151" s="1" t="s">
        <v>14752</v>
      </c>
      <c r="N1151" s="1">
        <v>1.4309067405772376E-2</v>
      </c>
      <c r="O1151" s="1">
        <v>279451.80109071999</v>
      </c>
      <c r="P1151" s="1">
        <v>0.26033832000000001</v>
      </c>
      <c r="Q1151" s="1">
        <v>-10.9841493</v>
      </c>
      <c r="R1151" s="1">
        <v>-5.2975804000000002</v>
      </c>
      <c r="S1151" s="1">
        <v>10711394.107120562</v>
      </c>
      <c r="T1151" s="1" t="s">
        <v>14752</v>
      </c>
    </row>
    <row r="1152" spans="1:20" x14ac:dyDescent="0.2">
      <c r="A1152" s="1">
        <v>3698</v>
      </c>
      <c r="B1152" s="1" t="s">
        <v>3080</v>
      </c>
      <c r="C1152" s="1" t="s">
        <v>3081</v>
      </c>
      <c r="D1152" s="1" t="s">
        <v>3082</v>
      </c>
      <c r="E1152" s="1">
        <v>3</v>
      </c>
      <c r="F1152" s="1" t="s">
        <v>3083</v>
      </c>
      <c r="G1152" s="1" t="s">
        <v>131</v>
      </c>
      <c r="H1152" s="1">
        <v>14000000000</v>
      </c>
      <c r="I1152" s="1">
        <v>6107080871</v>
      </c>
      <c r="J1152" s="1">
        <v>14000000000</v>
      </c>
      <c r="K1152" s="1" t="s">
        <v>2018</v>
      </c>
      <c r="L1152" s="1">
        <v>1151</v>
      </c>
      <c r="M1152" s="1" t="s">
        <v>14752</v>
      </c>
      <c r="N1152" s="1">
        <v>1.7516466369545502E-3</v>
      </c>
      <c r="O1152" s="1">
        <v>722718.63112134999</v>
      </c>
      <c r="P1152" s="1">
        <v>0.31661451000000002</v>
      </c>
      <c r="Q1152" s="1">
        <v>-2.9073796399999998</v>
      </c>
      <c r="R1152" s="1">
        <v>-5.5364189499999998</v>
      </c>
      <c r="S1152" s="1">
        <v>10697447.669296617</v>
      </c>
      <c r="T1152" s="1" t="s">
        <v>14752</v>
      </c>
    </row>
    <row r="1153" spans="1:20" x14ac:dyDescent="0.2">
      <c r="A1153" s="1">
        <v>30525</v>
      </c>
      <c r="B1153" s="1" t="s">
        <v>9040</v>
      </c>
      <c r="C1153" s="1" t="s">
        <v>9041</v>
      </c>
      <c r="D1153" s="1" t="s">
        <v>9042</v>
      </c>
      <c r="E1153" s="1">
        <v>30</v>
      </c>
      <c r="F1153" s="1" t="s">
        <v>9043</v>
      </c>
      <c r="G1153" s="1" t="s">
        <v>131</v>
      </c>
      <c r="H1153" s="1">
        <v>100000000000</v>
      </c>
      <c r="I1153" s="1">
        <v>99597706590</v>
      </c>
      <c r="J1153" s="1">
        <v>99597706590</v>
      </c>
      <c r="K1153" s="1" t="s">
        <v>2018</v>
      </c>
      <c r="L1153" s="1">
        <v>1152</v>
      </c>
      <c r="M1153" s="1" t="s">
        <v>14752</v>
      </c>
      <c r="N1153" s="1">
        <v>1.0736731277308218E-4</v>
      </c>
      <c r="O1153" s="1">
        <v>29649.971009519999</v>
      </c>
      <c r="P1153" s="1">
        <v>-0.24848575000000001</v>
      </c>
      <c r="Q1153" s="1">
        <v>-4.1920601599999996</v>
      </c>
      <c r="R1153" s="1">
        <v>11.80031861</v>
      </c>
      <c r="S1153" s="1">
        <v>10693538.114930198</v>
      </c>
      <c r="T1153" s="1" t="s">
        <v>14752</v>
      </c>
    </row>
    <row r="1154" spans="1:20" x14ac:dyDescent="0.2">
      <c r="A1154" s="1">
        <v>29576</v>
      </c>
      <c r="B1154" s="1" t="s">
        <v>8985</v>
      </c>
      <c r="C1154" s="1" t="s">
        <v>8986</v>
      </c>
      <c r="D1154" s="1" t="s">
        <v>8987</v>
      </c>
      <c r="E1154" s="1">
        <v>31</v>
      </c>
      <c r="F1154" s="1" t="s">
        <v>8988</v>
      </c>
      <c r="G1154" s="1" t="s">
        <v>131</v>
      </c>
      <c r="H1154" s="1">
        <v>1000000000</v>
      </c>
      <c r="I1154" s="1">
        <v>178124939.99999988</v>
      </c>
      <c r="J1154" s="1">
        <v>1000000000</v>
      </c>
      <c r="K1154" s="1" t="s">
        <v>2018</v>
      </c>
      <c r="L1154" s="1">
        <v>1153</v>
      </c>
      <c r="M1154" s="1" t="s">
        <v>14753</v>
      </c>
      <c r="N1154" s="1">
        <v>5.9990220546217776E-2</v>
      </c>
      <c r="O1154" s="1">
        <v>1004825.76537124</v>
      </c>
      <c r="P1154" s="1">
        <v>-9.1150750000000003E-2</v>
      </c>
      <c r="Q1154" s="1">
        <v>-2.4168937700000002</v>
      </c>
      <c r="R1154" s="1">
        <v>-9.6258954899999996</v>
      </c>
      <c r="S1154" s="1">
        <v>10685754.435381802</v>
      </c>
      <c r="T1154" s="1" t="s">
        <v>14753</v>
      </c>
    </row>
    <row r="1155" spans="1:20" x14ac:dyDescent="0.2">
      <c r="A1155" s="1">
        <v>2665</v>
      </c>
      <c r="B1155" s="1" t="s">
        <v>3209</v>
      </c>
      <c r="C1155" s="1" t="s">
        <v>3210</v>
      </c>
      <c r="D1155" s="1" t="s">
        <v>3211</v>
      </c>
      <c r="E1155" s="1">
        <v>15</v>
      </c>
      <c r="F1155" s="1" t="s">
        <v>2539</v>
      </c>
      <c r="G1155" s="1" t="s">
        <v>131</v>
      </c>
      <c r="H1155" s="1">
        <v>21000000</v>
      </c>
      <c r="I1155" s="1">
        <v>14312916</v>
      </c>
      <c r="J1155" s="1">
        <v>18400000</v>
      </c>
      <c r="L1155" s="1">
        <v>1154</v>
      </c>
      <c r="M1155" s="1" t="s">
        <v>14752</v>
      </c>
      <c r="N1155" s="1">
        <v>0.74648486814536785</v>
      </c>
      <c r="O1155" s="1">
        <v>23136.20339604</v>
      </c>
      <c r="P1155" s="1">
        <v>0.22275869000000001</v>
      </c>
      <c r="Q1155" s="1">
        <v>4.9735213900000002</v>
      </c>
      <c r="R1155" s="1">
        <v>-14.304442679999999</v>
      </c>
      <c r="S1155" s="1">
        <v>10684375.213035723</v>
      </c>
      <c r="T1155" s="1" t="s">
        <v>14752</v>
      </c>
    </row>
    <row r="1156" spans="1:20" x14ac:dyDescent="0.2">
      <c r="A1156" s="1">
        <v>24484</v>
      </c>
      <c r="B1156" s="1" t="s">
        <v>9010</v>
      </c>
      <c r="C1156" s="1" t="s">
        <v>9011</v>
      </c>
      <c r="D1156" s="1" t="s">
        <v>9012</v>
      </c>
      <c r="E1156" s="1">
        <v>5</v>
      </c>
      <c r="F1156" s="1" t="s">
        <v>9013</v>
      </c>
      <c r="G1156" s="1" t="s">
        <v>131</v>
      </c>
      <c r="H1156" s="1">
        <v>2650000000</v>
      </c>
      <c r="I1156" s="1">
        <v>501324332.11183447</v>
      </c>
      <c r="J1156" s="1">
        <v>2650000000</v>
      </c>
      <c r="K1156" s="1" t="s">
        <v>2018</v>
      </c>
      <c r="L1156" s="1">
        <v>1155</v>
      </c>
      <c r="M1156" s="1" t="s">
        <v>14753</v>
      </c>
      <c r="N1156" s="1">
        <v>2.1285040963789567E-2</v>
      </c>
      <c r="O1156" s="1">
        <v>163523.60833192</v>
      </c>
      <c r="P1156" s="1">
        <v>-8.3033419999999997E-2</v>
      </c>
      <c r="Q1156" s="1">
        <v>0.82030906000000003</v>
      </c>
      <c r="R1156" s="1">
        <v>6.62938224</v>
      </c>
      <c r="S1156" s="1">
        <v>10670708.94514484</v>
      </c>
      <c r="T1156" s="1" t="s">
        <v>14753</v>
      </c>
    </row>
    <row r="1157" spans="1:20" x14ac:dyDescent="0.2">
      <c r="A1157" s="1">
        <v>24747</v>
      </c>
      <c r="B1157" s="1" t="s">
        <v>8694</v>
      </c>
      <c r="C1157" s="1" t="s">
        <v>8695</v>
      </c>
      <c r="D1157" s="1" t="s">
        <v>8696</v>
      </c>
      <c r="E1157" s="1">
        <v>23</v>
      </c>
      <c r="F1157" s="1" t="s">
        <v>8697</v>
      </c>
      <c r="G1157" s="1" t="s">
        <v>131</v>
      </c>
      <c r="I1157" s="1">
        <v>151426487242538</v>
      </c>
      <c r="J1157" s="1">
        <v>157000000000000</v>
      </c>
      <c r="K1157" s="1" t="s">
        <v>2018</v>
      </c>
      <c r="L1157" s="1">
        <v>1156</v>
      </c>
      <c r="M1157" s="1" t="s">
        <v>14752</v>
      </c>
      <c r="N1157" s="1">
        <v>7.028326428975749E-8</v>
      </c>
      <c r="O1157" s="1">
        <v>189157.00777393999</v>
      </c>
      <c r="P1157" s="1">
        <v>5.0706960000000002E-2</v>
      </c>
      <c r="Q1157" s="1">
        <v>-7.6994122599999999</v>
      </c>
      <c r="R1157" s="1">
        <v>-13.54676971</v>
      </c>
      <c r="S1157" s="1">
        <v>10642747.82333689</v>
      </c>
      <c r="T1157" s="1" t="s">
        <v>14752</v>
      </c>
    </row>
    <row r="1158" spans="1:20" x14ac:dyDescent="0.2">
      <c r="A1158" s="1">
        <v>293</v>
      </c>
      <c r="B1158" s="1" t="s">
        <v>4696</v>
      </c>
      <c r="C1158" s="1" t="s">
        <v>4697</v>
      </c>
      <c r="D1158" s="1" t="s">
        <v>4698</v>
      </c>
      <c r="E1158" s="1">
        <v>14</v>
      </c>
      <c r="F1158" s="1" t="s">
        <v>4699</v>
      </c>
      <c r="G1158" s="1" t="s">
        <v>131</v>
      </c>
      <c r="H1158" s="1">
        <v>1000000</v>
      </c>
      <c r="I1158" s="1">
        <v>248869.01396198</v>
      </c>
      <c r="J1158" s="1">
        <v>248869.01396198</v>
      </c>
      <c r="L1158" s="1">
        <v>1157</v>
      </c>
      <c r="M1158" s="1" t="s">
        <v>14753</v>
      </c>
      <c r="N1158" s="1">
        <v>42.68256684988971</v>
      </c>
      <c r="O1158" s="1">
        <v>9.7938565000000004</v>
      </c>
      <c r="P1158" s="1">
        <v>0</v>
      </c>
      <c r="Q1158" s="1">
        <v>630.49354583000002</v>
      </c>
      <c r="R1158" s="1">
        <v>4697.9165127899996</v>
      </c>
      <c r="S1158" s="1">
        <v>10622368.325298348</v>
      </c>
      <c r="T1158" s="1" t="s">
        <v>14753</v>
      </c>
    </row>
    <row r="1159" spans="1:20" x14ac:dyDescent="0.2">
      <c r="A1159" s="1">
        <v>13011</v>
      </c>
      <c r="B1159" s="1" t="s">
        <v>8855</v>
      </c>
      <c r="C1159" s="1" t="s">
        <v>8856</v>
      </c>
      <c r="D1159" s="1" t="s">
        <v>8857</v>
      </c>
      <c r="E1159" s="1">
        <v>26</v>
      </c>
      <c r="F1159" s="1" t="s">
        <v>8858</v>
      </c>
      <c r="G1159" s="1" t="s">
        <v>131</v>
      </c>
      <c r="I1159" s="1">
        <v>625437750</v>
      </c>
      <c r="J1159" s="1">
        <v>1000000000</v>
      </c>
      <c r="K1159" s="1" t="s">
        <v>2018</v>
      </c>
      <c r="L1159" s="1">
        <v>1159</v>
      </c>
      <c r="M1159" s="1" t="s">
        <v>14752</v>
      </c>
      <c r="N1159" s="1">
        <v>1.6966466229913452E-2</v>
      </c>
      <c r="O1159" s="1">
        <v>42302.83270911</v>
      </c>
      <c r="P1159" s="1">
        <v>-0.30121649</v>
      </c>
      <c r="Q1159" s="1">
        <v>-5.1104497699999998</v>
      </c>
      <c r="R1159" s="1">
        <v>-15.33637396</v>
      </c>
      <c r="S1159" s="1">
        <v>10611468.464288052</v>
      </c>
      <c r="T1159" s="1" t="s">
        <v>14752</v>
      </c>
    </row>
    <row r="1160" spans="1:20" x14ac:dyDescent="0.2">
      <c r="A1160" s="1">
        <v>24137</v>
      </c>
      <c r="B1160" s="1" t="s">
        <v>8962</v>
      </c>
      <c r="C1160" s="1" t="s">
        <v>1509</v>
      </c>
      <c r="D1160" s="1" t="s">
        <v>8963</v>
      </c>
      <c r="E1160" s="1">
        <v>8</v>
      </c>
      <c r="F1160" s="1" t="s">
        <v>8964</v>
      </c>
      <c r="G1160" s="1" t="s">
        <v>131</v>
      </c>
      <c r="I1160" s="1">
        <v>29948057</v>
      </c>
      <c r="J1160" s="1">
        <v>100761456</v>
      </c>
      <c r="K1160" s="1" t="s">
        <v>2018</v>
      </c>
      <c r="L1160" s="1">
        <v>1160</v>
      </c>
      <c r="M1160" s="1" t="s">
        <v>14753</v>
      </c>
      <c r="N1160" s="1">
        <v>0.35417579533948901</v>
      </c>
      <c r="O1160" s="1">
        <v>278226.80891020002</v>
      </c>
      <c r="P1160" s="1">
        <v>-0.40409469999999997</v>
      </c>
      <c r="Q1160" s="1">
        <v>-1.5555050800000001</v>
      </c>
      <c r="R1160" s="1">
        <v>-20.254279889999999</v>
      </c>
      <c r="S1160" s="1">
        <v>10606876.90684735</v>
      </c>
      <c r="T1160" s="1" t="s">
        <v>14753</v>
      </c>
    </row>
    <row r="1161" spans="1:20" x14ac:dyDescent="0.2">
      <c r="A1161" s="1">
        <v>34573</v>
      </c>
      <c r="B1161" s="1" t="s">
        <v>13795</v>
      </c>
      <c r="C1161" s="1" t="s">
        <v>13796</v>
      </c>
      <c r="D1161" s="1" t="s">
        <v>13797</v>
      </c>
      <c r="E1161" s="1">
        <v>9</v>
      </c>
      <c r="F1161" s="1" t="s">
        <v>14304</v>
      </c>
      <c r="G1161" s="1" t="s">
        <v>131</v>
      </c>
      <c r="H1161" s="1">
        <v>1000000000</v>
      </c>
      <c r="I1161" s="1">
        <v>324059918.56468111</v>
      </c>
      <c r="J1161" s="1">
        <v>1000000000</v>
      </c>
      <c r="K1161" s="1" t="s">
        <v>2018</v>
      </c>
      <c r="L1161" s="1">
        <v>1158</v>
      </c>
      <c r="M1161" s="1" t="s">
        <v>14753</v>
      </c>
      <c r="N1161" s="1">
        <v>3.2707742214956731E-2</v>
      </c>
      <c r="O1161" s="1">
        <v>1427011.24496098</v>
      </c>
      <c r="P1161" s="1">
        <v>5.78270353</v>
      </c>
      <c r="Q1161" s="1">
        <v>-8.4941037300000009</v>
      </c>
      <c r="R1161" s="1">
        <v>31.313410609999998</v>
      </c>
      <c r="S1161" s="1">
        <v>10599268.278613459</v>
      </c>
      <c r="T1161" s="1" t="s">
        <v>14753</v>
      </c>
    </row>
    <row r="1162" spans="1:20" x14ac:dyDescent="0.2">
      <c r="A1162" s="1">
        <v>11035</v>
      </c>
      <c r="B1162" s="1" t="s">
        <v>5384</v>
      </c>
      <c r="C1162" s="1" t="s">
        <v>5359</v>
      </c>
      <c r="D1162" s="1" t="s">
        <v>6333</v>
      </c>
      <c r="E1162" s="1">
        <v>61</v>
      </c>
      <c r="F1162" s="1" t="s">
        <v>5360</v>
      </c>
      <c r="G1162" s="1" t="s">
        <v>131</v>
      </c>
      <c r="H1162" s="1">
        <v>3000000000</v>
      </c>
      <c r="I1162" s="1">
        <v>1327940171.1578517</v>
      </c>
      <c r="J1162" s="1">
        <v>1327940171.1578517</v>
      </c>
      <c r="K1162" s="1" t="s">
        <v>2018</v>
      </c>
      <c r="L1162" s="1">
        <v>1161</v>
      </c>
      <c r="M1162" s="1" t="s">
        <v>14752</v>
      </c>
      <c r="N1162" s="1">
        <v>7.9450071969958593E-3</v>
      </c>
      <c r="O1162" s="1">
        <v>90958.427044879994</v>
      </c>
      <c r="P1162" s="1">
        <v>-8.9409530000000001E-2</v>
      </c>
      <c r="Q1162" s="1">
        <v>0.29654362000000001</v>
      </c>
      <c r="R1162" s="1">
        <v>-9.0339673499999993</v>
      </c>
      <c r="S1162" s="1">
        <v>10550494.217029044</v>
      </c>
      <c r="T1162" s="1" t="s">
        <v>14752</v>
      </c>
    </row>
    <row r="1163" spans="1:20" x14ac:dyDescent="0.2">
      <c r="A1163" s="1">
        <v>33571</v>
      </c>
      <c r="B1163" s="1" t="s">
        <v>8897</v>
      </c>
      <c r="C1163" s="1" t="s">
        <v>8898</v>
      </c>
      <c r="D1163" s="1" t="s">
        <v>8899</v>
      </c>
      <c r="E1163" s="1">
        <v>11</v>
      </c>
      <c r="F1163" s="1" t="s">
        <v>8900</v>
      </c>
      <c r="G1163" s="1" t="s">
        <v>131</v>
      </c>
      <c r="H1163" s="1">
        <v>20000000000</v>
      </c>
      <c r="I1163" s="1">
        <v>2187422513</v>
      </c>
      <c r="J1163" s="1">
        <v>20000000000</v>
      </c>
      <c r="K1163" s="1" t="s">
        <v>2018</v>
      </c>
      <c r="L1163" s="1">
        <v>1162</v>
      </c>
      <c r="M1163" s="1" t="s">
        <v>14753</v>
      </c>
      <c r="N1163" s="1">
        <v>4.8180850023877165E-3</v>
      </c>
      <c r="O1163" s="1">
        <v>242285.66133485999</v>
      </c>
      <c r="P1163" s="1">
        <v>0.11865001</v>
      </c>
      <c r="Q1163" s="1">
        <v>-1.40798702</v>
      </c>
      <c r="R1163" s="1">
        <v>-17.94690632</v>
      </c>
      <c r="S1163" s="1">
        <v>10539187.60377055</v>
      </c>
      <c r="T1163" s="1" t="s">
        <v>14753</v>
      </c>
    </row>
    <row r="1164" spans="1:20" x14ac:dyDescent="0.2">
      <c r="A1164" s="1">
        <v>2585</v>
      </c>
      <c r="B1164" s="1" t="s">
        <v>6782</v>
      </c>
      <c r="C1164" s="1" t="s">
        <v>188</v>
      </c>
      <c r="D1164" s="1" t="s">
        <v>2580</v>
      </c>
      <c r="E1164" s="1">
        <v>8</v>
      </c>
      <c r="F1164" s="1" t="s">
        <v>2581</v>
      </c>
      <c r="G1164" s="1" t="s">
        <v>131</v>
      </c>
      <c r="I1164" s="1">
        <v>1200000000</v>
      </c>
      <c r="J1164" s="1">
        <v>1200000000</v>
      </c>
      <c r="L1164" s="1">
        <v>1163</v>
      </c>
      <c r="M1164" s="1" t="s">
        <v>14752</v>
      </c>
      <c r="N1164" s="1">
        <v>8.7558874120359457E-3</v>
      </c>
      <c r="O1164" s="1">
        <v>54783.971152830003</v>
      </c>
      <c r="P1164" s="1">
        <v>-0.19458255999999999</v>
      </c>
      <c r="Q1164" s="1">
        <v>-3.8417084799999999</v>
      </c>
      <c r="R1164" s="1">
        <v>1.44031932</v>
      </c>
      <c r="S1164" s="1">
        <v>10507064.894443136</v>
      </c>
      <c r="T1164" s="1" t="s">
        <v>14752</v>
      </c>
    </row>
    <row r="1165" spans="1:20" x14ac:dyDescent="0.2">
      <c r="A1165" s="1">
        <v>24130</v>
      </c>
      <c r="B1165" s="1" t="s">
        <v>9222</v>
      </c>
      <c r="C1165" s="1" t="s">
        <v>9223</v>
      </c>
      <c r="D1165" s="1" t="s">
        <v>9224</v>
      </c>
      <c r="E1165" s="1">
        <v>40</v>
      </c>
      <c r="F1165" s="1" t="s">
        <v>9225</v>
      </c>
      <c r="G1165" s="1" t="s">
        <v>131</v>
      </c>
      <c r="I1165" s="1">
        <v>9475386.3399999999</v>
      </c>
      <c r="J1165" s="1">
        <v>9475386.3399999999</v>
      </c>
      <c r="K1165" s="1" t="s">
        <v>2018</v>
      </c>
      <c r="L1165" s="1">
        <v>1164</v>
      </c>
      <c r="M1165" s="1" t="s">
        <v>14753</v>
      </c>
      <c r="N1165" s="1">
        <v>1.1080059836798071</v>
      </c>
      <c r="O1165" s="1">
        <v>48358.90562084</v>
      </c>
      <c r="P1165" s="1">
        <v>0.21494926</v>
      </c>
      <c r="Q1165" s="1">
        <v>2.0664769999999999E-2</v>
      </c>
      <c r="R1165" s="1">
        <v>-0.48140654999999999</v>
      </c>
      <c r="S1165" s="1">
        <v>10498784.762397906</v>
      </c>
      <c r="T1165" s="1" t="s">
        <v>14753</v>
      </c>
    </row>
    <row r="1166" spans="1:20" x14ac:dyDescent="0.2">
      <c r="A1166" s="1">
        <v>28366</v>
      </c>
      <c r="B1166" s="1" t="s">
        <v>9392</v>
      </c>
      <c r="C1166" s="1" t="s">
        <v>9393</v>
      </c>
      <c r="D1166" s="1" t="s">
        <v>9394</v>
      </c>
      <c r="E1166" s="1">
        <v>7</v>
      </c>
      <c r="F1166" s="1" t="s">
        <v>9395</v>
      </c>
      <c r="G1166" s="1" t="s">
        <v>131</v>
      </c>
      <c r="H1166" s="1">
        <v>270000000</v>
      </c>
      <c r="I1166" s="1">
        <v>9671260</v>
      </c>
      <c r="J1166" s="1">
        <v>270000000</v>
      </c>
      <c r="K1166" s="1" t="s">
        <v>2018</v>
      </c>
      <c r="L1166" s="1">
        <v>1165</v>
      </c>
      <c r="M1166" s="1" t="s">
        <v>14753</v>
      </c>
      <c r="N1166" s="1">
        <v>1.0832932909907846</v>
      </c>
      <c r="O1166" s="1">
        <v>2390483.85952764</v>
      </c>
      <c r="P1166" s="1">
        <v>-0.29609057</v>
      </c>
      <c r="Q1166" s="1">
        <v>-2.5898158499999999</v>
      </c>
      <c r="R1166" s="1">
        <v>0.18215582999999999</v>
      </c>
      <c r="S1166" s="1">
        <v>10476811.073427536</v>
      </c>
      <c r="T1166" s="1" t="s">
        <v>14753</v>
      </c>
    </row>
    <row r="1167" spans="1:20" x14ac:dyDescent="0.2">
      <c r="A1167" s="1">
        <v>8245</v>
      </c>
      <c r="B1167" s="1" t="s">
        <v>5019</v>
      </c>
      <c r="C1167" s="1" t="s">
        <v>5020</v>
      </c>
      <c r="D1167" s="1" t="s">
        <v>5021</v>
      </c>
      <c r="E1167" s="1">
        <v>8</v>
      </c>
      <c r="F1167" s="1" t="s">
        <v>5022</v>
      </c>
      <c r="G1167" s="1" t="s">
        <v>131</v>
      </c>
      <c r="I1167" s="1">
        <v>19953054.02</v>
      </c>
      <c r="J1167" s="1">
        <v>33486676.413201079</v>
      </c>
      <c r="L1167" s="1">
        <v>1166</v>
      </c>
      <c r="M1167" s="1" t="s">
        <v>14753</v>
      </c>
      <c r="N1167" s="1">
        <v>0.52238923113670044</v>
      </c>
      <c r="O1167" s="1">
        <v>63867.218001859997</v>
      </c>
      <c r="P1167" s="1">
        <v>-0.12493673</v>
      </c>
      <c r="Q1167" s="1">
        <v>4.154236E-2</v>
      </c>
      <c r="R1167" s="1">
        <v>-3.4487646999999999</v>
      </c>
      <c r="S1167" s="1">
        <v>10423260.54833685</v>
      </c>
      <c r="T1167" s="1" t="s">
        <v>14753</v>
      </c>
    </row>
    <row r="1168" spans="1:20" x14ac:dyDescent="0.2">
      <c r="A1168" s="1">
        <v>29812</v>
      </c>
      <c r="B1168" s="1" t="s">
        <v>9293</v>
      </c>
      <c r="C1168" s="1" t="s">
        <v>9294</v>
      </c>
      <c r="D1168" s="1" t="s">
        <v>9295</v>
      </c>
      <c r="E1168" s="1">
        <v>4</v>
      </c>
      <c r="F1168" s="1" t="s">
        <v>9296</v>
      </c>
      <c r="G1168" s="1" t="s">
        <v>131</v>
      </c>
      <c r="I1168" s="1">
        <v>896457994</v>
      </c>
      <c r="J1168" s="1">
        <v>896457994</v>
      </c>
      <c r="K1168" s="1" t="s">
        <v>2018</v>
      </c>
      <c r="L1168" s="1">
        <v>1167</v>
      </c>
      <c r="M1168" s="1" t="s">
        <v>14752</v>
      </c>
      <c r="N1168" s="1">
        <v>1.1603349649791714E-2</v>
      </c>
      <c r="O1168" s="1">
        <v>218927.95177879999</v>
      </c>
      <c r="P1168" s="1">
        <v>-0.35693090999999999</v>
      </c>
      <c r="Q1168" s="1">
        <v>-9.6781001</v>
      </c>
      <c r="R1168" s="1">
        <v>-27.921230349999998</v>
      </c>
      <c r="S1168" s="1">
        <v>10401915.550732885</v>
      </c>
      <c r="T1168" s="1" t="s">
        <v>14752</v>
      </c>
    </row>
    <row r="1169" spans="1:20" x14ac:dyDescent="0.2">
      <c r="A1169" s="1">
        <v>27805</v>
      </c>
      <c r="B1169" s="1" t="s">
        <v>9256</v>
      </c>
      <c r="C1169" s="1" t="s">
        <v>9257</v>
      </c>
      <c r="D1169" s="1" t="s">
        <v>9258</v>
      </c>
      <c r="E1169" s="1">
        <v>24</v>
      </c>
      <c r="F1169" s="1" t="s">
        <v>9259</v>
      </c>
      <c r="G1169" s="1" t="s">
        <v>131</v>
      </c>
      <c r="H1169" s="1">
        <v>120000000</v>
      </c>
      <c r="I1169" s="1">
        <v>39248811.668668367</v>
      </c>
      <c r="J1169" s="1">
        <v>120000000</v>
      </c>
      <c r="K1169" s="1" t="s">
        <v>2018</v>
      </c>
      <c r="L1169" s="1">
        <v>1168</v>
      </c>
      <c r="M1169" s="1" t="s">
        <v>14753</v>
      </c>
      <c r="N1169" s="1">
        <v>0.26477794891209838</v>
      </c>
      <c r="O1169" s="1">
        <v>1294457.1029381501</v>
      </c>
      <c r="P1169" s="1">
        <v>0.15743525999999999</v>
      </c>
      <c r="Q1169" s="1">
        <v>2.5750485200000002</v>
      </c>
      <c r="R1169" s="1">
        <v>-8.5676958899999995</v>
      </c>
      <c r="S1169" s="1">
        <v>10392219.850867243</v>
      </c>
      <c r="T1169" s="1" t="s">
        <v>14753</v>
      </c>
    </row>
    <row r="1170" spans="1:20" x14ac:dyDescent="0.2">
      <c r="A1170" s="1">
        <v>34418</v>
      </c>
      <c r="B1170" s="1" t="s">
        <v>13601</v>
      </c>
      <c r="C1170" s="1" t="s">
        <v>13602</v>
      </c>
      <c r="D1170" s="1" t="s">
        <v>13603</v>
      </c>
      <c r="E1170" s="1">
        <v>4</v>
      </c>
      <c r="F1170" s="1" t="s">
        <v>13604</v>
      </c>
      <c r="G1170" s="1" t="s">
        <v>131</v>
      </c>
      <c r="H1170" s="1">
        <v>100000000</v>
      </c>
      <c r="I1170" s="1">
        <v>100000000</v>
      </c>
      <c r="J1170" s="1">
        <v>100000000</v>
      </c>
      <c r="K1170" s="1" t="s">
        <v>2018</v>
      </c>
      <c r="L1170" s="1">
        <v>1169</v>
      </c>
      <c r="M1170" s="1" t="s">
        <v>14753</v>
      </c>
      <c r="N1170" s="1">
        <v>0.10383698550450812</v>
      </c>
      <c r="O1170" s="1">
        <v>485155.42637513002</v>
      </c>
      <c r="P1170" s="1">
        <v>21.616711630000001</v>
      </c>
      <c r="Q1170" s="1">
        <v>95.101624959999995</v>
      </c>
      <c r="R1170" s="1">
        <v>29.202222710000001</v>
      </c>
      <c r="S1170" s="1">
        <v>10383698.550450811</v>
      </c>
      <c r="T1170" s="1" t="s">
        <v>14753</v>
      </c>
    </row>
    <row r="1171" spans="1:20" x14ac:dyDescent="0.2">
      <c r="A1171" s="1">
        <v>19786</v>
      </c>
      <c r="B1171" s="1" t="s">
        <v>8920</v>
      </c>
      <c r="C1171" s="1" t="s">
        <v>8921</v>
      </c>
      <c r="D1171" s="1" t="s">
        <v>8922</v>
      </c>
      <c r="E1171" s="1">
        <v>9</v>
      </c>
      <c r="F1171" s="1" t="s">
        <v>8923</v>
      </c>
      <c r="G1171" s="1" t="s">
        <v>131</v>
      </c>
      <c r="I1171" s="1">
        <v>508811996</v>
      </c>
      <c r="J1171" s="1">
        <v>1000000000</v>
      </c>
      <c r="K1171" s="1" t="s">
        <v>2018</v>
      </c>
      <c r="L1171" s="1">
        <v>1171</v>
      </c>
      <c r="M1171" s="1" t="s">
        <v>14752</v>
      </c>
      <c r="N1171" s="1">
        <v>2.0327860564381208E-2</v>
      </c>
      <c r="O1171" s="1">
        <v>718475.92767570994</v>
      </c>
      <c r="P1171" s="1">
        <v>-0.53219298999999998</v>
      </c>
      <c r="Q1171" s="1">
        <v>-2.74758243</v>
      </c>
      <c r="R1171" s="1">
        <v>-12.982565879999999</v>
      </c>
      <c r="S1171" s="1">
        <v>10343059.308172489</v>
      </c>
      <c r="T1171" s="1" t="s">
        <v>14752</v>
      </c>
    </row>
    <row r="1172" spans="1:20" x14ac:dyDescent="0.2">
      <c r="A1172" s="1">
        <v>34801</v>
      </c>
      <c r="B1172" s="1" t="s">
        <v>14107</v>
      </c>
      <c r="C1172" s="1" t="s">
        <v>14108</v>
      </c>
      <c r="D1172" s="1" t="s">
        <v>14109</v>
      </c>
      <c r="E1172" s="1">
        <v>2</v>
      </c>
      <c r="F1172" s="1" t="s">
        <v>14110</v>
      </c>
      <c r="G1172" s="1" t="s">
        <v>131</v>
      </c>
      <c r="H1172" s="1">
        <v>1000000000</v>
      </c>
      <c r="I1172" s="1">
        <v>1000000000</v>
      </c>
      <c r="J1172" s="1">
        <v>1000000000</v>
      </c>
      <c r="K1172" s="1" t="s">
        <v>2018</v>
      </c>
      <c r="L1172" s="1">
        <v>1170</v>
      </c>
      <c r="M1172" s="1" t="s">
        <v>14753</v>
      </c>
      <c r="N1172" s="1">
        <v>1.0348056659829286E-2</v>
      </c>
      <c r="O1172" s="1">
        <v>673771.75127623999</v>
      </c>
      <c r="P1172" s="1">
        <v>0.83430455999999997</v>
      </c>
      <c r="Q1172" s="1">
        <v>-10.280102749999999</v>
      </c>
      <c r="R1172" s="1">
        <v>-45.672336749999999</v>
      </c>
      <c r="S1172" s="1">
        <v>10348056.659829289</v>
      </c>
      <c r="T1172" s="1" t="s">
        <v>14753</v>
      </c>
    </row>
    <row r="1173" spans="1:20" x14ac:dyDescent="0.2">
      <c r="A1173" s="1">
        <v>34082</v>
      </c>
      <c r="B1173" s="1" t="s">
        <v>14013</v>
      </c>
      <c r="C1173" s="1" t="s">
        <v>14013</v>
      </c>
      <c r="D1173" s="1" t="s">
        <v>14014</v>
      </c>
      <c r="E1173" s="1">
        <v>2</v>
      </c>
      <c r="F1173" s="1" t="s">
        <v>14015</v>
      </c>
      <c r="G1173" s="1" t="s">
        <v>131</v>
      </c>
      <c r="H1173" s="1">
        <v>50000000</v>
      </c>
      <c r="I1173" s="1">
        <v>3480039.5898606898</v>
      </c>
      <c r="J1173" s="1">
        <v>50000000</v>
      </c>
      <c r="K1173" s="1" t="s">
        <v>2018</v>
      </c>
      <c r="L1173" s="1">
        <v>1172</v>
      </c>
      <c r="M1173" s="1" t="s">
        <v>14753</v>
      </c>
      <c r="N1173" s="1">
        <v>2.9624928250128657</v>
      </c>
      <c r="O1173" s="1">
        <v>1223239.6409879699</v>
      </c>
      <c r="P1173" s="1">
        <v>1.56596757</v>
      </c>
      <c r="Q1173" s="1">
        <v>-4.1391362000000003</v>
      </c>
      <c r="R1173" s="1">
        <v>-17.207048749999998</v>
      </c>
      <c r="S1173" s="1">
        <v>10309592.315723009</v>
      </c>
      <c r="T1173" s="1" t="s">
        <v>14753</v>
      </c>
    </row>
    <row r="1174" spans="1:20" x14ac:dyDescent="0.2">
      <c r="A1174" s="1">
        <v>31775</v>
      </c>
      <c r="B1174" s="1" t="s">
        <v>9380</v>
      </c>
      <c r="C1174" s="1" t="s">
        <v>9381</v>
      </c>
      <c r="D1174" s="1" t="s">
        <v>9382</v>
      </c>
      <c r="E1174" s="1">
        <v>15</v>
      </c>
      <c r="F1174" s="1" t="s">
        <v>9383</v>
      </c>
      <c r="G1174" s="1" t="s">
        <v>131</v>
      </c>
      <c r="H1174" s="1">
        <v>1000000000</v>
      </c>
      <c r="I1174" s="1">
        <v>189002470.87447429</v>
      </c>
      <c r="J1174" s="1">
        <v>1000000000</v>
      </c>
      <c r="K1174" s="1" t="s">
        <v>2018</v>
      </c>
      <c r="L1174" s="1">
        <v>1173</v>
      </c>
      <c r="M1174" s="1" t="s">
        <v>14752</v>
      </c>
      <c r="N1174" s="1">
        <v>5.4536956144535131E-2</v>
      </c>
      <c r="O1174" s="1">
        <v>562615.11208375997</v>
      </c>
      <c r="P1174" s="1">
        <v>0.34057531000000002</v>
      </c>
      <c r="Q1174" s="1">
        <v>-5.5865477500000003</v>
      </c>
      <c r="R1174" s="1">
        <v>-23.279771440000001</v>
      </c>
      <c r="S1174" s="1">
        <v>10307619.465289982</v>
      </c>
      <c r="T1174" s="1" t="s">
        <v>14752</v>
      </c>
    </row>
    <row r="1175" spans="1:20" x14ac:dyDescent="0.2">
      <c r="A1175" s="1">
        <v>23351</v>
      </c>
      <c r="B1175" s="1" t="s">
        <v>8816</v>
      </c>
      <c r="C1175" s="1" t="s">
        <v>8817</v>
      </c>
      <c r="D1175" s="1" t="s">
        <v>8818</v>
      </c>
      <c r="E1175" s="1">
        <v>14</v>
      </c>
      <c r="F1175" s="1" t="s">
        <v>8819</v>
      </c>
      <c r="G1175" s="1" t="s">
        <v>131</v>
      </c>
      <c r="H1175" s="1">
        <v>10000000000</v>
      </c>
      <c r="I1175" s="1">
        <v>1466307454</v>
      </c>
      <c r="J1175" s="1">
        <v>10000000000</v>
      </c>
      <c r="K1175" s="1" t="s">
        <v>2018</v>
      </c>
      <c r="L1175" s="1">
        <v>1174</v>
      </c>
      <c r="M1175" s="1" t="s">
        <v>14752</v>
      </c>
      <c r="N1175" s="1">
        <v>7.0154006318371865E-3</v>
      </c>
      <c r="O1175" s="1">
        <v>318697.55699582997</v>
      </c>
      <c r="P1175" s="1">
        <v>-4.4609459999999997E-2</v>
      </c>
      <c r="Q1175" s="1">
        <v>1.6140886999999999</v>
      </c>
      <c r="R1175" s="1">
        <v>-5.9012327500000001</v>
      </c>
      <c r="S1175" s="1">
        <v>10286734.239259176</v>
      </c>
      <c r="T1175" s="1" t="s">
        <v>14752</v>
      </c>
    </row>
    <row r="1176" spans="1:20" x14ac:dyDescent="0.2">
      <c r="A1176" s="1">
        <v>9176</v>
      </c>
      <c r="B1176" s="1" t="s">
        <v>8603</v>
      </c>
      <c r="C1176" s="1" t="s">
        <v>5304</v>
      </c>
      <c r="D1176" s="1" t="s">
        <v>5382</v>
      </c>
      <c r="E1176" s="1">
        <v>72</v>
      </c>
      <c r="F1176" s="1" t="s">
        <v>4557</v>
      </c>
      <c r="G1176" s="1" t="s">
        <v>131</v>
      </c>
      <c r="H1176" s="1">
        <v>100000000</v>
      </c>
      <c r="I1176" s="1">
        <v>93691309</v>
      </c>
      <c r="J1176" s="1">
        <v>98541333</v>
      </c>
      <c r="K1176" s="1" t="s">
        <v>2018</v>
      </c>
      <c r="L1176" s="1">
        <v>1175</v>
      </c>
      <c r="M1176" s="1" t="s">
        <v>14753</v>
      </c>
      <c r="N1176" s="1">
        <v>0.10955377359219866</v>
      </c>
      <c r="O1176" s="1">
        <v>177956.17888885</v>
      </c>
      <c r="P1176" s="1">
        <v>-0.42045897999999998</v>
      </c>
      <c r="Q1176" s="1">
        <v>-9.3715457000000004</v>
      </c>
      <c r="R1176" s="1">
        <v>-4.4844841899999999</v>
      </c>
      <c r="S1176" s="1">
        <v>10264236.453742724</v>
      </c>
      <c r="T1176" s="1" t="s">
        <v>14753</v>
      </c>
    </row>
    <row r="1177" spans="1:20" x14ac:dyDescent="0.2">
      <c r="A1177" s="1">
        <v>18795</v>
      </c>
      <c r="B1177" s="1" t="s">
        <v>9272</v>
      </c>
      <c r="C1177" s="1" t="s">
        <v>9272</v>
      </c>
      <c r="D1177" s="1" t="s">
        <v>9273</v>
      </c>
      <c r="E1177" s="1">
        <v>14</v>
      </c>
      <c r="F1177" s="1" t="s">
        <v>9274</v>
      </c>
      <c r="G1177" s="1" t="s">
        <v>131</v>
      </c>
      <c r="H1177" s="1">
        <v>1000000000</v>
      </c>
      <c r="I1177" s="1">
        <v>750874987</v>
      </c>
      <c r="J1177" s="1">
        <v>850524987</v>
      </c>
      <c r="K1177" s="1" t="s">
        <v>2018</v>
      </c>
      <c r="L1177" s="1">
        <v>1176</v>
      </c>
      <c r="M1177" s="1" t="s">
        <v>14752</v>
      </c>
      <c r="N1177" s="1">
        <v>1.3649450797219876E-2</v>
      </c>
      <c r="O1177" s="1">
        <v>69714.235589019998</v>
      </c>
      <c r="P1177" s="1">
        <v>0</v>
      </c>
      <c r="Q1177" s="1">
        <v>-7.6211453699999998</v>
      </c>
      <c r="R1177" s="1">
        <v>-16.746231009999999</v>
      </c>
      <c r="S1177" s="1">
        <v>10249031.189919615</v>
      </c>
      <c r="T1177" s="1" t="s">
        <v>14752</v>
      </c>
    </row>
    <row r="1178" spans="1:20" x14ac:dyDescent="0.2">
      <c r="A1178" s="1">
        <v>21929</v>
      </c>
      <c r="B1178" s="1" t="s">
        <v>9006</v>
      </c>
      <c r="C1178" s="1" t="s">
        <v>9007</v>
      </c>
      <c r="D1178" s="1" t="s">
        <v>9008</v>
      </c>
      <c r="E1178" s="1">
        <v>29</v>
      </c>
      <c r="F1178" s="1" t="s">
        <v>9009</v>
      </c>
      <c r="G1178" s="1" t="s">
        <v>131</v>
      </c>
      <c r="I1178" s="1">
        <v>431809.08799999999</v>
      </c>
      <c r="J1178" s="1">
        <v>607155.62</v>
      </c>
      <c r="K1178" s="1" t="s">
        <v>2018</v>
      </c>
      <c r="L1178" s="1">
        <v>1177</v>
      </c>
      <c r="M1178" s="1" t="s">
        <v>14753</v>
      </c>
      <c r="N1178" s="1">
        <v>23.70432341288021</v>
      </c>
      <c r="O1178" s="1">
        <v>77465.583523149995</v>
      </c>
      <c r="P1178" s="1">
        <v>-1.43902635</v>
      </c>
      <c r="Q1178" s="1">
        <v>-6.6504104000000002</v>
      </c>
      <c r="R1178" s="1">
        <v>-18.226869180000001</v>
      </c>
      <c r="S1178" s="1">
        <v>10235742.274572851</v>
      </c>
      <c r="T1178" s="1" t="s">
        <v>14753</v>
      </c>
    </row>
    <row r="1179" spans="1:20" x14ac:dyDescent="0.2">
      <c r="A1179" s="1">
        <v>21706</v>
      </c>
      <c r="B1179" s="1" t="s">
        <v>8999</v>
      </c>
      <c r="C1179" s="1" t="s">
        <v>9000</v>
      </c>
      <c r="D1179" s="1" t="s">
        <v>9001</v>
      </c>
      <c r="E1179" s="1">
        <v>20</v>
      </c>
      <c r="F1179" s="1" t="s">
        <v>9002</v>
      </c>
      <c r="G1179" s="1" t="s">
        <v>131</v>
      </c>
      <c r="I1179" s="1">
        <v>162998097.49000001</v>
      </c>
      <c r="J1179" s="1">
        <v>987522931</v>
      </c>
      <c r="K1179" s="1" t="s">
        <v>2018</v>
      </c>
      <c r="L1179" s="1">
        <v>1178</v>
      </c>
      <c r="M1179" s="1" t="s">
        <v>14752</v>
      </c>
      <c r="N1179" s="1">
        <v>6.2733761696592921E-2</v>
      </c>
      <c r="O1179" s="1">
        <v>1299408.3303163699</v>
      </c>
      <c r="P1179" s="1">
        <v>-1.3015550000000001E-2</v>
      </c>
      <c r="Q1179" s="1">
        <v>-3.1886167799999998</v>
      </c>
      <c r="R1179" s="1">
        <v>-8.1893618700000008</v>
      </c>
      <c r="S1179" s="1">
        <v>10225483.804935681</v>
      </c>
      <c r="T1179" s="1" t="s">
        <v>14752</v>
      </c>
    </row>
    <row r="1180" spans="1:20" x14ac:dyDescent="0.2">
      <c r="A1180" s="1">
        <v>20456</v>
      </c>
      <c r="B1180" s="1" t="s">
        <v>8839</v>
      </c>
      <c r="C1180" s="1" t="s">
        <v>8840</v>
      </c>
      <c r="D1180" s="1" t="s">
        <v>8841</v>
      </c>
      <c r="E1180" s="1">
        <v>5</v>
      </c>
      <c r="F1180" s="1" t="s">
        <v>8842</v>
      </c>
      <c r="G1180" s="1" t="s">
        <v>131</v>
      </c>
      <c r="I1180" s="1">
        <v>362031240</v>
      </c>
      <c r="J1180" s="1">
        <v>2500000000</v>
      </c>
      <c r="K1180" s="1" t="s">
        <v>2018</v>
      </c>
      <c r="L1180" s="1">
        <v>1179</v>
      </c>
      <c r="M1180" s="1" t="s">
        <v>14753</v>
      </c>
      <c r="N1180" s="1">
        <v>2.8164777178048141E-2</v>
      </c>
      <c r="O1180" s="1">
        <v>5738.4387973100002</v>
      </c>
      <c r="P1180" s="1">
        <v>0.25093433999999998</v>
      </c>
      <c r="Q1180" s="1">
        <v>-1.63469069</v>
      </c>
      <c r="R1180" s="1">
        <v>-4.9017241599999997</v>
      </c>
      <c r="S1180" s="1">
        <v>10196529.206092469</v>
      </c>
      <c r="T1180" s="1" t="s">
        <v>14753</v>
      </c>
    </row>
    <row r="1181" spans="1:20" x14ac:dyDescent="0.2">
      <c r="A1181" s="1">
        <v>10042</v>
      </c>
      <c r="B1181" s="1" t="s">
        <v>5144</v>
      </c>
      <c r="C1181" s="1" t="s">
        <v>737</v>
      </c>
      <c r="D1181" s="1" t="s">
        <v>5145</v>
      </c>
      <c r="E1181" s="1">
        <v>22</v>
      </c>
      <c r="F1181" s="1" t="s">
        <v>4778</v>
      </c>
      <c r="G1181" s="1" t="s">
        <v>131</v>
      </c>
      <c r="I1181" s="1">
        <v>114999994</v>
      </c>
      <c r="J1181" s="1">
        <v>114999994</v>
      </c>
      <c r="L1181" s="1">
        <v>1180</v>
      </c>
      <c r="M1181" s="1" t="s">
        <v>14752</v>
      </c>
      <c r="N1181" s="1">
        <v>8.8458130116047695E-2</v>
      </c>
      <c r="O1181" s="1">
        <v>80726.352288819995</v>
      </c>
      <c r="P1181" s="1">
        <v>5.9254880000000003E-2</v>
      </c>
      <c r="Q1181" s="1">
        <v>-2.68665573</v>
      </c>
      <c r="R1181" s="1">
        <v>-15.59188003</v>
      </c>
      <c r="S1181" s="1">
        <v>10172684.432596704</v>
      </c>
      <c r="T1181" s="1" t="s">
        <v>14752</v>
      </c>
    </row>
    <row r="1182" spans="1:20" x14ac:dyDescent="0.2">
      <c r="A1182" s="1">
        <v>23365</v>
      </c>
      <c r="B1182" s="1" t="s">
        <v>9511</v>
      </c>
      <c r="C1182" s="1" t="s">
        <v>9512</v>
      </c>
      <c r="D1182" s="1" t="s">
        <v>9513</v>
      </c>
      <c r="E1182" s="1">
        <v>5</v>
      </c>
      <c r="F1182" s="1" t="s">
        <v>9514</v>
      </c>
      <c r="G1182" s="1" t="s">
        <v>131</v>
      </c>
      <c r="H1182" s="1">
        <v>99943507.349999994</v>
      </c>
      <c r="I1182" s="1">
        <v>70708715.12957409</v>
      </c>
      <c r="J1182" s="1">
        <v>99943507.349999994</v>
      </c>
      <c r="K1182" s="1" t="s">
        <v>2018</v>
      </c>
      <c r="L1182" s="1">
        <v>1181</v>
      </c>
      <c r="M1182" s="1" t="s">
        <v>14753</v>
      </c>
      <c r="N1182" s="1">
        <v>0.14371087038449493</v>
      </c>
      <c r="O1182" s="1">
        <v>231590.78350294</v>
      </c>
      <c r="P1182" s="1">
        <v>-3.3831489999999999E-2</v>
      </c>
      <c r="Q1182" s="1">
        <v>-3.7355621000000001</v>
      </c>
      <c r="R1182" s="1">
        <v>-12.801812350000001</v>
      </c>
      <c r="S1182" s="1">
        <v>10161610.995040398</v>
      </c>
      <c r="T1182" s="1" t="s">
        <v>14753</v>
      </c>
    </row>
    <row r="1183" spans="1:20" x14ac:dyDescent="0.2">
      <c r="A1183" s="1">
        <v>11451</v>
      </c>
      <c r="B1183" s="1" t="s">
        <v>5597</v>
      </c>
      <c r="C1183" s="1" t="s">
        <v>5598</v>
      </c>
      <c r="D1183" s="1" t="s">
        <v>5599</v>
      </c>
      <c r="E1183" s="1">
        <v>26</v>
      </c>
      <c r="F1183" s="1" t="s">
        <v>5600</v>
      </c>
      <c r="G1183" s="1" t="s">
        <v>131</v>
      </c>
      <c r="I1183" s="1">
        <v>65656468.563147791</v>
      </c>
      <c r="J1183" s="1">
        <v>85648977.858394533</v>
      </c>
      <c r="L1183" s="1">
        <v>1182</v>
      </c>
      <c r="M1183" s="1" t="s">
        <v>14752</v>
      </c>
      <c r="N1183" s="1">
        <v>0.15395974580996777</v>
      </c>
      <c r="O1183" s="1">
        <v>111540.18994510001</v>
      </c>
      <c r="P1183" s="1">
        <v>-0.10165531</v>
      </c>
      <c r="Q1183" s="1">
        <v>-3.30432902</v>
      </c>
      <c r="R1183" s="1">
        <v>-9.5345525700000007</v>
      </c>
      <c r="S1183" s="1">
        <v>10108453.210762374</v>
      </c>
      <c r="T1183" s="1" t="s">
        <v>14752</v>
      </c>
    </row>
    <row r="1184" spans="1:20" x14ac:dyDescent="0.2">
      <c r="A1184" s="1">
        <v>31900</v>
      </c>
      <c r="B1184" s="1" t="s">
        <v>9103</v>
      </c>
      <c r="C1184" s="1" t="s">
        <v>9104</v>
      </c>
      <c r="D1184" s="1" t="s">
        <v>9105</v>
      </c>
      <c r="E1184" s="1">
        <v>3</v>
      </c>
      <c r="F1184" s="1" t="s">
        <v>9106</v>
      </c>
      <c r="G1184" s="1" t="s">
        <v>131</v>
      </c>
      <c r="I1184" s="1">
        <v>21000000000000</v>
      </c>
      <c r="J1184" s="1">
        <v>21000000000000</v>
      </c>
      <c r="K1184" s="1" t="s">
        <v>2018</v>
      </c>
      <c r="L1184" s="1">
        <v>1184</v>
      </c>
      <c r="M1184" s="1" t="s">
        <v>14752</v>
      </c>
      <c r="N1184" s="1">
        <v>4.800613583164283E-7</v>
      </c>
      <c r="O1184" s="1">
        <v>101140.84009509999</v>
      </c>
      <c r="P1184" s="1">
        <v>0.50025481999999999</v>
      </c>
      <c r="Q1184" s="1">
        <v>2.7094613700000001</v>
      </c>
      <c r="R1184" s="1">
        <v>0.62809543999999995</v>
      </c>
      <c r="S1184" s="1">
        <v>10081288.524644995</v>
      </c>
      <c r="T1184" s="1" t="s">
        <v>14752</v>
      </c>
    </row>
    <row r="1185" spans="1:20" x14ac:dyDescent="0.2">
      <c r="A1185" s="1">
        <v>7740</v>
      </c>
      <c r="B1185" s="1" t="s">
        <v>9003</v>
      </c>
      <c r="C1185" s="1" t="s">
        <v>9004</v>
      </c>
      <c r="D1185" s="1" t="s">
        <v>9005</v>
      </c>
      <c r="E1185" s="1">
        <v>3</v>
      </c>
      <c r="F1185" s="1" t="s">
        <v>3649</v>
      </c>
      <c r="G1185" s="1" t="s">
        <v>131</v>
      </c>
      <c r="I1185" s="1">
        <v>491180746.72729999</v>
      </c>
      <c r="J1185" s="1">
        <v>4600000000</v>
      </c>
      <c r="K1185" s="1" t="s">
        <v>2018</v>
      </c>
      <c r="L1185" s="1">
        <v>1185</v>
      </c>
      <c r="M1185" s="1" t="s">
        <v>14753</v>
      </c>
      <c r="N1185" s="1">
        <v>2.0523097595466999E-2</v>
      </c>
      <c r="O1185" s="1">
        <v>160649.13921106001</v>
      </c>
      <c r="P1185" s="1">
        <v>0.49685326000000002</v>
      </c>
      <c r="Q1185" s="1">
        <v>-1.28492625</v>
      </c>
      <c r="R1185" s="1">
        <v>-10.765052689999999</v>
      </c>
      <c r="S1185" s="1">
        <v>10080550.402098736</v>
      </c>
      <c r="T1185" s="1" t="s">
        <v>14753</v>
      </c>
    </row>
    <row r="1186" spans="1:20" x14ac:dyDescent="0.2">
      <c r="A1186" s="1">
        <v>25963</v>
      </c>
      <c r="B1186" s="1" t="s">
        <v>9155</v>
      </c>
      <c r="C1186" s="1" t="s">
        <v>9156</v>
      </c>
      <c r="D1186" s="1" t="s">
        <v>9157</v>
      </c>
      <c r="E1186" s="1">
        <v>6</v>
      </c>
      <c r="F1186" s="1" t="s">
        <v>9158</v>
      </c>
      <c r="G1186" s="1" t="s">
        <v>131</v>
      </c>
      <c r="H1186" s="1">
        <v>49999999999</v>
      </c>
      <c r="I1186" s="1">
        <v>4489589680</v>
      </c>
      <c r="J1186" s="1">
        <v>49999999999</v>
      </c>
      <c r="L1186" s="1">
        <v>1186</v>
      </c>
      <c r="M1186" s="1" t="s">
        <v>14753</v>
      </c>
      <c r="N1186" s="1">
        <v>2.2411491467028595E-3</v>
      </c>
      <c r="O1186" s="1">
        <v>678953.09526455996</v>
      </c>
      <c r="P1186" s="1">
        <v>-0.46373159000000003</v>
      </c>
      <c r="Q1186" s="1">
        <v>-11.13658405</v>
      </c>
      <c r="R1186" s="1">
        <v>2.3079932699999999</v>
      </c>
      <c r="S1186" s="1">
        <v>10061840.080377964</v>
      </c>
      <c r="T1186" s="1" t="s">
        <v>14753</v>
      </c>
    </row>
    <row r="1187" spans="1:20" x14ac:dyDescent="0.2">
      <c r="A1187" s="1">
        <v>13472</v>
      </c>
      <c r="B1187" s="1" t="s">
        <v>9589</v>
      </c>
      <c r="C1187" s="1" t="s">
        <v>9590</v>
      </c>
      <c r="D1187" s="1" t="s">
        <v>9591</v>
      </c>
      <c r="E1187" s="1">
        <v>27</v>
      </c>
      <c r="F1187" s="1" t="s">
        <v>9592</v>
      </c>
      <c r="G1187" s="1" t="s">
        <v>131</v>
      </c>
      <c r="H1187" s="1">
        <v>240000000</v>
      </c>
      <c r="I1187" s="1">
        <v>203925701</v>
      </c>
      <c r="J1187" s="1">
        <v>240000000</v>
      </c>
      <c r="K1187" s="1" t="s">
        <v>2018</v>
      </c>
      <c r="L1187" s="1">
        <v>1183</v>
      </c>
      <c r="M1187" s="1" t="s">
        <v>14753</v>
      </c>
      <c r="N1187" s="1">
        <v>4.9334196008163751E-2</v>
      </c>
      <c r="O1187" s="1">
        <v>5269503.97540385</v>
      </c>
      <c r="P1187" s="1">
        <v>-7.6590599999999997E-3</v>
      </c>
      <c r="Q1187" s="1">
        <v>-0.70076808999999995</v>
      </c>
      <c r="R1187" s="1">
        <v>-12.79180788</v>
      </c>
      <c r="S1187" s="1">
        <v>10060510.504236195</v>
      </c>
      <c r="T1187" s="1" t="s">
        <v>14753</v>
      </c>
    </row>
    <row r="1188" spans="1:20" x14ac:dyDescent="0.2">
      <c r="A1188" s="1">
        <v>6430</v>
      </c>
      <c r="B1188" s="1" t="s">
        <v>4512</v>
      </c>
      <c r="C1188" s="1" t="s">
        <v>4513</v>
      </c>
      <c r="D1188" s="1" t="s">
        <v>4514</v>
      </c>
      <c r="E1188" s="1">
        <v>5</v>
      </c>
      <c r="F1188" s="1" t="s">
        <v>2030</v>
      </c>
      <c r="G1188" s="1" t="s">
        <v>131</v>
      </c>
      <c r="H1188" s="1">
        <v>8420257833</v>
      </c>
      <c r="I1188" s="1">
        <v>2247372136.5325499</v>
      </c>
      <c r="J1188" s="1">
        <v>8304504456.7058496</v>
      </c>
      <c r="K1188" s="1" t="s">
        <v>2018</v>
      </c>
      <c r="L1188" s="1">
        <v>1187</v>
      </c>
      <c r="M1188" s="1" t="s">
        <v>14752</v>
      </c>
      <c r="N1188" s="1">
        <v>4.46921904460285E-3</v>
      </c>
      <c r="O1188" s="1">
        <v>715267.85924618004</v>
      </c>
      <c r="P1188" s="1">
        <v>0.44086347999999997</v>
      </c>
      <c r="Q1188" s="1">
        <v>-0.55494750000000004</v>
      </c>
      <c r="R1188" s="1">
        <v>-6.9275690799999996</v>
      </c>
      <c r="S1188" s="1">
        <v>10043998.352901068</v>
      </c>
      <c r="T1188" s="1" t="s">
        <v>14752</v>
      </c>
    </row>
    <row r="1189" spans="1:20" x14ac:dyDescent="0.2">
      <c r="A1189" s="1">
        <v>28789</v>
      </c>
      <c r="B1189" s="1" t="s">
        <v>8904</v>
      </c>
      <c r="C1189" s="1" t="s">
        <v>8905</v>
      </c>
      <c r="D1189" s="1" t="s">
        <v>8906</v>
      </c>
      <c r="E1189" s="1">
        <v>62</v>
      </c>
      <c r="F1189" s="1" t="s">
        <v>8907</v>
      </c>
      <c r="G1189" s="1" t="s">
        <v>131</v>
      </c>
      <c r="I1189" s="1">
        <v>999975726</v>
      </c>
      <c r="J1189" s="1">
        <v>999975726</v>
      </c>
      <c r="K1189" s="1" t="s">
        <v>2018</v>
      </c>
      <c r="L1189" s="1">
        <v>1188</v>
      </c>
      <c r="M1189" s="1" t="s">
        <v>14753</v>
      </c>
      <c r="N1189" s="1">
        <v>1.0042696155795139E-2</v>
      </c>
      <c r="O1189" s="1">
        <v>3184289.08564976</v>
      </c>
      <c r="P1189" s="1">
        <v>-1.52406058</v>
      </c>
      <c r="Q1189" s="1">
        <v>-4.4840319800000001</v>
      </c>
      <c r="R1189" s="1">
        <v>-12.33019616</v>
      </c>
      <c r="S1189" s="1">
        <v>10042452.379388653</v>
      </c>
      <c r="T1189" s="1" t="s">
        <v>14753</v>
      </c>
    </row>
    <row r="1190" spans="1:20" x14ac:dyDescent="0.2">
      <c r="A1190" s="1">
        <v>9111</v>
      </c>
      <c r="B1190" s="1" t="s">
        <v>9515</v>
      </c>
      <c r="C1190" s="1" t="s">
        <v>4581</v>
      </c>
      <c r="D1190" s="1" t="s">
        <v>4582</v>
      </c>
      <c r="E1190" s="1">
        <v>52</v>
      </c>
      <c r="F1190" s="1" t="s">
        <v>4557</v>
      </c>
      <c r="G1190" s="1" t="s">
        <v>131</v>
      </c>
      <c r="H1190" s="1">
        <v>100000000</v>
      </c>
      <c r="I1190" s="1">
        <v>90236482</v>
      </c>
      <c r="J1190" s="1">
        <v>100000000</v>
      </c>
      <c r="K1190" s="1" t="s">
        <v>2018</v>
      </c>
      <c r="L1190" s="1">
        <v>1189</v>
      </c>
      <c r="M1190" s="1" t="s">
        <v>14753</v>
      </c>
      <c r="N1190" s="1">
        <v>0.11108164830418304</v>
      </c>
      <c r="O1190" s="1">
        <v>1088581.9882777701</v>
      </c>
      <c r="P1190" s="1">
        <v>2.8883530000000001E-2</v>
      </c>
      <c r="Q1190" s="1">
        <v>0.55856028000000002</v>
      </c>
      <c r="R1190" s="1">
        <v>-6.2837997000000003</v>
      </c>
      <c r="S1190" s="1">
        <v>10023617.157730743</v>
      </c>
      <c r="T1190" s="1" t="s">
        <v>14753</v>
      </c>
    </row>
    <row r="1191" spans="1:20" x14ac:dyDescent="0.2">
      <c r="A1191" s="1">
        <v>34203</v>
      </c>
      <c r="B1191" s="1" t="s">
        <v>13042</v>
      </c>
      <c r="C1191" s="1" t="s">
        <v>13043</v>
      </c>
      <c r="D1191" s="1" t="s">
        <v>13044</v>
      </c>
      <c r="E1191" s="1">
        <v>7</v>
      </c>
      <c r="F1191" s="1" t="s">
        <v>13045</v>
      </c>
      <c r="G1191" s="1" t="s">
        <v>131</v>
      </c>
      <c r="H1191" s="1">
        <v>9000000000</v>
      </c>
      <c r="I1191" s="1">
        <v>4370972477</v>
      </c>
      <c r="J1191" s="1">
        <v>9000000000</v>
      </c>
      <c r="K1191" s="1" t="s">
        <v>2018</v>
      </c>
      <c r="L1191" s="1">
        <v>1190</v>
      </c>
      <c r="M1191" s="1" t="s">
        <v>14753</v>
      </c>
      <c r="N1191" s="1">
        <v>2.2844652456959292E-3</v>
      </c>
      <c r="O1191" s="1">
        <v>567100.56589791004</v>
      </c>
      <c r="P1191" s="1">
        <v>0.12030177</v>
      </c>
      <c r="Q1191" s="1">
        <v>3.8878444600000002</v>
      </c>
      <c r="R1191" s="1">
        <v>-14.74451987</v>
      </c>
      <c r="S1191" s="1">
        <v>9985334.7135999482</v>
      </c>
      <c r="T1191" s="1" t="s">
        <v>14753</v>
      </c>
    </row>
    <row r="1192" spans="1:20" x14ac:dyDescent="0.2">
      <c r="A1192" s="1">
        <v>29079</v>
      </c>
      <c r="B1192" s="1" t="s">
        <v>8835</v>
      </c>
      <c r="C1192" s="1" t="s">
        <v>8836</v>
      </c>
      <c r="D1192" s="1" t="s">
        <v>8837</v>
      </c>
      <c r="E1192" s="1">
        <v>3</v>
      </c>
      <c r="F1192" s="1" t="s">
        <v>8838</v>
      </c>
      <c r="G1192" s="1" t="s">
        <v>131</v>
      </c>
      <c r="H1192" s="1">
        <v>10000000000</v>
      </c>
      <c r="I1192" s="1">
        <v>10000000000</v>
      </c>
      <c r="J1192" s="1">
        <v>10000000000</v>
      </c>
      <c r="K1192" s="1" t="s">
        <v>2018</v>
      </c>
      <c r="L1192" s="1">
        <v>1191</v>
      </c>
      <c r="M1192" s="1" t="s">
        <v>14752</v>
      </c>
      <c r="N1192" s="1">
        <v>9.9844507377945231E-4</v>
      </c>
      <c r="O1192" s="1">
        <v>68068.437545370005</v>
      </c>
      <c r="P1192" s="1">
        <v>2.3429702300000002</v>
      </c>
      <c r="Q1192" s="1">
        <v>-7.6458380899999998</v>
      </c>
      <c r="R1192" s="1">
        <v>-26.899130570000001</v>
      </c>
      <c r="S1192" s="1">
        <v>9984450.7377945241</v>
      </c>
      <c r="T1192" s="1" t="s">
        <v>14752</v>
      </c>
    </row>
    <row r="1193" spans="1:20" x14ac:dyDescent="0.2">
      <c r="A1193" s="1">
        <v>5161</v>
      </c>
      <c r="B1193" s="1" t="s">
        <v>2724</v>
      </c>
      <c r="C1193" s="1" t="s">
        <v>2725</v>
      </c>
      <c r="D1193" s="1" t="s">
        <v>2726</v>
      </c>
      <c r="E1193" s="1">
        <v>99</v>
      </c>
      <c r="F1193" s="1" t="s">
        <v>2727</v>
      </c>
      <c r="G1193" s="1" t="s">
        <v>131</v>
      </c>
      <c r="I1193" s="1">
        <v>381856872.34196907</v>
      </c>
      <c r="J1193" s="1">
        <v>962646668.99000001</v>
      </c>
      <c r="K1193" s="1" t="s">
        <v>2018</v>
      </c>
      <c r="L1193" s="1">
        <v>1192</v>
      </c>
      <c r="M1193" s="1" t="s">
        <v>14753</v>
      </c>
      <c r="N1193" s="1">
        <v>2.610659915232437E-2</v>
      </c>
      <c r="O1193" s="1">
        <v>194263.27236807</v>
      </c>
      <c r="P1193" s="1">
        <v>-7.4266529999999997E-2</v>
      </c>
      <c r="Q1193" s="1">
        <v>-2.8351602800000002</v>
      </c>
      <c r="R1193" s="1">
        <v>39.294857950000001</v>
      </c>
      <c r="S1193" s="1">
        <v>9968984.2997920848</v>
      </c>
      <c r="T1193" s="1" t="s">
        <v>14753</v>
      </c>
    </row>
    <row r="1194" spans="1:20" x14ac:dyDescent="0.2">
      <c r="A1194" s="1">
        <v>29978</v>
      </c>
      <c r="B1194" s="1" t="s">
        <v>9081</v>
      </c>
      <c r="C1194" s="1" t="s">
        <v>9082</v>
      </c>
      <c r="D1194" s="1" t="s">
        <v>9083</v>
      </c>
      <c r="E1194" s="1">
        <v>15</v>
      </c>
      <c r="F1194" s="1" t="s">
        <v>9084</v>
      </c>
      <c r="G1194" s="1" t="s">
        <v>131</v>
      </c>
      <c r="H1194" s="1">
        <v>1000000000</v>
      </c>
      <c r="I1194" s="1">
        <v>101511980.0123076</v>
      </c>
      <c r="J1194" s="1">
        <v>1000000000</v>
      </c>
      <c r="K1194" s="1" t="s">
        <v>2018</v>
      </c>
      <c r="L1194" s="1">
        <v>1193</v>
      </c>
      <c r="M1194" s="1" t="s">
        <v>14752</v>
      </c>
      <c r="N1194" s="1">
        <v>9.7802612262638033E-2</v>
      </c>
      <c r="O1194" s="1">
        <v>3709315.6280547902</v>
      </c>
      <c r="P1194" s="1">
        <v>-0.85634100000000002</v>
      </c>
      <c r="Q1194" s="1">
        <v>-5.7618954499999999</v>
      </c>
      <c r="R1194" s="1">
        <v>-19.17151119</v>
      </c>
      <c r="S1194" s="1">
        <v>9928136.8211563844</v>
      </c>
      <c r="T1194" s="1" t="s">
        <v>14752</v>
      </c>
    </row>
    <row r="1195" spans="1:20" x14ac:dyDescent="0.2">
      <c r="A1195" s="1">
        <v>8538</v>
      </c>
      <c r="B1195" s="1" t="s">
        <v>4147</v>
      </c>
      <c r="C1195" s="1" t="s">
        <v>4148</v>
      </c>
      <c r="D1195" s="1" t="s">
        <v>4149</v>
      </c>
      <c r="E1195" s="1">
        <v>52</v>
      </c>
      <c r="F1195" s="1" t="s">
        <v>4150</v>
      </c>
      <c r="G1195" s="1" t="s">
        <v>131</v>
      </c>
      <c r="I1195" s="1">
        <v>6683590</v>
      </c>
      <c r="J1195" s="1">
        <v>19920000</v>
      </c>
      <c r="K1195" s="1" t="s">
        <v>2018</v>
      </c>
      <c r="L1195" s="1">
        <v>1194</v>
      </c>
      <c r="M1195" s="1" t="s">
        <v>14753</v>
      </c>
      <c r="N1195" s="1">
        <v>1.4844317858979412</v>
      </c>
      <c r="O1195" s="1">
        <v>1213564.25856098</v>
      </c>
      <c r="P1195" s="1">
        <v>0.13161692</v>
      </c>
      <c r="Q1195" s="1">
        <v>-2.6565792500000001</v>
      </c>
      <c r="R1195" s="1">
        <v>-10.79942436</v>
      </c>
      <c r="S1195" s="1">
        <v>9921333.4399096202</v>
      </c>
      <c r="T1195" s="1" t="s">
        <v>14753</v>
      </c>
    </row>
    <row r="1196" spans="1:20" x14ac:dyDescent="0.2">
      <c r="A1196" s="1">
        <v>5453</v>
      </c>
      <c r="B1196" s="1" t="s">
        <v>2630</v>
      </c>
      <c r="C1196" s="1" t="s">
        <v>2631</v>
      </c>
      <c r="D1196" s="1" t="s">
        <v>2632</v>
      </c>
      <c r="E1196" s="1">
        <v>68</v>
      </c>
      <c r="F1196" s="1" t="s">
        <v>2633</v>
      </c>
      <c r="G1196" s="1" t="s">
        <v>131</v>
      </c>
      <c r="I1196" s="1">
        <v>4775000000</v>
      </c>
      <c r="J1196" s="1">
        <v>5000000000</v>
      </c>
      <c r="K1196" s="1" t="s">
        <v>2018</v>
      </c>
      <c r="L1196" s="1">
        <v>1195</v>
      </c>
      <c r="M1196" s="1" t="s">
        <v>14752</v>
      </c>
      <c r="N1196" s="1">
        <v>2.0644844734823836E-3</v>
      </c>
      <c r="O1196" s="1">
        <v>93744.609985560004</v>
      </c>
      <c r="P1196" s="1">
        <v>-46.196744270000003</v>
      </c>
      <c r="Q1196" s="1">
        <v>-2.92771297</v>
      </c>
      <c r="R1196" s="1">
        <v>-24.778484720000002</v>
      </c>
      <c r="S1196" s="1">
        <v>9857913.3608783819</v>
      </c>
      <c r="T1196" s="1" t="s">
        <v>14752</v>
      </c>
    </row>
    <row r="1197" spans="1:20" x14ac:dyDescent="0.2">
      <c r="A1197" s="1">
        <v>11809</v>
      </c>
      <c r="B1197" s="1" t="s">
        <v>9022</v>
      </c>
      <c r="C1197" s="1" t="s">
        <v>9023</v>
      </c>
      <c r="D1197" s="1" t="s">
        <v>9024</v>
      </c>
      <c r="E1197" s="1">
        <v>39</v>
      </c>
      <c r="F1197" s="1" t="s">
        <v>9025</v>
      </c>
      <c r="G1197" s="1" t="s">
        <v>131</v>
      </c>
      <c r="H1197" s="1">
        <v>99990506.142591685</v>
      </c>
      <c r="I1197" s="1">
        <v>36080487.606109053</v>
      </c>
      <c r="J1197" s="1">
        <v>99990506.142591685</v>
      </c>
      <c r="L1197" s="1">
        <v>1196</v>
      </c>
      <c r="M1197" s="1" t="s">
        <v>14752</v>
      </c>
      <c r="N1197" s="1">
        <v>0.27310779913874667</v>
      </c>
      <c r="O1197" s="1">
        <v>97964.564640840006</v>
      </c>
      <c r="P1197" s="1">
        <v>2.1933330000000001E-2</v>
      </c>
      <c r="Q1197" s="1">
        <v>-5.1861884600000003</v>
      </c>
      <c r="R1197" s="1">
        <v>-9.9546482600000008</v>
      </c>
      <c r="S1197" s="1">
        <v>9853862.5619572699</v>
      </c>
      <c r="T1197" s="1" t="s">
        <v>14752</v>
      </c>
    </row>
    <row r="1198" spans="1:20" x14ac:dyDescent="0.2">
      <c r="A1198" s="1">
        <v>23246</v>
      </c>
      <c r="B1198" s="1" t="s">
        <v>10612</v>
      </c>
      <c r="C1198" s="1" t="s">
        <v>10613</v>
      </c>
      <c r="D1198" s="1" t="s">
        <v>10614</v>
      </c>
      <c r="E1198" s="1">
        <v>43</v>
      </c>
      <c r="F1198" s="1" t="s">
        <v>10615</v>
      </c>
      <c r="G1198" s="1" t="s">
        <v>131</v>
      </c>
      <c r="I1198" s="1">
        <v>676396682.6020205</v>
      </c>
      <c r="J1198" s="1">
        <v>687120348.81270385</v>
      </c>
      <c r="K1198" s="1" t="s">
        <v>2018</v>
      </c>
      <c r="L1198" s="1">
        <v>1197</v>
      </c>
      <c r="M1198" s="1" t="s">
        <v>14753</v>
      </c>
      <c r="N1198" s="1">
        <v>1.4543827227959594E-2</v>
      </c>
      <c r="O1198" s="1">
        <v>3044444.71710933</v>
      </c>
      <c r="P1198" s="1">
        <v>-1.0037009699999999</v>
      </c>
      <c r="Q1198" s="1">
        <v>-5.9793702099999999</v>
      </c>
      <c r="R1198" s="1">
        <v>-12.98537423</v>
      </c>
      <c r="S1198" s="1">
        <v>9837396.4893288091</v>
      </c>
      <c r="T1198" s="1" t="s">
        <v>14753</v>
      </c>
    </row>
    <row r="1199" spans="1:20" x14ac:dyDescent="0.2">
      <c r="A1199" s="1">
        <v>29323</v>
      </c>
      <c r="B1199" s="1" t="s">
        <v>8534</v>
      </c>
      <c r="C1199" s="1" t="s">
        <v>8535</v>
      </c>
      <c r="D1199" s="1" t="s">
        <v>8536</v>
      </c>
      <c r="E1199" s="1">
        <v>12</v>
      </c>
      <c r="F1199" s="1" t="s">
        <v>8537</v>
      </c>
      <c r="G1199" s="1" t="s">
        <v>131</v>
      </c>
      <c r="H1199" s="1">
        <v>40000000000</v>
      </c>
      <c r="I1199" s="1">
        <v>39058005061</v>
      </c>
      <c r="J1199" s="1">
        <v>40000000000</v>
      </c>
      <c r="K1199" s="1" t="s">
        <v>2018</v>
      </c>
      <c r="L1199" s="1">
        <v>1198</v>
      </c>
      <c r="M1199" s="1" t="s">
        <v>14753</v>
      </c>
      <c r="N1199" s="1">
        <v>2.5165575953891564E-4</v>
      </c>
      <c r="O1199" s="1">
        <v>628337.62228572997</v>
      </c>
      <c r="P1199" s="1">
        <v>4.2863586299999996</v>
      </c>
      <c r="Q1199" s="1">
        <v>-8.2490426600000006</v>
      </c>
      <c r="R1199" s="1">
        <v>-6.3196242600000003</v>
      </c>
      <c r="S1199" s="1">
        <v>9829171.9297007658</v>
      </c>
      <c r="T1199" s="1" t="s">
        <v>14753</v>
      </c>
    </row>
    <row r="1200" spans="1:20" x14ac:dyDescent="0.2">
      <c r="A1200" s="1">
        <v>2090</v>
      </c>
      <c r="B1200" s="1" t="s">
        <v>2921</v>
      </c>
      <c r="C1200" s="1" t="s">
        <v>2922</v>
      </c>
      <c r="D1200" s="1" t="s">
        <v>2923</v>
      </c>
      <c r="E1200" s="1">
        <v>9</v>
      </c>
      <c r="F1200" s="1" t="s">
        <v>2542</v>
      </c>
      <c r="G1200" s="1" t="s">
        <v>131</v>
      </c>
      <c r="H1200" s="1">
        <v>1000000000</v>
      </c>
      <c r="I1200" s="1">
        <v>380105462</v>
      </c>
      <c r="J1200" s="1">
        <v>400000000</v>
      </c>
      <c r="K1200" s="1" t="s">
        <v>2018</v>
      </c>
      <c r="L1200" s="1">
        <v>1199</v>
      </c>
      <c r="M1200" s="1" t="s">
        <v>14753</v>
      </c>
      <c r="N1200" s="1">
        <v>2.5838786480208809E-2</v>
      </c>
      <c r="O1200" s="1">
        <v>191.90294782000001</v>
      </c>
      <c r="P1200" s="1">
        <v>1.1539899999999999E-3</v>
      </c>
      <c r="Q1200" s="1">
        <v>-0.84804478999999999</v>
      </c>
      <c r="R1200" s="1">
        <v>-12.993481239999999</v>
      </c>
      <c r="S1200" s="1">
        <v>9821463.872579122</v>
      </c>
      <c r="T1200" s="1" t="s">
        <v>14753</v>
      </c>
    </row>
    <row r="1201" spans="1:20" x14ac:dyDescent="0.2">
      <c r="A1201" s="1">
        <v>8075</v>
      </c>
      <c r="B1201" s="1" t="s">
        <v>3773</v>
      </c>
      <c r="C1201" s="1" t="s">
        <v>3774</v>
      </c>
      <c r="D1201" s="1" t="s">
        <v>3775</v>
      </c>
      <c r="E1201" s="1">
        <v>72</v>
      </c>
      <c r="F1201" s="1" t="s">
        <v>3767</v>
      </c>
      <c r="G1201" s="1" t="s">
        <v>131</v>
      </c>
      <c r="I1201" s="1">
        <v>5238873834.3413382</v>
      </c>
      <c r="J1201" s="1">
        <v>15000000000</v>
      </c>
      <c r="K1201" s="1" t="s">
        <v>2018</v>
      </c>
      <c r="L1201" s="1">
        <v>1201</v>
      </c>
      <c r="M1201" s="1" t="s">
        <v>14753</v>
      </c>
      <c r="N1201" s="1">
        <v>1.851127799490897E-3</v>
      </c>
      <c r="O1201" s="1">
        <v>132100.02409570001</v>
      </c>
      <c r="P1201" s="1">
        <v>-0.32057228999999998</v>
      </c>
      <c r="Q1201" s="1">
        <v>-0.83317777000000004</v>
      </c>
      <c r="R1201" s="1">
        <v>-3.8251165999999999</v>
      </c>
      <c r="S1201" s="1">
        <v>9697824.9927747194</v>
      </c>
      <c r="T1201" s="1" t="s">
        <v>14753</v>
      </c>
    </row>
    <row r="1202" spans="1:20" x14ac:dyDescent="0.2">
      <c r="A1202" s="1">
        <v>33433</v>
      </c>
      <c r="B1202" s="1" t="s">
        <v>99</v>
      </c>
      <c r="C1202" s="1" t="s">
        <v>99</v>
      </c>
      <c r="D1202" s="1" t="s">
        <v>8993</v>
      </c>
      <c r="E1202" s="1">
        <v>5</v>
      </c>
      <c r="F1202" s="1" t="s">
        <v>8994</v>
      </c>
      <c r="G1202" s="1" t="s">
        <v>131</v>
      </c>
      <c r="H1202" s="1">
        <v>1000000000</v>
      </c>
      <c r="I1202" s="1">
        <v>1000000000</v>
      </c>
      <c r="J1202" s="1">
        <v>1000000000</v>
      </c>
      <c r="K1202" s="1" t="s">
        <v>2018</v>
      </c>
      <c r="L1202" s="1">
        <v>1200</v>
      </c>
      <c r="M1202" s="1" t="s">
        <v>14753</v>
      </c>
      <c r="N1202" s="1">
        <v>9.6636023449739247E-3</v>
      </c>
      <c r="O1202" s="1">
        <v>4146197.1042101299</v>
      </c>
      <c r="P1202" s="1">
        <v>-1.0648400000000001E-3</v>
      </c>
      <c r="Q1202" s="1">
        <v>-12.146297949999999</v>
      </c>
      <c r="R1202" s="1">
        <v>-42.07235129</v>
      </c>
      <c r="S1202" s="1">
        <v>9663602.3449739236</v>
      </c>
      <c r="T1202" s="1" t="s">
        <v>14753</v>
      </c>
    </row>
    <row r="1203" spans="1:20" x14ac:dyDescent="0.2">
      <c r="A1203" s="1">
        <v>30493</v>
      </c>
      <c r="B1203" s="1" t="s">
        <v>8583</v>
      </c>
      <c r="C1203" s="1" t="s">
        <v>8584</v>
      </c>
      <c r="D1203" s="1" t="s">
        <v>8583</v>
      </c>
      <c r="E1203" s="1">
        <v>105</v>
      </c>
      <c r="F1203" s="1" t="s">
        <v>8585</v>
      </c>
      <c r="G1203" s="1" t="s">
        <v>131</v>
      </c>
      <c r="H1203" s="1">
        <v>999975253.02999997</v>
      </c>
      <c r="I1203" s="1">
        <v>950000253</v>
      </c>
      <c r="J1203" s="1">
        <v>999975253.02999997</v>
      </c>
      <c r="K1203" s="1" t="s">
        <v>2018</v>
      </c>
      <c r="L1203" s="1">
        <v>1202</v>
      </c>
      <c r="M1203" s="1" t="s">
        <v>14753</v>
      </c>
      <c r="N1203" s="1">
        <v>1.0158628953364937E-2</v>
      </c>
      <c r="O1203" s="1">
        <v>1867797.0059553001</v>
      </c>
      <c r="P1203" s="1">
        <v>-0.31625265000000002</v>
      </c>
      <c r="Q1203" s="1">
        <v>-11.08127208</v>
      </c>
      <c r="R1203" s="1">
        <v>-30.656083840000001</v>
      </c>
      <c r="S1203" s="1">
        <v>9650700.0758298151</v>
      </c>
      <c r="T1203" s="1" t="s">
        <v>14753</v>
      </c>
    </row>
    <row r="1204" spans="1:20" x14ac:dyDescent="0.2">
      <c r="A1204" s="1">
        <v>19856</v>
      </c>
      <c r="B1204" s="1" t="s">
        <v>8890</v>
      </c>
      <c r="C1204" s="1" t="s">
        <v>677</v>
      </c>
      <c r="D1204" s="1" t="s">
        <v>8891</v>
      </c>
      <c r="E1204" s="1">
        <v>28</v>
      </c>
      <c r="F1204" s="1" t="s">
        <v>8892</v>
      </c>
      <c r="G1204" s="1" t="s">
        <v>131</v>
      </c>
      <c r="H1204" s="1">
        <v>5.5E+16</v>
      </c>
      <c r="I1204" s="1">
        <v>5E+16</v>
      </c>
      <c r="J1204" s="1">
        <v>5.5E+16</v>
      </c>
      <c r="K1204" s="1" t="s">
        <v>2018</v>
      </c>
      <c r="L1204" s="1">
        <v>1203</v>
      </c>
      <c r="M1204" s="1" t="s">
        <v>14752</v>
      </c>
      <c r="N1204" s="1">
        <v>1.92807573365674E-10</v>
      </c>
      <c r="O1204" s="1">
        <v>892319.37060896005</v>
      </c>
      <c r="P1204" s="1">
        <v>0.71012131999999994</v>
      </c>
      <c r="Q1204" s="1">
        <v>-3.4814672400000002</v>
      </c>
      <c r="R1204" s="1">
        <v>-14.904243920000001</v>
      </c>
      <c r="S1204" s="1">
        <v>9640378.6682836991</v>
      </c>
      <c r="T1204" s="1" t="s">
        <v>14752</v>
      </c>
    </row>
    <row r="1205" spans="1:20" x14ac:dyDescent="0.2">
      <c r="A1205" s="1">
        <v>5338</v>
      </c>
      <c r="B1205" s="1" t="s">
        <v>6720</v>
      </c>
      <c r="C1205" s="1" t="s">
        <v>6721</v>
      </c>
      <c r="D1205" s="1" t="s">
        <v>6722</v>
      </c>
      <c r="E1205" s="1">
        <v>11</v>
      </c>
      <c r="F1205" s="1" t="s">
        <v>6723</v>
      </c>
      <c r="G1205" s="1" t="s">
        <v>131</v>
      </c>
      <c r="H1205" s="1">
        <v>100000000</v>
      </c>
      <c r="I1205" s="1">
        <v>12500000</v>
      </c>
      <c r="J1205" s="1">
        <v>100000000</v>
      </c>
      <c r="K1205" s="1" t="s">
        <v>2018</v>
      </c>
      <c r="L1205" s="1">
        <v>1204</v>
      </c>
      <c r="M1205" s="1" t="s">
        <v>14752</v>
      </c>
      <c r="N1205" s="1">
        <v>0.77093242759520397</v>
      </c>
      <c r="O1205" s="1">
        <v>9849.8717053</v>
      </c>
      <c r="P1205" s="1">
        <v>0.12964317</v>
      </c>
      <c r="Q1205" s="1">
        <v>-1.6375442099999999</v>
      </c>
      <c r="R1205" s="1">
        <v>-3.7012449200000002</v>
      </c>
      <c r="S1205" s="1">
        <v>9636655.3449400496</v>
      </c>
      <c r="T1205" s="1" t="s">
        <v>14752</v>
      </c>
    </row>
    <row r="1206" spans="1:20" x14ac:dyDescent="0.2">
      <c r="A1206" s="1">
        <v>29370</v>
      </c>
      <c r="B1206" s="1" t="s">
        <v>9164</v>
      </c>
      <c r="C1206" s="1" t="s">
        <v>9165</v>
      </c>
      <c r="D1206" s="1" t="s">
        <v>9166</v>
      </c>
      <c r="E1206" s="1">
        <v>5</v>
      </c>
      <c r="F1206" s="1" t="s">
        <v>9167</v>
      </c>
      <c r="G1206" s="1" t="s">
        <v>131</v>
      </c>
      <c r="H1206" s="1">
        <v>1000000000</v>
      </c>
      <c r="I1206" s="1">
        <v>413991918</v>
      </c>
      <c r="J1206" s="1">
        <v>1000000000</v>
      </c>
      <c r="K1206" s="1" t="s">
        <v>2018</v>
      </c>
      <c r="L1206" s="1">
        <v>1205</v>
      </c>
      <c r="M1206" s="1" t="s">
        <v>14753</v>
      </c>
      <c r="N1206" s="1">
        <v>2.3248233615256263E-2</v>
      </c>
      <c r="O1206" s="1">
        <v>162354.61955383001</v>
      </c>
      <c r="P1206" s="1">
        <v>-0.29292487</v>
      </c>
      <c r="Q1206" s="1">
        <v>-3.4384995699999998</v>
      </c>
      <c r="R1206" s="1">
        <v>-3.4916813800000002</v>
      </c>
      <c r="S1206" s="1">
        <v>9624580.8244920168</v>
      </c>
      <c r="T1206" s="1" t="s">
        <v>14753</v>
      </c>
    </row>
    <row r="1207" spans="1:20" x14ac:dyDescent="0.2">
      <c r="A1207" s="1">
        <v>17742</v>
      </c>
      <c r="B1207" s="1" t="s">
        <v>9176</v>
      </c>
      <c r="C1207" s="1" t="s">
        <v>9177</v>
      </c>
      <c r="D1207" s="1" t="s">
        <v>9178</v>
      </c>
      <c r="E1207" s="1">
        <v>42</v>
      </c>
      <c r="F1207" s="1" t="s">
        <v>9179</v>
      </c>
      <c r="G1207" s="1" t="s">
        <v>131</v>
      </c>
      <c r="H1207" s="1">
        <v>6666666666666</v>
      </c>
      <c r="I1207" s="1">
        <v>4318690730920</v>
      </c>
      <c r="J1207" s="1">
        <v>4957113505372</v>
      </c>
      <c r="K1207" s="1" t="s">
        <v>2018</v>
      </c>
      <c r="L1207" s="1">
        <v>1206</v>
      </c>
      <c r="M1207" s="1" t="s">
        <v>14752</v>
      </c>
      <c r="N1207" s="1">
        <v>2.2277496721813913E-6</v>
      </c>
      <c r="O1207" s="1">
        <v>85178.862576579995</v>
      </c>
      <c r="P1207" s="1">
        <v>0.22454709</v>
      </c>
      <c r="Q1207" s="1">
        <v>-3.5041191500000002</v>
      </c>
      <c r="R1207" s="1">
        <v>-1.0721978599999999</v>
      </c>
      <c r="S1207" s="1">
        <v>9620961.8600598425</v>
      </c>
      <c r="T1207" s="1" t="s">
        <v>14752</v>
      </c>
    </row>
    <row r="1208" spans="1:20" x14ac:dyDescent="0.2">
      <c r="A1208" s="1">
        <v>2474</v>
      </c>
      <c r="B1208" s="1" t="s">
        <v>4065</v>
      </c>
      <c r="C1208" s="1" t="s">
        <v>340</v>
      </c>
      <c r="D1208" s="1" t="s">
        <v>4066</v>
      </c>
      <c r="E1208" s="1">
        <v>14</v>
      </c>
      <c r="F1208" s="1" t="s">
        <v>3231</v>
      </c>
      <c r="G1208" s="1" t="s">
        <v>131</v>
      </c>
      <c r="H1208" s="1">
        <v>1000000000</v>
      </c>
      <c r="I1208" s="1">
        <v>455061135.35410041</v>
      </c>
      <c r="J1208" s="1">
        <v>755061135.35410035</v>
      </c>
      <c r="L1208" s="1">
        <v>1208</v>
      </c>
      <c r="M1208" s="1" t="s">
        <v>14752</v>
      </c>
      <c r="N1208" s="1">
        <v>2.1092365641133991E-2</v>
      </c>
      <c r="O1208" s="1">
        <v>56615.366677459999</v>
      </c>
      <c r="P1208" s="1">
        <v>0.27601713999999999</v>
      </c>
      <c r="Q1208" s="1">
        <v>-4.2804696399999997</v>
      </c>
      <c r="R1208" s="1">
        <v>-9.8928078999999993</v>
      </c>
      <c r="S1208" s="1">
        <v>9598315.8559582513</v>
      </c>
      <c r="T1208" s="1" t="s">
        <v>14752</v>
      </c>
    </row>
    <row r="1209" spans="1:20" x14ac:dyDescent="0.2">
      <c r="A1209" s="1">
        <v>10891</v>
      </c>
      <c r="B1209" s="1" t="s">
        <v>5426</v>
      </c>
      <c r="C1209" s="1" t="s">
        <v>305</v>
      </c>
      <c r="D1209" s="1" t="s">
        <v>5427</v>
      </c>
      <c r="E1209" s="1">
        <v>40</v>
      </c>
      <c r="F1209" s="1" t="s">
        <v>4911</v>
      </c>
      <c r="G1209" s="1" t="s">
        <v>131</v>
      </c>
      <c r="I1209" s="1">
        <v>331159918</v>
      </c>
      <c r="J1209" s="1">
        <v>500000000</v>
      </c>
      <c r="K1209" s="1" t="s">
        <v>2018</v>
      </c>
      <c r="L1209" s="1">
        <v>1207</v>
      </c>
      <c r="M1209" s="1" t="s">
        <v>14752</v>
      </c>
      <c r="N1209" s="1">
        <v>2.898395540961821E-2</v>
      </c>
      <c r="O1209" s="1">
        <v>438936.77256444999</v>
      </c>
      <c r="P1209" s="1">
        <v>0.33284722999999999</v>
      </c>
      <c r="Q1209" s="1">
        <v>1.61178344</v>
      </c>
      <c r="R1209" s="1">
        <v>-18.414811790000002</v>
      </c>
      <c r="S1209" s="1">
        <v>9598324.2967648245</v>
      </c>
      <c r="T1209" s="1" t="s">
        <v>14752</v>
      </c>
    </row>
    <row r="1210" spans="1:20" x14ac:dyDescent="0.2">
      <c r="A1210" s="1">
        <v>16678</v>
      </c>
      <c r="B1210" s="1" t="s">
        <v>6693</v>
      </c>
      <c r="C1210" s="1" t="s">
        <v>6694</v>
      </c>
      <c r="D1210" s="1" t="s">
        <v>6695</v>
      </c>
      <c r="E1210" s="1">
        <v>42</v>
      </c>
      <c r="F1210" s="1" t="s">
        <v>6696</v>
      </c>
      <c r="G1210" s="1" t="s">
        <v>131</v>
      </c>
      <c r="H1210" s="1">
        <v>5000000000</v>
      </c>
      <c r="I1210" s="1">
        <v>712090665</v>
      </c>
      <c r="J1210" s="1">
        <v>5000000000</v>
      </c>
      <c r="K1210" s="1" t="s">
        <v>2018</v>
      </c>
      <c r="L1210" s="1">
        <v>1209</v>
      </c>
      <c r="M1210" s="1" t="s">
        <v>14752</v>
      </c>
      <c r="N1210" s="1">
        <v>1.3424478479423144E-2</v>
      </c>
      <c r="O1210" s="1">
        <v>64426.615188889999</v>
      </c>
      <c r="P1210" s="1">
        <v>-1.7308629999999998E-2</v>
      </c>
      <c r="Q1210" s="1">
        <v>-0.87084101999999997</v>
      </c>
      <c r="R1210" s="1">
        <v>-6.2382577799999996</v>
      </c>
      <c r="S1210" s="1">
        <v>9559445.8076906167</v>
      </c>
      <c r="T1210" s="1" t="s">
        <v>14752</v>
      </c>
    </row>
    <row r="1211" spans="1:20" x14ac:dyDescent="0.2">
      <c r="A1211" s="1">
        <v>10821</v>
      </c>
      <c r="B1211" s="1" t="s">
        <v>6421</v>
      </c>
      <c r="C1211" s="1" t="s">
        <v>6171</v>
      </c>
      <c r="D1211" s="1" t="s">
        <v>6172</v>
      </c>
      <c r="E1211" s="1">
        <v>84</v>
      </c>
      <c r="F1211" s="1" t="s">
        <v>5207</v>
      </c>
      <c r="G1211" s="1" t="s">
        <v>131</v>
      </c>
      <c r="H1211" s="1">
        <v>10000000000000</v>
      </c>
      <c r="I1211" s="1">
        <v>9979172029858.4883</v>
      </c>
      <c r="J1211" s="1">
        <v>10000000000000</v>
      </c>
      <c r="K1211" s="1" t="s">
        <v>2018</v>
      </c>
      <c r="L1211" s="1">
        <v>1210</v>
      </c>
      <c r="M1211" s="1" t="s">
        <v>14752</v>
      </c>
      <c r="N1211" s="1">
        <v>9.5699692286277882E-7</v>
      </c>
      <c r="O1211" s="1">
        <v>429986.25043705001</v>
      </c>
      <c r="P1211" s="1">
        <v>1.6154075999999999</v>
      </c>
      <c r="Q1211" s="1">
        <v>-1.69308558</v>
      </c>
      <c r="R1211" s="1">
        <v>-11.18907244</v>
      </c>
      <c r="S1211" s="1">
        <v>9550036.9252928831</v>
      </c>
      <c r="T1211" s="1" t="s">
        <v>14752</v>
      </c>
    </row>
    <row r="1212" spans="1:20" x14ac:dyDescent="0.2">
      <c r="A1212" s="1">
        <v>10047</v>
      </c>
      <c r="B1212" s="1" t="s">
        <v>6271</v>
      </c>
      <c r="C1212" s="1" t="s">
        <v>6272</v>
      </c>
      <c r="D1212" s="1" t="s">
        <v>6273</v>
      </c>
      <c r="E1212" s="1">
        <v>35</v>
      </c>
      <c r="F1212" s="1" t="s">
        <v>4778</v>
      </c>
      <c r="G1212" s="1" t="s">
        <v>131</v>
      </c>
      <c r="H1212" s="1">
        <v>2000000000</v>
      </c>
      <c r="I1212" s="1">
        <v>1224673077</v>
      </c>
      <c r="J1212" s="1">
        <v>2000000000</v>
      </c>
      <c r="K1212" s="1" t="s">
        <v>2018</v>
      </c>
      <c r="L1212" s="1">
        <v>1211</v>
      </c>
      <c r="M1212" s="1" t="s">
        <v>14752</v>
      </c>
      <c r="N1212" s="1">
        <v>7.7811860933572861E-3</v>
      </c>
      <c r="O1212" s="1">
        <v>249804.08416833999</v>
      </c>
      <c r="P1212" s="1">
        <v>-1.60809599</v>
      </c>
      <c r="Q1212" s="1">
        <v>-5.9268024600000002</v>
      </c>
      <c r="R1212" s="1">
        <v>-13.279226169999999</v>
      </c>
      <c r="S1212" s="1">
        <v>9529409.1156614777</v>
      </c>
      <c r="T1212" s="1" t="s">
        <v>14752</v>
      </c>
    </row>
    <row r="1213" spans="1:20" x14ac:dyDescent="0.2">
      <c r="A1213" s="1">
        <v>10430</v>
      </c>
      <c r="B1213" s="1" t="s">
        <v>5520</v>
      </c>
      <c r="C1213" s="1" t="s">
        <v>5521</v>
      </c>
      <c r="D1213" s="1" t="s">
        <v>5522</v>
      </c>
      <c r="E1213" s="1">
        <v>21</v>
      </c>
      <c r="F1213" s="1" t="s">
        <v>5014</v>
      </c>
      <c r="G1213" s="1" t="s">
        <v>131</v>
      </c>
      <c r="H1213" s="1">
        <v>20000000</v>
      </c>
      <c r="I1213" s="1">
        <v>11934279</v>
      </c>
      <c r="J1213" s="1">
        <v>20000000</v>
      </c>
      <c r="K1213" s="1" t="s">
        <v>2018</v>
      </c>
      <c r="L1213" s="1">
        <v>1212</v>
      </c>
      <c r="M1213" s="1" t="s">
        <v>14752</v>
      </c>
      <c r="N1213" s="1">
        <v>0.79757118409491912</v>
      </c>
      <c r="O1213" s="1">
        <v>509765.33252813999</v>
      </c>
      <c r="P1213" s="1">
        <v>0.85365349000000001</v>
      </c>
      <c r="Q1213" s="1">
        <v>-1.1310036000000001</v>
      </c>
      <c r="R1213" s="1">
        <v>-9.7945299999999999E-2</v>
      </c>
      <c r="S1213" s="1">
        <v>9518437.0333491284</v>
      </c>
      <c r="T1213" s="1" t="s">
        <v>14752</v>
      </c>
    </row>
    <row r="1214" spans="1:20" x14ac:dyDescent="0.2">
      <c r="A1214" s="1">
        <v>9741</v>
      </c>
      <c r="B1214" s="1" t="s">
        <v>4819</v>
      </c>
      <c r="C1214" s="1" t="s">
        <v>4820</v>
      </c>
      <c r="D1214" s="1" t="s">
        <v>4821</v>
      </c>
      <c r="E1214" s="1">
        <v>35</v>
      </c>
      <c r="F1214" s="1" t="s">
        <v>4729</v>
      </c>
      <c r="G1214" s="1" t="s">
        <v>131</v>
      </c>
      <c r="I1214" s="1">
        <v>100000000</v>
      </c>
      <c r="J1214" s="1">
        <v>100000000</v>
      </c>
      <c r="K1214" s="1" t="s">
        <v>2018</v>
      </c>
      <c r="L1214" s="1">
        <v>1213</v>
      </c>
      <c r="M1214" s="1" t="s">
        <v>14752</v>
      </c>
      <c r="N1214" s="1">
        <v>9.4958209091379517E-2</v>
      </c>
      <c r="O1214" s="1">
        <v>463629.66062529001</v>
      </c>
      <c r="P1214" s="1">
        <v>-0.40724726</v>
      </c>
      <c r="Q1214" s="1">
        <v>-3.4708039199999998</v>
      </c>
      <c r="R1214" s="1">
        <v>-12.48866366</v>
      </c>
      <c r="S1214" s="1">
        <v>9495820.9091379512</v>
      </c>
      <c r="T1214" s="1" t="s">
        <v>14752</v>
      </c>
    </row>
    <row r="1215" spans="1:20" x14ac:dyDescent="0.2">
      <c r="A1215" s="1">
        <v>32386</v>
      </c>
      <c r="B1215" s="1" t="s">
        <v>8886</v>
      </c>
      <c r="C1215" s="1" t="s">
        <v>8887</v>
      </c>
      <c r="D1215" s="1" t="s">
        <v>8888</v>
      </c>
      <c r="E1215" s="1">
        <v>31</v>
      </c>
      <c r="F1215" s="1" t="s">
        <v>8889</v>
      </c>
      <c r="G1215" s="1" t="s">
        <v>131</v>
      </c>
      <c r="H1215" s="1">
        <v>1000000000</v>
      </c>
      <c r="I1215" s="1">
        <v>840606180</v>
      </c>
      <c r="J1215" s="1">
        <v>840606180</v>
      </c>
      <c r="K1215" s="1" t="s">
        <v>2018</v>
      </c>
      <c r="L1215" s="1">
        <v>1214</v>
      </c>
      <c r="M1215" s="1" t="s">
        <v>14752</v>
      </c>
      <c r="N1215" s="1">
        <v>1.1227887606578463E-2</v>
      </c>
      <c r="O1215" s="1">
        <v>445236.23716045998</v>
      </c>
      <c r="P1215" s="1">
        <v>5.2885942400000001</v>
      </c>
      <c r="Q1215" s="1">
        <v>-2.81852598</v>
      </c>
      <c r="R1215" s="1">
        <v>-26.197581750000001</v>
      </c>
      <c r="S1215" s="1">
        <v>9438231.7104352657</v>
      </c>
      <c r="T1215" s="1" t="s">
        <v>14752</v>
      </c>
    </row>
    <row r="1216" spans="1:20" x14ac:dyDescent="0.2">
      <c r="A1216" s="1">
        <v>33098</v>
      </c>
      <c r="B1216" s="1" t="s">
        <v>9818</v>
      </c>
      <c r="C1216" s="1" t="s">
        <v>9819</v>
      </c>
      <c r="D1216" s="1" t="s">
        <v>9820</v>
      </c>
      <c r="E1216" s="1">
        <v>24</v>
      </c>
      <c r="F1216" s="1" t="s">
        <v>9821</v>
      </c>
      <c r="G1216" s="1" t="s">
        <v>131</v>
      </c>
      <c r="I1216" s="1">
        <v>160000000</v>
      </c>
      <c r="J1216" s="1">
        <v>1000000000</v>
      </c>
      <c r="K1216" s="1" t="s">
        <v>2018</v>
      </c>
      <c r="L1216" s="1">
        <v>1215</v>
      </c>
      <c r="M1216" s="1" t="s">
        <v>14752</v>
      </c>
      <c r="N1216" s="1">
        <v>5.8622385846781165E-2</v>
      </c>
      <c r="O1216" s="1">
        <v>4696195.8323096801</v>
      </c>
      <c r="P1216" s="1">
        <v>3.7371700000000002E-3</v>
      </c>
      <c r="Q1216" s="1">
        <v>1.7530250599999999</v>
      </c>
      <c r="R1216" s="1">
        <v>31.820966739999999</v>
      </c>
      <c r="S1216" s="1">
        <v>9379581.7354849856</v>
      </c>
      <c r="T1216" s="1" t="s">
        <v>14752</v>
      </c>
    </row>
    <row r="1217" spans="1:20" x14ac:dyDescent="0.2">
      <c r="A1217" s="1">
        <v>31601</v>
      </c>
      <c r="B1217" s="1" t="s">
        <v>8762</v>
      </c>
      <c r="C1217" s="1" t="s">
        <v>8763</v>
      </c>
      <c r="D1217" s="1" t="s">
        <v>8764</v>
      </c>
      <c r="E1217" s="1">
        <v>42</v>
      </c>
      <c r="F1217" s="1" t="s">
        <v>8765</v>
      </c>
      <c r="G1217" s="1" t="s">
        <v>131</v>
      </c>
      <c r="I1217" s="1">
        <v>983717932</v>
      </c>
      <c r="J1217" s="1">
        <v>999857174.73000002</v>
      </c>
      <c r="K1217" s="1" t="s">
        <v>2018</v>
      </c>
      <c r="L1217" s="1">
        <v>1216</v>
      </c>
      <c r="M1217" s="1" t="s">
        <v>14753</v>
      </c>
      <c r="N1217" s="1">
        <v>9.5282625719860636E-3</v>
      </c>
      <c r="O1217" s="1">
        <v>491729.66485932999</v>
      </c>
      <c r="P1217" s="1">
        <v>-0.99433194999999996</v>
      </c>
      <c r="Q1217" s="1">
        <v>-12.108047839999999</v>
      </c>
      <c r="R1217" s="1">
        <v>-11.763066999999999</v>
      </c>
      <c r="S1217" s="1">
        <v>9373122.7528671324</v>
      </c>
      <c r="T1217" s="1" t="s">
        <v>14753</v>
      </c>
    </row>
    <row r="1218" spans="1:20" x14ac:dyDescent="0.2">
      <c r="A1218" s="1">
        <v>29574</v>
      </c>
      <c r="B1218" s="1" t="s">
        <v>9036</v>
      </c>
      <c r="C1218" s="1" t="s">
        <v>9037</v>
      </c>
      <c r="D1218" s="1" t="s">
        <v>9038</v>
      </c>
      <c r="E1218" s="1">
        <v>33</v>
      </c>
      <c r="F1218" s="1" t="s">
        <v>9039</v>
      </c>
      <c r="G1218" s="1" t="s">
        <v>131</v>
      </c>
      <c r="I1218" s="1">
        <v>999780947.39999998</v>
      </c>
      <c r="J1218" s="1">
        <v>999994577.83000004</v>
      </c>
      <c r="K1218" s="1" t="s">
        <v>2018</v>
      </c>
      <c r="L1218" s="1">
        <v>1217</v>
      </c>
      <c r="M1218" s="1" t="s">
        <v>14753</v>
      </c>
      <c r="N1218" s="1">
        <v>9.3398657085683595E-3</v>
      </c>
      <c r="O1218" s="1">
        <v>995238.23900885996</v>
      </c>
      <c r="P1218" s="1">
        <v>-0.89975419000000001</v>
      </c>
      <c r="Q1218" s="1">
        <v>-5.5942454799999997</v>
      </c>
      <c r="R1218" s="1">
        <v>-2.1946380900000002</v>
      </c>
      <c r="S1218" s="1">
        <v>9337819.7867012471</v>
      </c>
      <c r="T1218" s="1" t="s">
        <v>14753</v>
      </c>
    </row>
    <row r="1219" spans="1:20" x14ac:dyDescent="0.2">
      <c r="A1219" s="1">
        <v>16185</v>
      </c>
      <c r="B1219" s="1" t="s">
        <v>10428</v>
      </c>
      <c r="C1219" s="1" t="s">
        <v>6443</v>
      </c>
      <c r="D1219" s="1" t="s">
        <v>10429</v>
      </c>
      <c r="E1219" s="1">
        <v>35</v>
      </c>
      <c r="F1219" s="1" t="s">
        <v>10430</v>
      </c>
      <c r="G1219" s="1" t="s">
        <v>131</v>
      </c>
      <c r="I1219" s="1">
        <v>111420768751.99998</v>
      </c>
      <c r="J1219" s="1">
        <v>111420768751.99998</v>
      </c>
      <c r="L1219" s="1">
        <v>1218</v>
      </c>
      <c r="M1219" s="1" t="s">
        <v>14752</v>
      </c>
      <c r="N1219" s="1">
        <v>8.3671755881131157E-5</v>
      </c>
      <c r="O1219" s="1">
        <v>174912.35893722001</v>
      </c>
      <c r="P1219" s="1">
        <v>0.35344540000000002</v>
      </c>
      <c r="Q1219" s="1">
        <v>-0.56176837999999996</v>
      </c>
      <c r="R1219" s="1">
        <v>-3.1682844299999999</v>
      </c>
      <c r="S1219" s="1">
        <v>9322771.3631053101</v>
      </c>
      <c r="T1219" s="1" t="s">
        <v>14752</v>
      </c>
    </row>
    <row r="1220" spans="1:20" x14ac:dyDescent="0.2">
      <c r="A1220" s="1">
        <v>33356</v>
      </c>
      <c r="B1220" s="1" t="s">
        <v>8812</v>
      </c>
      <c r="C1220" s="1" t="s">
        <v>8813</v>
      </c>
      <c r="D1220" s="1" t="s">
        <v>8814</v>
      </c>
      <c r="E1220" s="1">
        <v>30</v>
      </c>
      <c r="F1220" s="1" t="s">
        <v>8815</v>
      </c>
      <c r="G1220" s="1" t="s">
        <v>131</v>
      </c>
      <c r="H1220" s="1">
        <v>21000000</v>
      </c>
      <c r="I1220" s="1">
        <v>20645815</v>
      </c>
      <c r="J1220" s="1">
        <v>21000000</v>
      </c>
      <c r="K1220" s="1" t="s">
        <v>2018</v>
      </c>
      <c r="L1220" s="1">
        <v>1219</v>
      </c>
      <c r="M1220" s="1" t="s">
        <v>14752</v>
      </c>
      <c r="N1220" s="1">
        <v>0.45035856620491294</v>
      </c>
      <c r="O1220" s="1">
        <v>1396139.0763058499</v>
      </c>
      <c r="P1220" s="1">
        <v>8.3513829999999997E-2</v>
      </c>
      <c r="Q1220" s="1">
        <v>-6.7699793799999997</v>
      </c>
      <c r="R1220" s="1">
        <v>-44.665346499999998</v>
      </c>
      <c r="S1220" s="1">
        <v>9298019.6415318847</v>
      </c>
      <c r="T1220" s="1" t="s">
        <v>14752</v>
      </c>
    </row>
    <row r="1221" spans="1:20" x14ac:dyDescent="0.2">
      <c r="A1221" s="1">
        <v>33011</v>
      </c>
      <c r="B1221" s="1" t="s">
        <v>9088</v>
      </c>
      <c r="C1221" s="1" t="s">
        <v>9089</v>
      </c>
      <c r="D1221" s="1" t="s">
        <v>9090</v>
      </c>
      <c r="E1221" s="1">
        <v>9</v>
      </c>
      <c r="F1221" s="1" t="s">
        <v>5983</v>
      </c>
      <c r="G1221" s="1" t="s">
        <v>131</v>
      </c>
      <c r="H1221" s="1">
        <v>99999999999999</v>
      </c>
      <c r="I1221" s="1">
        <v>35234152874088</v>
      </c>
      <c r="J1221" s="1">
        <v>36830944682952.203</v>
      </c>
      <c r="K1221" s="1" t="s">
        <v>2018</v>
      </c>
      <c r="L1221" s="1">
        <v>1220</v>
      </c>
      <c r="M1221" s="1" t="s">
        <v>14752</v>
      </c>
      <c r="N1221" s="1">
        <v>2.6350556885752162E-7</v>
      </c>
      <c r="O1221" s="1">
        <v>23114.638104770002</v>
      </c>
      <c r="P1221" s="1">
        <v>0.43405265999999998</v>
      </c>
      <c r="Q1221" s="1">
        <v>-2.6809570300000001</v>
      </c>
      <c r="R1221" s="1">
        <v>-6.1216421900000002</v>
      </c>
      <c r="S1221" s="1">
        <v>9284395.4962994382</v>
      </c>
      <c r="T1221" s="1" t="s">
        <v>14752</v>
      </c>
    </row>
    <row r="1222" spans="1:20" x14ac:dyDescent="0.2">
      <c r="A1222" s="1">
        <v>20949</v>
      </c>
      <c r="B1222" s="1" t="s">
        <v>9168</v>
      </c>
      <c r="C1222" s="1" t="s">
        <v>9169</v>
      </c>
      <c r="D1222" s="1" t="s">
        <v>9170</v>
      </c>
      <c r="E1222" s="1">
        <v>18</v>
      </c>
      <c r="F1222" s="1" t="s">
        <v>9171</v>
      </c>
      <c r="G1222" s="1" t="s">
        <v>131</v>
      </c>
      <c r="I1222" s="1">
        <v>859782377</v>
      </c>
      <c r="J1222" s="1">
        <v>4112192368</v>
      </c>
      <c r="K1222" s="1" t="s">
        <v>2018</v>
      </c>
      <c r="L1222" s="1">
        <v>1221</v>
      </c>
      <c r="M1222" s="1" t="s">
        <v>14752</v>
      </c>
      <c r="N1222" s="1">
        <v>1.0719989282493056E-2</v>
      </c>
      <c r="O1222" s="1">
        <v>0</v>
      </c>
      <c r="P1222" s="1">
        <v>-2.12306E-3</v>
      </c>
      <c r="Q1222" s="1">
        <v>-5.4869345599999999</v>
      </c>
      <c r="R1222" s="1">
        <v>6.0402315099999999</v>
      </c>
      <c r="S1222" s="1">
        <v>9216857.8667164035</v>
      </c>
      <c r="T1222" s="1" t="s">
        <v>14752</v>
      </c>
    </row>
    <row r="1223" spans="1:20" x14ac:dyDescent="0.2">
      <c r="A1223" s="1">
        <v>28660</v>
      </c>
      <c r="B1223" s="1" t="s">
        <v>10238</v>
      </c>
      <c r="C1223" s="1" t="s">
        <v>10239</v>
      </c>
      <c r="D1223" s="1" t="s">
        <v>10240</v>
      </c>
      <c r="E1223" s="1">
        <v>15</v>
      </c>
      <c r="F1223" s="1" t="s">
        <v>10241</v>
      </c>
      <c r="G1223" s="1" t="s">
        <v>131</v>
      </c>
      <c r="H1223" s="1">
        <v>1000000000</v>
      </c>
      <c r="I1223" s="1">
        <v>717265393.67085004</v>
      </c>
      <c r="J1223" s="1">
        <v>1000000000</v>
      </c>
      <c r="K1223" s="1" t="s">
        <v>2018</v>
      </c>
      <c r="L1223" s="1">
        <v>1222</v>
      </c>
      <c r="M1223" s="1" t="s">
        <v>14753</v>
      </c>
      <c r="N1223" s="1">
        <v>1.277424502372494E-2</v>
      </c>
      <c r="O1223" s="1">
        <v>782957.16203807003</v>
      </c>
      <c r="P1223" s="1">
        <v>-7.8480250000000001E-2</v>
      </c>
      <c r="Q1223" s="1">
        <v>-16.773414290000002</v>
      </c>
      <c r="R1223" s="1">
        <v>-12.336007909999999</v>
      </c>
      <c r="S1223" s="1">
        <v>9162523.8857899662</v>
      </c>
      <c r="T1223" s="1" t="s">
        <v>14753</v>
      </c>
    </row>
    <row r="1224" spans="1:20" x14ac:dyDescent="0.2">
      <c r="A1224" s="1">
        <v>23799</v>
      </c>
      <c r="B1224" s="1" t="s">
        <v>9384</v>
      </c>
      <c r="C1224" s="1" t="s">
        <v>9385</v>
      </c>
      <c r="D1224" s="1" t="s">
        <v>9386</v>
      </c>
      <c r="E1224" s="1">
        <v>9</v>
      </c>
      <c r="F1224" s="1" t="s">
        <v>9387</v>
      </c>
      <c r="G1224" s="1" t="s">
        <v>131</v>
      </c>
      <c r="I1224" s="1">
        <v>468000000</v>
      </c>
      <c r="J1224" s="1">
        <v>949999869.88999999</v>
      </c>
      <c r="K1224" s="1" t="s">
        <v>2018</v>
      </c>
      <c r="L1224" s="1">
        <v>1223</v>
      </c>
      <c r="M1224" s="1" t="s">
        <v>14752</v>
      </c>
      <c r="N1224" s="1">
        <v>1.9254832918150635E-2</v>
      </c>
      <c r="O1224" s="1">
        <v>2492934.4377071499</v>
      </c>
      <c r="P1224" s="1">
        <v>0.43957371000000001</v>
      </c>
      <c r="Q1224" s="1">
        <v>1.2728020600000001</v>
      </c>
      <c r="R1224" s="1">
        <v>-2.6507419200000002</v>
      </c>
      <c r="S1224" s="1">
        <v>9011261.8056944963</v>
      </c>
      <c r="T1224" s="1" t="s">
        <v>14752</v>
      </c>
    </row>
    <row r="1225" spans="1:20" x14ac:dyDescent="0.2">
      <c r="A1225" s="1">
        <v>21414</v>
      </c>
      <c r="B1225" s="1" t="s">
        <v>8924</v>
      </c>
      <c r="C1225" s="1" t="s">
        <v>8925</v>
      </c>
      <c r="D1225" s="1" t="s">
        <v>8926</v>
      </c>
      <c r="E1225" s="1">
        <v>57</v>
      </c>
      <c r="F1225" s="1" t="s">
        <v>8927</v>
      </c>
      <c r="G1225" s="1" t="s">
        <v>131</v>
      </c>
      <c r="H1225" s="1">
        <v>200000000000</v>
      </c>
      <c r="I1225" s="1">
        <v>35451462985.345398</v>
      </c>
      <c r="J1225" s="1">
        <v>169576385082.70428</v>
      </c>
      <c r="K1225" s="1" t="s">
        <v>2018</v>
      </c>
      <c r="L1225" s="1">
        <v>1224</v>
      </c>
      <c r="M1225" s="1" t="s">
        <v>14752</v>
      </c>
      <c r="N1225" s="1">
        <v>2.5366267641987523E-4</v>
      </c>
      <c r="O1225" s="1">
        <v>467738.50040338002</v>
      </c>
      <c r="P1225" s="1">
        <v>-0.76973517999999996</v>
      </c>
      <c r="Q1225" s="1">
        <v>-5.09690975</v>
      </c>
      <c r="R1225" s="1">
        <v>-10.763752350000001</v>
      </c>
      <c r="S1225" s="1">
        <v>8992712.9838628527</v>
      </c>
      <c r="T1225" s="1" t="s">
        <v>14752</v>
      </c>
    </row>
    <row r="1226" spans="1:20" x14ac:dyDescent="0.2">
      <c r="A1226" s="1">
        <v>8034</v>
      </c>
      <c r="B1226" s="1" t="s">
        <v>4387</v>
      </c>
      <c r="C1226" s="1" t="s">
        <v>4388</v>
      </c>
      <c r="D1226" s="1" t="s">
        <v>4389</v>
      </c>
      <c r="E1226" s="1">
        <v>7</v>
      </c>
      <c r="F1226" s="1" t="s">
        <v>4325</v>
      </c>
      <c r="G1226" s="1" t="s">
        <v>131</v>
      </c>
      <c r="H1226" s="1">
        <v>8800000000</v>
      </c>
      <c r="I1226" s="1">
        <v>6963532249.9991159</v>
      </c>
      <c r="J1226" s="1">
        <v>8800000000</v>
      </c>
      <c r="K1226" s="1" t="s">
        <v>2018</v>
      </c>
      <c r="L1226" s="1">
        <v>1225</v>
      </c>
      <c r="M1226" s="1" t="s">
        <v>14753</v>
      </c>
      <c r="N1226" s="1">
        <v>1.2852302383449998E-3</v>
      </c>
      <c r="O1226" s="1">
        <v>112029.31868755</v>
      </c>
      <c r="P1226" s="1">
        <v>-0.62761506</v>
      </c>
      <c r="Q1226" s="1">
        <v>-2.4012121799999999</v>
      </c>
      <c r="R1226" s="1">
        <v>-6.7423310499999998</v>
      </c>
      <c r="S1226" s="1">
        <v>8949742.2133894563</v>
      </c>
      <c r="T1226" s="1" t="s">
        <v>14753</v>
      </c>
    </row>
    <row r="1227" spans="1:20" x14ac:dyDescent="0.2">
      <c r="A1227" s="1">
        <v>13914</v>
      </c>
      <c r="B1227" s="1" t="s">
        <v>13475</v>
      </c>
      <c r="C1227" s="1" t="s">
        <v>13476</v>
      </c>
      <c r="D1227" s="1" t="s">
        <v>13477</v>
      </c>
      <c r="E1227" s="1">
        <v>15</v>
      </c>
      <c r="F1227" s="1" t="s">
        <v>13478</v>
      </c>
      <c r="G1227" s="1" t="s">
        <v>131</v>
      </c>
      <c r="H1227" s="1">
        <v>1000000000</v>
      </c>
      <c r="I1227" s="1">
        <v>351801290.43489999</v>
      </c>
      <c r="J1227" s="1">
        <v>1000000000</v>
      </c>
      <c r="K1227" s="1" t="s">
        <v>2018</v>
      </c>
      <c r="L1227" s="1">
        <v>1226</v>
      </c>
      <c r="M1227" s="1" t="s">
        <v>14753</v>
      </c>
      <c r="N1227" s="1">
        <v>2.543577435042025E-2</v>
      </c>
      <c r="O1227" s="1">
        <v>1371843.2740475601</v>
      </c>
      <c r="P1227" s="1">
        <v>0.95572820000000003</v>
      </c>
      <c r="Q1227" s="1">
        <v>-3.2574976599999999</v>
      </c>
      <c r="R1227" s="1">
        <v>-23.889670079999998</v>
      </c>
      <c r="S1227" s="1">
        <v>8948338.2396887727</v>
      </c>
      <c r="T1227" s="1" t="s">
        <v>14753</v>
      </c>
    </row>
    <row r="1228" spans="1:20" x14ac:dyDescent="0.2">
      <c r="A1228" s="1">
        <v>10750</v>
      </c>
      <c r="B1228" s="1" t="s">
        <v>9018</v>
      </c>
      <c r="C1228" s="1" t="s">
        <v>1210</v>
      </c>
      <c r="D1228" s="1" t="s">
        <v>6176</v>
      </c>
      <c r="E1228" s="1">
        <v>66</v>
      </c>
      <c r="F1228" s="1" t="s">
        <v>5383</v>
      </c>
      <c r="G1228" s="1" t="s">
        <v>131</v>
      </c>
      <c r="I1228" s="1">
        <v>987510417.39999998</v>
      </c>
      <c r="J1228" s="1">
        <v>1247574227.9400001</v>
      </c>
      <c r="K1228" s="1" t="s">
        <v>2018</v>
      </c>
      <c r="L1228" s="1">
        <v>1227</v>
      </c>
      <c r="M1228" s="1" t="s">
        <v>14752</v>
      </c>
      <c r="N1228" s="1">
        <v>9.0473539846220637E-3</v>
      </c>
      <c r="O1228" s="1">
        <v>2762029.0766841099</v>
      </c>
      <c r="P1228" s="1">
        <v>-0.24940794999999999</v>
      </c>
      <c r="Q1228" s="1">
        <v>-4.4543084999999998</v>
      </c>
      <c r="R1228" s="1">
        <v>-8.7792696899999996</v>
      </c>
      <c r="S1228" s="1">
        <v>8934356.3097196873</v>
      </c>
      <c r="T1228" s="1" t="s">
        <v>14752</v>
      </c>
    </row>
    <row r="1229" spans="1:20" x14ac:dyDescent="0.2">
      <c r="A1229" s="1">
        <v>29281</v>
      </c>
      <c r="B1229" s="1" t="s">
        <v>10448</v>
      </c>
      <c r="C1229" s="1" t="s">
        <v>3823</v>
      </c>
      <c r="D1229" s="1" t="s">
        <v>10449</v>
      </c>
      <c r="E1229" s="1">
        <v>23</v>
      </c>
      <c r="F1229" s="1" t="s">
        <v>10450</v>
      </c>
      <c r="G1229" s="1" t="s">
        <v>131</v>
      </c>
      <c r="H1229" s="1">
        <v>1000000000</v>
      </c>
      <c r="I1229" s="1">
        <v>204489614</v>
      </c>
      <c r="J1229" s="1">
        <v>979877401.94137657</v>
      </c>
      <c r="K1229" s="1" t="s">
        <v>2018</v>
      </c>
      <c r="L1229" s="1">
        <v>1228</v>
      </c>
      <c r="M1229" s="1" t="s">
        <v>14752</v>
      </c>
      <c r="N1229" s="1">
        <v>4.3611072749313827E-2</v>
      </c>
      <c r="O1229" s="1">
        <v>107308.76343476999</v>
      </c>
      <c r="P1229" s="1">
        <v>-0.90178650000000005</v>
      </c>
      <c r="Q1229" s="1">
        <v>-2.04065371</v>
      </c>
      <c r="R1229" s="1">
        <v>-17.79828028</v>
      </c>
      <c r="S1229" s="1">
        <v>8918011.4326331038</v>
      </c>
      <c r="T1229" s="1" t="s">
        <v>14752</v>
      </c>
    </row>
    <row r="1230" spans="1:20" x14ac:dyDescent="0.2">
      <c r="A1230" s="1">
        <v>28868</v>
      </c>
      <c r="B1230" s="1" t="s">
        <v>8928</v>
      </c>
      <c r="C1230" s="1" t="s">
        <v>8929</v>
      </c>
      <c r="D1230" s="1" t="s">
        <v>8930</v>
      </c>
      <c r="E1230" s="1">
        <v>46</v>
      </c>
      <c r="F1230" s="1" t="s">
        <v>8931</v>
      </c>
      <c r="G1230" s="1" t="s">
        <v>131</v>
      </c>
      <c r="H1230" s="1">
        <v>10000000000</v>
      </c>
      <c r="I1230" s="1">
        <v>2954764892</v>
      </c>
      <c r="J1230" s="1">
        <v>9979000000</v>
      </c>
      <c r="K1230" s="1" t="s">
        <v>2018</v>
      </c>
      <c r="L1230" s="1">
        <v>1229</v>
      </c>
      <c r="M1230" s="1" t="s">
        <v>14753</v>
      </c>
      <c r="N1230" s="1">
        <v>2.9977219786074074E-3</v>
      </c>
      <c r="O1230" s="1">
        <v>914293.65486036998</v>
      </c>
      <c r="P1230" s="1">
        <v>-0.12684403999999999</v>
      </c>
      <c r="Q1230" s="1">
        <v>-2.6797344600000002</v>
      </c>
      <c r="R1230" s="1">
        <v>-17.477399120000001</v>
      </c>
      <c r="S1230" s="1">
        <v>8857563.6583659425</v>
      </c>
      <c r="T1230" s="1" t="s">
        <v>14753</v>
      </c>
    </row>
    <row r="1231" spans="1:20" x14ac:dyDescent="0.2">
      <c r="A1231" s="1">
        <v>22771</v>
      </c>
      <c r="B1231" s="1" t="s">
        <v>8893</v>
      </c>
      <c r="C1231" s="1" t="s">
        <v>8894</v>
      </c>
      <c r="D1231" s="1" t="s">
        <v>8895</v>
      </c>
      <c r="E1231" s="1">
        <v>12</v>
      </c>
      <c r="F1231" s="1" t="s">
        <v>8896</v>
      </c>
      <c r="G1231" s="1" t="s">
        <v>131</v>
      </c>
      <c r="H1231" s="1">
        <v>35000000</v>
      </c>
      <c r="I1231" s="1">
        <v>5144893</v>
      </c>
      <c r="J1231" s="1">
        <v>35000000</v>
      </c>
      <c r="K1231" s="1" t="s">
        <v>2018</v>
      </c>
      <c r="L1231" s="1">
        <v>1230</v>
      </c>
      <c r="M1231" s="1" t="s">
        <v>14753</v>
      </c>
      <c r="N1231" s="1">
        <v>1.7084561408707952</v>
      </c>
      <c r="O1231" s="1">
        <v>93364.216722960002</v>
      </c>
      <c r="P1231" s="1">
        <v>0.44501380000000001</v>
      </c>
      <c r="Q1231" s="1">
        <v>-2.7940023200000002</v>
      </c>
      <c r="R1231" s="1">
        <v>-11.522239109999999</v>
      </c>
      <c r="S1231" s="1">
        <v>8789824.0399731677</v>
      </c>
      <c r="T1231" s="1" t="s">
        <v>14753</v>
      </c>
    </row>
    <row r="1232" spans="1:20" x14ac:dyDescent="0.2">
      <c r="A1232" s="1">
        <v>5956</v>
      </c>
      <c r="B1232" s="1" t="s">
        <v>9255</v>
      </c>
      <c r="C1232" s="1" t="s">
        <v>5677</v>
      </c>
      <c r="D1232" s="1" t="s">
        <v>5678</v>
      </c>
      <c r="E1232" s="1">
        <v>100</v>
      </c>
      <c r="F1232" s="1" t="s">
        <v>2317</v>
      </c>
      <c r="G1232" s="1" t="s">
        <v>131</v>
      </c>
      <c r="H1232" s="1">
        <v>4803143</v>
      </c>
      <c r="I1232" s="1">
        <v>3821523</v>
      </c>
      <c r="J1232" s="1">
        <v>4803143</v>
      </c>
      <c r="K1232" s="1" t="s">
        <v>2018</v>
      </c>
      <c r="L1232" s="1">
        <v>1231</v>
      </c>
      <c r="M1232" s="1" t="s">
        <v>14752</v>
      </c>
      <c r="N1232" s="1">
        <v>2.2989176342320063</v>
      </c>
      <c r="O1232" s="1">
        <v>59957.214925380002</v>
      </c>
      <c r="P1232" s="1">
        <v>5.944642E-2</v>
      </c>
      <c r="Q1232" s="1">
        <v>-0.16222322</v>
      </c>
      <c r="R1232" s="1">
        <v>-8.1570213999999996</v>
      </c>
      <c r="S1232" s="1">
        <v>8785366.6143231988</v>
      </c>
      <c r="T1232" s="1" t="s">
        <v>14752</v>
      </c>
    </row>
    <row r="1233" spans="1:20" x14ac:dyDescent="0.2">
      <c r="A1233" s="1">
        <v>22866</v>
      </c>
      <c r="B1233" s="1" t="s">
        <v>9115</v>
      </c>
      <c r="C1233" s="1" t="s">
        <v>9116</v>
      </c>
      <c r="D1233" s="1" t="s">
        <v>9117</v>
      </c>
      <c r="E1233" s="1">
        <v>14</v>
      </c>
      <c r="F1233" s="1" t="s">
        <v>9118</v>
      </c>
      <c r="G1233" s="1" t="s">
        <v>131</v>
      </c>
      <c r="H1233" s="1">
        <v>21000000000</v>
      </c>
      <c r="I1233" s="1">
        <v>12428932151.138178</v>
      </c>
      <c r="J1233" s="1">
        <v>12428932151.138178</v>
      </c>
      <c r="L1233" s="1">
        <v>1232</v>
      </c>
      <c r="M1233" s="1" t="s">
        <v>14752</v>
      </c>
      <c r="N1233" s="1">
        <v>7.0603061235808878E-4</v>
      </c>
      <c r="O1233" s="1">
        <v>184359.22895687001</v>
      </c>
      <c r="P1233" s="1">
        <v>2.05141324</v>
      </c>
      <c r="Q1233" s="1">
        <v>-2.7192568800000001</v>
      </c>
      <c r="R1233" s="1">
        <v>-13.95056495</v>
      </c>
      <c r="S1233" s="1">
        <v>8775206.5776252262</v>
      </c>
      <c r="T1233" s="1" t="s">
        <v>14752</v>
      </c>
    </row>
    <row r="1234" spans="1:20" x14ac:dyDescent="0.2">
      <c r="A1234" s="1">
        <v>4779</v>
      </c>
      <c r="B1234" s="1" t="s">
        <v>2222</v>
      </c>
      <c r="C1234" s="1" t="s">
        <v>2222</v>
      </c>
      <c r="D1234" s="1" t="s">
        <v>2223</v>
      </c>
      <c r="E1234" s="1">
        <v>130</v>
      </c>
      <c r="F1234" s="1" t="s">
        <v>2224</v>
      </c>
      <c r="G1234" s="1" t="s">
        <v>131</v>
      </c>
      <c r="I1234" s="1">
        <v>222593861.49423519</v>
      </c>
      <c r="J1234" s="1">
        <v>222593861.49423519</v>
      </c>
      <c r="K1234" s="1" t="s">
        <v>2018</v>
      </c>
      <c r="L1234" s="1">
        <v>1233</v>
      </c>
      <c r="M1234" s="1" t="s">
        <v>14752</v>
      </c>
      <c r="N1234" s="1">
        <v>3.941225614783158E-2</v>
      </c>
      <c r="O1234" s="1">
        <v>0</v>
      </c>
      <c r="P1234" s="1">
        <v>-9.4411949999999994E-2</v>
      </c>
      <c r="Q1234" s="1">
        <v>0.69100450999999996</v>
      </c>
      <c r="R1234" s="1">
        <v>-15.01455647</v>
      </c>
      <c r="S1234" s="1">
        <v>8772926.286145743</v>
      </c>
      <c r="T1234" s="1" t="s">
        <v>14752</v>
      </c>
    </row>
    <row r="1235" spans="1:20" x14ac:dyDescent="0.2">
      <c r="A1235" s="1">
        <v>7964</v>
      </c>
      <c r="B1235" s="1" t="s">
        <v>3943</v>
      </c>
      <c r="C1235" s="1" t="s">
        <v>3944</v>
      </c>
      <c r="D1235" s="1" t="s">
        <v>3945</v>
      </c>
      <c r="E1235" s="1">
        <v>2</v>
      </c>
      <c r="F1235" s="1" t="s">
        <v>3927</v>
      </c>
      <c r="G1235" s="1" t="s">
        <v>131</v>
      </c>
      <c r="I1235" s="1">
        <v>4142378</v>
      </c>
      <c r="J1235" s="1">
        <v>4142378</v>
      </c>
      <c r="K1235" s="1" t="s">
        <v>2018</v>
      </c>
      <c r="L1235" s="1">
        <v>1234</v>
      </c>
      <c r="M1235" s="1" t="s">
        <v>14753</v>
      </c>
      <c r="N1235" s="1">
        <v>2.1157638232798561</v>
      </c>
      <c r="O1235" s="1">
        <v>0</v>
      </c>
      <c r="P1235" s="1">
        <v>-0.10950855</v>
      </c>
      <c r="Q1235" s="1">
        <v>0.32394690999999998</v>
      </c>
      <c r="R1235" s="1">
        <v>4.0364813699999997</v>
      </c>
      <c r="S1235" s="1">
        <v>8764293.5147503633</v>
      </c>
      <c r="T1235" s="1" t="s">
        <v>14753</v>
      </c>
    </row>
    <row r="1236" spans="1:20" x14ac:dyDescent="0.2">
      <c r="A1236" s="1">
        <v>28508</v>
      </c>
      <c r="B1236" s="1" t="s">
        <v>9275</v>
      </c>
      <c r="C1236" s="1" t="s">
        <v>9276</v>
      </c>
      <c r="D1236" s="1" t="s">
        <v>9277</v>
      </c>
      <c r="E1236" s="1">
        <v>14</v>
      </c>
      <c r="F1236" s="1" t="s">
        <v>9278</v>
      </c>
      <c r="G1236" s="1" t="s">
        <v>131</v>
      </c>
      <c r="H1236" s="1">
        <v>1500000000</v>
      </c>
      <c r="I1236" s="1">
        <v>186694846</v>
      </c>
      <c r="J1236" s="1">
        <v>648854723</v>
      </c>
      <c r="L1236" s="1">
        <v>1235</v>
      </c>
      <c r="M1236" s="1" t="s">
        <v>14753</v>
      </c>
      <c r="N1236" s="1">
        <v>4.693805010948604E-2</v>
      </c>
      <c r="O1236" s="1">
        <v>521678.14000144001</v>
      </c>
      <c r="P1236" s="1">
        <v>-1.020193E-2</v>
      </c>
      <c r="Q1236" s="1">
        <v>-2.30600352</v>
      </c>
      <c r="R1236" s="1">
        <v>-11.485457739999999</v>
      </c>
      <c r="S1236" s="1">
        <v>8763092.0367307793</v>
      </c>
      <c r="T1236" s="1" t="s">
        <v>14753</v>
      </c>
    </row>
    <row r="1237" spans="1:20" x14ac:dyDescent="0.2">
      <c r="A1237" s="1">
        <v>21453</v>
      </c>
      <c r="B1237" s="1" t="s">
        <v>8689</v>
      </c>
      <c r="C1237" s="1" t="s">
        <v>8690</v>
      </c>
      <c r="D1237" s="1" t="s">
        <v>8691</v>
      </c>
      <c r="E1237" s="1">
        <v>18</v>
      </c>
      <c r="F1237" s="1" t="s">
        <v>8692</v>
      </c>
      <c r="G1237" s="1" t="s">
        <v>131</v>
      </c>
      <c r="H1237" s="1">
        <v>1000000000000000</v>
      </c>
      <c r="I1237" s="1">
        <v>310000000000000</v>
      </c>
      <c r="J1237" s="1">
        <v>1000000000000000</v>
      </c>
      <c r="K1237" s="1" t="s">
        <v>2018</v>
      </c>
      <c r="L1237" s="1">
        <v>1236</v>
      </c>
      <c r="M1237" s="1" t="s">
        <v>14753</v>
      </c>
      <c r="N1237" s="1">
        <v>2.8263242884465124E-8</v>
      </c>
      <c r="O1237" s="1">
        <v>91503.338527379994</v>
      </c>
      <c r="P1237" s="1">
        <v>-4.2184500000000003E-3</v>
      </c>
      <c r="Q1237" s="1">
        <v>-5.7707051800000002</v>
      </c>
      <c r="R1237" s="1">
        <v>-35.151536919999998</v>
      </c>
      <c r="S1237" s="1">
        <v>8761605.2941841893</v>
      </c>
      <c r="T1237" s="1" t="s">
        <v>14753</v>
      </c>
    </row>
    <row r="1238" spans="1:20" x14ac:dyDescent="0.2">
      <c r="A1238" s="1">
        <v>2447</v>
      </c>
      <c r="B1238" s="1" t="s">
        <v>2694</v>
      </c>
      <c r="C1238" s="1" t="s">
        <v>89</v>
      </c>
      <c r="D1238" s="1" t="s">
        <v>2695</v>
      </c>
      <c r="E1238" s="1">
        <v>28</v>
      </c>
      <c r="F1238" s="1" t="s">
        <v>2671</v>
      </c>
      <c r="G1238" s="1" t="s">
        <v>131</v>
      </c>
      <c r="I1238" s="1">
        <v>94658156.859015524</v>
      </c>
      <c r="J1238" s="1">
        <v>94658157.001872674</v>
      </c>
      <c r="K1238" s="1" t="s">
        <v>2018</v>
      </c>
      <c r="L1238" s="1">
        <v>1237</v>
      </c>
      <c r="M1238" s="1" t="s">
        <v>14752</v>
      </c>
      <c r="N1238" s="1">
        <v>9.2069134385827603E-2</v>
      </c>
      <c r="O1238" s="1">
        <v>0</v>
      </c>
      <c r="P1238" s="1">
        <v>0</v>
      </c>
      <c r="Q1238" s="1">
        <v>0</v>
      </c>
      <c r="R1238" s="1">
        <v>42.473260449999998</v>
      </c>
      <c r="S1238" s="1">
        <v>8715094.5645674486</v>
      </c>
      <c r="T1238" s="1" t="s">
        <v>14752</v>
      </c>
    </row>
    <row r="1239" spans="1:20" x14ac:dyDescent="0.2">
      <c r="A1239" s="1">
        <v>33104</v>
      </c>
      <c r="B1239" s="1" t="s">
        <v>9396</v>
      </c>
      <c r="C1239" s="1" t="s">
        <v>4044</v>
      </c>
      <c r="D1239" s="1" t="s">
        <v>9397</v>
      </c>
      <c r="E1239" s="1">
        <v>2</v>
      </c>
      <c r="F1239" s="1" t="s">
        <v>9398</v>
      </c>
      <c r="G1239" s="1" t="s">
        <v>131</v>
      </c>
      <c r="H1239" s="1">
        <v>1000000000</v>
      </c>
      <c r="I1239" s="1">
        <v>200000000</v>
      </c>
      <c r="J1239" s="1">
        <v>1000000000</v>
      </c>
      <c r="K1239" s="1" t="s">
        <v>2018</v>
      </c>
      <c r="L1239" s="1">
        <v>1238</v>
      </c>
      <c r="M1239" s="1" t="s">
        <v>14752</v>
      </c>
      <c r="N1239" s="1">
        <v>4.352551291740616E-2</v>
      </c>
      <c r="O1239" s="1">
        <v>0</v>
      </c>
      <c r="P1239" s="1">
        <v>-0.56661733999999997</v>
      </c>
      <c r="Q1239" s="1">
        <v>-0.65333379000000003</v>
      </c>
      <c r="R1239" s="1">
        <v>-2.5376512899999999</v>
      </c>
      <c r="S1239" s="1">
        <v>8705102.5834812317</v>
      </c>
      <c r="T1239" s="1" t="s">
        <v>14752</v>
      </c>
    </row>
    <row r="1240" spans="1:20" x14ac:dyDescent="0.2">
      <c r="A1240" s="1">
        <v>3829</v>
      </c>
      <c r="B1240" s="1" t="s">
        <v>4370</v>
      </c>
      <c r="C1240" s="1" t="s">
        <v>2660</v>
      </c>
      <c r="D1240" s="1" t="s">
        <v>9704</v>
      </c>
      <c r="E1240" s="1">
        <v>50</v>
      </c>
      <c r="F1240" s="1" t="s">
        <v>2661</v>
      </c>
      <c r="G1240" s="1" t="s">
        <v>131</v>
      </c>
      <c r="H1240" s="1">
        <v>50000000</v>
      </c>
      <c r="I1240" s="1">
        <v>42530734</v>
      </c>
      <c r="J1240" s="1">
        <v>50000000</v>
      </c>
      <c r="K1240" s="1" t="s">
        <v>2018</v>
      </c>
      <c r="L1240" s="1">
        <v>1239</v>
      </c>
      <c r="M1240" s="1" t="s">
        <v>14752</v>
      </c>
      <c r="N1240" s="1">
        <v>0.20444194502848445</v>
      </c>
      <c r="O1240" s="1">
        <v>7269.8914035899998</v>
      </c>
      <c r="P1240" s="1">
        <v>-2.1826970000000001</v>
      </c>
      <c r="Q1240" s="1">
        <v>11.10313017</v>
      </c>
      <c r="R1240" s="1">
        <v>-8.1246953099999999</v>
      </c>
      <c r="S1240" s="1">
        <v>8695065.9824490938</v>
      </c>
      <c r="T1240" s="1" t="s">
        <v>14752</v>
      </c>
    </row>
    <row r="1241" spans="1:20" x14ac:dyDescent="0.2">
      <c r="A1241" s="1">
        <v>17588</v>
      </c>
      <c r="B1241" s="1" t="s">
        <v>9119</v>
      </c>
      <c r="C1241" s="1" t="s">
        <v>9120</v>
      </c>
      <c r="D1241" s="1" t="s">
        <v>9121</v>
      </c>
      <c r="E1241" s="1">
        <v>40</v>
      </c>
      <c r="F1241" s="1" t="s">
        <v>9122</v>
      </c>
      <c r="G1241" s="1" t="s">
        <v>131</v>
      </c>
      <c r="H1241" s="1">
        <v>2750000000</v>
      </c>
      <c r="I1241" s="1">
        <v>719299800</v>
      </c>
      <c r="J1241" s="1">
        <v>2750000000</v>
      </c>
      <c r="K1241" s="1" t="s">
        <v>2018</v>
      </c>
      <c r="L1241" s="1">
        <v>1240</v>
      </c>
      <c r="M1241" s="1" t="s">
        <v>14752</v>
      </c>
      <c r="N1241" s="1">
        <v>1.2070640298720948E-2</v>
      </c>
      <c r="O1241" s="1">
        <v>64438.54211527</v>
      </c>
      <c r="P1241" s="1">
        <v>-7.0762190399999998</v>
      </c>
      <c r="Q1241" s="1">
        <v>-7.0912623999999997</v>
      </c>
      <c r="R1241" s="1">
        <v>-19.923837599999999</v>
      </c>
      <c r="S1241" s="1">
        <v>8682409.1527419183</v>
      </c>
      <c r="T1241" s="1" t="s">
        <v>14752</v>
      </c>
    </row>
    <row r="1242" spans="1:20" x14ac:dyDescent="0.2">
      <c r="A1242" s="1">
        <v>3702</v>
      </c>
      <c r="B1242" s="1" t="s">
        <v>2755</v>
      </c>
      <c r="C1242" s="1" t="s">
        <v>2756</v>
      </c>
      <c r="D1242" s="1" t="s">
        <v>2757</v>
      </c>
      <c r="E1242" s="1">
        <v>38</v>
      </c>
      <c r="F1242" s="1" t="s">
        <v>2758</v>
      </c>
      <c r="G1242" s="1" t="s">
        <v>131</v>
      </c>
      <c r="H1242" s="1">
        <v>262800000</v>
      </c>
      <c r="I1242" s="1">
        <v>150753560</v>
      </c>
      <c r="J1242" s="1">
        <v>150753560</v>
      </c>
      <c r="L1242" s="1">
        <v>1241</v>
      </c>
      <c r="M1242" s="1" t="s">
        <v>14752</v>
      </c>
      <c r="N1242" s="1">
        <v>5.7449547813089558E-2</v>
      </c>
      <c r="O1242" s="1">
        <v>111213.05003688</v>
      </c>
      <c r="P1242" s="1">
        <v>-1.1117822900000001</v>
      </c>
      <c r="Q1242" s="1">
        <v>-0.15902748</v>
      </c>
      <c r="R1242" s="1">
        <v>-16.738934660000002</v>
      </c>
      <c r="S1242" s="1">
        <v>8660723.8532134648</v>
      </c>
      <c r="T1242" s="1" t="s">
        <v>14752</v>
      </c>
    </row>
    <row r="1243" spans="1:20" x14ac:dyDescent="0.2">
      <c r="A1243" s="1">
        <v>4467</v>
      </c>
      <c r="B1243" s="1" t="s">
        <v>3013</v>
      </c>
      <c r="C1243" s="1" t="s">
        <v>3014</v>
      </c>
      <c r="D1243" s="1" t="s">
        <v>3015</v>
      </c>
      <c r="E1243" s="1">
        <v>5</v>
      </c>
      <c r="F1243" s="1" t="s">
        <v>2990</v>
      </c>
      <c r="G1243" s="1" t="s">
        <v>131</v>
      </c>
      <c r="I1243" s="1">
        <v>2894880474.2740583</v>
      </c>
      <c r="J1243" s="1">
        <v>2994901340</v>
      </c>
      <c r="K1243" s="1" t="s">
        <v>2018</v>
      </c>
      <c r="L1243" s="1">
        <v>1242</v>
      </c>
      <c r="M1243" s="1" t="s">
        <v>14753</v>
      </c>
      <c r="N1243" s="1">
        <v>2.9892155873555873E-3</v>
      </c>
      <c r="O1243" s="1">
        <v>629415.94257694006</v>
      </c>
      <c r="P1243" s="1">
        <v>9.0534199999999995E-2</v>
      </c>
      <c r="Q1243" s="1">
        <v>0.85959596999999999</v>
      </c>
      <c r="R1243" s="1">
        <v>-4.9961324400000002</v>
      </c>
      <c r="S1243" s="1">
        <v>8653421.8372313511</v>
      </c>
      <c r="T1243" s="1" t="s">
        <v>14753</v>
      </c>
    </row>
    <row r="1244" spans="1:20" x14ac:dyDescent="0.2">
      <c r="A1244" s="1">
        <v>6830</v>
      </c>
      <c r="B1244" s="1" t="s">
        <v>6491</v>
      </c>
      <c r="C1244" s="1" t="s">
        <v>6492</v>
      </c>
      <c r="D1244" s="1" t="s">
        <v>6493</v>
      </c>
      <c r="E1244" s="1">
        <v>11</v>
      </c>
      <c r="F1244" s="1" t="s">
        <v>6494</v>
      </c>
      <c r="G1244" s="1" t="s">
        <v>131</v>
      </c>
      <c r="H1244" s="1">
        <v>290560000</v>
      </c>
      <c r="I1244" s="1">
        <v>49420140</v>
      </c>
      <c r="J1244" s="1">
        <v>151251450</v>
      </c>
      <c r="L1244" s="1">
        <v>1243</v>
      </c>
      <c r="M1244" s="1" t="s">
        <v>14753</v>
      </c>
      <c r="N1244" s="1">
        <v>0.17502170940531156</v>
      </c>
      <c r="O1244" s="1">
        <v>234864.39451298999</v>
      </c>
      <c r="P1244" s="1">
        <v>1.0092450500000001</v>
      </c>
      <c r="Q1244" s="1">
        <v>0.28815731999999999</v>
      </c>
      <c r="R1244" s="1">
        <v>12.28142384</v>
      </c>
      <c r="S1244" s="1">
        <v>8649597.3818498142</v>
      </c>
      <c r="T1244" s="1" t="s">
        <v>14753</v>
      </c>
    </row>
    <row r="1245" spans="1:20" x14ac:dyDescent="0.2">
      <c r="A1245" s="1">
        <v>13140</v>
      </c>
      <c r="B1245" s="1" t="s">
        <v>9312</v>
      </c>
      <c r="C1245" s="1" t="s">
        <v>9313</v>
      </c>
      <c r="D1245" s="1" t="s">
        <v>9314</v>
      </c>
      <c r="E1245" s="1">
        <v>54</v>
      </c>
      <c r="F1245" s="1" t="s">
        <v>9315</v>
      </c>
      <c r="G1245" s="1" t="s">
        <v>131</v>
      </c>
      <c r="I1245" s="1">
        <v>101045769</v>
      </c>
      <c r="J1245" s="1">
        <v>1000000000</v>
      </c>
      <c r="K1245" s="1" t="s">
        <v>2018</v>
      </c>
      <c r="L1245" s="1">
        <v>1244</v>
      </c>
      <c r="M1245" s="1" t="s">
        <v>14752</v>
      </c>
      <c r="N1245" s="1">
        <v>8.4977591035970371E-2</v>
      </c>
      <c r="O1245" s="1">
        <v>2150937.5624643401</v>
      </c>
      <c r="P1245" s="1">
        <v>0.79465669000000005</v>
      </c>
      <c r="Q1245" s="1">
        <v>-3.1017221300000002</v>
      </c>
      <c r="R1245" s="1">
        <v>-13.88755465</v>
      </c>
      <c r="S1245" s="1">
        <v>8586626.0339971334</v>
      </c>
      <c r="T1245" s="1" t="s">
        <v>14752</v>
      </c>
    </row>
    <row r="1246" spans="1:20" x14ac:dyDescent="0.2">
      <c r="A1246" s="1">
        <v>10778</v>
      </c>
      <c r="B1246" s="1" t="s">
        <v>6167</v>
      </c>
      <c r="C1246" s="1" t="s">
        <v>5442</v>
      </c>
      <c r="D1246" s="1" t="s">
        <v>6168</v>
      </c>
      <c r="E1246" s="1">
        <v>57</v>
      </c>
      <c r="F1246" s="1" t="s">
        <v>5000</v>
      </c>
      <c r="G1246" s="1" t="s">
        <v>131</v>
      </c>
      <c r="H1246" s="1">
        <v>10000000000</v>
      </c>
      <c r="I1246" s="1">
        <v>5095643290</v>
      </c>
      <c r="J1246" s="1">
        <v>9766213274.1958714</v>
      </c>
      <c r="K1246" s="1" t="s">
        <v>2018</v>
      </c>
      <c r="L1246" s="1">
        <v>1245</v>
      </c>
      <c r="M1246" s="1" t="s">
        <v>14752</v>
      </c>
      <c r="N1246" s="1">
        <v>1.6810069648574878E-3</v>
      </c>
      <c r="O1246" s="1">
        <v>91497.102033739997</v>
      </c>
      <c r="P1246" s="1">
        <v>-4.9847830000000003E-2</v>
      </c>
      <c r="Q1246" s="1">
        <v>-0.69324764000000005</v>
      </c>
      <c r="R1246" s="1">
        <v>-1.03320488</v>
      </c>
      <c r="S1246" s="1">
        <v>8565811.8609193228</v>
      </c>
      <c r="T1246" s="1" t="s">
        <v>14752</v>
      </c>
    </row>
    <row r="1247" spans="1:20" x14ac:dyDescent="0.2">
      <c r="A1247" s="1">
        <v>10669</v>
      </c>
      <c r="B1247" s="1" t="s">
        <v>5150</v>
      </c>
      <c r="C1247" s="1" t="s">
        <v>5151</v>
      </c>
      <c r="D1247" s="1" t="s">
        <v>5152</v>
      </c>
      <c r="E1247" s="1">
        <v>15</v>
      </c>
      <c r="F1247" s="1" t="s">
        <v>5106</v>
      </c>
      <c r="G1247" s="1" t="s">
        <v>131</v>
      </c>
      <c r="I1247" s="1">
        <v>743546427</v>
      </c>
      <c r="J1247" s="1">
        <v>2000000000</v>
      </c>
      <c r="K1247" s="1" t="s">
        <v>2018</v>
      </c>
      <c r="L1247" s="1">
        <v>1246</v>
      </c>
      <c r="M1247" s="1" t="s">
        <v>14753</v>
      </c>
      <c r="N1247" s="1">
        <v>1.148034436909451E-2</v>
      </c>
      <c r="O1247" s="1">
        <v>0</v>
      </c>
      <c r="P1247" s="1">
        <v>0.51061630999999996</v>
      </c>
      <c r="Q1247" s="1">
        <v>0.49893937999999999</v>
      </c>
      <c r="R1247" s="1">
        <v>-0.20989095999999999</v>
      </c>
      <c r="S1247" s="1">
        <v>8536169.0363697931</v>
      </c>
      <c r="T1247" s="1" t="s">
        <v>14753</v>
      </c>
    </row>
    <row r="1248" spans="1:20" x14ac:dyDescent="0.2">
      <c r="A1248" s="1">
        <v>28704</v>
      </c>
      <c r="B1248" s="1" t="s">
        <v>9326</v>
      </c>
      <c r="C1248" s="1" t="s">
        <v>9327</v>
      </c>
      <c r="D1248" s="1" t="s">
        <v>9328</v>
      </c>
      <c r="E1248" s="1">
        <v>14</v>
      </c>
      <c r="F1248" s="1" t="s">
        <v>9329</v>
      </c>
      <c r="G1248" s="1" t="s">
        <v>131</v>
      </c>
      <c r="H1248" s="1">
        <v>200000000</v>
      </c>
      <c r="I1248" s="1">
        <v>26563279</v>
      </c>
      <c r="J1248" s="1">
        <v>199999999</v>
      </c>
      <c r="K1248" s="1" t="s">
        <v>2018</v>
      </c>
      <c r="L1248" s="1">
        <v>1247</v>
      </c>
      <c r="M1248" s="1" t="s">
        <v>14752</v>
      </c>
      <c r="N1248" s="1">
        <v>0.32096069958357892</v>
      </c>
      <c r="O1248" s="1">
        <v>168301.98786716</v>
      </c>
      <c r="P1248" s="1">
        <v>-0.61338866000000003</v>
      </c>
      <c r="Q1248" s="1">
        <v>-0.83849850999999997</v>
      </c>
      <c r="R1248" s="1">
        <v>-7.1276393599999999</v>
      </c>
      <c r="S1248" s="1">
        <v>8525768.6110737901</v>
      </c>
      <c r="T1248" s="1" t="s">
        <v>14752</v>
      </c>
    </row>
    <row r="1249" spans="1:20" x14ac:dyDescent="0.2">
      <c r="A1249" s="1">
        <v>13319</v>
      </c>
      <c r="B1249" s="1" t="s">
        <v>5909</v>
      </c>
      <c r="C1249" s="1" t="s">
        <v>5910</v>
      </c>
      <c r="D1249" s="1" t="s">
        <v>5911</v>
      </c>
      <c r="E1249" s="1">
        <v>10</v>
      </c>
      <c r="F1249" s="1" t="s">
        <v>5912</v>
      </c>
      <c r="G1249" s="1" t="s">
        <v>131</v>
      </c>
      <c r="H1249" s="1">
        <v>30000000</v>
      </c>
      <c r="I1249" s="1">
        <v>30000000</v>
      </c>
      <c r="J1249" s="1">
        <v>30000000</v>
      </c>
      <c r="K1249" s="1" t="s">
        <v>2018</v>
      </c>
      <c r="L1249" s="1">
        <v>1248</v>
      </c>
      <c r="M1249" s="1" t="s">
        <v>14752</v>
      </c>
      <c r="N1249" s="1">
        <v>0.28325477636635504</v>
      </c>
      <c r="O1249" s="1">
        <v>88727.256608680007</v>
      </c>
      <c r="P1249" s="1">
        <v>-5.0357930000000002E-2</v>
      </c>
      <c r="Q1249" s="1">
        <v>-0.63244347999999995</v>
      </c>
      <c r="R1249" s="1">
        <v>0.26328016999999998</v>
      </c>
      <c r="S1249" s="1">
        <v>8497643.2909906507</v>
      </c>
      <c r="T1249" s="1" t="s">
        <v>14752</v>
      </c>
    </row>
    <row r="1250" spans="1:20" x14ac:dyDescent="0.2">
      <c r="A1250" s="1">
        <v>31569</v>
      </c>
      <c r="B1250" s="1" t="s">
        <v>9686</v>
      </c>
      <c r="C1250" s="1" t="s">
        <v>9687</v>
      </c>
      <c r="D1250" s="1" t="s">
        <v>9688</v>
      </c>
      <c r="E1250" s="1">
        <v>17</v>
      </c>
      <c r="F1250" s="1" t="s">
        <v>9689</v>
      </c>
      <c r="G1250" s="1" t="s">
        <v>131</v>
      </c>
      <c r="H1250" s="1">
        <v>420690000000</v>
      </c>
      <c r="I1250" s="1">
        <v>420690000000</v>
      </c>
      <c r="J1250" s="1">
        <v>420690000000</v>
      </c>
      <c r="K1250" s="1" t="s">
        <v>2018</v>
      </c>
      <c r="L1250" s="1">
        <v>1250</v>
      </c>
      <c r="M1250" s="1" t="s">
        <v>14752</v>
      </c>
      <c r="N1250" s="1">
        <v>2.0136583795012859E-5</v>
      </c>
      <c r="O1250" s="1">
        <v>116378.66179733</v>
      </c>
      <c r="P1250" s="1">
        <v>3.4245607699999998</v>
      </c>
      <c r="Q1250" s="1">
        <v>-3.6670558199999999</v>
      </c>
      <c r="R1250" s="1">
        <v>-25.21842294</v>
      </c>
      <c r="S1250" s="1">
        <v>8471259.4367239606</v>
      </c>
      <c r="T1250" s="1" t="s">
        <v>14752</v>
      </c>
    </row>
    <row r="1251" spans="1:20" x14ac:dyDescent="0.2">
      <c r="A1251" s="1">
        <v>4197</v>
      </c>
      <c r="B1251" s="1" t="s">
        <v>2487</v>
      </c>
      <c r="C1251" s="1" t="s">
        <v>2488</v>
      </c>
      <c r="D1251" s="1" t="s">
        <v>2489</v>
      </c>
      <c r="E1251" s="1">
        <v>18</v>
      </c>
      <c r="F1251" s="1" t="s">
        <v>2490</v>
      </c>
      <c r="G1251" s="1" t="s">
        <v>131</v>
      </c>
      <c r="I1251" s="1">
        <v>2370272782.106575</v>
      </c>
      <c r="J1251" s="1">
        <v>6434460139.8000002</v>
      </c>
      <c r="K1251" s="1" t="s">
        <v>2018</v>
      </c>
      <c r="L1251" s="1">
        <v>1249</v>
      </c>
      <c r="M1251" s="1" t="s">
        <v>14752</v>
      </c>
      <c r="N1251" s="1">
        <v>3.5804744093348262E-3</v>
      </c>
      <c r="O1251" s="1">
        <v>141139.43313744001</v>
      </c>
      <c r="P1251" s="1">
        <v>0.73664753999999999</v>
      </c>
      <c r="Q1251" s="1">
        <v>-3.6116183099999999</v>
      </c>
      <c r="R1251" s="1">
        <v>-16.966557389999998</v>
      </c>
      <c r="S1251" s="1">
        <v>8486701.039475454</v>
      </c>
      <c r="T1251" s="1" t="s">
        <v>14752</v>
      </c>
    </row>
    <row r="1252" spans="1:20" x14ac:dyDescent="0.2">
      <c r="A1252" s="1">
        <v>31716</v>
      </c>
      <c r="B1252" s="1" t="s">
        <v>10802</v>
      </c>
      <c r="C1252" s="1" t="s">
        <v>10803</v>
      </c>
      <c r="D1252" s="1" t="s">
        <v>10804</v>
      </c>
      <c r="E1252" s="1">
        <v>3</v>
      </c>
      <c r="F1252" s="1" t="s">
        <v>10805</v>
      </c>
      <c r="G1252" s="1" t="s">
        <v>131</v>
      </c>
      <c r="I1252" s="1">
        <v>192113095.81018779</v>
      </c>
      <c r="J1252" s="1">
        <v>1000000000</v>
      </c>
      <c r="K1252" s="1" t="s">
        <v>2018</v>
      </c>
      <c r="L1252" s="1">
        <v>1251</v>
      </c>
      <c r="M1252" s="1" t="s">
        <v>14752</v>
      </c>
      <c r="N1252" s="1">
        <v>4.4043544148053199E-2</v>
      </c>
      <c r="O1252" s="1">
        <v>123309.39336943001</v>
      </c>
      <c r="P1252" s="1">
        <v>-0.57488212000000005</v>
      </c>
      <c r="Q1252" s="1">
        <v>-11.19492591</v>
      </c>
      <c r="R1252" s="1">
        <v>-9.8810631200000003</v>
      </c>
      <c r="S1252" s="1">
        <v>8461341.616735179</v>
      </c>
      <c r="T1252" s="1" t="s">
        <v>14752</v>
      </c>
    </row>
    <row r="1253" spans="1:20" x14ac:dyDescent="0.2">
      <c r="A1253" s="1">
        <v>33342</v>
      </c>
      <c r="B1253" s="1" t="s">
        <v>9344</v>
      </c>
      <c r="C1253" s="1" t="s">
        <v>1773</v>
      </c>
      <c r="D1253" s="1" t="s">
        <v>9345</v>
      </c>
      <c r="E1253" s="1">
        <v>6</v>
      </c>
      <c r="F1253" s="1" t="s">
        <v>9346</v>
      </c>
      <c r="G1253" s="1" t="s">
        <v>131</v>
      </c>
      <c r="H1253" s="1">
        <v>21000000</v>
      </c>
      <c r="I1253" s="1">
        <v>14442500.223001139</v>
      </c>
      <c r="J1253" s="1">
        <v>19964881.83461694</v>
      </c>
      <c r="K1253" s="1" t="s">
        <v>2018</v>
      </c>
      <c r="L1253" s="1">
        <v>1252</v>
      </c>
      <c r="M1253" s="1" t="s">
        <v>14752</v>
      </c>
      <c r="N1253" s="1">
        <v>0.58312874303930085</v>
      </c>
      <c r="O1253" s="1">
        <v>64070.197031180003</v>
      </c>
      <c r="P1253" s="1">
        <v>0.69392836000000002</v>
      </c>
      <c r="Q1253" s="1">
        <v>-0.64722995000000005</v>
      </c>
      <c r="R1253" s="1">
        <v>-3.0069427800000001</v>
      </c>
      <c r="S1253" s="1">
        <v>8421837.001383476</v>
      </c>
      <c r="T1253" s="1" t="s">
        <v>14752</v>
      </c>
    </row>
    <row r="1254" spans="1:20" x14ac:dyDescent="0.2">
      <c r="A1254" s="1">
        <v>8985</v>
      </c>
      <c r="B1254" s="1" t="s">
        <v>5396</v>
      </c>
      <c r="C1254" s="1" t="s">
        <v>5050</v>
      </c>
      <c r="D1254" s="1" t="s">
        <v>5051</v>
      </c>
      <c r="E1254" s="1">
        <v>66</v>
      </c>
      <c r="F1254" s="1" t="s">
        <v>4567</v>
      </c>
      <c r="G1254" s="1" t="s">
        <v>131</v>
      </c>
      <c r="H1254" s="1">
        <v>2000000000</v>
      </c>
      <c r="I1254" s="1">
        <v>86915138.614095926</v>
      </c>
      <c r="J1254" s="1">
        <v>2000000000</v>
      </c>
      <c r="K1254" s="1" t="s">
        <v>2018</v>
      </c>
      <c r="L1254" s="1">
        <v>1253</v>
      </c>
      <c r="M1254" s="1" t="s">
        <v>14752</v>
      </c>
      <c r="N1254" s="1">
        <v>9.6760049634852685E-2</v>
      </c>
      <c r="O1254" s="1">
        <v>0</v>
      </c>
      <c r="P1254" s="1">
        <v>1.27086E-2</v>
      </c>
      <c r="Q1254" s="1">
        <v>-0.62554416000000002</v>
      </c>
      <c r="R1254" s="1">
        <v>-1.13458492</v>
      </c>
      <c r="S1254" s="1">
        <v>8409913.1263200231</v>
      </c>
      <c r="T1254" s="1" t="s">
        <v>14752</v>
      </c>
    </row>
    <row r="1255" spans="1:20" x14ac:dyDescent="0.2">
      <c r="A1255" s="1">
        <v>27789</v>
      </c>
      <c r="B1255" s="1" t="s">
        <v>5264</v>
      </c>
      <c r="C1255" s="1" t="s">
        <v>5264</v>
      </c>
      <c r="D1255" s="1" t="s">
        <v>8756</v>
      </c>
      <c r="E1255" s="1">
        <v>29</v>
      </c>
      <c r="F1255" s="1" t="s">
        <v>8757</v>
      </c>
      <c r="G1255" s="1" t="s">
        <v>131</v>
      </c>
      <c r="H1255" s="1">
        <v>961763171946</v>
      </c>
      <c r="I1255" s="1">
        <v>929459163372</v>
      </c>
      <c r="J1255" s="1">
        <v>961763171946</v>
      </c>
      <c r="K1255" s="1" t="s">
        <v>2018</v>
      </c>
      <c r="L1255" s="1">
        <v>1254</v>
      </c>
      <c r="M1255" s="1" t="s">
        <v>14752</v>
      </c>
      <c r="N1255" s="1">
        <v>9.0179354685780568E-6</v>
      </c>
      <c r="O1255" s="1">
        <v>122071.68948797999</v>
      </c>
      <c r="P1255" s="1">
        <v>-2.0796343300000002</v>
      </c>
      <c r="Q1255" s="1">
        <v>3.75241793</v>
      </c>
      <c r="R1255" s="1">
        <v>-2.18373953</v>
      </c>
      <c r="S1255" s="1">
        <v>8381802.7559672454</v>
      </c>
      <c r="T1255" s="1" t="s">
        <v>14752</v>
      </c>
    </row>
    <row r="1256" spans="1:20" x14ac:dyDescent="0.2">
      <c r="A1256" s="1">
        <v>11750</v>
      </c>
      <c r="B1256" s="1" t="s">
        <v>5544</v>
      </c>
      <c r="C1256" s="1" t="s">
        <v>4660</v>
      </c>
      <c r="D1256" s="1" t="s">
        <v>5545</v>
      </c>
      <c r="E1256" s="1">
        <v>10</v>
      </c>
      <c r="F1256" s="1" t="s">
        <v>5546</v>
      </c>
      <c r="G1256" s="1" t="s">
        <v>131</v>
      </c>
      <c r="H1256" s="1">
        <v>1000000000</v>
      </c>
      <c r="I1256" s="1">
        <v>331789518</v>
      </c>
      <c r="J1256" s="1">
        <v>986800000</v>
      </c>
      <c r="K1256" s="1" t="s">
        <v>2018</v>
      </c>
      <c r="L1256" s="1">
        <v>1255</v>
      </c>
      <c r="M1256" s="1" t="s">
        <v>14752</v>
      </c>
      <c r="N1256" s="1">
        <v>2.525909189886132E-2</v>
      </c>
      <c r="O1256" s="1">
        <v>29534.054934309999</v>
      </c>
      <c r="P1256" s="1">
        <v>-4.4352000000000003E-3</v>
      </c>
      <c r="Q1256" s="1">
        <v>0.39365998000000002</v>
      </c>
      <c r="R1256" s="1">
        <v>-0.23410255999999999</v>
      </c>
      <c r="S1256" s="1">
        <v>8380701.9262409024</v>
      </c>
      <c r="T1256" s="1" t="s">
        <v>14752</v>
      </c>
    </row>
    <row r="1257" spans="1:20" x14ac:dyDescent="0.2">
      <c r="A1257" s="1">
        <v>28610</v>
      </c>
      <c r="B1257" s="1" t="s">
        <v>9563</v>
      </c>
      <c r="C1257" s="1" t="s">
        <v>9564</v>
      </c>
      <c r="D1257" s="1" t="s">
        <v>9565</v>
      </c>
      <c r="E1257" s="1">
        <v>37</v>
      </c>
      <c r="F1257" s="1" t="s">
        <v>9566</v>
      </c>
      <c r="G1257" s="1" t="s">
        <v>131</v>
      </c>
      <c r="H1257" s="1">
        <v>1000000000</v>
      </c>
      <c r="I1257" s="1">
        <v>387292002.48000002</v>
      </c>
      <c r="J1257" s="1">
        <v>1000000000</v>
      </c>
      <c r="K1257" s="1" t="s">
        <v>2018</v>
      </c>
      <c r="L1257" s="1">
        <v>1256</v>
      </c>
      <c r="M1257" s="1" t="s">
        <v>14753</v>
      </c>
      <c r="N1257" s="1">
        <v>2.1609427746362417E-2</v>
      </c>
      <c r="O1257" s="1">
        <v>462802.28872542002</v>
      </c>
      <c r="P1257" s="1">
        <v>-0.23786104</v>
      </c>
      <c r="Q1257" s="1">
        <v>-7.1677204100000003</v>
      </c>
      <c r="R1257" s="1">
        <v>-23.083005310000001</v>
      </c>
      <c r="S1257" s="1">
        <v>8369158.5443355739</v>
      </c>
      <c r="T1257" s="1" t="s">
        <v>14753</v>
      </c>
    </row>
    <row r="1258" spans="1:20" x14ac:dyDescent="0.2">
      <c r="A1258" s="1">
        <v>28132</v>
      </c>
      <c r="B1258" s="1" t="s">
        <v>8968</v>
      </c>
      <c r="C1258" s="1" t="s">
        <v>8969</v>
      </c>
      <c r="D1258" s="1" t="s">
        <v>8970</v>
      </c>
      <c r="E1258" s="1">
        <v>11</v>
      </c>
      <c r="F1258" s="1" t="s">
        <v>8971</v>
      </c>
      <c r="G1258" s="1" t="s">
        <v>131</v>
      </c>
      <c r="H1258" s="1">
        <v>1000000000</v>
      </c>
      <c r="I1258" s="1">
        <v>577172773.25145614</v>
      </c>
      <c r="J1258" s="1">
        <v>577172773.25145614</v>
      </c>
      <c r="K1258" s="1" t="s">
        <v>2018</v>
      </c>
      <c r="L1258" s="1">
        <v>1257</v>
      </c>
      <c r="M1258" s="1" t="s">
        <v>14752</v>
      </c>
      <c r="N1258" s="1">
        <v>1.4340539831880952E-2</v>
      </c>
      <c r="O1258" s="1">
        <v>240164.26241426999</v>
      </c>
      <c r="P1258" s="1">
        <v>-0.29889969999999999</v>
      </c>
      <c r="Q1258" s="1">
        <v>-4.28632144</v>
      </c>
      <c r="R1258" s="1">
        <v>-15.74850582</v>
      </c>
      <c r="S1258" s="1">
        <v>8276969.1446896996</v>
      </c>
      <c r="T1258" s="1" t="s">
        <v>14752</v>
      </c>
    </row>
    <row r="1259" spans="1:20" x14ac:dyDescent="0.2">
      <c r="A1259" s="1">
        <v>8271</v>
      </c>
      <c r="B1259" s="1" t="s">
        <v>3980</v>
      </c>
      <c r="C1259" s="1" t="s">
        <v>9359</v>
      </c>
      <c r="D1259" s="1" t="s">
        <v>3981</v>
      </c>
      <c r="E1259" s="1">
        <v>41</v>
      </c>
      <c r="F1259" s="1" t="s">
        <v>3982</v>
      </c>
      <c r="G1259" s="1" t="s">
        <v>131</v>
      </c>
      <c r="H1259" s="1">
        <v>5500000</v>
      </c>
      <c r="I1259" s="1">
        <v>5145752.2620000001</v>
      </c>
      <c r="J1259" s="1">
        <v>5500000</v>
      </c>
      <c r="K1259" s="1" t="s">
        <v>2018</v>
      </c>
      <c r="L1259" s="1">
        <v>1258</v>
      </c>
      <c r="M1259" s="1" t="s">
        <v>14752</v>
      </c>
      <c r="N1259" s="1">
        <v>1.6038023178960443</v>
      </c>
      <c r="O1259" s="1">
        <v>510393.77167928999</v>
      </c>
      <c r="P1259" s="1">
        <v>0.23076304</v>
      </c>
      <c r="Q1259" s="1">
        <v>-2.5957882900000002</v>
      </c>
      <c r="R1259" s="1">
        <v>-13.91792925</v>
      </c>
      <c r="S1259" s="1">
        <v>8252769.4051144142</v>
      </c>
      <c r="T1259" s="1" t="s">
        <v>14752</v>
      </c>
    </row>
    <row r="1260" spans="1:20" x14ac:dyDescent="0.2">
      <c r="A1260" s="1">
        <v>27195</v>
      </c>
      <c r="B1260" s="1" t="s">
        <v>9074</v>
      </c>
      <c r="C1260" s="1" t="s">
        <v>9075</v>
      </c>
      <c r="D1260" s="1" t="s">
        <v>9076</v>
      </c>
      <c r="E1260" s="1">
        <v>11</v>
      </c>
      <c r="F1260" s="1" t="s">
        <v>9077</v>
      </c>
      <c r="G1260" s="1" t="s">
        <v>131</v>
      </c>
      <c r="H1260" s="1">
        <v>21000000000</v>
      </c>
      <c r="I1260" s="1">
        <v>9872903071</v>
      </c>
      <c r="J1260" s="1">
        <v>9872903071</v>
      </c>
      <c r="L1260" s="1">
        <v>1260</v>
      </c>
      <c r="M1260" s="1" t="s">
        <v>14753</v>
      </c>
      <c r="N1260" s="1">
        <v>8.3503133940737956E-4</v>
      </c>
      <c r="O1260" s="1">
        <v>154812.32269552001</v>
      </c>
      <c r="P1260" s="1">
        <v>1.93746288</v>
      </c>
      <c r="Q1260" s="1">
        <v>-3.0347362200000001</v>
      </c>
      <c r="R1260" s="1">
        <v>-19.049995899999999</v>
      </c>
      <c r="S1260" s="1">
        <v>8244183.4752163608</v>
      </c>
      <c r="T1260" s="1" t="s">
        <v>14753</v>
      </c>
    </row>
    <row r="1261" spans="1:20" x14ac:dyDescent="0.2">
      <c r="A1261" s="1">
        <v>23546</v>
      </c>
      <c r="B1261" s="1" t="s">
        <v>9014</v>
      </c>
      <c r="C1261" s="1" t="s">
        <v>9015</v>
      </c>
      <c r="D1261" s="1" t="s">
        <v>9016</v>
      </c>
      <c r="E1261" s="1">
        <v>69</v>
      </c>
      <c r="F1261" s="1" t="s">
        <v>9017</v>
      </c>
      <c r="G1261" s="1" t="s">
        <v>131</v>
      </c>
      <c r="I1261" s="1">
        <v>396585068</v>
      </c>
      <c r="J1261" s="1">
        <v>939599261.38395584</v>
      </c>
      <c r="K1261" s="1" t="s">
        <v>2018</v>
      </c>
      <c r="L1261" s="1">
        <v>1259</v>
      </c>
      <c r="M1261" s="1" t="s">
        <v>14752</v>
      </c>
      <c r="N1261" s="1">
        <v>2.0779851363530444E-2</v>
      </c>
      <c r="O1261" s="1">
        <v>762573.60402621003</v>
      </c>
      <c r="P1261" s="1">
        <v>0.12487396000000001</v>
      </c>
      <c r="Q1261" s="1">
        <v>-7.0480446800000003</v>
      </c>
      <c r="R1261" s="1">
        <v>-8.2479381600000004</v>
      </c>
      <c r="S1261" s="1">
        <v>8240978.7660356136</v>
      </c>
      <c r="T1261" s="1" t="s">
        <v>14752</v>
      </c>
    </row>
    <row r="1262" spans="1:20" x14ac:dyDescent="0.2">
      <c r="A1262" s="1">
        <v>27103</v>
      </c>
      <c r="B1262" s="1" t="s">
        <v>9172</v>
      </c>
      <c r="C1262" s="1" t="s">
        <v>9173</v>
      </c>
      <c r="D1262" s="1" t="s">
        <v>9174</v>
      </c>
      <c r="E1262" s="1">
        <v>8</v>
      </c>
      <c r="F1262" s="1" t="s">
        <v>9175</v>
      </c>
      <c r="G1262" s="1" t="s">
        <v>131</v>
      </c>
      <c r="I1262" s="1">
        <v>849288.49575630005</v>
      </c>
      <c r="J1262" s="1">
        <v>849288.49575630005</v>
      </c>
      <c r="L1262" s="1">
        <v>1261</v>
      </c>
      <c r="M1262" s="1" t="s">
        <v>14753</v>
      </c>
      <c r="N1262" s="1">
        <v>9.6024935574462305</v>
      </c>
      <c r="O1262" s="1">
        <v>92708.219613089997</v>
      </c>
      <c r="P1262" s="1">
        <v>7.0595690000000003E-2</v>
      </c>
      <c r="Q1262" s="1">
        <v>-3.09333562</v>
      </c>
      <c r="R1262" s="1">
        <v>-10.789992079999999</v>
      </c>
      <c r="S1262" s="1">
        <v>8155287.3089130716</v>
      </c>
      <c r="T1262" s="1" t="s">
        <v>14753</v>
      </c>
    </row>
    <row r="1263" spans="1:20" x14ac:dyDescent="0.2">
      <c r="A1263" s="1">
        <v>6187</v>
      </c>
      <c r="B1263" s="1" t="s">
        <v>2349</v>
      </c>
      <c r="C1263" s="1" t="s">
        <v>2350</v>
      </c>
      <c r="D1263" s="1" t="s">
        <v>2351</v>
      </c>
      <c r="E1263" s="1">
        <v>202</v>
      </c>
      <c r="F1263" s="1" t="s">
        <v>2352</v>
      </c>
      <c r="G1263" s="1" t="s">
        <v>131</v>
      </c>
      <c r="I1263" s="1">
        <v>263244669</v>
      </c>
      <c r="J1263" s="1">
        <v>1092844982</v>
      </c>
      <c r="L1263" s="1">
        <v>1262</v>
      </c>
      <c r="M1263" s="1" t="s">
        <v>14753</v>
      </c>
      <c r="N1263" s="1">
        <v>3.0916415808086885E-2</v>
      </c>
      <c r="O1263" s="1">
        <v>571496.79191250005</v>
      </c>
      <c r="P1263" s="1">
        <v>-0.15141690999999999</v>
      </c>
      <c r="Q1263" s="1">
        <v>-6.5252208700000001</v>
      </c>
      <c r="R1263" s="1">
        <v>-12.94600136</v>
      </c>
      <c r="S1263" s="1">
        <v>8138581.6460661991</v>
      </c>
      <c r="T1263" s="1" t="s">
        <v>14753</v>
      </c>
    </row>
    <row r="1264" spans="1:20" x14ac:dyDescent="0.2">
      <c r="A1264" s="1">
        <v>8977</v>
      </c>
      <c r="B1264" s="1" t="s">
        <v>9033</v>
      </c>
      <c r="C1264" s="1" t="s">
        <v>9034</v>
      </c>
      <c r="D1264" s="1" t="s">
        <v>9035</v>
      </c>
      <c r="E1264" s="1">
        <v>26</v>
      </c>
      <c r="F1264" s="1" t="s">
        <v>4567</v>
      </c>
      <c r="G1264" s="1" t="s">
        <v>131</v>
      </c>
      <c r="I1264" s="1">
        <v>31725883782845</v>
      </c>
      <c r="J1264" s="1">
        <v>31731569863645</v>
      </c>
      <c r="K1264" s="1" t="s">
        <v>2018</v>
      </c>
      <c r="L1264" s="1">
        <v>1263</v>
      </c>
      <c r="M1264" s="1" t="s">
        <v>14752</v>
      </c>
      <c r="N1264" s="1">
        <v>2.5591311762509501E-7</v>
      </c>
      <c r="O1264" s="1">
        <v>627491.92632004002</v>
      </c>
      <c r="P1264" s="1">
        <v>-7.4752559999999996E-2</v>
      </c>
      <c r="Q1264" s="1">
        <v>-5.3500630899999999</v>
      </c>
      <c r="R1264" s="1">
        <v>-10.32609282</v>
      </c>
      <c r="S1264" s="1">
        <v>8119069.8282793071</v>
      </c>
      <c r="T1264" s="1" t="s">
        <v>14752</v>
      </c>
    </row>
    <row r="1265" spans="1:20" x14ac:dyDescent="0.2">
      <c r="A1265" s="1">
        <v>17722</v>
      </c>
      <c r="B1265" s="1" t="s">
        <v>9251</v>
      </c>
      <c r="C1265" s="1" t="s">
        <v>9252</v>
      </c>
      <c r="D1265" s="1" t="s">
        <v>9253</v>
      </c>
      <c r="E1265" s="1">
        <v>10</v>
      </c>
      <c r="F1265" s="1" t="s">
        <v>9254</v>
      </c>
      <c r="G1265" s="1" t="s">
        <v>131</v>
      </c>
      <c r="I1265" s="1">
        <v>676656082.97958052</v>
      </c>
      <c r="J1265" s="1">
        <v>680598386.01908278</v>
      </c>
      <c r="L1265" s="1">
        <v>1265</v>
      </c>
      <c r="M1265" s="1" t="s">
        <v>14752</v>
      </c>
      <c r="N1265" s="1">
        <v>1.1981479037125476E-2</v>
      </c>
      <c r="O1265" s="1">
        <v>1347303.03628471</v>
      </c>
      <c r="P1265" s="1">
        <v>-1.9861670000000001E-2</v>
      </c>
      <c r="Q1265" s="1">
        <v>-0.41763286999999999</v>
      </c>
      <c r="R1265" s="1">
        <v>-10.29256258</v>
      </c>
      <c r="S1265" s="1">
        <v>8107340.6735632811</v>
      </c>
      <c r="T1265" s="1" t="s">
        <v>14752</v>
      </c>
    </row>
    <row r="1266" spans="1:20" x14ac:dyDescent="0.2">
      <c r="A1266" s="1">
        <v>11796</v>
      </c>
      <c r="B1266" s="1" t="s">
        <v>6241</v>
      </c>
      <c r="C1266" s="1" t="s">
        <v>6242</v>
      </c>
      <c r="D1266" s="1" t="s">
        <v>6243</v>
      </c>
      <c r="E1266" s="1">
        <v>13</v>
      </c>
      <c r="F1266" s="1" t="s">
        <v>6244</v>
      </c>
      <c r="G1266" s="1" t="s">
        <v>131</v>
      </c>
      <c r="I1266" s="1">
        <v>6696006</v>
      </c>
      <c r="J1266" s="1">
        <v>19728000</v>
      </c>
      <c r="K1266" s="1" t="s">
        <v>2018</v>
      </c>
      <c r="L1266" s="1">
        <v>1264</v>
      </c>
      <c r="M1266" s="1" t="s">
        <v>14753</v>
      </c>
      <c r="N1266" s="1">
        <v>1.2094466660789929</v>
      </c>
      <c r="O1266" s="1">
        <v>194538.80208249</v>
      </c>
      <c r="P1266" s="1">
        <v>-0.28985230000000001</v>
      </c>
      <c r="Q1266" s="1">
        <v>-1.09379666</v>
      </c>
      <c r="R1266" s="1">
        <v>-1.4073789000000001</v>
      </c>
      <c r="S1266" s="1">
        <v>8098462.1327449325</v>
      </c>
      <c r="T1266" s="1" t="s">
        <v>14753</v>
      </c>
    </row>
    <row r="1267" spans="1:20" x14ac:dyDescent="0.2">
      <c r="A1267" s="1">
        <v>28478</v>
      </c>
      <c r="B1267" s="1" t="s">
        <v>9229</v>
      </c>
      <c r="C1267" s="1" t="s">
        <v>9230</v>
      </c>
      <c r="D1267" s="1" t="s">
        <v>9231</v>
      </c>
      <c r="E1267" s="1">
        <v>34</v>
      </c>
      <c r="F1267" s="1" t="s">
        <v>9232</v>
      </c>
      <c r="G1267" s="1" t="s">
        <v>131</v>
      </c>
      <c r="H1267" s="1">
        <v>1000000000000</v>
      </c>
      <c r="I1267" s="1">
        <v>937630000000</v>
      </c>
      <c r="J1267" s="1">
        <v>1000000000000</v>
      </c>
      <c r="K1267" s="1" t="s">
        <v>2018</v>
      </c>
      <c r="L1267" s="1">
        <v>1266</v>
      </c>
      <c r="M1267" s="1" t="s">
        <v>14753</v>
      </c>
      <c r="N1267" s="1">
        <v>8.6315637084279038E-6</v>
      </c>
      <c r="O1267" s="1">
        <v>245458.19399104</v>
      </c>
      <c r="P1267" s="1">
        <v>-0.61872563000000003</v>
      </c>
      <c r="Q1267" s="1">
        <v>-4.7364371900000002</v>
      </c>
      <c r="R1267" s="1">
        <v>-24.464433719999999</v>
      </c>
      <c r="S1267" s="1">
        <v>8093213.0799332559</v>
      </c>
      <c r="T1267" s="1" t="s">
        <v>14753</v>
      </c>
    </row>
    <row r="1268" spans="1:20" x14ac:dyDescent="0.2">
      <c r="A1268" s="1">
        <v>11871</v>
      </c>
      <c r="B1268" s="1" t="s">
        <v>5695</v>
      </c>
      <c r="C1268" s="1" t="s">
        <v>5696</v>
      </c>
      <c r="D1268" s="1" t="s">
        <v>5697</v>
      </c>
      <c r="E1268" s="1">
        <v>20</v>
      </c>
      <c r="F1268" s="1" t="s">
        <v>5698</v>
      </c>
      <c r="G1268" s="1" t="s">
        <v>131</v>
      </c>
      <c r="I1268" s="1">
        <v>840117284.94000006</v>
      </c>
      <c r="J1268" s="1">
        <v>840117284.94000006</v>
      </c>
      <c r="K1268" s="1" t="s">
        <v>2018</v>
      </c>
      <c r="L1268" s="1">
        <v>1267</v>
      </c>
      <c r="M1268" s="1" t="s">
        <v>14752</v>
      </c>
      <c r="N1268" s="1">
        <v>9.5877708016906087E-3</v>
      </c>
      <c r="O1268" s="1">
        <v>5571.94318767</v>
      </c>
      <c r="P1268" s="1">
        <v>-2.78962E-3</v>
      </c>
      <c r="Q1268" s="1">
        <v>-2.60676525</v>
      </c>
      <c r="R1268" s="1">
        <v>-8.6194357700000008</v>
      </c>
      <c r="S1268" s="1">
        <v>8054851.9745433219</v>
      </c>
      <c r="T1268" s="1" t="s">
        <v>14752</v>
      </c>
    </row>
    <row r="1269" spans="1:20" x14ac:dyDescent="0.2">
      <c r="A1269" s="1">
        <v>12969</v>
      </c>
      <c r="B1269" s="1" t="s">
        <v>6765</v>
      </c>
      <c r="C1269" s="1" t="s">
        <v>6766</v>
      </c>
      <c r="D1269" s="1" t="s">
        <v>6767</v>
      </c>
      <c r="E1269" s="1">
        <v>59</v>
      </c>
      <c r="F1269" s="1" t="s">
        <v>6768</v>
      </c>
      <c r="G1269" s="1" t="s">
        <v>131</v>
      </c>
      <c r="H1269" s="1">
        <v>979444315.54999995</v>
      </c>
      <c r="I1269" s="1">
        <v>561537169</v>
      </c>
      <c r="J1269" s="1">
        <v>979444315.54999995</v>
      </c>
      <c r="K1269" s="1" t="s">
        <v>2018</v>
      </c>
      <c r="L1269" s="1">
        <v>1268</v>
      </c>
      <c r="M1269" s="1" t="s">
        <v>14753</v>
      </c>
      <c r="N1269" s="1">
        <v>1.4341105890243611E-2</v>
      </c>
      <c r="O1269" s="1">
        <v>567155.71737663005</v>
      </c>
      <c r="P1269" s="1">
        <v>-0.11772261000000001</v>
      </c>
      <c r="Q1269" s="1">
        <v>15.151395150000001</v>
      </c>
      <c r="R1269" s="1">
        <v>9.02445363</v>
      </c>
      <c r="S1269" s="1">
        <v>8053064.0019366229</v>
      </c>
      <c r="T1269" s="1" t="s">
        <v>14753</v>
      </c>
    </row>
    <row r="1270" spans="1:20" x14ac:dyDescent="0.2">
      <c r="A1270" s="1">
        <v>33087</v>
      </c>
      <c r="B1270" s="1" t="s">
        <v>8995</v>
      </c>
      <c r="C1270" s="1" t="s">
        <v>8996</v>
      </c>
      <c r="D1270" s="1" t="s">
        <v>8997</v>
      </c>
      <c r="E1270" s="1">
        <v>3</v>
      </c>
      <c r="F1270" s="1" t="s">
        <v>8998</v>
      </c>
      <c r="G1270" s="1" t="s">
        <v>131</v>
      </c>
      <c r="H1270" s="1">
        <v>10000000000000</v>
      </c>
      <c r="I1270" s="1">
        <v>194529579979</v>
      </c>
      <c r="J1270" s="1">
        <v>10000000000000</v>
      </c>
      <c r="K1270" s="1" t="s">
        <v>2018</v>
      </c>
      <c r="L1270" s="1">
        <v>1270</v>
      </c>
      <c r="M1270" s="1" t="s">
        <v>14752</v>
      </c>
      <c r="N1270" s="1">
        <v>4.1179267688935234E-5</v>
      </c>
      <c r="O1270" s="1">
        <v>46226.413396310003</v>
      </c>
      <c r="P1270" s="1">
        <v>-0.30702252000000002</v>
      </c>
      <c r="Q1270" s="1">
        <v>5.8774372000000001</v>
      </c>
      <c r="R1270" s="1">
        <v>-14.193234759999999</v>
      </c>
      <c r="S1270" s="1">
        <v>8010585.6473713769</v>
      </c>
      <c r="T1270" s="1" t="s">
        <v>14752</v>
      </c>
    </row>
    <row r="1271" spans="1:20" x14ac:dyDescent="0.2">
      <c r="A1271" s="1">
        <v>9865</v>
      </c>
      <c r="B1271" s="1" t="s">
        <v>5226</v>
      </c>
      <c r="C1271" s="1" t="s">
        <v>5227</v>
      </c>
      <c r="D1271" s="1" t="s">
        <v>5228</v>
      </c>
      <c r="E1271" s="1">
        <v>27</v>
      </c>
      <c r="F1271" s="1" t="s">
        <v>5102</v>
      </c>
      <c r="G1271" s="1" t="s">
        <v>131</v>
      </c>
      <c r="I1271" s="1">
        <v>7416796786.98841</v>
      </c>
      <c r="J1271" s="1">
        <v>10000000000</v>
      </c>
      <c r="K1271" s="1" t="s">
        <v>2018</v>
      </c>
      <c r="L1271" s="1">
        <v>1269</v>
      </c>
      <c r="M1271" s="1" t="s">
        <v>14753</v>
      </c>
      <c r="N1271" s="1">
        <v>1.080697344543501E-3</v>
      </c>
      <c r="O1271" s="1">
        <v>419176.19253057003</v>
      </c>
      <c r="P1271" s="1">
        <v>-0.41737047999999999</v>
      </c>
      <c r="Q1271" s="1">
        <v>-2.7468197399999998</v>
      </c>
      <c r="R1271" s="1">
        <v>-19.85645122</v>
      </c>
      <c r="S1271" s="1">
        <v>8015312.5927171446</v>
      </c>
      <c r="T1271" s="1" t="s">
        <v>14753</v>
      </c>
    </row>
    <row r="1272" spans="1:20" x14ac:dyDescent="0.2">
      <c r="A1272" s="1">
        <v>2572</v>
      </c>
      <c r="B1272" s="1" t="s">
        <v>4212</v>
      </c>
      <c r="C1272" s="1" t="s">
        <v>845</v>
      </c>
      <c r="D1272" s="1" t="s">
        <v>4213</v>
      </c>
      <c r="E1272" s="1">
        <v>11</v>
      </c>
      <c r="F1272" s="1" t="s">
        <v>4214</v>
      </c>
      <c r="G1272" s="1" t="s">
        <v>131</v>
      </c>
      <c r="H1272" s="1">
        <v>100000000000</v>
      </c>
      <c r="I1272" s="1">
        <v>75749985000</v>
      </c>
      <c r="J1272" s="1">
        <v>94000000000</v>
      </c>
      <c r="K1272" s="1" t="s">
        <v>2018</v>
      </c>
      <c r="L1272" s="1">
        <v>1271</v>
      </c>
      <c r="M1272" s="1" t="s">
        <v>14753</v>
      </c>
      <c r="N1272" s="1">
        <v>1.055652806997196E-4</v>
      </c>
      <c r="O1272" s="1">
        <v>289090.54665769998</v>
      </c>
      <c r="P1272" s="1">
        <v>-5.1839300899999996</v>
      </c>
      <c r="Q1272" s="1">
        <v>6.0731526000000002</v>
      </c>
      <c r="R1272" s="1">
        <v>-1.6420435900000001</v>
      </c>
      <c r="S1272" s="1">
        <v>7996568.4295245502</v>
      </c>
      <c r="T1272" s="1" t="s">
        <v>14753</v>
      </c>
    </row>
    <row r="1273" spans="1:20" x14ac:dyDescent="0.2">
      <c r="A1273" s="1">
        <v>19018</v>
      </c>
      <c r="B1273" s="1" t="s">
        <v>9297</v>
      </c>
      <c r="C1273" s="1" t="s">
        <v>9298</v>
      </c>
      <c r="D1273" s="1" t="s">
        <v>9299</v>
      </c>
      <c r="E1273" s="1">
        <v>31</v>
      </c>
      <c r="F1273" s="1" t="s">
        <v>9300</v>
      </c>
      <c r="G1273" s="1" t="s">
        <v>131</v>
      </c>
      <c r="I1273" s="1">
        <v>425736309.94919997</v>
      </c>
      <c r="J1273" s="1">
        <v>1000000000</v>
      </c>
      <c r="K1273" s="1" t="s">
        <v>2018</v>
      </c>
      <c r="L1273" s="1">
        <v>1272</v>
      </c>
      <c r="M1273" s="1" t="s">
        <v>14753</v>
      </c>
      <c r="N1273" s="1">
        <v>1.8777408908006075E-2</v>
      </c>
      <c r="O1273" s="1">
        <v>2472672.4159123399</v>
      </c>
      <c r="P1273" s="1">
        <v>-2.41460718</v>
      </c>
      <c r="Q1273" s="1">
        <v>-4.4916905800000002</v>
      </c>
      <c r="R1273" s="1">
        <v>-18.558154989999998</v>
      </c>
      <c r="S1273" s="1">
        <v>7994224.7789017428</v>
      </c>
      <c r="T1273" s="1" t="s">
        <v>14753</v>
      </c>
    </row>
    <row r="1274" spans="1:20" x14ac:dyDescent="0.2">
      <c r="A1274" s="1">
        <v>5228</v>
      </c>
      <c r="B1274" s="1" t="s">
        <v>3725</v>
      </c>
      <c r="C1274" s="1" t="s">
        <v>3726</v>
      </c>
      <c r="D1274" s="1" t="s">
        <v>3727</v>
      </c>
      <c r="E1274" s="1">
        <v>22</v>
      </c>
      <c r="F1274" s="1" t="s">
        <v>2565</v>
      </c>
      <c r="G1274" s="1" t="s">
        <v>131</v>
      </c>
      <c r="I1274" s="1">
        <v>4498182</v>
      </c>
      <c r="J1274" s="1">
        <v>20000000</v>
      </c>
      <c r="K1274" s="1" t="s">
        <v>2018</v>
      </c>
      <c r="L1274" s="1">
        <v>1273</v>
      </c>
      <c r="M1274" s="1" t="s">
        <v>14752</v>
      </c>
      <c r="N1274" s="1">
        <v>1.7743081284408779</v>
      </c>
      <c r="O1274" s="1">
        <v>337033.12999712001</v>
      </c>
      <c r="P1274" s="1">
        <v>-0.19473078999999999</v>
      </c>
      <c r="Q1274" s="1">
        <v>-0.30347589000000003</v>
      </c>
      <c r="R1274" s="1">
        <v>2.69909176</v>
      </c>
      <c r="S1274" s="1">
        <v>7981160.885806445</v>
      </c>
      <c r="T1274" s="1" t="s">
        <v>14752</v>
      </c>
    </row>
    <row r="1275" spans="1:20" x14ac:dyDescent="0.2">
      <c r="A1275" s="1">
        <v>8894</v>
      </c>
      <c r="B1275" s="1" t="s">
        <v>4568</v>
      </c>
      <c r="C1275" s="1" t="s">
        <v>4569</v>
      </c>
      <c r="D1275" s="1" t="s">
        <v>4570</v>
      </c>
      <c r="E1275" s="1">
        <v>52</v>
      </c>
      <c r="F1275" s="1" t="s">
        <v>4571</v>
      </c>
      <c r="G1275" s="1" t="s">
        <v>131</v>
      </c>
      <c r="H1275" s="1">
        <v>10000000000</v>
      </c>
      <c r="I1275" s="1">
        <v>2926353964.51265</v>
      </c>
      <c r="J1275" s="1">
        <v>9967141302.0076904</v>
      </c>
      <c r="K1275" s="1" t="s">
        <v>2018</v>
      </c>
      <c r="L1275" s="1">
        <v>1274</v>
      </c>
      <c r="M1275" s="1" t="s">
        <v>14753</v>
      </c>
      <c r="N1275" s="1">
        <v>2.7169233176080163E-3</v>
      </c>
      <c r="O1275" s="1">
        <v>174654.59472403</v>
      </c>
      <c r="P1275" s="1">
        <v>-0.17914827</v>
      </c>
      <c r="Q1275" s="1">
        <v>-7.2671109500000002</v>
      </c>
      <c r="R1275" s="1">
        <v>-13.42147757</v>
      </c>
      <c r="S1275" s="1">
        <v>7950679.3217590796</v>
      </c>
      <c r="T1275" s="1" t="s">
        <v>14753</v>
      </c>
    </row>
    <row r="1276" spans="1:20" x14ac:dyDescent="0.2">
      <c r="A1276" s="1">
        <v>11245</v>
      </c>
      <c r="B1276" s="1" t="s">
        <v>5761</v>
      </c>
      <c r="C1276" s="1" t="s">
        <v>992</v>
      </c>
      <c r="D1276" s="1" t="s">
        <v>5762</v>
      </c>
      <c r="E1276" s="1">
        <v>32</v>
      </c>
      <c r="F1276" s="1" t="s">
        <v>5419</v>
      </c>
      <c r="G1276" s="1" t="s">
        <v>131</v>
      </c>
      <c r="H1276" s="1">
        <v>10000000</v>
      </c>
      <c r="I1276" s="1">
        <v>5342355.93</v>
      </c>
      <c r="J1276" s="1">
        <v>5514220.7764042104</v>
      </c>
      <c r="K1276" s="1" t="s">
        <v>2018</v>
      </c>
      <c r="L1276" s="1">
        <v>1275</v>
      </c>
      <c r="M1276" s="1" t="s">
        <v>14752</v>
      </c>
      <c r="N1276" s="1">
        <v>1.4864294100379951</v>
      </c>
      <c r="O1276" s="1">
        <v>187875.68941975999</v>
      </c>
      <c r="P1276" s="1">
        <v>-0.32360487999999998</v>
      </c>
      <c r="Q1276" s="1">
        <v>0.11836624</v>
      </c>
      <c r="R1276" s="1">
        <v>-6.5740683300000002</v>
      </c>
      <c r="S1276" s="1">
        <v>7941034.9732428845</v>
      </c>
      <c r="T1276" s="1" t="s">
        <v>14752</v>
      </c>
    </row>
    <row r="1277" spans="1:20" x14ac:dyDescent="0.2">
      <c r="A1277" s="1">
        <v>9194</v>
      </c>
      <c r="B1277" s="1" t="s">
        <v>4630</v>
      </c>
      <c r="C1277" s="1" t="s">
        <v>4631</v>
      </c>
      <c r="D1277" s="1" t="s">
        <v>4632</v>
      </c>
      <c r="E1277" s="1">
        <v>41</v>
      </c>
      <c r="F1277" s="1" t="s">
        <v>4633</v>
      </c>
      <c r="G1277" s="1" t="s">
        <v>131</v>
      </c>
      <c r="H1277" s="1">
        <v>8000000000</v>
      </c>
      <c r="I1277" s="1">
        <v>1979292275</v>
      </c>
      <c r="J1277" s="1">
        <v>3000000000</v>
      </c>
      <c r="K1277" s="1" t="s">
        <v>2018</v>
      </c>
      <c r="L1277" s="1">
        <v>1276</v>
      </c>
      <c r="M1277" s="1" t="s">
        <v>14752</v>
      </c>
      <c r="N1277" s="1">
        <v>4.0114145149457436E-3</v>
      </c>
      <c r="O1277" s="1">
        <v>23664.669126820001</v>
      </c>
      <c r="P1277" s="1">
        <v>-20.734565509999999</v>
      </c>
      <c r="Q1277" s="1">
        <v>-22.120817890000001</v>
      </c>
      <c r="R1277" s="1">
        <v>-26.32359787</v>
      </c>
      <c r="S1277" s="1">
        <v>7939761.7612549821</v>
      </c>
      <c r="T1277" s="1" t="s">
        <v>14752</v>
      </c>
    </row>
    <row r="1278" spans="1:20" x14ac:dyDescent="0.2">
      <c r="A1278" s="1">
        <v>9608</v>
      </c>
      <c r="B1278" s="1" t="s">
        <v>6712</v>
      </c>
      <c r="C1278" s="1" t="s">
        <v>6181</v>
      </c>
      <c r="D1278" s="1" t="s">
        <v>6182</v>
      </c>
      <c r="E1278" s="1">
        <v>268</v>
      </c>
      <c r="F1278" s="1" t="s">
        <v>4735</v>
      </c>
      <c r="G1278" s="1" t="s">
        <v>131</v>
      </c>
      <c r="H1278" s="1">
        <v>13666000</v>
      </c>
      <c r="I1278" s="1">
        <v>9390930.3221567404</v>
      </c>
      <c r="J1278" s="1">
        <v>9390930.3221567404</v>
      </c>
      <c r="K1278" s="1" t="s">
        <v>2018</v>
      </c>
      <c r="L1278" s="1">
        <v>1277</v>
      </c>
      <c r="M1278" s="1" t="s">
        <v>14753</v>
      </c>
      <c r="N1278" s="1">
        <v>0.83415656802449167</v>
      </c>
      <c r="O1278" s="1">
        <v>129434.64005666001</v>
      </c>
      <c r="P1278" s="1">
        <v>0.81707026000000005</v>
      </c>
      <c r="Q1278" s="1">
        <v>6.3193627299999999</v>
      </c>
      <c r="R1278" s="1">
        <v>-16.773487710000001</v>
      </c>
      <c r="S1278" s="1">
        <v>7833506.2080873996</v>
      </c>
      <c r="T1278" s="1" t="s">
        <v>14753</v>
      </c>
    </row>
    <row r="1279" spans="1:20" x14ac:dyDescent="0.2">
      <c r="A1279" s="1">
        <v>13632</v>
      </c>
      <c r="B1279" s="1" t="s">
        <v>6789</v>
      </c>
      <c r="C1279" s="1" t="s">
        <v>5990</v>
      </c>
      <c r="D1279" s="1" t="s">
        <v>6790</v>
      </c>
      <c r="E1279" s="1">
        <v>42</v>
      </c>
      <c r="F1279" s="1" t="s">
        <v>6791</v>
      </c>
      <c r="G1279" s="1" t="s">
        <v>131</v>
      </c>
      <c r="I1279" s="1">
        <v>64068881</v>
      </c>
      <c r="J1279" s="1">
        <v>100000000</v>
      </c>
      <c r="K1279" s="1" t="s">
        <v>2018</v>
      </c>
      <c r="L1279" s="1">
        <v>1278</v>
      </c>
      <c r="M1279" s="1" t="s">
        <v>14752</v>
      </c>
      <c r="N1279" s="1">
        <v>0.122002354603061</v>
      </c>
      <c r="O1279" s="1">
        <v>115732.27726536</v>
      </c>
      <c r="P1279" s="1">
        <v>0.89145147999999996</v>
      </c>
      <c r="Q1279" s="1">
        <v>-1.7528808199999999</v>
      </c>
      <c r="R1279" s="1">
        <v>14.265493210000001</v>
      </c>
      <c r="S1279" s="1">
        <v>7816554.3387833172</v>
      </c>
      <c r="T1279" s="1" t="s">
        <v>14752</v>
      </c>
    </row>
    <row r="1280" spans="1:20" x14ac:dyDescent="0.2">
      <c r="A1280" s="1">
        <v>28286</v>
      </c>
      <c r="B1280" s="1" t="s">
        <v>9260</v>
      </c>
      <c r="C1280" s="1" t="s">
        <v>9261</v>
      </c>
      <c r="D1280" s="1" t="s">
        <v>9262</v>
      </c>
      <c r="E1280" s="1">
        <v>19</v>
      </c>
      <c r="F1280" s="1" t="s">
        <v>9263</v>
      </c>
      <c r="G1280" s="1" t="s">
        <v>131</v>
      </c>
      <c r="H1280" s="1">
        <v>40000000</v>
      </c>
      <c r="I1280" s="1">
        <v>6260833</v>
      </c>
      <c r="J1280" s="1">
        <v>40000000</v>
      </c>
      <c r="K1280" s="1" t="s">
        <v>2018</v>
      </c>
      <c r="L1280" s="1">
        <v>1279</v>
      </c>
      <c r="M1280" s="1" t="s">
        <v>14753</v>
      </c>
      <c r="N1280" s="1">
        <v>1.2474130167062081</v>
      </c>
      <c r="O1280" s="1">
        <v>611711.72032197996</v>
      </c>
      <c r="P1280" s="1">
        <v>0.28269042</v>
      </c>
      <c r="Q1280" s="1">
        <v>-2.2122776399999999</v>
      </c>
      <c r="R1280" s="1">
        <v>-5.6906478600000003</v>
      </c>
      <c r="S1280" s="1">
        <v>7809844.5796237793</v>
      </c>
      <c r="T1280" s="1" t="s">
        <v>14753</v>
      </c>
    </row>
    <row r="1281" spans="1:20" x14ac:dyDescent="0.2">
      <c r="A1281" s="1">
        <v>28395</v>
      </c>
      <c r="B1281" s="1" t="s">
        <v>9437</v>
      </c>
      <c r="C1281" s="1" t="s">
        <v>9438</v>
      </c>
      <c r="D1281" s="1" t="s">
        <v>9439</v>
      </c>
      <c r="E1281" s="1">
        <v>15</v>
      </c>
      <c r="F1281" s="1" t="s">
        <v>9440</v>
      </c>
      <c r="G1281" s="1" t="s">
        <v>131</v>
      </c>
      <c r="I1281" s="1">
        <v>61492072802</v>
      </c>
      <c r="J1281" s="1">
        <v>100000000000</v>
      </c>
      <c r="K1281" s="1" t="s">
        <v>2018</v>
      </c>
      <c r="L1281" s="1">
        <v>1280</v>
      </c>
      <c r="M1281" s="1" t="s">
        <v>14752</v>
      </c>
      <c r="N1281" s="1">
        <v>1.2692201165208516E-4</v>
      </c>
      <c r="O1281" s="1">
        <v>969981.42180711997</v>
      </c>
      <c r="P1281" s="1">
        <v>-1.5476000000000001E-3</v>
      </c>
      <c r="Q1281" s="1">
        <v>-0.77486988000000001</v>
      </c>
      <c r="R1281" s="1">
        <v>-3.3156351100000001</v>
      </c>
      <c r="S1281" s="1">
        <v>7804697.5806863131</v>
      </c>
      <c r="T1281" s="1" t="s">
        <v>14752</v>
      </c>
    </row>
    <row r="1282" spans="1:20" x14ac:dyDescent="0.2">
      <c r="A1282" s="1">
        <v>5221</v>
      </c>
      <c r="B1282" s="1" t="s">
        <v>4164</v>
      </c>
      <c r="C1282" s="1" t="s">
        <v>2436</v>
      </c>
      <c r="D1282" s="1" t="s">
        <v>2437</v>
      </c>
      <c r="E1282" s="1">
        <v>14</v>
      </c>
      <c r="F1282" s="1" t="s">
        <v>2438</v>
      </c>
      <c r="G1282" s="1" t="s">
        <v>131</v>
      </c>
      <c r="H1282" s="1">
        <v>2040000000</v>
      </c>
      <c r="I1282" s="1">
        <v>645174325.99904799</v>
      </c>
      <c r="J1282" s="1">
        <v>2040000000</v>
      </c>
      <c r="L1282" s="1">
        <v>1281</v>
      </c>
      <c r="M1282" s="1" t="s">
        <v>14753</v>
      </c>
      <c r="N1282" s="1">
        <v>1.2067794471460322E-2</v>
      </c>
      <c r="O1282" s="1">
        <v>92843.565253580004</v>
      </c>
      <c r="P1282" s="1">
        <v>-0.46704815999999999</v>
      </c>
      <c r="Q1282" s="1">
        <v>-12.05993874</v>
      </c>
      <c r="R1282" s="1">
        <v>-33.335270209999997</v>
      </c>
      <c r="S1282" s="1">
        <v>7785831.1644194508</v>
      </c>
      <c r="T1282" s="1" t="s">
        <v>14753</v>
      </c>
    </row>
    <row r="1283" spans="1:20" x14ac:dyDescent="0.2">
      <c r="A1283" s="1">
        <v>34079</v>
      </c>
      <c r="B1283" s="1" t="s">
        <v>12228</v>
      </c>
      <c r="C1283" s="1" t="s">
        <v>12229</v>
      </c>
      <c r="D1283" s="1" t="s">
        <v>12230</v>
      </c>
      <c r="E1283" s="1">
        <v>45</v>
      </c>
      <c r="F1283" s="1" t="s">
        <v>12231</v>
      </c>
      <c r="G1283" s="1" t="s">
        <v>131</v>
      </c>
      <c r="H1283" s="1">
        <v>1000000000</v>
      </c>
      <c r="I1283" s="1">
        <v>961051956.73000002</v>
      </c>
      <c r="J1283" s="1">
        <v>961051956.73000002</v>
      </c>
      <c r="K1283" s="1" t="s">
        <v>2018</v>
      </c>
      <c r="L1283" s="1">
        <v>1282</v>
      </c>
      <c r="M1283" s="1" t="s">
        <v>14753</v>
      </c>
      <c r="N1283" s="1">
        <v>8.0486409717986443E-3</v>
      </c>
      <c r="O1283" s="1">
        <v>6697264.7909683501</v>
      </c>
      <c r="P1283" s="1">
        <v>0.14461388999999999</v>
      </c>
      <c r="Q1283" s="1">
        <v>-5.2064611000000003</v>
      </c>
      <c r="R1283" s="1">
        <v>13.29184987</v>
      </c>
      <c r="S1283" s="1">
        <v>7735162.1549643362</v>
      </c>
      <c r="T1283" s="1" t="s">
        <v>14753</v>
      </c>
    </row>
    <row r="1284" spans="1:20" x14ac:dyDescent="0.2">
      <c r="A1284" s="1">
        <v>24143</v>
      </c>
      <c r="B1284" s="1" t="s">
        <v>13772</v>
      </c>
      <c r="C1284" s="1" t="s">
        <v>13772</v>
      </c>
      <c r="D1284" s="1" t="s">
        <v>13773</v>
      </c>
      <c r="E1284" s="1">
        <v>8</v>
      </c>
      <c r="F1284" s="1" t="s">
        <v>13774</v>
      </c>
      <c r="G1284" s="1" t="s">
        <v>131</v>
      </c>
      <c r="I1284" s="1">
        <v>35895005</v>
      </c>
      <c r="J1284" s="1">
        <v>81332972</v>
      </c>
      <c r="L1284" s="1">
        <v>1283</v>
      </c>
      <c r="M1284" s="1" t="s">
        <v>14753</v>
      </c>
      <c r="N1284" s="1">
        <v>0.21477639072941185</v>
      </c>
      <c r="O1284" s="1">
        <v>1836.4205664900001</v>
      </c>
      <c r="P1284" s="1">
        <v>0</v>
      </c>
      <c r="Q1284" s="1">
        <v>-4.0828099599999996</v>
      </c>
      <c r="R1284" s="1">
        <v>-9.2686861399999998</v>
      </c>
      <c r="S1284" s="1">
        <v>7709399.6191141913</v>
      </c>
      <c r="T1284" s="1" t="s">
        <v>14753</v>
      </c>
    </row>
    <row r="1285" spans="1:20" x14ac:dyDescent="0.2">
      <c r="A1285" s="1">
        <v>2934</v>
      </c>
      <c r="B1285" s="1" t="s">
        <v>206</v>
      </c>
      <c r="C1285" s="1" t="s">
        <v>206</v>
      </c>
      <c r="D1285" s="1" t="s">
        <v>2850</v>
      </c>
      <c r="E1285" s="1">
        <v>21</v>
      </c>
      <c r="F1285" s="1" t="s">
        <v>2475</v>
      </c>
      <c r="G1285" s="1" t="s">
        <v>131</v>
      </c>
      <c r="I1285" s="1">
        <v>9594998679.0789661</v>
      </c>
      <c r="J1285" s="1">
        <v>10000000000</v>
      </c>
      <c r="K1285" s="1" t="s">
        <v>2018</v>
      </c>
      <c r="L1285" s="1">
        <v>1284</v>
      </c>
      <c r="M1285" s="1" t="s">
        <v>14752</v>
      </c>
      <c r="N1285" s="1">
        <v>8.0051771194802901E-4</v>
      </c>
      <c r="O1285" s="1">
        <v>48298.535429830001</v>
      </c>
      <c r="P1285" s="1">
        <v>0.11316716</v>
      </c>
      <c r="Q1285" s="1">
        <v>4.627448E-2</v>
      </c>
      <c r="R1285" s="1">
        <v>-0.87255945999999995</v>
      </c>
      <c r="S1285" s="1">
        <v>7680966.3887206549</v>
      </c>
      <c r="T1285" s="1" t="s">
        <v>14752</v>
      </c>
    </row>
    <row r="1286" spans="1:20" x14ac:dyDescent="0.2">
      <c r="A1286" s="1">
        <v>8642</v>
      </c>
      <c r="B1286" s="1" t="s">
        <v>5921</v>
      </c>
      <c r="C1286" s="1" t="s">
        <v>4505</v>
      </c>
      <c r="D1286" s="1" t="s">
        <v>5922</v>
      </c>
      <c r="E1286" s="1">
        <v>73</v>
      </c>
      <c r="F1286" s="1" t="s">
        <v>4398</v>
      </c>
      <c r="G1286" s="1" t="s">
        <v>131</v>
      </c>
      <c r="I1286" s="1">
        <v>7690912.5640484402</v>
      </c>
      <c r="J1286" s="1">
        <v>7949172.3932543304</v>
      </c>
      <c r="K1286" s="1" t="s">
        <v>2018</v>
      </c>
      <c r="L1286" s="1">
        <v>1285</v>
      </c>
      <c r="M1286" s="1" t="s">
        <v>14752</v>
      </c>
      <c r="N1286" s="1">
        <v>0.99716617909048755</v>
      </c>
      <c r="O1286" s="1">
        <v>208.12753115000001</v>
      </c>
      <c r="P1286" s="1">
        <v>-8.0959999999999997E-5</v>
      </c>
      <c r="Q1286" s="1">
        <v>2.6685601700000001</v>
      </c>
      <c r="R1286" s="1">
        <v>1.0126868099999999</v>
      </c>
      <c r="S1286" s="1">
        <v>7669117.8952112086</v>
      </c>
      <c r="T1286" s="1" t="s">
        <v>14752</v>
      </c>
    </row>
    <row r="1287" spans="1:20" x14ac:dyDescent="0.2">
      <c r="A1287" s="1">
        <v>8216</v>
      </c>
      <c r="B1287" s="1" t="s">
        <v>4865</v>
      </c>
      <c r="C1287" s="1" t="s">
        <v>4866</v>
      </c>
      <c r="D1287" s="1" t="s">
        <v>4867</v>
      </c>
      <c r="E1287" s="1">
        <v>23</v>
      </c>
      <c r="F1287" s="1" t="s">
        <v>3860</v>
      </c>
      <c r="G1287" s="1" t="s">
        <v>131</v>
      </c>
      <c r="H1287" s="1">
        <v>30000000000</v>
      </c>
      <c r="I1287" s="1">
        <v>18100932892.47686</v>
      </c>
      <c r="J1287" s="1">
        <v>18100932892.47686</v>
      </c>
      <c r="L1287" s="1">
        <v>1286</v>
      </c>
      <c r="M1287" s="1" t="s">
        <v>14753</v>
      </c>
      <c r="N1287" s="1">
        <v>4.2335574741660678E-4</v>
      </c>
      <c r="O1287" s="1">
        <v>183378.38589102999</v>
      </c>
      <c r="P1287" s="1">
        <v>-1.1620939400000001</v>
      </c>
      <c r="Q1287" s="1">
        <v>-0.83778704000000004</v>
      </c>
      <c r="R1287" s="1">
        <v>-18.146884230000001</v>
      </c>
      <c r="S1287" s="1">
        <v>7663133.9736323832</v>
      </c>
      <c r="T1287" s="1" t="s">
        <v>14753</v>
      </c>
    </row>
    <row r="1288" spans="1:20" x14ac:dyDescent="0.2">
      <c r="A1288" s="1">
        <v>21916</v>
      </c>
      <c r="B1288" s="1" t="s">
        <v>9351</v>
      </c>
      <c r="C1288" s="1" t="s">
        <v>3432</v>
      </c>
      <c r="D1288" s="1" t="s">
        <v>9352</v>
      </c>
      <c r="E1288" s="1">
        <v>16</v>
      </c>
      <c r="F1288" s="1" t="s">
        <v>9353</v>
      </c>
      <c r="G1288" s="1" t="s">
        <v>131</v>
      </c>
      <c r="H1288" s="1">
        <v>1000000000</v>
      </c>
      <c r="I1288" s="1">
        <v>343149029</v>
      </c>
      <c r="J1288" s="1">
        <v>996852902.5</v>
      </c>
      <c r="K1288" s="1" t="s">
        <v>2018</v>
      </c>
      <c r="L1288" s="1">
        <v>1287</v>
      </c>
      <c r="M1288" s="1" t="s">
        <v>14753</v>
      </c>
      <c r="N1288" s="1">
        <v>2.2147498979478437E-2</v>
      </c>
      <c r="O1288" s="1">
        <v>7052.9893820200004</v>
      </c>
      <c r="P1288" s="1">
        <v>5.2118919999999999E-2</v>
      </c>
      <c r="Q1288" s="1">
        <v>2.6525919400000002</v>
      </c>
      <c r="R1288" s="1">
        <v>-9.1679790000000008</v>
      </c>
      <c r="S1288" s="1">
        <v>7599892.7695865165</v>
      </c>
      <c r="T1288" s="1" t="s">
        <v>14753</v>
      </c>
    </row>
    <row r="1289" spans="1:20" x14ac:dyDescent="0.2">
      <c r="A1289" s="1">
        <v>5662</v>
      </c>
      <c r="B1289" s="1" t="s">
        <v>4198</v>
      </c>
      <c r="C1289" s="1" t="s">
        <v>4199</v>
      </c>
      <c r="D1289" s="1" t="s">
        <v>4200</v>
      </c>
      <c r="E1289" s="1">
        <v>25</v>
      </c>
      <c r="F1289" s="1" t="s">
        <v>2360</v>
      </c>
      <c r="G1289" s="1" t="s">
        <v>131</v>
      </c>
      <c r="H1289" s="1">
        <v>10000000000</v>
      </c>
      <c r="I1289" s="1">
        <v>5826355808.3909998</v>
      </c>
      <c r="J1289" s="1">
        <v>10000000000</v>
      </c>
      <c r="K1289" s="1" t="s">
        <v>2018</v>
      </c>
      <c r="L1289" s="1">
        <v>1289</v>
      </c>
      <c r="M1289" s="1" t="s">
        <v>14752</v>
      </c>
      <c r="N1289" s="1">
        <v>1.2861026091724084E-3</v>
      </c>
      <c r="O1289" s="1">
        <v>847844.47539842001</v>
      </c>
      <c r="P1289" s="1">
        <v>-0.27774815000000003</v>
      </c>
      <c r="Q1289" s="1">
        <v>-1.4453515400000001</v>
      </c>
      <c r="R1289" s="1">
        <v>-10.65554852</v>
      </c>
      <c r="S1289" s="1">
        <v>7493291.4071384817</v>
      </c>
      <c r="T1289" s="1" t="s">
        <v>14752</v>
      </c>
    </row>
    <row r="1290" spans="1:20" x14ac:dyDescent="0.2">
      <c r="A1290" s="1">
        <v>16305</v>
      </c>
      <c r="B1290" s="1" t="s">
        <v>9319</v>
      </c>
      <c r="C1290" s="1" t="s">
        <v>9320</v>
      </c>
      <c r="D1290" s="1" t="s">
        <v>9321</v>
      </c>
      <c r="E1290" s="1">
        <v>70</v>
      </c>
      <c r="F1290" s="1" t="s">
        <v>9322</v>
      </c>
      <c r="G1290" s="1" t="s">
        <v>131</v>
      </c>
      <c r="H1290" s="1">
        <v>2000000000</v>
      </c>
      <c r="I1290" s="1">
        <v>787400000</v>
      </c>
      <c r="J1290" s="1">
        <v>2000000000</v>
      </c>
      <c r="K1290" s="1" t="s">
        <v>2018</v>
      </c>
      <c r="L1290" s="1">
        <v>1288</v>
      </c>
      <c r="M1290" s="1" t="s">
        <v>14752</v>
      </c>
      <c r="N1290" s="1">
        <v>9.5194448083222166E-3</v>
      </c>
      <c r="O1290" s="1">
        <v>154191.20419344</v>
      </c>
      <c r="P1290" s="1">
        <v>-8.9477669999999995E-2</v>
      </c>
      <c r="Q1290" s="1">
        <v>-2.6045579800000001</v>
      </c>
      <c r="R1290" s="1">
        <v>-2.6603205399999998</v>
      </c>
      <c r="S1290" s="1">
        <v>7495610.8420729134</v>
      </c>
      <c r="T1290" s="1" t="s">
        <v>14752</v>
      </c>
    </row>
    <row r="1291" spans="1:20" x14ac:dyDescent="0.2">
      <c r="A1291" s="1">
        <v>19778</v>
      </c>
      <c r="B1291" s="1" t="s">
        <v>9268</v>
      </c>
      <c r="C1291" s="1" t="s">
        <v>9269</v>
      </c>
      <c r="D1291" s="1" t="s">
        <v>9270</v>
      </c>
      <c r="E1291" s="1">
        <v>72</v>
      </c>
      <c r="F1291" s="1" t="s">
        <v>9271</v>
      </c>
      <c r="G1291" s="1" t="s">
        <v>131</v>
      </c>
      <c r="I1291" s="1">
        <v>2530000000</v>
      </c>
      <c r="J1291" s="1">
        <v>4600000000</v>
      </c>
      <c r="K1291" s="1" t="s">
        <v>2018</v>
      </c>
      <c r="L1291" s="1">
        <v>1290</v>
      </c>
      <c r="M1291" s="1" t="s">
        <v>14752</v>
      </c>
      <c r="N1291" s="1">
        <v>2.930799839560288E-3</v>
      </c>
      <c r="O1291" s="1">
        <v>1851197.0185835201</v>
      </c>
      <c r="P1291" s="1">
        <v>0.62768230000000003</v>
      </c>
      <c r="Q1291" s="1">
        <v>-2.43811109</v>
      </c>
      <c r="R1291" s="1">
        <v>-7.9188390000000002</v>
      </c>
      <c r="S1291" s="1">
        <v>7414923.594087529</v>
      </c>
      <c r="T1291" s="1" t="s">
        <v>14752</v>
      </c>
    </row>
    <row r="1292" spans="1:20" x14ac:dyDescent="0.2">
      <c r="A1292" s="1">
        <v>4167</v>
      </c>
      <c r="B1292" s="1" t="s">
        <v>3301</v>
      </c>
      <c r="C1292" s="1" t="s">
        <v>3302</v>
      </c>
      <c r="D1292" s="1" t="s">
        <v>3303</v>
      </c>
      <c r="E1292" s="1">
        <v>23</v>
      </c>
      <c r="F1292" s="1" t="s">
        <v>3304</v>
      </c>
      <c r="G1292" s="1" t="s">
        <v>131</v>
      </c>
      <c r="I1292" s="1">
        <v>131421228</v>
      </c>
      <c r="J1292" s="1">
        <v>801307097.34840739</v>
      </c>
      <c r="K1292" s="1" t="s">
        <v>2018</v>
      </c>
      <c r="L1292" s="1">
        <v>1291</v>
      </c>
      <c r="M1292" s="1" t="s">
        <v>14753</v>
      </c>
      <c r="N1292" s="1">
        <v>5.6309695249190363E-2</v>
      </c>
      <c r="O1292" s="1">
        <v>9791094.5957003608</v>
      </c>
      <c r="P1292" s="1">
        <v>-0.13300164</v>
      </c>
      <c r="Q1292" s="1">
        <v>-1.44382432</v>
      </c>
      <c r="R1292" s="1">
        <v>-3.46418582</v>
      </c>
      <c r="S1292" s="1">
        <v>7400289.2979543637</v>
      </c>
      <c r="T1292" s="1" t="s">
        <v>14753</v>
      </c>
    </row>
    <row r="1293" spans="1:20" x14ac:dyDescent="0.2">
      <c r="A1293" s="1">
        <v>10889</v>
      </c>
      <c r="B1293" s="1" t="s">
        <v>6624</v>
      </c>
      <c r="C1293" s="1" t="s">
        <v>8670</v>
      </c>
      <c r="D1293" s="1" t="s">
        <v>6625</v>
      </c>
      <c r="E1293" s="1">
        <v>13</v>
      </c>
      <c r="F1293" s="1" t="s">
        <v>4911</v>
      </c>
      <c r="G1293" s="1" t="s">
        <v>131</v>
      </c>
      <c r="I1293" s="1">
        <v>923029615.1687932</v>
      </c>
      <c r="J1293" s="1">
        <v>1000000000</v>
      </c>
      <c r="K1293" s="1" t="s">
        <v>2018</v>
      </c>
      <c r="L1293" s="1">
        <v>1292</v>
      </c>
      <c r="M1293" s="1" t="s">
        <v>14753</v>
      </c>
      <c r="N1293" s="1">
        <v>8.0118425328480868E-3</v>
      </c>
      <c r="O1293" s="1">
        <v>47087.451746630002</v>
      </c>
      <c r="P1293" s="1">
        <v>-2.3065398199999998</v>
      </c>
      <c r="Q1293" s="1">
        <v>-26.146114579999999</v>
      </c>
      <c r="R1293" s="1">
        <v>-46.54325841</v>
      </c>
      <c r="S1293" s="1">
        <v>7395167.929887739</v>
      </c>
      <c r="T1293" s="1" t="s">
        <v>14753</v>
      </c>
    </row>
    <row r="1294" spans="1:20" x14ac:dyDescent="0.2">
      <c r="A1294" s="1">
        <v>8438</v>
      </c>
      <c r="B1294" s="1" t="s">
        <v>4575</v>
      </c>
      <c r="C1294" s="1" t="s">
        <v>4576</v>
      </c>
      <c r="D1294" s="1" t="s">
        <v>4577</v>
      </c>
      <c r="E1294" s="1">
        <v>33</v>
      </c>
      <c r="F1294" s="1" t="s">
        <v>4578</v>
      </c>
      <c r="G1294" s="1" t="s">
        <v>131</v>
      </c>
      <c r="H1294" s="1">
        <v>394686538323.85754</v>
      </c>
      <c r="I1294" s="1">
        <v>393401634711</v>
      </c>
      <c r="J1294" s="1">
        <v>393401634711</v>
      </c>
      <c r="K1294" s="1" t="s">
        <v>2018</v>
      </c>
      <c r="L1294" s="1">
        <v>1293</v>
      </c>
      <c r="M1294" s="1" t="s">
        <v>14752</v>
      </c>
      <c r="N1294" s="1">
        <v>1.857080636905287E-5</v>
      </c>
      <c r="O1294" s="1">
        <v>12082.56935362</v>
      </c>
      <c r="P1294" s="1">
        <v>2.391E-5</v>
      </c>
      <c r="Q1294" s="1">
        <v>-7.7493878799999996</v>
      </c>
      <c r="R1294" s="1">
        <v>-12.1834112</v>
      </c>
      <c r="S1294" s="1">
        <v>7305785.5834868494</v>
      </c>
      <c r="T1294" s="1" t="s">
        <v>14752</v>
      </c>
    </row>
    <row r="1295" spans="1:20" x14ac:dyDescent="0.2">
      <c r="A1295" s="1">
        <v>30608</v>
      </c>
      <c r="B1295" s="1" t="s">
        <v>9421</v>
      </c>
      <c r="C1295" s="1" t="s">
        <v>9422</v>
      </c>
      <c r="D1295" s="1" t="s">
        <v>9423</v>
      </c>
      <c r="E1295" s="1">
        <v>16</v>
      </c>
      <c r="F1295" s="1" t="s">
        <v>9424</v>
      </c>
      <c r="G1295" s="1" t="s">
        <v>131</v>
      </c>
      <c r="I1295" s="1">
        <v>240971590.21709472</v>
      </c>
      <c r="J1295" s="1">
        <v>1000000000</v>
      </c>
      <c r="K1295" s="1" t="s">
        <v>2018</v>
      </c>
      <c r="L1295" s="1">
        <v>1294</v>
      </c>
      <c r="M1295" s="1" t="s">
        <v>14753</v>
      </c>
      <c r="N1295" s="1">
        <v>3.0044830048643757E-2</v>
      </c>
      <c r="O1295" s="1">
        <v>334514.36539350997</v>
      </c>
      <c r="P1295" s="1">
        <v>0.35084926</v>
      </c>
      <c r="Q1295" s="1">
        <v>-4.8377020100000001</v>
      </c>
      <c r="R1295" s="1">
        <v>-13.23240942</v>
      </c>
      <c r="S1295" s="1">
        <v>7239950.4746240377</v>
      </c>
      <c r="T1295" s="1" t="s">
        <v>14753</v>
      </c>
    </row>
    <row r="1296" spans="1:20" x14ac:dyDescent="0.2">
      <c r="A1296" s="1">
        <v>2700</v>
      </c>
      <c r="B1296" s="1" t="s">
        <v>2143</v>
      </c>
      <c r="C1296" s="1" t="s">
        <v>154</v>
      </c>
      <c r="D1296" s="1" t="s">
        <v>2144</v>
      </c>
      <c r="E1296" s="1">
        <v>119</v>
      </c>
      <c r="F1296" s="1" t="s">
        <v>2145</v>
      </c>
      <c r="G1296" s="1" t="s">
        <v>131</v>
      </c>
      <c r="I1296" s="1">
        <v>37720111</v>
      </c>
      <c r="J1296" s="1">
        <v>37720111</v>
      </c>
      <c r="K1296" s="1" t="s">
        <v>2018</v>
      </c>
      <c r="L1296" s="1">
        <v>1295</v>
      </c>
      <c r="M1296" s="1" t="s">
        <v>14752</v>
      </c>
      <c r="N1296" s="1">
        <v>0.19105140297085743</v>
      </c>
      <c r="O1296" s="1">
        <v>1013493.09515478</v>
      </c>
      <c r="P1296" s="1">
        <v>-0.94393011999999998</v>
      </c>
      <c r="Q1296" s="1">
        <v>-1.24719019</v>
      </c>
      <c r="R1296" s="1">
        <v>-5.4129402300000002</v>
      </c>
      <c r="S1296" s="1">
        <v>7206480.1267664721</v>
      </c>
      <c r="T1296" s="1" t="s">
        <v>14752</v>
      </c>
    </row>
    <row r="1297" spans="1:20" x14ac:dyDescent="0.2">
      <c r="A1297" s="1">
        <v>22985</v>
      </c>
      <c r="B1297" s="1" t="s">
        <v>9473</v>
      </c>
      <c r="C1297" s="1" t="s">
        <v>9473</v>
      </c>
      <c r="D1297" s="1" t="s">
        <v>9474</v>
      </c>
      <c r="E1297" s="1">
        <v>12</v>
      </c>
      <c r="F1297" s="1" t="s">
        <v>9475</v>
      </c>
      <c r="G1297" s="1" t="s">
        <v>131</v>
      </c>
      <c r="H1297" s="1">
        <v>2759360954.8154178</v>
      </c>
      <c r="I1297" s="1">
        <v>1334367596.98</v>
      </c>
      <c r="J1297" s="1">
        <v>1760489068.6099999</v>
      </c>
      <c r="K1297" s="1" t="s">
        <v>2018</v>
      </c>
      <c r="L1297" s="1">
        <v>1296</v>
      </c>
      <c r="M1297" s="1" t="s">
        <v>14752</v>
      </c>
      <c r="N1297" s="1">
        <v>5.3624922915838031E-3</v>
      </c>
      <c r="O1297" s="1">
        <v>1387029.45966799</v>
      </c>
      <c r="P1297" s="1">
        <v>6.9725419999999996E-2</v>
      </c>
      <c r="Q1297" s="1">
        <v>-2.7293723399999998</v>
      </c>
      <c r="R1297" s="1">
        <v>-7.3058304300000003</v>
      </c>
      <c r="S1297" s="1">
        <v>7155535.9529444529</v>
      </c>
      <c r="T1297" s="1" t="s">
        <v>14752</v>
      </c>
    </row>
    <row r="1298" spans="1:20" x14ac:dyDescent="0.2">
      <c r="A1298" s="1">
        <v>15084</v>
      </c>
      <c r="B1298" s="1" t="s">
        <v>9355</v>
      </c>
      <c r="C1298" s="1" t="s">
        <v>9356</v>
      </c>
      <c r="D1298" s="1" t="s">
        <v>9357</v>
      </c>
      <c r="E1298" s="1">
        <v>75</v>
      </c>
      <c r="F1298" s="1" t="s">
        <v>9358</v>
      </c>
      <c r="G1298" s="1" t="s">
        <v>131</v>
      </c>
      <c r="H1298" s="1">
        <v>99489760</v>
      </c>
      <c r="I1298" s="1">
        <v>61367996</v>
      </c>
      <c r="J1298" s="1">
        <v>99489760</v>
      </c>
      <c r="K1298" s="1" t="s">
        <v>2018</v>
      </c>
      <c r="L1298" s="1">
        <v>1298</v>
      </c>
      <c r="M1298" s="1" t="s">
        <v>14753</v>
      </c>
      <c r="N1298" s="1">
        <v>0.1162440491455913</v>
      </c>
      <c r="O1298" s="1">
        <v>98299.349119160004</v>
      </c>
      <c r="P1298" s="1">
        <v>-2.741029E-2</v>
      </c>
      <c r="Q1298" s="1">
        <v>-2.7574474200000001</v>
      </c>
      <c r="R1298" s="1">
        <v>-23.069649949999999</v>
      </c>
      <c r="S1298" s="1">
        <v>7133664.3429904506</v>
      </c>
      <c r="T1298" s="1" t="s">
        <v>14753</v>
      </c>
    </row>
    <row r="1299" spans="1:20" x14ac:dyDescent="0.2">
      <c r="A1299" s="1">
        <v>24381</v>
      </c>
      <c r="B1299" s="1" t="s">
        <v>9289</v>
      </c>
      <c r="C1299" s="1" t="s">
        <v>9290</v>
      </c>
      <c r="D1299" s="1" t="s">
        <v>9291</v>
      </c>
      <c r="E1299" s="1">
        <v>16</v>
      </c>
      <c r="F1299" s="1" t="s">
        <v>9292</v>
      </c>
      <c r="G1299" s="1" t="s">
        <v>131</v>
      </c>
      <c r="I1299" s="1">
        <v>303136890.05000001</v>
      </c>
      <c r="J1299" s="1">
        <v>1199955821.96</v>
      </c>
      <c r="K1299" s="1" t="s">
        <v>2018</v>
      </c>
      <c r="L1299" s="1">
        <v>1297</v>
      </c>
      <c r="M1299" s="1" t="s">
        <v>14752</v>
      </c>
      <c r="N1299" s="1">
        <v>2.3478129674668363E-2</v>
      </c>
      <c r="O1299" s="1">
        <v>70163.61950483</v>
      </c>
      <c r="P1299" s="1">
        <v>-1.01139245</v>
      </c>
      <c r="Q1299" s="1">
        <v>1.1538347499999999</v>
      </c>
      <c r="R1299" s="1">
        <v>-19.00734641</v>
      </c>
      <c r="S1299" s="1">
        <v>7117087.2137695858</v>
      </c>
      <c r="T1299" s="1" t="s">
        <v>14752</v>
      </c>
    </row>
    <row r="1300" spans="1:20" x14ac:dyDescent="0.2">
      <c r="A1300" s="1">
        <v>8567</v>
      </c>
      <c r="B1300" s="1" t="s">
        <v>6792</v>
      </c>
      <c r="C1300" s="1" t="s">
        <v>4367</v>
      </c>
      <c r="D1300" s="1" t="s">
        <v>4368</v>
      </c>
      <c r="E1300" s="1">
        <v>42</v>
      </c>
      <c r="F1300" s="1" t="s">
        <v>4369</v>
      </c>
      <c r="G1300" s="1" t="s">
        <v>131</v>
      </c>
      <c r="H1300" s="1">
        <v>1000000</v>
      </c>
      <c r="I1300" s="1">
        <v>732232.67881274002</v>
      </c>
      <c r="J1300" s="1">
        <v>750779.20666767005</v>
      </c>
      <c r="K1300" s="1" t="s">
        <v>2018</v>
      </c>
      <c r="L1300" s="1">
        <v>1299</v>
      </c>
      <c r="M1300" s="1" t="s">
        <v>14752</v>
      </c>
      <c r="N1300" s="1">
        <v>9.7085022845679401</v>
      </c>
      <c r="O1300" s="1">
        <v>733263.99507102999</v>
      </c>
      <c r="P1300" s="1">
        <v>4.1263220000000003E-2</v>
      </c>
      <c r="Q1300" s="1">
        <v>-1.2361400499999999</v>
      </c>
      <c r="R1300" s="1">
        <v>-6.0982670600000004</v>
      </c>
      <c r="S1300" s="1">
        <v>7108882.6350887893</v>
      </c>
      <c r="T1300" s="1" t="s">
        <v>14752</v>
      </c>
    </row>
    <row r="1301" spans="1:20" x14ac:dyDescent="0.2">
      <c r="A1301" s="1">
        <v>6933</v>
      </c>
      <c r="B1301" s="1" t="s">
        <v>5950</v>
      </c>
      <c r="C1301" s="1" t="s">
        <v>5951</v>
      </c>
      <c r="D1301" s="1" t="s">
        <v>5952</v>
      </c>
      <c r="E1301" s="1">
        <v>9</v>
      </c>
      <c r="F1301" s="1" t="s">
        <v>2592</v>
      </c>
      <c r="G1301" s="1" t="s">
        <v>131</v>
      </c>
      <c r="H1301" s="1">
        <v>50000000</v>
      </c>
      <c r="I1301" s="1">
        <v>37500000</v>
      </c>
      <c r="J1301" s="1">
        <v>50000000</v>
      </c>
      <c r="K1301" s="1" t="s">
        <v>2018</v>
      </c>
      <c r="L1301" s="1">
        <v>1300</v>
      </c>
      <c r="M1301" s="1" t="s">
        <v>14752</v>
      </c>
      <c r="N1301" s="1">
        <v>0.18935734985158653</v>
      </c>
      <c r="O1301" s="1">
        <v>212307.8448284</v>
      </c>
      <c r="P1301" s="1">
        <v>-6.6491900000000007E-2</v>
      </c>
      <c r="Q1301" s="1">
        <v>-8.01408393</v>
      </c>
      <c r="R1301" s="1">
        <v>-18.187077980000002</v>
      </c>
      <c r="S1301" s="1">
        <v>7100900.6194344945</v>
      </c>
      <c r="T1301" s="1" t="s">
        <v>14752</v>
      </c>
    </row>
    <row r="1302" spans="1:20" x14ac:dyDescent="0.2">
      <c r="A1302" s="1">
        <v>34335</v>
      </c>
      <c r="B1302" s="1" t="s">
        <v>13318</v>
      </c>
      <c r="C1302" s="1" t="s">
        <v>13319</v>
      </c>
      <c r="D1302" s="1" t="s">
        <v>13320</v>
      </c>
      <c r="E1302" s="1">
        <v>4</v>
      </c>
      <c r="F1302" s="1" t="s">
        <v>13321</v>
      </c>
      <c r="G1302" s="1" t="s">
        <v>131</v>
      </c>
      <c r="H1302" s="1">
        <v>1000000000</v>
      </c>
      <c r="I1302" s="1">
        <v>1000000000</v>
      </c>
      <c r="J1302" s="1">
        <v>1000000000</v>
      </c>
      <c r="K1302" s="1" t="s">
        <v>2018</v>
      </c>
      <c r="L1302" s="1">
        <v>1301</v>
      </c>
      <c r="M1302" s="1" t="s">
        <v>14753</v>
      </c>
      <c r="N1302" s="1">
        <v>7.0897195805336407E-3</v>
      </c>
      <c r="O1302" s="1">
        <v>888690.53399596002</v>
      </c>
      <c r="P1302" s="1">
        <v>0.16893673000000001</v>
      </c>
      <c r="Q1302" s="1">
        <v>-1.9790979099999999</v>
      </c>
      <c r="R1302" s="1">
        <v>-22.840858579999999</v>
      </c>
      <c r="S1302" s="1">
        <v>7089719.5805336405</v>
      </c>
      <c r="T1302" s="1" t="s">
        <v>14753</v>
      </c>
    </row>
    <row r="1303" spans="1:20" x14ac:dyDescent="0.2">
      <c r="A1303" s="1">
        <v>30448</v>
      </c>
      <c r="B1303" s="1" t="s">
        <v>12562</v>
      </c>
      <c r="C1303" s="1" t="s">
        <v>12563</v>
      </c>
      <c r="D1303" s="1" t="s">
        <v>12564</v>
      </c>
      <c r="E1303" s="1">
        <v>7</v>
      </c>
      <c r="F1303" s="1" t="s">
        <v>12565</v>
      </c>
      <c r="G1303" s="1" t="s">
        <v>131</v>
      </c>
      <c r="I1303" s="1">
        <v>14940000</v>
      </c>
      <c r="J1303" s="1">
        <v>20000000</v>
      </c>
      <c r="K1303" s="1" t="s">
        <v>2018</v>
      </c>
      <c r="L1303" s="1">
        <v>1303</v>
      </c>
      <c r="M1303" s="1" t="s">
        <v>14753</v>
      </c>
      <c r="N1303" s="1">
        <v>0.47208112088338938</v>
      </c>
      <c r="O1303" s="1">
        <v>3551056.0777740902</v>
      </c>
      <c r="P1303" s="1">
        <v>0.50900345000000002</v>
      </c>
      <c r="Q1303" s="1">
        <v>-7.6840753900000003</v>
      </c>
      <c r="R1303" s="1">
        <v>18.630975469999999</v>
      </c>
      <c r="S1303" s="1">
        <v>7052891.945997837</v>
      </c>
      <c r="T1303" s="1" t="s">
        <v>14753</v>
      </c>
    </row>
    <row r="1304" spans="1:20" x14ac:dyDescent="0.2">
      <c r="A1304" s="1">
        <v>16675</v>
      </c>
      <c r="B1304" s="1" t="s">
        <v>9308</v>
      </c>
      <c r="C1304" s="1" t="s">
        <v>9309</v>
      </c>
      <c r="D1304" s="1" t="s">
        <v>9310</v>
      </c>
      <c r="E1304" s="1">
        <v>10</v>
      </c>
      <c r="F1304" s="1" t="s">
        <v>9311</v>
      </c>
      <c r="G1304" s="1" t="s">
        <v>131</v>
      </c>
      <c r="H1304" s="1">
        <v>9000000000</v>
      </c>
      <c r="I1304" s="1">
        <v>1630612955</v>
      </c>
      <c r="J1304" s="1">
        <v>9000000000</v>
      </c>
      <c r="K1304" s="1" t="s">
        <v>2018</v>
      </c>
      <c r="L1304" s="1">
        <v>1302</v>
      </c>
      <c r="M1304" s="1" t="s">
        <v>14753</v>
      </c>
      <c r="N1304" s="1">
        <v>4.3243649192949134E-3</v>
      </c>
      <c r="O1304" s="1">
        <v>245117.40342345001</v>
      </c>
      <c r="P1304" s="1">
        <v>-0.41669735000000002</v>
      </c>
      <c r="Q1304" s="1">
        <v>-1.3566694100000001</v>
      </c>
      <c r="R1304" s="1">
        <v>-11.02042123</v>
      </c>
      <c r="S1304" s="1">
        <v>7051365.4595498154</v>
      </c>
      <c r="T1304" s="1" t="s">
        <v>14753</v>
      </c>
    </row>
    <row r="1305" spans="1:20" x14ac:dyDescent="0.2">
      <c r="A1305" s="1">
        <v>34254</v>
      </c>
      <c r="B1305" s="1" t="s">
        <v>12725</v>
      </c>
      <c r="C1305" s="1" t="s">
        <v>12726</v>
      </c>
      <c r="D1305" s="1" t="s">
        <v>12727</v>
      </c>
      <c r="E1305" s="1">
        <v>15</v>
      </c>
      <c r="F1305" s="1" t="s">
        <v>12728</v>
      </c>
      <c r="G1305" s="1" t="s">
        <v>131</v>
      </c>
      <c r="H1305" s="1">
        <v>1000000000</v>
      </c>
      <c r="I1305" s="1">
        <v>84538007.507936209</v>
      </c>
      <c r="J1305" s="1">
        <v>1000000000</v>
      </c>
      <c r="K1305" s="1" t="s">
        <v>2018</v>
      </c>
      <c r="L1305" s="1">
        <v>1304</v>
      </c>
      <c r="M1305" s="1" t="s">
        <v>14753</v>
      </c>
      <c r="N1305" s="1">
        <v>8.2654255406003796E-2</v>
      </c>
      <c r="O1305" s="1">
        <v>3125119.3396633598</v>
      </c>
      <c r="P1305" s="1">
        <v>-3.9015056499999998</v>
      </c>
      <c r="Q1305" s="1">
        <v>9.1839581100000007</v>
      </c>
      <c r="R1305" s="1">
        <v>-21.627617600000001</v>
      </c>
      <c r="S1305" s="1">
        <v>6987426.0640756255</v>
      </c>
      <c r="T1305" s="1" t="s">
        <v>14753</v>
      </c>
    </row>
    <row r="1306" spans="1:20" x14ac:dyDescent="0.2">
      <c r="A1306" s="1">
        <v>22847</v>
      </c>
      <c r="B1306" s="1" t="s">
        <v>9337</v>
      </c>
      <c r="C1306" s="1" t="s">
        <v>9337</v>
      </c>
      <c r="D1306" s="1" t="s">
        <v>9338</v>
      </c>
      <c r="E1306" s="1">
        <v>5</v>
      </c>
      <c r="F1306" s="1" t="s">
        <v>9339</v>
      </c>
      <c r="G1306" s="1" t="s">
        <v>131</v>
      </c>
      <c r="H1306" s="1">
        <v>2000000000</v>
      </c>
      <c r="I1306" s="1">
        <v>1073603112.9142076</v>
      </c>
      <c r="J1306" s="1">
        <v>1109603107.9142077</v>
      </c>
      <c r="L1306" s="1">
        <v>1305</v>
      </c>
      <c r="M1306" s="1" t="s">
        <v>14752</v>
      </c>
      <c r="N1306" s="1">
        <v>6.4497474268081119E-3</v>
      </c>
      <c r="O1306" s="1">
        <v>9968.1725656199997</v>
      </c>
      <c r="P1306" s="1">
        <v>-6.0707000000000001E-3</v>
      </c>
      <c r="Q1306" s="1">
        <v>4.28525592</v>
      </c>
      <c r="R1306" s="1">
        <v>-4.2702914500000002</v>
      </c>
      <c r="S1306" s="1">
        <v>6924468.9149315888</v>
      </c>
      <c r="T1306" s="1" t="s">
        <v>14752</v>
      </c>
    </row>
    <row r="1307" spans="1:20" x14ac:dyDescent="0.2">
      <c r="A1307" s="1">
        <v>30230</v>
      </c>
      <c r="B1307" s="1" t="s">
        <v>9594</v>
      </c>
      <c r="C1307" s="1" t="s">
        <v>8303</v>
      </c>
      <c r="D1307" s="1" t="s">
        <v>9595</v>
      </c>
      <c r="E1307" s="1">
        <v>11</v>
      </c>
      <c r="F1307" s="1" t="s">
        <v>9596</v>
      </c>
      <c r="G1307" s="1" t="s">
        <v>131</v>
      </c>
      <c r="H1307" s="1">
        <v>49891818542</v>
      </c>
      <c r="I1307" s="1">
        <v>17453432079.016533</v>
      </c>
      <c r="J1307" s="1">
        <v>49891818542</v>
      </c>
      <c r="K1307" s="1" t="s">
        <v>2018</v>
      </c>
      <c r="L1307" s="1">
        <v>1306</v>
      </c>
      <c r="M1307" s="1" t="s">
        <v>14752</v>
      </c>
      <c r="N1307" s="1">
        <v>3.9560473600986078E-4</v>
      </c>
      <c r="O1307" s="1">
        <v>36167.160078690002</v>
      </c>
      <c r="P1307" s="1">
        <v>-1.5429305799999999</v>
      </c>
      <c r="Q1307" s="1">
        <v>-2.4446188100000001</v>
      </c>
      <c r="R1307" s="1">
        <v>-4.8292924499999996</v>
      </c>
      <c r="S1307" s="1">
        <v>6904660.3900853712</v>
      </c>
      <c r="T1307" s="1" t="s">
        <v>14752</v>
      </c>
    </row>
    <row r="1308" spans="1:20" x14ac:dyDescent="0.2">
      <c r="A1308" s="1">
        <v>20513</v>
      </c>
      <c r="B1308" s="1" t="s">
        <v>9317</v>
      </c>
      <c r="C1308" s="1" t="s">
        <v>984</v>
      </c>
      <c r="D1308" s="1" t="s">
        <v>9318</v>
      </c>
      <c r="E1308" s="1">
        <v>44</v>
      </c>
      <c r="F1308" s="1" t="s">
        <v>6151</v>
      </c>
      <c r="G1308" s="1" t="s">
        <v>131</v>
      </c>
      <c r="H1308" s="1">
        <v>200000000000</v>
      </c>
      <c r="I1308" s="1">
        <v>44935339806.89431</v>
      </c>
      <c r="J1308" s="1">
        <v>44936547035.710403</v>
      </c>
      <c r="L1308" s="1">
        <v>1307</v>
      </c>
      <c r="M1308" s="1" t="s">
        <v>14752</v>
      </c>
      <c r="N1308" s="1">
        <v>1.533991251932307E-4</v>
      </c>
      <c r="O1308" s="1">
        <v>60525.322578929998</v>
      </c>
      <c r="P1308" s="1">
        <v>63.936433989999998</v>
      </c>
      <c r="Q1308" s="1">
        <v>3.8587474199999998</v>
      </c>
      <c r="R1308" s="1">
        <v>-3.7736078399999999</v>
      </c>
      <c r="S1308" s="1">
        <v>6893041.8166381437</v>
      </c>
      <c r="T1308" s="1" t="s">
        <v>14752</v>
      </c>
    </row>
    <row r="1309" spans="1:20" x14ac:dyDescent="0.2">
      <c r="A1309" s="1">
        <v>31440</v>
      </c>
      <c r="B1309" s="1" t="s">
        <v>9491</v>
      </c>
      <c r="C1309" s="1" t="s">
        <v>9492</v>
      </c>
      <c r="D1309" s="1" t="s">
        <v>9493</v>
      </c>
      <c r="E1309" s="1">
        <v>6</v>
      </c>
      <c r="F1309" s="1" t="s">
        <v>9494</v>
      </c>
      <c r="G1309" s="1" t="s">
        <v>131</v>
      </c>
      <c r="H1309" s="1">
        <v>1000000000</v>
      </c>
      <c r="I1309" s="1">
        <v>315010665.67000002</v>
      </c>
      <c r="J1309" s="1">
        <v>994619175.94279206</v>
      </c>
      <c r="K1309" s="1" t="s">
        <v>2018</v>
      </c>
      <c r="L1309" s="1">
        <v>1308</v>
      </c>
      <c r="M1309" s="1" t="s">
        <v>14752</v>
      </c>
      <c r="N1309" s="1">
        <v>2.1842797320401335E-2</v>
      </c>
      <c r="O1309" s="1">
        <v>80848.677328899998</v>
      </c>
      <c r="P1309" s="1">
        <v>2.3502929999999998E-2</v>
      </c>
      <c r="Q1309" s="1">
        <v>-1.63324672</v>
      </c>
      <c r="R1309" s="1">
        <v>-8.7957440400000007</v>
      </c>
      <c r="S1309" s="1">
        <v>6880714.1239945171</v>
      </c>
      <c r="T1309" s="1" t="s">
        <v>14752</v>
      </c>
    </row>
    <row r="1310" spans="1:20" x14ac:dyDescent="0.2">
      <c r="A1310" s="1">
        <v>29494</v>
      </c>
      <c r="B1310" s="1" t="s">
        <v>9161</v>
      </c>
      <c r="C1310" s="1" t="s">
        <v>9161</v>
      </c>
      <c r="D1310" s="1" t="s">
        <v>9162</v>
      </c>
      <c r="E1310" s="1">
        <v>41</v>
      </c>
      <c r="F1310" s="1" t="s">
        <v>9163</v>
      </c>
      <c r="G1310" s="1" t="s">
        <v>131</v>
      </c>
      <c r="I1310" s="1">
        <v>9663955990</v>
      </c>
      <c r="J1310" s="1">
        <v>9999609598</v>
      </c>
      <c r="K1310" s="1" t="s">
        <v>2018</v>
      </c>
      <c r="L1310" s="1">
        <v>1309</v>
      </c>
      <c r="M1310" s="1" t="s">
        <v>14752</v>
      </c>
      <c r="N1310" s="1">
        <v>7.0318819403323391E-4</v>
      </c>
      <c r="O1310" s="1">
        <v>1389132.2032282101</v>
      </c>
      <c r="P1310" s="1">
        <v>-0.59718976000000001</v>
      </c>
      <c r="Q1310" s="1">
        <v>5.05228491</v>
      </c>
      <c r="R1310" s="1">
        <v>-25.448827730000001</v>
      </c>
      <c r="S1310" s="1">
        <v>6795579.7598247528</v>
      </c>
      <c r="T1310" s="1" t="s">
        <v>14752</v>
      </c>
    </row>
    <row r="1311" spans="1:20" x14ac:dyDescent="0.2">
      <c r="A1311" s="1">
        <v>10949</v>
      </c>
      <c r="B1311" s="1" t="s">
        <v>5793</v>
      </c>
      <c r="C1311" s="1" t="s">
        <v>5794</v>
      </c>
      <c r="D1311" s="1" t="s">
        <v>5795</v>
      </c>
      <c r="E1311" s="1">
        <v>15</v>
      </c>
      <c r="F1311" s="1" t="s">
        <v>5796</v>
      </c>
      <c r="G1311" s="1" t="s">
        <v>131</v>
      </c>
      <c r="H1311" s="1">
        <v>250000000</v>
      </c>
      <c r="I1311" s="1">
        <v>191318150</v>
      </c>
      <c r="J1311" s="1">
        <v>250000000</v>
      </c>
      <c r="K1311" s="1" t="s">
        <v>2018</v>
      </c>
      <c r="L1311" s="1">
        <v>1310</v>
      </c>
      <c r="M1311" s="1" t="s">
        <v>14752</v>
      </c>
      <c r="N1311" s="1">
        <v>3.549910448183858E-2</v>
      </c>
      <c r="O1311" s="1">
        <v>51816.343134069997</v>
      </c>
      <c r="P1311" s="1">
        <v>-0.10597885</v>
      </c>
      <c r="Q1311" s="1">
        <v>0.20780177999999999</v>
      </c>
      <c r="R1311" s="1">
        <v>-21.191091400000001</v>
      </c>
      <c r="S1311" s="1">
        <v>6791622.9961220659</v>
      </c>
      <c r="T1311" s="1" t="s">
        <v>14752</v>
      </c>
    </row>
    <row r="1312" spans="1:20" x14ac:dyDescent="0.2">
      <c r="A1312" s="1">
        <v>8214</v>
      </c>
      <c r="B1312" s="1" t="s">
        <v>4027</v>
      </c>
      <c r="C1312" s="1" t="s">
        <v>4028</v>
      </c>
      <c r="D1312" s="1" t="s">
        <v>4029</v>
      </c>
      <c r="E1312" s="1">
        <v>2</v>
      </c>
      <c r="F1312" s="1" t="s">
        <v>3860</v>
      </c>
      <c r="G1312" s="1" t="s">
        <v>131</v>
      </c>
      <c r="I1312" s="1">
        <v>274537625</v>
      </c>
      <c r="J1312" s="1">
        <v>274537625</v>
      </c>
      <c r="K1312" s="1" t="s">
        <v>2018</v>
      </c>
      <c r="L1312" s="1">
        <v>1311</v>
      </c>
      <c r="M1312" s="1" t="s">
        <v>14752</v>
      </c>
      <c r="N1312" s="1">
        <v>2.4654127921857866E-2</v>
      </c>
      <c r="O1312" s="1">
        <v>0</v>
      </c>
      <c r="P1312" s="1">
        <v>1.115797E-2</v>
      </c>
      <c r="Q1312" s="1">
        <v>3.696178E-2</v>
      </c>
      <c r="R1312" s="1">
        <v>0.31500823999999999</v>
      </c>
      <c r="S1312" s="1">
        <v>6768485.7261130428</v>
      </c>
      <c r="T1312" s="1" t="s">
        <v>14752</v>
      </c>
    </row>
    <row r="1313" spans="1:20" x14ac:dyDescent="0.2">
      <c r="A1313" s="1">
        <v>16432</v>
      </c>
      <c r="B1313" s="1" t="s">
        <v>6888</v>
      </c>
      <c r="C1313" s="1" t="s">
        <v>6889</v>
      </c>
      <c r="D1313" s="1" t="s">
        <v>6890</v>
      </c>
      <c r="E1313" s="1">
        <v>67</v>
      </c>
      <c r="F1313" s="1" t="s">
        <v>6891</v>
      </c>
      <c r="G1313" s="1" t="s">
        <v>131</v>
      </c>
      <c r="H1313" s="1">
        <v>100000000000</v>
      </c>
      <c r="I1313" s="1">
        <v>18998841067</v>
      </c>
      <c r="J1313" s="1">
        <v>91138701882.367004</v>
      </c>
      <c r="K1313" s="1" t="s">
        <v>2018</v>
      </c>
      <c r="L1313" s="1">
        <v>1312</v>
      </c>
      <c r="M1313" s="1" t="s">
        <v>14752</v>
      </c>
      <c r="N1313" s="1">
        <v>3.5600095209439142E-4</v>
      </c>
      <c r="O1313" s="1">
        <v>475738.73724801</v>
      </c>
      <c r="P1313" s="1">
        <v>-0.33122172999999999</v>
      </c>
      <c r="Q1313" s="1">
        <v>-9.0210374299999998</v>
      </c>
      <c r="R1313" s="1">
        <v>-18.21469475</v>
      </c>
      <c r="S1313" s="1">
        <v>6763605.5085420236</v>
      </c>
      <c r="T1313" s="1" t="s">
        <v>14752</v>
      </c>
    </row>
    <row r="1314" spans="1:20" x14ac:dyDescent="0.2">
      <c r="A1314" s="1">
        <v>16996</v>
      </c>
      <c r="B1314" s="1" t="s">
        <v>9806</v>
      </c>
      <c r="C1314" s="1" t="s">
        <v>9807</v>
      </c>
      <c r="D1314" s="1" t="s">
        <v>9808</v>
      </c>
      <c r="E1314" s="1">
        <v>23</v>
      </c>
      <c r="F1314" s="1" t="s">
        <v>9809</v>
      </c>
      <c r="G1314" s="1" t="s">
        <v>131</v>
      </c>
      <c r="I1314" s="1">
        <v>162333223</v>
      </c>
      <c r="J1314" s="1">
        <v>999972129</v>
      </c>
      <c r="K1314" s="1" t="s">
        <v>2018</v>
      </c>
      <c r="L1314" s="1">
        <v>1313</v>
      </c>
      <c r="M1314" s="1" t="s">
        <v>14752</v>
      </c>
      <c r="N1314" s="1">
        <v>4.164249191735981E-2</v>
      </c>
      <c r="O1314" s="1">
        <v>111387.81712224</v>
      </c>
      <c r="P1314" s="1">
        <v>0.35125642000000001</v>
      </c>
      <c r="Q1314" s="1">
        <v>-4.2193315399999998</v>
      </c>
      <c r="R1314" s="1">
        <v>28.553239210000001</v>
      </c>
      <c r="S1314" s="1">
        <v>6759959.9266964672</v>
      </c>
      <c r="T1314" s="1" t="s">
        <v>14752</v>
      </c>
    </row>
    <row r="1315" spans="1:20" x14ac:dyDescent="0.2">
      <c r="A1315" s="1">
        <v>5060</v>
      </c>
      <c r="B1315" s="1" t="s">
        <v>2634</v>
      </c>
      <c r="C1315" s="1" t="s">
        <v>2635</v>
      </c>
      <c r="D1315" s="1" t="s">
        <v>2636</v>
      </c>
      <c r="E1315" s="1">
        <v>4</v>
      </c>
      <c r="F1315" s="1" t="s">
        <v>2637</v>
      </c>
      <c r="G1315" s="1" t="s">
        <v>131</v>
      </c>
      <c r="H1315" s="1">
        <v>110000000</v>
      </c>
      <c r="I1315" s="1">
        <v>76274958.053680003</v>
      </c>
      <c r="J1315" s="1">
        <v>100413374</v>
      </c>
      <c r="L1315" s="1">
        <v>1314</v>
      </c>
      <c r="M1315" s="1" t="s">
        <v>14753</v>
      </c>
      <c r="N1315" s="1">
        <v>8.8272045765223725E-2</v>
      </c>
      <c r="O1315" s="1">
        <v>0</v>
      </c>
      <c r="P1315" s="1">
        <v>0.15679852999999999</v>
      </c>
      <c r="Q1315" s="1">
        <v>-0.93020007999999998</v>
      </c>
      <c r="R1315" s="1">
        <v>-2.8106913900000001</v>
      </c>
      <c r="S1315" s="1">
        <v>6732946.5880549615</v>
      </c>
      <c r="T1315" s="1" t="s">
        <v>14753</v>
      </c>
    </row>
    <row r="1316" spans="1:20" x14ac:dyDescent="0.2">
      <c r="A1316" s="1">
        <v>29297</v>
      </c>
      <c r="B1316" s="1" t="s">
        <v>9151</v>
      </c>
      <c r="C1316" s="1" t="s">
        <v>9152</v>
      </c>
      <c r="D1316" s="1" t="s">
        <v>9153</v>
      </c>
      <c r="E1316" s="1">
        <v>19</v>
      </c>
      <c r="F1316" s="1" t="s">
        <v>9154</v>
      </c>
      <c r="G1316" s="1" t="s">
        <v>131</v>
      </c>
      <c r="I1316" s="1">
        <v>85000000</v>
      </c>
      <c r="J1316" s="1">
        <v>100000000</v>
      </c>
      <c r="K1316" s="1" t="s">
        <v>2018</v>
      </c>
      <c r="L1316" s="1">
        <v>1315</v>
      </c>
      <c r="M1316" s="1" t="s">
        <v>14753</v>
      </c>
      <c r="N1316" s="1">
        <v>7.9191649267755779E-2</v>
      </c>
      <c r="O1316" s="1">
        <v>911073.73193944001</v>
      </c>
      <c r="P1316" s="1">
        <v>-0.37287830999999999</v>
      </c>
      <c r="Q1316" s="1">
        <v>-2.19279753</v>
      </c>
      <c r="R1316" s="1">
        <v>-9.8047211799999996</v>
      </c>
      <c r="S1316" s="1">
        <v>6731290.1877592411</v>
      </c>
      <c r="T1316" s="1" t="s">
        <v>14753</v>
      </c>
    </row>
    <row r="1317" spans="1:20" x14ac:dyDescent="0.2">
      <c r="A1317" s="1">
        <v>34209</v>
      </c>
      <c r="B1317" s="1" t="s">
        <v>13016</v>
      </c>
      <c r="C1317" s="1" t="s">
        <v>13017</v>
      </c>
      <c r="D1317" s="1" t="s">
        <v>13018</v>
      </c>
      <c r="E1317" s="1">
        <v>7</v>
      </c>
      <c r="F1317" s="1" t="s">
        <v>13019</v>
      </c>
      <c r="G1317" s="1" t="s">
        <v>131</v>
      </c>
      <c r="H1317" s="1">
        <v>1000000000</v>
      </c>
      <c r="I1317" s="1">
        <v>976380000</v>
      </c>
      <c r="J1317" s="1">
        <v>1000000000</v>
      </c>
      <c r="K1317" s="1" t="s">
        <v>2018</v>
      </c>
      <c r="L1317" s="1">
        <v>1316</v>
      </c>
      <c r="M1317" s="1" t="s">
        <v>14752</v>
      </c>
      <c r="N1317" s="1">
        <v>6.8564071362431931E-3</v>
      </c>
      <c r="O1317" s="1">
        <v>392898.73314839997</v>
      </c>
      <c r="P1317" s="1">
        <v>-0.12700331000000001</v>
      </c>
      <c r="Q1317" s="1">
        <v>-3.5668109600000002</v>
      </c>
      <c r="R1317" s="1">
        <v>29.372857069999998</v>
      </c>
      <c r="S1317" s="1">
        <v>6694458.799685129</v>
      </c>
      <c r="T1317" s="1" t="s">
        <v>14752</v>
      </c>
    </row>
    <row r="1318" spans="1:20" x14ac:dyDescent="0.2">
      <c r="A1318" s="1">
        <v>6679</v>
      </c>
      <c r="B1318" s="1" t="s">
        <v>4067</v>
      </c>
      <c r="C1318" s="1" t="s">
        <v>4067</v>
      </c>
      <c r="D1318" s="1" t="s">
        <v>4068</v>
      </c>
      <c r="E1318" s="1">
        <v>15</v>
      </c>
      <c r="F1318" s="1" t="s">
        <v>4064</v>
      </c>
      <c r="G1318" s="1" t="s">
        <v>131</v>
      </c>
      <c r="H1318" s="1">
        <v>10000000</v>
      </c>
      <c r="I1318" s="1">
        <v>10000000</v>
      </c>
      <c r="J1318" s="1">
        <v>10000000</v>
      </c>
      <c r="K1318" s="1" t="s">
        <v>2018</v>
      </c>
      <c r="L1318" s="1">
        <v>1317</v>
      </c>
      <c r="M1318" s="1" t="s">
        <v>14753</v>
      </c>
      <c r="N1318" s="1">
        <v>0.66740449431928683</v>
      </c>
      <c r="O1318" s="1">
        <v>9299.9546570300008</v>
      </c>
      <c r="P1318" s="1">
        <v>-2.9151429999999999E-2</v>
      </c>
      <c r="Q1318" s="1">
        <v>-2.1423867699999999</v>
      </c>
      <c r="R1318" s="1">
        <v>-4.8745055199999996</v>
      </c>
      <c r="S1318" s="1">
        <v>6674044.9431928685</v>
      </c>
      <c r="T1318" s="1" t="s">
        <v>14753</v>
      </c>
    </row>
    <row r="1319" spans="1:20" x14ac:dyDescent="0.2">
      <c r="A1319" s="1">
        <v>17450</v>
      </c>
      <c r="B1319" s="1" t="s">
        <v>9425</v>
      </c>
      <c r="C1319" s="1" t="s">
        <v>9426</v>
      </c>
      <c r="D1319" s="1" t="s">
        <v>9427</v>
      </c>
      <c r="E1319" s="1">
        <v>12</v>
      </c>
      <c r="F1319" s="1" t="s">
        <v>9428</v>
      </c>
      <c r="G1319" s="1" t="s">
        <v>131</v>
      </c>
      <c r="I1319" s="1">
        <v>1042360899.72</v>
      </c>
      <c r="J1319" s="1">
        <v>2000000000</v>
      </c>
      <c r="K1319" s="1" t="s">
        <v>2018</v>
      </c>
      <c r="L1319" s="1">
        <v>1318</v>
      </c>
      <c r="M1319" s="1" t="s">
        <v>14752</v>
      </c>
      <c r="N1319" s="1">
        <v>6.3931495241569746E-3</v>
      </c>
      <c r="O1319" s="1">
        <v>452534.68149321998</v>
      </c>
      <c r="P1319" s="1">
        <v>-1.4479527400000001</v>
      </c>
      <c r="Q1319" s="1">
        <v>-4.2509447099999997</v>
      </c>
      <c r="R1319" s="1">
        <v>-4.77233368</v>
      </c>
      <c r="S1319" s="1">
        <v>6663969.0900447546</v>
      </c>
      <c r="T1319" s="1" t="s">
        <v>14752</v>
      </c>
    </row>
    <row r="1320" spans="1:20" x14ac:dyDescent="0.2">
      <c r="A1320" s="1">
        <v>29767</v>
      </c>
      <c r="B1320" s="1" t="s">
        <v>9454</v>
      </c>
      <c r="C1320" s="1" t="s">
        <v>9455</v>
      </c>
      <c r="D1320" s="1" t="s">
        <v>9456</v>
      </c>
      <c r="E1320" s="1">
        <v>26</v>
      </c>
      <c r="F1320" s="1" t="s">
        <v>9457</v>
      </c>
      <c r="G1320" s="1" t="s">
        <v>131</v>
      </c>
      <c r="I1320" s="1">
        <v>24818920</v>
      </c>
      <c r="J1320" s="1">
        <v>100000000</v>
      </c>
      <c r="K1320" s="1" t="s">
        <v>2018</v>
      </c>
      <c r="L1320" s="1">
        <v>1319</v>
      </c>
      <c r="M1320" s="1" t="s">
        <v>14753</v>
      </c>
      <c r="N1320" s="1">
        <v>0.26838955079281401</v>
      </c>
      <c r="O1320" s="1">
        <v>29067.993135979999</v>
      </c>
      <c r="P1320" s="1">
        <v>-0.19949312</v>
      </c>
      <c r="Q1320" s="1">
        <v>-4.1683260300000002</v>
      </c>
      <c r="R1320" s="1">
        <v>2.8852388900000001</v>
      </c>
      <c r="S1320" s="1">
        <v>6661138.7899627872</v>
      </c>
      <c r="T1320" s="1" t="s">
        <v>14753</v>
      </c>
    </row>
    <row r="1321" spans="1:20" x14ac:dyDescent="0.2">
      <c r="A1321" s="1">
        <v>34386</v>
      </c>
      <c r="B1321" s="1" t="s">
        <v>13578</v>
      </c>
      <c r="C1321" s="1" t="s">
        <v>13579</v>
      </c>
      <c r="D1321" s="1" t="s">
        <v>13580</v>
      </c>
      <c r="E1321" s="1">
        <v>14</v>
      </c>
      <c r="F1321" s="1" t="s">
        <v>13581</v>
      </c>
      <c r="G1321" s="1" t="s">
        <v>131</v>
      </c>
      <c r="H1321" s="1">
        <v>1000000000</v>
      </c>
      <c r="I1321" s="1">
        <v>74999999</v>
      </c>
      <c r="J1321" s="1">
        <v>999999999.25004697</v>
      </c>
      <c r="K1321" s="1" t="s">
        <v>2018</v>
      </c>
      <c r="L1321" s="1">
        <v>1320</v>
      </c>
      <c r="M1321" s="1" t="s">
        <v>14752</v>
      </c>
      <c r="N1321" s="1">
        <v>8.846231420629054E-2</v>
      </c>
      <c r="O1321" s="1">
        <v>413698.31233637</v>
      </c>
      <c r="P1321" s="1">
        <v>0.16370688999999999</v>
      </c>
      <c r="Q1321" s="1">
        <v>-3.6448565199999998</v>
      </c>
      <c r="R1321" s="1">
        <v>-8.1580777700000002</v>
      </c>
      <c r="S1321" s="1">
        <v>6634673.4770094762</v>
      </c>
      <c r="T1321" s="1" t="s">
        <v>14752</v>
      </c>
    </row>
    <row r="1322" spans="1:20" x14ac:dyDescent="0.2">
      <c r="A1322" s="1">
        <v>8378</v>
      </c>
      <c r="B1322" s="1" t="s">
        <v>9441</v>
      </c>
      <c r="C1322" s="1" t="s">
        <v>9442</v>
      </c>
      <c r="D1322" s="1" t="s">
        <v>9443</v>
      </c>
      <c r="E1322" s="1">
        <v>64</v>
      </c>
      <c r="F1322" s="1" t="s">
        <v>4241</v>
      </c>
      <c r="G1322" s="1" t="s">
        <v>131</v>
      </c>
      <c r="I1322" s="1">
        <v>68071541209830.578</v>
      </c>
      <c r="J1322" s="1">
        <v>100000000000000</v>
      </c>
      <c r="K1322" s="1" t="s">
        <v>2018</v>
      </c>
      <c r="L1322" s="1">
        <v>1322</v>
      </c>
      <c r="M1322" s="1" t="s">
        <v>14752</v>
      </c>
      <c r="N1322" s="1">
        <v>9.7295264592262725E-8</v>
      </c>
      <c r="O1322" s="1">
        <v>199321.84929106</v>
      </c>
      <c r="P1322" s="1">
        <v>-1.23788794</v>
      </c>
      <c r="Q1322" s="1">
        <v>-5.5067208499999998</v>
      </c>
      <c r="R1322" s="1">
        <v>-11.5305483</v>
      </c>
      <c r="S1322" s="1">
        <v>6623038.613213581</v>
      </c>
      <c r="T1322" s="1" t="s">
        <v>14752</v>
      </c>
    </row>
    <row r="1323" spans="1:20" x14ac:dyDescent="0.2">
      <c r="A1323" s="1">
        <v>32611</v>
      </c>
      <c r="B1323" s="1" t="s">
        <v>8791</v>
      </c>
      <c r="C1323" s="1" t="s">
        <v>8792</v>
      </c>
      <c r="D1323" s="1" t="s">
        <v>8791</v>
      </c>
      <c r="E1323" s="1">
        <v>19</v>
      </c>
      <c r="F1323" s="1" t="s">
        <v>8793</v>
      </c>
      <c r="G1323" s="1" t="s">
        <v>131</v>
      </c>
      <c r="H1323" s="1">
        <v>1000000000</v>
      </c>
      <c r="I1323" s="1">
        <v>967206795</v>
      </c>
      <c r="J1323" s="1">
        <v>1000000000</v>
      </c>
      <c r="K1323" s="1" t="s">
        <v>2018</v>
      </c>
      <c r="L1323" s="1">
        <v>1321</v>
      </c>
      <c r="M1323" s="1" t="s">
        <v>14753</v>
      </c>
      <c r="N1323" s="1">
        <v>6.8492434265773026E-3</v>
      </c>
      <c r="O1323" s="1">
        <v>588337.90931314998</v>
      </c>
      <c r="P1323" s="1">
        <v>-0.37748688000000002</v>
      </c>
      <c r="Q1323" s="1">
        <v>-4.1531282899999997</v>
      </c>
      <c r="R1323" s="1">
        <v>-23.285535589999999</v>
      </c>
      <c r="S1323" s="1">
        <v>6624634.7827946506</v>
      </c>
      <c r="T1323" s="1" t="s">
        <v>14753</v>
      </c>
    </row>
    <row r="1324" spans="1:20" x14ac:dyDescent="0.2">
      <c r="A1324" s="1">
        <v>30309</v>
      </c>
      <c r="B1324" s="1" t="s">
        <v>9078</v>
      </c>
      <c r="C1324" s="1" t="s">
        <v>2215</v>
      </c>
      <c r="D1324" s="1" t="s">
        <v>9079</v>
      </c>
      <c r="E1324" s="1">
        <v>101</v>
      </c>
      <c r="F1324" s="1" t="s">
        <v>9080</v>
      </c>
      <c r="G1324" s="1" t="s">
        <v>131</v>
      </c>
      <c r="H1324" s="1">
        <v>1000000000</v>
      </c>
      <c r="I1324" s="1">
        <v>989895519</v>
      </c>
      <c r="J1324" s="1">
        <v>989895519.28999996</v>
      </c>
      <c r="K1324" s="1" t="s">
        <v>2018</v>
      </c>
      <c r="L1324" s="1">
        <v>1323</v>
      </c>
      <c r="M1324" s="1" t="s">
        <v>14752</v>
      </c>
      <c r="N1324" s="1">
        <v>6.6812988311274425E-3</v>
      </c>
      <c r="O1324" s="1">
        <v>835688.77091907</v>
      </c>
      <c r="P1324" s="1">
        <v>0.15817858000000001</v>
      </c>
      <c r="Q1324" s="1">
        <v>-8.0546154699999999</v>
      </c>
      <c r="R1324" s="1">
        <v>-34.242004309999999</v>
      </c>
      <c r="S1324" s="1">
        <v>6613787.7740329932</v>
      </c>
      <c r="T1324" s="1" t="s">
        <v>14752</v>
      </c>
    </row>
    <row r="1325" spans="1:20" x14ac:dyDescent="0.2">
      <c r="A1325" s="1">
        <v>8508</v>
      </c>
      <c r="B1325" s="1" t="s">
        <v>13699</v>
      </c>
      <c r="C1325" s="1" t="s">
        <v>13700</v>
      </c>
      <c r="D1325" s="1" t="s">
        <v>13701</v>
      </c>
      <c r="E1325" s="1">
        <v>20</v>
      </c>
      <c r="F1325" s="1" t="s">
        <v>4957</v>
      </c>
      <c r="G1325" s="1" t="s">
        <v>131</v>
      </c>
      <c r="H1325" s="1">
        <v>10000000</v>
      </c>
      <c r="I1325" s="1">
        <v>6768510</v>
      </c>
      <c r="J1325" s="1">
        <v>10000000</v>
      </c>
      <c r="K1325" s="1" t="s">
        <v>2018</v>
      </c>
      <c r="L1325" s="1">
        <v>1324</v>
      </c>
      <c r="M1325" s="1" t="s">
        <v>14752</v>
      </c>
      <c r="N1325" s="1">
        <v>0.96879076661419483</v>
      </c>
      <c r="O1325" s="1">
        <v>587.42102477000003</v>
      </c>
      <c r="P1325" s="1">
        <v>0.87938514999999995</v>
      </c>
      <c r="Q1325" s="1">
        <v>-0.57961183000000005</v>
      </c>
      <c r="R1325" s="1">
        <v>-9.0610608500000005</v>
      </c>
      <c r="S1325" s="1">
        <v>6557269.991735843</v>
      </c>
      <c r="T1325" s="1" t="s">
        <v>14752</v>
      </c>
    </row>
    <row r="1326" spans="1:20" x14ac:dyDescent="0.2">
      <c r="A1326" s="1">
        <v>19689</v>
      </c>
      <c r="B1326" s="1" t="s">
        <v>9567</v>
      </c>
      <c r="C1326" s="1" t="s">
        <v>9568</v>
      </c>
      <c r="D1326" s="1" t="s">
        <v>9569</v>
      </c>
      <c r="E1326" s="1">
        <v>26</v>
      </c>
      <c r="F1326" s="1" t="s">
        <v>9570</v>
      </c>
      <c r="G1326" s="1" t="s">
        <v>131</v>
      </c>
      <c r="H1326" s="1">
        <v>300000000</v>
      </c>
      <c r="I1326" s="1">
        <v>158528886</v>
      </c>
      <c r="J1326" s="1">
        <v>300000000</v>
      </c>
      <c r="K1326" s="1" t="s">
        <v>2018</v>
      </c>
      <c r="L1326" s="1">
        <v>1325</v>
      </c>
      <c r="M1326" s="1" t="s">
        <v>14752</v>
      </c>
      <c r="N1326" s="1">
        <v>4.1311797409398665E-2</v>
      </c>
      <c r="O1326" s="1">
        <v>31897.397453410002</v>
      </c>
      <c r="P1326" s="1">
        <v>-0.41217090000000001</v>
      </c>
      <c r="Q1326" s="1">
        <v>-3.7737301699999999</v>
      </c>
      <c r="R1326" s="1">
        <v>-4.0081878299999998</v>
      </c>
      <c r="S1326" s="1">
        <v>6549113.2219696566</v>
      </c>
      <c r="T1326" s="1" t="s">
        <v>14752</v>
      </c>
    </row>
    <row r="1327" spans="1:20" x14ac:dyDescent="0.2">
      <c r="A1327" s="1">
        <v>34291</v>
      </c>
      <c r="B1327" s="1" t="s">
        <v>13514</v>
      </c>
      <c r="C1327" s="1" t="s">
        <v>13391</v>
      </c>
      <c r="D1327" s="1" t="s">
        <v>13515</v>
      </c>
      <c r="E1327" s="1">
        <v>4</v>
      </c>
      <c r="F1327" s="1" t="s">
        <v>13516</v>
      </c>
      <c r="G1327" s="1" t="s">
        <v>131</v>
      </c>
      <c r="H1327" s="1">
        <v>1000000000</v>
      </c>
      <c r="I1327" s="1">
        <v>129122077</v>
      </c>
      <c r="J1327" s="1">
        <v>1000000000</v>
      </c>
      <c r="K1327" s="1" t="s">
        <v>2018</v>
      </c>
      <c r="L1327" s="1">
        <v>1326</v>
      </c>
      <c r="M1327" s="1" t="s">
        <v>14753</v>
      </c>
      <c r="N1327" s="1">
        <v>5.0581234019115039E-2</v>
      </c>
      <c r="O1327" s="1">
        <v>302576.43147605</v>
      </c>
      <c r="P1327" s="1">
        <v>1.2614519099999999</v>
      </c>
      <c r="Q1327" s="1">
        <v>11.776693760000001</v>
      </c>
      <c r="R1327" s="1">
        <v>11.733585059999999</v>
      </c>
      <c r="S1327" s="1">
        <v>6531153.9937711917</v>
      </c>
      <c r="T1327" s="1" t="s">
        <v>14753</v>
      </c>
    </row>
    <row r="1328" spans="1:20" x14ac:dyDescent="0.2">
      <c r="A1328" s="1">
        <v>7189</v>
      </c>
      <c r="B1328" s="1" t="s">
        <v>3816</v>
      </c>
      <c r="C1328" s="1" t="s">
        <v>3817</v>
      </c>
      <c r="D1328" s="1" t="s">
        <v>3818</v>
      </c>
      <c r="E1328" s="1">
        <v>47</v>
      </c>
      <c r="F1328" s="1" t="s">
        <v>3819</v>
      </c>
      <c r="G1328" s="1" t="s">
        <v>131</v>
      </c>
      <c r="I1328" s="1">
        <v>6532025.5430191001</v>
      </c>
      <c r="J1328" s="1">
        <v>6532025.5430191001</v>
      </c>
      <c r="K1328" s="1" t="s">
        <v>2018</v>
      </c>
      <c r="L1328" s="1">
        <v>1327</v>
      </c>
      <c r="M1328" s="1" t="s">
        <v>14752</v>
      </c>
      <c r="N1328" s="1">
        <v>0.99818923411053018</v>
      </c>
      <c r="O1328" s="1">
        <v>11581.40071978</v>
      </c>
      <c r="P1328" s="1">
        <v>-0.11436826999999999</v>
      </c>
      <c r="Q1328" s="1">
        <v>0.24895918</v>
      </c>
      <c r="R1328" s="1">
        <v>-0.3385531</v>
      </c>
      <c r="S1328" s="1">
        <v>6520197.5739766555</v>
      </c>
      <c r="T1328" s="1" t="s">
        <v>14752</v>
      </c>
    </row>
    <row r="1329" spans="1:20" x14ac:dyDescent="0.2">
      <c r="A1329" s="1">
        <v>19063</v>
      </c>
      <c r="B1329" s="1" t="s">
        <v>9444</v>
      </c>
      <c r="C1329" s="1" t="s">
        <v>9445</v>
      </c>
      <c r="D1329" s="1" t="s">
        <v>9446</v>
      </c>
      <c r="E1329" s="1">
        <v>7</v>
      </c>
      <c r="F1329" s="1" t="s">
        <v>9447</v>
      </c>
      <c r="G1329" s="1" t="s">
        <v>131</v>
      </c>
      <c r="I1329" s="1">
        <v>1726645035.8070574</v>
      </c>
      <c r="J1329" s="1">
        <v>1999999999.9999945</v>
      </c>
      <c r="L1329" s="1">
        <v>1328</v>
      </c>
      <c r="M1329" s="1" t="s">
        <v>14753</v>
      </c>
      <c r="N1329" s="1">
        <v>3.767218796015063E-3</v>
      </c>
      <c r="O1329" s="1">
        <v>431221.78194953001</v>
      </c>
      <c r="P1329" s="1">
        <v>-0.18419033000000001</v>
      </c>
      <c r="Q1329" s="1">
        <v>0.19892603</v>
      </c>
      <c r="R1329" s="1">
        <v>-8.0876892599999994</v>
      </c>
      <c r="S1329" s="1">
        <v>6504649.6329384493</v>
      </c>
      <c r="T1329" s="1" t="s">
        <v>14753</v>
      </c>
    </row>
    <row r="1330" spans="1:20" x14ac:dyDescent="0.2">
      <c r="A1330" s="1">
        <v>26863</v>
      </c>
      <c r="B1330" s="1" t="s">
        <v>9376</v>
      </c>
      <c r="C1330" s="1" t="s">
        <v>9377</v>
      </c>
      <c r="D1330" s="1" t="s">
        <v>9378</v>
      </c>
      <c r="E1330" s="1">
        <v>37</v>
      </c>
      <c r="F1330" s="1" t="s">
        <v>9379</v>
      </c>
      <c r="G1330" s="1" t="s">
        <v>131</v>
      </c>
      <c r="H1330" s="1">
        <v>50000000000</v>
      </c>
      <c r="I1330" s="1">
        <v>4723235871</v>
      </c>
      <c r="J1330" s="1">
        <v>12297418665.736612</v>
      </c>
      <c r="L1330" s="1">
        <v>1329</v>
      </c>
      <c r="M1330" s="1" t="s">
        <v>14752</v>
      </c>
      <c r="N1330" s="1">
        <v>1.3755453598021199E-3</v>
      </c>
      <c r="O1330" s="1">
        <v>1246756.36456704</v>
      </c>
      <c r="P1330" s="1">
        <v>1.0189783100000001</v>
      </c>
      <c r="Q1330" s="1">
        <v>-4.0654293800000003</v>
      </c>
      <c r="R1330" s="1">
        <v>-24.39275164</v>
      </c>
      <c r="S1330" s="1">
        <v>6497025.1856049737</v>
      </c>
      <c r="T1330" s="1" t="s">
        <v>14752</v>
      </c>
    </row>
    <row r="1331" spans="1:20" x14ac:dyDescent="0.2">
      <c r="A1331" s="1">
        <v>32341</v>
      </c>
      <c r="B1331" s="1" t="s">
        <v>9523</v>
      </c>
      <c r="C1331" s="1" t="s">
        <v>9524</v>
      </c>
      <c r="D1331" s="1" t="s">
        <v>9525</v>
      </c>
      <c r="E1331" s="1">
        <v>14</v>
      </c>
      <c r="F1331" s="1" t="s">
        <v>9526</v>
      </c>
      <c r="G1331" s="1" t="s">
        <v>131</v>
      </c>
      <c r="H1331" s="1">
        <v>1000000000</v>
      </c>
      <c r="I1331" s="1">
        <v>175714072.63</v>
      </c>
      <c r="J1331" s="1">
        <v>1000000000</v>
      </c>
      <c r="K1331" s="1" t="s">
        <v>2018</v>
      </c>
      <c r="L1331" s="1">
        <v>1330</v>
      </c>
      <c r="M1331" s="1" t="s">
        <v>14752</v>
      </c>
      <c r="N1331" s="1">
        <v>3.6929171800826693E-2</v>
      </c>
      <c r="O1331" s="1">
        <v>244551.97854431</v>
      </c>
      <c r="P1331" s="1">
        <v>3.4453440000000002E-2</v>
      </c>
      <c r="Q1331" s="1">
        <v>-1.07146494</v>
      </c>
      <c r="R1331" s="1">
        <v>0.42491074000000001</v>
      </c>
      <c r="S1331" s="1">
        <v>6488975.1759762093</v>
      </c>
      <c r="T1331" s="1" t="s">
        <v>14752</v>
      </c>
    </row>
    <row r="1332" spans="1:20" x14ac:dyDescent="0.2">
      <c r="A1332" s="1">
        <v>31534</v>
      </c>
      <c r="B1332" s="1" t="s">
        <v>9340</v>
      </c>
      <c r="C1332" s="1" t="s">
        <v>9341</v>
      </c>
      <c r="D1332" s="1" t="s">
        <v>9342</v>
      </c>
      <c r="E1332" s="1">
        <v>17</v>
      </c>
      <c r="F1332" s="1" t="s">
        <v>9343</v>
      </c>
      <c r="G1332" s="1" t="s">
        <v>131</v>
      </c>
      <c r="H1332" s="1">
        <v>1500000000</v>
      </c>
      <c r="I1332" s="1">
        <v>245925876.77188587</v>
      </c>
      <c r="J1332" s="1">
        <v>1499994908.6751029</v>
      </c>
      <c r="K1332" s="1" t="s">
        <v>2018</v>
      </c>
      <c r="L1332" s="1">
        <v>1333</v>
      </c>
      <c r="M1332" s="1" t="s">
        <v>14752</v>
      </c>
      <c r="N1332" s="1">
        <v>2.6284023334765396E-2</v>
      </c>
      <c r="O1332" s="1">
        <v>487287.95347478002</v>
      </c>
      <c r="P1332" s="1">
        <v>-0.48999338999999997</v>
      </c>
      <c r="Q1332" s="1">
        <v>-11.130958939999999</v>
      </c>
      <c r="R1332" s="1">
        <v>-44.935190259999999</v>
      </c>
      <c r="S1332" s="1">
        <v>6463921.4836948877</v>
      </c>
      <c r="T1332" s="1" t="s">
        <v>14752</v>
      </c>
    </row>
    <row r="1333" spans="1:20" x14ac:dyDescent="0.2">
      <c r="A1333" s="1">
        <v>21060</v>
      </c>
      <c r="B1333" s="1" t="s">
        <v>9885</v>
      </c>
      <c r="C1333" s="1" t="s">
        <v>9886</v>
      </c>
      <c r="D1333" s="1" t="s">
        <v>9887</v>
      </c>
      <c r="E1333" s="1">
        <v>14</v>
      </c>
      <c r="F1333" s="1" t="s">
        <v>9888</v>
      </c>
      <c r="G1333" s="1" t="s">
        <v>131</v>
      </c>
      <c r="I1333" s="1">
        <v>2516376928</v>
      </c>
      <c r="J1333" s="1">
        <v>7619439991</v>
      </c>
      <c r="K1333" s="1" t="s">
        <v>2018</v>
      </c>
      <c r="L1333" s="1">
        <v>1331</v>
      </c>
      <c r="M1333" s="1" t="s">
        <v>14752</v>
      </c>
      <c r="N1333" s="1">
        <v>2.5723955505139629E-3</v>
      </c>
      <c r="O1333" s="1">
        <v>5370.7408033199999</v>
      </c>
      <c r="P1333" s="1">
        <v>4.4610120000000003E-2</v>
      </c>
      <c r="Q1333" s="1">
        <v>3.3653574800000001</v>
      </c>
      <c r="R1333" s="1">
        <v>-5.4062522599999996</v>
      </c>
      <c r="S1333" s="1">
        <v>6473116.8130031945</v>
      </c>
      <c r="T1333" s="1" t="s">
        <v>14752</v>
      </c>
    </row>
    <row r="1334" spans="1:20" x14ac:dyDescent="0.2">
      <c r="A1334" s="1">
        <v>32448</v>
      </c>
      <c r="B1334" s="1" t="s">
        <v>8681</v>
      </c>
      <c r="C1334" s="1" t="s">
        <v>8682</v>
      </c>
      <c r="D1334" s="1" t="s">
        <v>8683</v>
      </c>
      <c r="E1334" s="1">
        <v>62</v>
      </c>
      <c r="F1334" s="1" t="s">
        <v>8684</v>
      </c>
      <c r="G1334" s="1" t="s">
        <v>131</v>
      </c>
      <c r="H1334" s="1">
        <v>1000000000</v>
      </c>
      <c r="I1334" s="1">
        <v>952905541</v>
      </c>
      <c r="J1334" s="1">
        <v>999930843</v>
      </c>
      <c r="K1334" s="1" t="s">
        <v>2018</v>
      </c>
      <c r="L1334" s="1">
        <v>1332</v>
      </c>
      <c r="M1334" s="1" t="s">
        <v>14753</v>
      </c>
      <c r="N1334" s="1">
        <v>6.7918522604828828E-3</v>
      </c>
      <c r="O1334" s="1">
        <v>3170337.2050499199</v>
      </c>
      <c r="P1334" s="1">
        <v>6.3537426100000003</v>
      </c>
      <c r="Q1334" s="1">
        <v>-26.4106919</v>
      </c>
      <c r="R1334" s="1">
        <v>-32.702879580000001</v>
      </c>
      <c r="S1334" s="1">
        <v>6471993.652667514</v>
      </c>
      <c r="T1334" s="1" t="s">
        <v>14753</v>
      </c>
    </row>
    <row r="1335" spans="1:20" x14ac:dyDescent="0.2">
      <c r="A1335" s="1">
        <v>19118</v>
      </c>
      <c r="B1335" s="1" t="s">
        <v>8882</v>
      </c>
      <c r="C1335" s="1" t="s">
        <v>8883</v>
      </c>
      <c r="D1335" s="1" t="s">
        <v>8884</v>
      </c>
      <c r="E1335" s="1">
        <v>30</v>
      </c>
      <c r="F1335" s="1" t="s">
        <v>8885</v>
      </c>
      <c r="G1335" s="1" t="s">
        <v>131</v>
      </c>
      <c r="I1335" s="1">
        <v>606615000</v>
      </c>
      <c r="J1335" s="1">
        <v>1000000000</v>
      </c>
      <c r="K1335" s="1" t="s">
        <v>2018</v>
      </c>
      <c r="L1335" s="1">
        <v>1334</v>
      </c>
      <c r="M1335" s="1" t="s">
        <v>14752</v>
      </c>
      <c r="N1335" s="1">
        <v>1.057462062554443E-2</v>
      </c>
      <c r="O1335" s="1">
        <v>130948.16203952</v>
      </c>
      <c r="P1335" s="1">
        <v>0.53482958999999997</v>
      </c>
      <c r="Q1335" s="1">
        <v>-8.6270034300000003</v>
      </c>
      <c r="R1335" s="1">
        <v>-24.82717796</v>
      </c>
      <c r="S1335" s="1">
        <v>6414723.4907646347</v>
      </c>
      <c r="T1335" s="1" t="s">
        <v>14752</v>
      </c>
    </row>
    <row r="1336" spans="1:20" x14ac:dyDescent="0.2">
      <c r="A1336" s="1">
        <v>4490</v>
      </c>
      <c r="B1336" s="1" t="s">
        <v>3268</v>
      </c>
      <c r="C1336" s="1" t="s">
        <v>3269</v>
      </c>
      <c r="D1336" s="1" t="s">
        <v>3270</v>
      </c>
      <c r="E1336" s="1">
        <v>4</v>
      </c>
      <c r="F1336" s="1" t="s">
        <v>3271</v>
      </c>
      <c r="G1336" s="1" t="s">
        <v>131</v>
      </c>
      <c r="I1336" s="1">
        <v>27258765</v>
      </c>
      <c r="J1336" s="1">
        <v>500000000</v>
      </c>
      <c r="K1336" s="1" t="s">
        <v>2018</v>
      </c>
      <c r="L1336" s="1">
        <v>1335</v>
      </c>
      <c r="M1336" s="1" t="s">
        <v>14752</v>
      </c>
      <c r="N1336" s="1">
        <v>0.23451456609674037</v>
      </c>
      <c r="O1336" s="1">
        <v>43112.930403899998</v>
      </c>
      <c r="P1336" s="1">
        <v>2.2608699999999999E-3</v>
      </c>
      <c r="Q1336" s="1">
        <v>-8.495171E-2</v>
      </c>
      <c r="R1336" s="1">
        <v>-0.21173927000000001</v>
      </c>
      <c r="S1336" s="1">
        <v>6392577.4463080121</v>
      </c>
      <c r="T1336" s="1" t="s">
        <v>14752</v>
      </c>
    </row>
    <row r="1337" spans="1:20" x14ac:dyDescent="0.2">
      <c r="A1337" s="1">
        <v>28664</v>
      </c>
      <c r="B1337" s="1" t="s">
        <v>9107</v>
      </c>
      <c r="C1337" s="1" t="s">
        <v>9108</v>
      </c>
      <c r="D1337" s="1" t="s">
        <v>9109</v>
      </c>
      <c r="E1337" s="1">
        <v>38</v>
      </c>
      <c r="F1337" s="1" t="s">
        <v>9110</v>
      </c>
      <c r="G1337" s="1" t="s">
        <v>131</v>
      </c>
      <c r="I1337" s="1">
        <v>964467033476.82996</v>
      </c>
      <c r="J1337" s="1">
        <v>964467033476.83118</v>
      </c>
      <c r="K1337" s="1" t="s">
        <v>2018</v>
      </c>
      <c r="L1337" s="1">
        <v>1336</v>
      </c>
      <c r="M1337" s="1" t="s">
        <v>14753</v>
      </c>
      <c r="N1337" s="1">
        <v>6.6111820213681038E-6</v>
      </c>
      <c r="O1337" s="1">
        <v>187738.46224498001</v>
      </c>
      <c r="P1337" s="1">
        <v>0.58945168000000003</v>
      </c>
      <c r="Q1337" s="1">
        <v>-7.7732768200000004</v>
      </c>
      <c r="R1337" s="1">
        <v>-13.493335419999999</v>
      </c>
      <c r="S1337" s="1">
        <v>6376267.1119242469</v>
      </c>
      <c r="T1337" s="1" t="s">
        <v>14753</v>
      </c>
    </row>
    <row r="1338" spans="1:20" x14ac:dyDescent="0.2">
      <c r="A1338" s="1">
        <v>31160</v>
      </c>
      <c r="B1338" s="1" t="s">
        <v>9462</v>
      </c>
      <c r="C1338" s="1" t="s">
        <v>3478</v>
      </c>
      <c r="D1338" s="1" t="s">
        <v>9463</v>
      </c>
      <c r="E1338" s="1">
        <v>11</v>
      </c>
      <c r="F1338" s="1" t="s">
        <v>9464</v>
      </c>
      <c r="G1338" s="1" t="s">
        <v>131</v>
      </c>
      <c r="H1338" s="1">
        <v>700000000</v>
      </c>
      <c r="I1338" s="1">
        <v>86063705</v>
      </c>
      <c r="J1338" s="1">
        <v>343969593.29333448</v>
      </c>
      <c r="K1338" s="1" t="s">
        <v>2018</v>
      </c>
      <c r="L1338" s="1">
        <v>1337</v>
      </c>
      <c r="M1338" s="1" t="s">
        <v>14752</v>
      </c>
      <c r="N1338" s="1">
        <v>7.4031092075390409E-2</v>
      </c>
      <c r="O1338" s="1">
        <v>84729.385858189999</v>
      </c>
      <c r="P1338" s="1">
        <v>-0.21568507000000001</v>
      </c>
      <c r="Q1338" s="1">
        <v>-3.5278534000000001</v>
      </c>
      <c r="R1338" s="1">
        <v>-7.5905360999999996</v>
      </c>
      <c r="S1338" s="1">
        <v>6371390.0692042382</v>
      </c>
      <c r="T1338" s="1" t="s">
        <v>14752</v>
      </c>
    </row>
    <row r="1339" spans="1:20" x14ac:dyDescent="0.2">
      <c r="A1339" s="1">
        <v>16919</v>
      </c>
      <c r="B1339" s="1" t="s">
        <v>9610</v>
      </c>
      <c r="C1339" s="1" t="s">
        <v>9611</v>
      </c>
      <c r="D1339" s="1" t="s">
        <v>9610</v>
      </c>
      <c r="E1339" s="1">
        <v>12</v>
      </c>
      <c r="F1339" s="1" t="s">
        <v>9612</v>
      </c>
      <c r="G1339" s="1" t="s">
        <v>131</v>
      </c>
      <c r="H1339" s="1">
        <v>1500000000</v>
      </c>
      <c r="I1339" s="1">
        <v>857142675.31734049</v>
      </c>
      <c r="J1339" s="1">
        <v>1500000000</v>
      </c>
      <c r="K1339" s="1" t="s">
        <v>2018</v>
      </c>
      <c r="L1339" s="1">
        <v>1338</v>
      </c>
      <c r="M1339" s="1" t="s">
        <v>14752</v>
      </c>
      <c r="N1339" s="1">
        <v>7.4327976617579762E-3</v>
      </c>
      <c r="O1339" s="1">
        <v>338041.13839949999</v>
      </c>
      <c r="P1339" s="1">
        <v>2.6570094100000001</v>
      </c>
      <c r="Q1339" s="1">
        <v>4.0195772600000002</v>
      </c>
      <c r="R1339" s="1">
        <v>-14.11928462</v>
      </c>
      <c r="S1339" s="1">
        <v>6370968.0728917047</v>
      </c>
      <c r="T1339" s="1" t="s">
        <v>14752</v>
      </c>
    </row>
    <row r="1340" spans="1:20" x14ac:dyDescent="0.2">
      <c r="A1340" s="1">
        <v>28053</v>
      </c>
      <c r="B1340" s="1" t="s">
        <v>9139</v>
      </c>
      <c r="C1340" s="1" t="s">
        <v>9140</v>
      </c>
      <c r="D1340" s="1" t="s">
        <v>9141</v>
      </c>
      <c r="E1340" s="1">
        <v>23</v>
      </c>
      <c r="F1340" s="1" t="s">
        <v>9142</v>
      </c>
      <c r="G1340" s="1" t="s">
        <v>131</v>
      </c>
      <c r="I1340" s="1">
        <v>93809000000</v>
      </c>
      <c r="J1340" s="1">
        <v>100000000000</v>
      </c>
      <c r="K1340" s="1" t="s">
        <v>2018</v>
      </c>
      <c r="L1340" s="1">
        <v>1339</v>
      </c>
      <c r="M1340" s="1" t="s">
        <v>14752</v>
      </c>
      <c r="N1340" s="1">
        <v>6.7726334449694402E-5</v>
      </c>
      <c r="O1340" s="1">
        <v>113807.3122879</v>
      </c>
      <c r="P1340" s="1">
        <v>-9.9395269999999994E-2</v>
      </c>
      <c r="Q1340" s="1">
        <v>-3.90609977</v>
      </c>
      <c r="R1340" s="1">
        <v>-5.590033</v>
      </c>
      <c r="S1340" s="1">
        <v>6353339.7083913824</v>
      </c>
      <c r="T1340" s="1" t="s">
        <v>14752</v>
      </c>
    </row>
    <row r="1341" spans="1:20" x14ac:dyDescent="0.2">
      <c r="A1341" s="1">
        <v>27009</v>
      </c>
      <c r="B1341" s="1" t="s">
        <v>9247</v>
      </c>
      <c r="C1341" s="1" t="s">
        <v>9248</v>
      </c>
      <c r="D1341" s="1" t="s">
        <v>9249</v>
      </c>
      <c r="E1341" s="1">
        <v>48</v>
      </c>
      <c r="F1341" s="1" t="s">
        <v>9250</v>
      </c>
      <c r="G1341" s="1" t="s">
        <v>131</v>
      </c>
      <c r="H1341" s="1">
        <v>1000000</v>
      </c>
      <c r="I1341" s="1">
        <v>1000000</v>
      </c>
      <c r="J1341" s="1">
        <v>1000000</v>
      </c>
      <c r="K1341" s="1" t="s">
        <v>2018</v>
      </c>
      <c r="L1341" s="1">
        <v>1340</v>
      </c>
      <c r="M1341" s="1" t="s">
        <v>14752</v>
      </c>
      <c r="N1341" s="1">
        <v>6.3438020272349744</v>
      </c>
      <c r="O1341" s="1">
        <v>716006.69502274005</v>
      </c>
      <c r="P1341" s="1">
        <v>-8.4691870000000002E-2</v>
      </c>
      <c r="Q1341" s="1">
        <v>-1.12066032</v>
      </c>
      <c r="R1341" s="1">
        <v>-7.5933490399999997</v>
      </c>
      <c r="S1341" s="1">
        <v>6343802.0272349743</v>
      </c>
      <c r="T1341" s="1" t="s">
        <v>14752</v>
      </c>
    </row>
    <row r="1342" spans="1:20" x14ac:dyDescent="0.2">
      <c r="A1342" s="1">
        <v>28204</v>
      </c>
      <c r="B1342" s="1" t="s">
        <v>10262</v>
      </c>
      <c r="C1342" s="1" t="s">
        <v>10263</v>
      </c>
      <c r="D1342" s="1" t="s">
        <v>10264</v>
      </c>
      <c r="E1342" s="1">
        <v>4</v>
      </c>
      <c r="F1342" s="1" t="s">
        <v>10265</v>
      </c>
      <c r="G1342" s="1" t="s">
        <v>131</v>
      </c>
      <c r="H1342" s="1">
        <v>1000000000</v>
      </c>
      <c r="I1342" s="1">
        <v>1000000000</v>
      </c>
      <c r="J1342" s="1">
        <v>1000000000</v>
      </c>
      <c r="K1342" s="1" t="s">
        <v>2018</v>
      </c>
      <c r="L1342" s="1">
        <v>1341</v>
      </c>
      <c r="M1342" s="1" t="s">
        <v>14752</v>
      </c>
      <c r="N1342" s="1">
        <v>6.3337036608667107E-3</v>
      </c>
      <c r="O1342" s="1">
        <v>21050.196116589999</v>
      </c>
      <c r="P1342" s="1">
        <v>0</v>
      </c>
      <c r="Q1342" s="1">
        <v>-19.75620563</v>
      </c>
      <c r="R1342" s="1">
        <v>2.5160165499999998</v>
      </c>
      <c r="S1342" s="1">
        <v>6333703.6608667104</v>
      </c>
      <c r="T1342" s="1" t="s">
        <v>14752</v>
      </c>
    </row>
    <row r="1343" spans="1:20" x14ac:dyDescent="0.2">
      <c r="A1343" s="1">
        <v>24792</v>
      </c>
      <c r="B1343" s="1" t="s">
        <v>9091</v>
      </c>
      <c r="C1343" s="1" t="s">
        <v>9092</v>
      </c>
      <c r="D1343" s="1" t="s">
        <v>9093</v>
      </c>
      <c r="E1343" s="1">
        <v>28</v>
      </c>
      <c r="F1343" s="1" t="s">
        <v>9094</v>
      </c>
      <c r="G1343" s="1" t="s">
        <v>131</v>
      </c>
      <c r="H1343" s="1">
        <v>1000000000</v>
      </c>
      <c r="I1343" s="1">
        <v>602996052.20980299</v>
      </c>
      <c r="J1343" s="1">
        <v>1000000000</v>
      </c>
      <c r="K1343" s="1" t="s">
        <v>2018</v>
      </c>
      <c r="L1343" s="1">
        <v>1342</v>
      </c>
      <c r="M1343" s="1" t="s">
        <v>14753</v>
      </c>
      <c r="N1343" s="1">
        <v>1.048285868004062E-2</v>
      </c>
      <c r="O1343" s="1">
        <v>35342.777404629996</v>
      </c>
      <c r="P1343" s="1">
        <v>-0.92916480000000001</v>
      </c>
      <c r="Q1343" s="1">
        <v>-4.1875957599999998</v>
      </c>
      <c r="R1343" s="1">
        <v>-27.326113370000002</v>
      </c>
      <c r="S1343" s="1">
        <v>6321122.3999377601</v>
      </c>
      <c r="T1343" s="1" t="s">
        <v>14753</v>
      </c>
    </row>
    <row r="1344" spans="1:20" x14ac:dyDescent="0.2">
      <c r="A1344" s="1">
        <v>6375</v>
      </c>
      <c r="B1344" s="1" t="s">
        <v>3630</v>
      </c>
      <c r="C1344" s="1" t="s">
        <v>3630</v>
      </c>
      <c r="D1344" s="1" t="s">
        <v>3631</v>
      </c>
      <c r="E1344" s="1">
        <v>9</v>
      </c>
      <c r="F1344" s="1" t="s">
        <v>3029</v>
      </c>
      <c r="G1344" s="1" t="s">
        <v>131</v>
      </c>
      <c r="H1344" s="1">
        <v>3000000000</v>
      </c>
      <c r="I1344" s="1">
        <v>2099999990</v>
      </c>
      <c r="J1344" s="1">
        <v>2999999990</v>
      </c>
      <c r="K1344" s="1" t="s">
        <v>2018</v>
      </c>
      <c r="L1344" s="1">
        <v>1343</v>
      </c>
      <c r="M1344" s="1" t="s">
        <v>14752</v>
      </c>
      <c r="N1344" s="1">
        <v>3.0098981830705162E-3</v>
      </c>
      <c r="O1344" s="1">
        <v>1.99595609</v>
      </c>
      <c r="P1344" s="1">
        <v>-5.6263299999999997E-3</v>
      </c>
      <c r="Q1344" s="1">
        <v>-8.8326349999999998E-2</v>
      </c>
      <c r="R1344" s="1">
        <v>-0.11297570999999999</v>
      </c>
      <c r="S1344" s="1">
        <v>6320786.1543491017</v>
      </c>
      <c r="T1344" s="1" t="s">
        <v>14752</v>
      </c>
    </row>
    <row r="1345" spans="1:20" x14ac:dyDescent="0.2">
      <c r="A1345" s="1">
        <v>25232</v>
      </c>
      <c r="B1345" s="1" t="s">
        <v>10120</v>
      </c>
      <c r="C1345" s="1" t="s">
        <v>10121</v>
      </c>
      <c r="D1345" s="1" t="s">
        <v>10122</v>
      </c>
      <c r="E1345" s="1">
        <v>3</v>
      </c>
      <c r="F1345" s="1" t="s">
        <v>10123</v>
      </c>
      <c r="G1345" s="1" t="s">
        <v>131</v>
      </c>
      <c r="H1345" s="1">
        <v>225180000</v>
      </c>
      <c r="I1345" s="1">
        <v>88990208</v>
      </c>
      <c r="J1345" s="1">
        <v>109570189</v>
      </c>
      <c r="L1345" s="1">
        <v>1344</v>
      </c>
      <c r="M1345" s="1" t="s">
        <v>14753</v>
      </c>
      <c r="N1345" s="1">
        <v>7.0950438781082911E-2</v>
      </c>
      <c r="O1345" s="1">
        <v>48657.898774039997</v>
      </c>
      <c r="P1345" s="1">
        <v>0.25038519999999997</v>
      </c>
      <c r="Q1345" s="1">
        <v>8.40760124</v>
      </c>
      <c r="R1345" s="1">
        <v>13.877002170000001</v>
      </c>
      <c r="S1345" s="1">
        <v>6313894.3048198344</v>
      </c>
      <c r="T1345" s="1" t="s">
        <v>14753</v>
      </c>
    </row>
    <row r="1346" spans="1:20" x14ac:dyDescent="0.2">
      <c r="A1346" s="1">
        <v>4809</v>
      </c>
      <c r="B1346" s="1" t="s">
        <v>4276</v>
      </c>
      <c r="C1346" s="1" t="s">
        <v>4277</v>
      </c>
      <c r="D1346" s="1" t="s">
        <v>4278</v>
      </c>
      <c r="E1346" s="1">
        <v>10</v>
      </c>
      <c r="F1346" s="1" t="s">
        <v>2981</v>
      </c>
      <c r="G1346" s="1" t="s">
        <v>131</v>
      </c>
      <c r="H1346" s="1">
        <v>1057786429</v>
      </c>
      <c r="I1346" s="1">
        <v>1053023953</v>
      </c>
      <c r="J1346" s="1">
        <v>1057786429</v>
      </c>
      <c r="K1346" s="1" t="s">
        <v>2018</v>
      </c>
      <c r="L1346" s="1">
        <v>1346</v>
      </c>
      <c r="M1346" s="1" t="s">
        <v>14752</v>
      </c>
      <c r="N1346" s="1">
        <v>5.9824836366953208E-3</v>
      </c>
      <c r="O1346" s="1">
        <v>36008.968279150002</v>
      </c>
      <c r="P1346" s="1">
        <v>1.32099E-3</v>
      </c>
      <c r="Q1346" s="1">
        <v>-1.5840716399999999</v>
      </c>
      <c r="R1346" s="1">
        <v>-4.8844420599999996</v>
      </c>
      <c r="S1346" s="1">
        <v>6299698.5678707222</v>
      </c>
      <c r="T1346" s="1" t="s">
        <v>14752</v>
      </c>
    </row>
    <row r="1347" spans="1:20" x14ac:dyDescent="0.2">
      <c r="A1347" s="1">
        <v>5634</v>
      </c>
      <c r="B1347" s="1" t="s">
        <v>9465</v>
      </c>
      <c r="C1347" s="1" t="s">
        <v>4011</v>
      </c>
      <c r="D1347" s="1" t="s">
        <v>4012</v>
      </c>
      <c r="E1347" s="1">
        <v>90</v>
      </c>
      <c r="F1347" s="1" t="s">
        <v>3972</v>
      </c>
      <c r="G1347" s="1" t="s">
        <v>131</v>
      </c>
      <c r="I1347" s="1">
        <v>219882167.45583361</v>
      </c>
      <c r="J1347" s="1">
        <v>379068414.48102999</v>
      </c>
      <c r="K1347" s="1" t="s">
        <v>2018</v>
      </c>
      <c r="L1347" s="1">
        <v>1347</v>
      </c>
      <c r="M1347" s="1" t="s">
        <v>14753</v>
      </c>
      <c r="N1347" s="1">
        <v>2.8581435261286241E-2</v>
      </c>
      <c r="O1347" s="1">
        <v>1055716.1170028299</v>
      </c>
      <c r="P1347" s="1">
        <v>-0.1202399</v>
      </c>
      <c r="Q1347" s="1">
        <v>-2.54694924</v>
      </c>
      <c r="R1347" s="1">
        <v>-4.1140369000000003</v>
      </c>
      <c r="S1347" s="1">
        <v>6284547.9342502085</v>
      </c>
      <c r="T1347" s="1" t="s">
        <v>14753</v>
      </c>
    </row>
    <row r="1348" spans="1:20" x14ac:dyDescent="0.2">
      <c r="A1348" s="1">
        <v>28106</v>
      </c>
      <c r="B1348" s="1" t="s">
        <v>9487</v>
      </c>
      <c r="C1348" s="1" t="s">
        <v>9488</v>
      </c>
      <c r="D1348" s="1" t="s">
        <v>9489</v>
      </c>
      <c r="E1348" s="1">
        <v>48</v>
      </c>
      <c r="F1348" s="1" t="s">
        <v>9490</v>
      </c>
      <c r="G1348" s="1" t="s">
        <v>131</v>
      </c>
      <c r="H1348" s="1">
        <v>1000000000</v>
      </c>
      <c r="I1348" s="1">
        <v>497305936.38782734</v>
      </c>
      <c r="J1348" s="1">
        <v>693498823.49545276</v>
      </c>
      <c r="K1348" s="1" t="s">
        <v>2018</v>
      </c>
      <c r="L1348" s="1">
        <v>1348</v>
      </c>
      <c r="M1348" s="1" t="s">
        <v>14752</v>
      </c>
      <c r="N1348" s="1">
        <v>1.2603971587326559E-2</v>
      </c>
      <c r="O1348" s="1">
        <v>5280724.4514753399</v>
      </c>
      <c r="P1348" s="1">
        <v>7.5274690000000005E-2</v>
      </c>
      <c r="Q1348" s="1">
        <v>-4.4940137099999999</v>
      </c>
      <c r="R1348" s="1">
        <v>-19.15035967</v>
      </c>
      <c r="S1348" s="1">
        <v>6268029.8924410054</v>
      </c>
      <c r="T1348" s="1" t="s">
        <v>14752</v>
      </c>
    </row>
    <row r="1349" spans="1:20" x14ac:dyDescent="0.2">
      <c r="A1349" s="1">
        <v>17231</v>
      </c>
      <c r="B1349" s="1" t="s">
        <v>9046</v>
      </c>
      <c r="C1349" s="1" t="s">
        <v>9047</v>
      </c>
      <c r="D1349" s="1" t="s">
        <v>9048</v>
      </c>
      <c r="E1349" s="1">
        <v>31</v>
      </c>
      <c r="F1349" s="1" t="s">
        <v>9049</v>
      </c>
      <c r="G1349" s="1" t="s">
        <v>131</v>
      </c>
      <c r="I1349" s="1">
        <v>456252758.06</v>
      </c>
      <c r="J1349" s="1">
        <v>999996689</v>
      </c>
      <c r="K1349" s="1" t="s">
        <v>2018</v>
      </c>
      <c r="L1349" s="1">
        <v>1349</v>
      </c>
      <c r="M1349" s="1" t="s">
        <v>14752</v>
      </c>
      <c r="N1349" s="1">
        <v>1.371131608784347E-2</v>
      </c>
      <c r="O1349" s="1">
        <v>2044223.72161708</v>
      </c>
      <c r="P1349" s="1">
        <v>-3.02133772</v>
      </c>
      <c r="Q1349" s="1">
        <v>-16.08599096</v>
      </c>
      <c r="R1349" s="1">
        <v>-29.57244712</v>
      </c>
      <c r="S1349" s="1">
        <v>6255825.7817110326</v>
      </c>
      <c r="T1349" s="1" t="s">
        <v>14752</v>
      </c>
    </row>
    <row r="1350" spans="1:20" x14ac:dyDescent="0.2">
      <c r="A1350" s="1">
        <v>32964</v>
      </c>
      <c r="B1350" s="1" t="s">
        <v>8262</v>
      </c>
      <c r="C1350" s="1" t="s">
        <v>9085</v>
      </c>
      <c r="D1350" s="1" t="s">
        <v>9086</v>
      </c>
      <c r="E1350" s="1">
        <v>6</v>
      </c>
      <c r="F1350" s="1" t="s">
        <v>9087</v>
      </c>
      <c r="G1350" s="1" t="s">
        <v>131</v>
      </c>
      <c r="H1350" s="1">
        <v>1000000000</v>
      </c>
      <c r="I1350" s="1">
        <v>999999997.19000006</v>
      </c>
      <c r="J1350" s="1">
        <v>1000000000</v>
      </c>
      <c r="K1350" s="1" t="s">
        <v>2018</v>
      </c>
      <c r="L1350" s="1">
        <v>1345</v>
      </c>
      <c r="M1350" s="1" t="s">
        <v>14753</v>
      </c>
      <c r="N1350" s="1">
        <v>6.2464538382441285E-3</v>
      </c>
      <c r="O1350" s="1">
        <v>2059722.1170646499</v>
      </c>
      <c r="P1350" s="1">
        <v>-1.00896824</v>
      </c>
      <c r="Q1350" s="1">
        <v>-10.212826359999999</v>
      </c>
      <c r="R1350" s="1">
        <v>-26.36004007</v>
      </c>
      <c r="S1350" s="1">
        <v>6246453.8206915939</v>
      </c>
      <c r="T1350" s="1" t="s">
        <v>14753</v>
      </c>
    </row>
    <row r="1351" spans="1:20" x14ac:dyDescent="0.2">
      <c r="A1351" s="1">
        <v>8044</v>
      </c>
      <c r="B1351" s="1" t="s">
        <v>6803</v>
      </c>
      <c r="C1351" s="1" t="s">
        <v>6804</v>
      </c>
      <c r="D1351" s="1" t="s">
        <v>6805</v>
      </c>
      <c r="E1351" s="1">
        <v>13</v>
      </c>
      <c r="F1351" s="1" t="s">
        <v>3752</v>
      </c>
      <c r="G1351" s="1" t="s">
        <v>131</v>
      </c>
      <c r="H1351" s="1">
        <v>10000000000</v>
      </c>
      <c r="I1351" s="1">
        <v>4121371363</v>
      </c>
      <c r="J1351" s="1">
        <v>10000000000</v>
      </c>
      <c r="K1351" s="1" t="s">
        <v>2018</v>
      </c>
      <c r="L1351" s="1">
        <v>1350</v>
      </c>
      <c r="M1351" s="1" t="s">
        <v>14753</v>
      </c>
      <c r="N1351" s="1">
        <v>1.5146053806122551E-3</v>
      </c>
      <c r="O1351" s="1">
        <v>119495.37662725001</v>
      </c>
      <c r="P1351" s="1">
        <v>1.8997822</v>
      </c>
      <c r="Q1351" s="1">
        <v>9.7391489999999997E-2</v>
      </c>
      <c r="R1351" s="1">
        <v>-6.8055601299999999</v>
      </c>
      <c r="S1351" s="1">
        <v>6242251.2419010634</v>
      </c>
      <c r="T1351" s="1" t="s">
        <v>14753</v>
      </c>
    </row>
    <row r="1352" spans="1:20" x14ac:dyDescent="0.2">
      <c r="A1352" s="1">
        <v>8191</v>
      </c>
      <c r="B1352" s="1" t="s">
        <v>3899</v>
      </c>
      <c r="C1352" s="1" t="s">
        <v>3899</v>
      </c>
      <c r="D1352" s="1" t="s">
        <v>3900</v>
      </c>
      <c r="E1352" s="1">
        <v>28</v>
      </c>
      <c r="F1352" s="1" t="s">
        <v>3901</v>
      </c>
      <c r="G1352" s="1" t="s">
        <v>131</v>
      </c>
      <c r="I1352" s="1">
        <v>149559.83485828</v>
      </c>
      <c r="J1352" s="1">
        <v>192814.66774417</v>
      </c>
      <c r="K1352" s="1" t="s">
        <v>2018</v>
      </c>
      <c r="L1352" s="1">
        <v>1351</v>
      </c>
      <c r="M1352" s="1" t="s">
        <v>14753</v>
      </c>
      <c r="N1352" s="1">
        <v>41.611017844686728</v>
      </c>
      <c r="O1352" s="1">
        <v>2379.71794056</v>
      </c>
      <c r="P1352" s="1">
        <v>0</v>
      </c>
      <c r="Q1352" s="1">
        <v>3.3327099100000002</v>
      </c>
      <c r="R1352" s="1">
        <v>10.37914702</v>
      </c>
      <c r="S1352" s="1">
        <v>6223336.9571362892</v>
      </c>
      <c r="T1352" s="1" t="s">
        <v>14753</v>
      </c>
    </row>
    <row r="1353" spans="1:20" x14ac:dyDescent="0.2">
      <c r="A1353" s="1">
        <v>9291</v>
      </c>
      <c r="B1353" s="1" t="s">
        <v>4918</v>
      </c>
      <c r="C1353" s="1" t="s">
        <v>4919</v>
      </c>
      <c r="D1353" s="1" t="s">
        <v>4920</v>
      </c>
      <c r="E1353" s="1">
        <v>47</v>
      </c>
      <c r="F1353" s="1" t="s">
        <v>4629</v>
      </c>
      <c r="G1353" s="1" t="s">
        <v>131</v>
      </c>
      <c r="I1353" s="1">
        <v>1287030207</v>
      </c>
      <c r="J1353" s="1">
        <v>2495986190</v>
      </c>
      <c r="K1353" s="1" t="s">
        <v>2018</v>
      </c>
      <c r="L1353" s="1">
        <v>1352</v>
      </c>
      <c r="M1353" s="1" t="s">
        <v>14752</v>
      </c>
      <c r="N1353" s="1">
        <v>4.8353495088995788E-3</v>
      </c>
      <c r="O1353" s="1">
        <v>429549.57813292998</v>
      </c>
      <c r="P1353" s="1">
        <v>-0.17014493</v>
      </c>
      <c r="Q1353" s="1">
        <v>-1.04243354</v>
      </c>
      <c r="R1353" s="1">
        <v>-5.1246672100000001</v>
      </c>
      <c r="S1353" s="1">
        <v>6223240.8793563731</v>
      </c>
      <c r="T1353" s="1" t="s">
        <v>14752</v>
      </c>
    </row>
    <row r="1354" spans="1:20" x14ac:dyDescent="0.2">
      <c r="A1354" s="1">
        <v>34594</v>
      </c>
      <c r="B1354" s="1" t="s">
        <v>13853</v>
      </c>
      <c r="C1354" s="1" t="s">
        <v>13854</v>
      </c>
      <c r="D1354" s="1" t="s">
        <v>13855</v>
      </c>
      <c r="E1354" s="1">
        <v>2</v>
      </c>
      <c r="F1354" s="1" t="s">
        <v>13856</v>
      </c>
      <c r="G1354" s="1" t="s">
        <v>131</v>
      </c>
      <c r="H1354" s="1">
        <v>2100000000000</v>
      </c>
      <c r="I1354" s="1">
        <v>167999999682</v>
      </c>
      <c r="J1354" s="1">
        <v>2100000000000</v>
      </c>
      <c r="K1354" s="1" t="s">
        <v>2018</v>
      </c>
      <c r="L1354" s="1">
        <v>1353</v>
      </c>
      <c r="M1354" s="1" t="s">
        <v>14753</v>
      </c>
      <c r="N1354" s="1">
        <v>3.7024744879922781E-5</v>
      </c>
      <c r="O1354" s="1">
        <v>126597.60790335</v>
      </c>
      <c r="P1354" s="1">
        <v>0.29540893000000001</v>
      </c>
      <c r="Q1354" s="1">
        <v>-21.273598360000001</v>
      </c>
      <c r="R1354" s="1">
        <v>-59.353995810000001</v>
      </c>
      <c r="S1354" s="1">
        <v>6220157.1280531585</v>
      </c>
      <c r="T1354" s="1" t="s">
        <v>14753</v>
      </c>
    </row>
    <row r="1355" spans="1:20" x14ac:dyDescent="0.2">
      <c r="A1355" s="1">
        <v>1866</v>
      </c>
      <c r="B1355" s="1" t="s">
        <v>9316</v>
      </c>
      <c r="C1355" s="1" t="s">
        <v>27</v>
      </c>
      <c r="D1355" s="1" t="s">
        <v>2298</v>
      </c>
      <c r="E1355" s="1">
        <v>65</v>
      </c>
      <c r="F1355" s="1" t="s">
        <v>2299</v>
      </c>
      <c r="G1355" s="1" t="s">
        <v>131</v>
      </c>
      <c r="H1355" s="1">
        <v>2100000000</v>
      </c>
      <c r="I1355" s="1">
        <v>1640515591.9100001</v>
      </c>
      <c r="J1355" s="1">
        <v>2100000000</v>
      </c>
      <c r="L1355" s="1">
        <v>1354</v>
      </c>
      <c r="M1355" s="1" t="s">
        <v>14753</v>
      </c>
      <c r="N1355" s="1">
        <v>3.7894750176055698E-3</v>
      </c>
      <c r="O1355" s="1">
        <v>55264.379115399999</v>
      </c>
      <c r="P1355" s="1">
        <v>-2.4415E-4</v>
      </c>
      <c r="Q1355" s="1">
        <v>-5.3624672000000002</v>
      </c>
      <c r="R1355" s="1">
        <v>-9.5650709000000003</v>
      </c>
      <c r="S1355" s="1">
        <v>6216692.8515353594</v>
      </c>
      <c r="T1355" s="1" t="s">
        <v>14753</v>
      </c>
    </row>
    <row r="1356" spans="1:20" x14ac:dyDescent="0.2">
      <c r="A1356" s="1">
        <v>33500</v>
      </c>
      <c r="B1356" s="1" t="s">
        <v>13251</v>
      </c>
      <c r="C1356" s="1" t="s">
        <v>13252</v>
      </c>
      <c r="D1356" s="1" t="s">
        <v>13253</v>
      </c>
      <c r="E1356" s="1">
        <v>20</v>
      </c>
      <c r="F1356" s="1" t="s">
        <v>13254</v>
      </c>
      <c r="G1356" s="1" t="s">
        <v>131</v>
      </c>
      <c r="H1356" s="1">
        <v>600000000</v>
      </c>
      <c r="I1356" s="1">
        <v>96866820</v>
      </c>
      <c r="J1356" s="1">
        <v>588320723.84721136</v>
      </c>
      <c r="K1356" s="1" t="s">
        <v>2018</v>
      </c>
      <c r="L1356" s="1">
        <v>1355</v>
      </c>
      <c r="M1356" s="1" t="s">
        <v>14753</v>
      </c>
      <c r="N1356" s="1">
        <v>6.4158102742288045E-2</v>
      </c>
      <c r="O1356" s="1">
        <v>450353.76170464</v>
      </c>
      <c r="P1356" s="1">
        <v>-0.17802398999999999</v>
      </c>
      <c r="Q1356" s="1">
        <v>-4.9901465600000003</v>
      </c>
      <c r="R1356" s="1">
        <v>-4.768944E-2</v>
      </c>
      <c r="S1356" s="1">
        <v>6214791.3898787228</v>
      </c>
      <c r="T1356" s="1" t="s">
        <v>14753</v>
      </c>
    </row>
    <row r="1357" spans="1:20" x14ac:dyDescent="0.2">
      <c r="A1357" s="1">
        <v>7805</v>
      </c>
      <c r="B1357" s="1" t="s">
        <v>4070</v>
      </c>
      <c r="C1357" s="1" t="s">
        <v>4071</v>
      </c>
      <c r="D1357" s="1" t="s">
        <v>4072</v>
      </c>
      <c r="E1357" s="1">
        <v>14</v>
      </c>
      <c r="F1357" s="1" t="s">
        <v>4073</v>
      </c>
      <c r="G1357" s="1" t="s">
        <v>131</v>
      </c>
      <c r="H1357" s="1">
        <v>950001</v>
      </c>
      <c r="I1357" s="1">
        <v>508554</v>
      </c>
      <c r="J1357" s="1">
        <v>950001</v>
      </c>
      <c r="K1357" s="1" t="s">
        <v>2018</v>
      </c>
      <c r="L1357" s="1">
        <v>1356</v>
      </c>
      <c r="M1357" s="1" t="s">
        <v>14753</v>
      </c>
      <c r="N1357" s="1">
        <v>12.200800224674383</v>
      </c>
      <c r="O1357" s="1">
        <v>319696.27561606001</v>
      </c>
      <c r="P1357" s="1">
        <v>0.26905734999999997</v>
      </c>
      <c r="Q1357" s="1">
        <v>4.97432987</v>
      </c>
      <c r="R1357" s="1">
        <v>-0.14117602000000001</v>
      </c>
      <c r="S1357" s="1">
        <v>6204765.7574590575</v>
      </c>
      <c r="T1357" s="1" t="s">
        <v>14753</v>
      </c>
    </row>
    <row r="1358" spans="1:20" x14ac:dyDescent="0.2">
      <c r="A1358" s="1">
        <v>1104</v>
      </c>
      <c r="B1358" s="1" t="s">
        <v>2193</v>
      </c>
      <c r="C1358" s="1" t="s">
        <v>26</v>
      </c>
      <c r="D1358" s="1" t="s">
        <v>2194</v>
      </c>
      <c r="E1358" s="1">
        <v>107</v>
      </c>
      <c r="F1358" s="1" t="s">
        <v>2195</v>
      </c>
      <c r="G1358" s="1" t="s">
        <v>131</v>
      </c>
      <c r="I1358" s="1">
        <v>11000000</v>
      </c>
      <c r="J1358" s="1">
        <v>11000000</v>
      </c>
      <c r="K1358" s="1" t="s">
        <v>2018</v>
      </c>
      <c r="L1358" s="1">
        <v>1357</v>
      </c>
      <c r="M1358" s="1" t="s">
        <v>14752</v>
      </c>
      <c r="N1358" s="1">
        <v>0.56402341191470151</v>
      </c>
      <c r="O1358" s="1">
        <v>37113.994109009996</v>
      </c>
      <c r="P1358" s="1">
        <v>-5.6395600000000001E-3</v>
      </c>
      <c r="Q1358" s="1">
        <v>-3.53318618</v>
      </c>
      <c r="R1358" s="1">
        <v>-8.2437614000000004</v>
      </c>
      <c r="S1358" s="1">
        <v>6204257.5310617164</v>
      </c>
      <c r="T1358" s="1" t="s">
        <v>14752</v>
      </c>
    </row>
    <row r="1359" spans="1:20" x14ac:dyDescent="0.2">
      <c r="A1359" s="1">
        <v>7726</v>
      </c>
      <c r="B1359" s="1" t="s">
        <v>4179</v>
      </c>
      <c r="C1359" s="1" t="s">
        <v>4179</v>
      </c>
      <c r="D1359" s="1" t="s">
        <v>4180</v>
      </c>
      <c r="E1359" s="1">
        <v>97</v>
      </c>
      <c r="F1359" s="1" t="s">
        <v>3679</v>
      </c>
      <c r="G1359" s="1" t="s">
        <v>131</v>
      </c>
      <c r="I1359" s="1">
        <v>9181873.3783623595</v>
      </c>
      <c r="J1359" s="1">
        <v>10000000</v>
      </c>
      <c r="K1359" s="1" t="s">
        <v>2018</v>
      </c>
      <c r="L1359" s="1">
        <v>1358</v>
      </c>
      <c r="M1359" s="1" t="s">
        <v>14753</v>
      </c>
      <c r="N1359" s="1">
        <v>0.67475635549246038</v>
      </c>
      <c r="O1359" s="1">
        <v>13707.826937289999</v>
      </c>
      <c r="P1359" s="1">
        <v>-3.5103000000000001E-4</v>
      </c>
      <c r="Q1359" s="1">
        <v>-1.2450011400000001</v>
      </c>
      <c r="R1359" s="1">
        <v>-10.23658962</v>
      </c>
      <c r="S1359" s="1">
        <v>6195527.4173770305</v>
      </c>
      <c r="T1359" s="1" t="s">
        <v>14753</v>
      </c>
    </row>
    <row r="1360" spans="1:20" x14ac:dyDescent="0.2">
      <c r="A1360" s="1">
        <v>3874</v>
      </c>
      <c r="B1360" s="1" t="s">
        <v>2387</v>
      </c>
      <c r="C1360" s="1" t="s">
        <v>2388</v>
      </c>
      <c r="D1360" s="1" t="s">
        <v>2389</v>
      </c>
      <c r="E1360" s="1">
        <v>59</v>
      </c>
      <c r="F1360" s="1" t="s">
        <v>2390</v>
      </c>
      <c r="G1360" s="1" t="s">
        <v>131</v>
      </c>
      <c r="I1360" s="1">
        <v>1621845549.0851624</v>
      </c>
      <c r="J1360" s="1">
        <v>2131383847.6977608</v>
      </c>
      <c r="L1360" s="1">
        <v>1359</v>
      </c>
      <c r="M1360" s="1" t="s">
        <v>14752</v>
      </c>
      <c r="N1360" s="1">
        <v>3.8156866310804431E-3</v>
      </c>
      <c r="O1360" s="1">
        <v>242914.67267711999</v>
      </c>
      <c r="P1360" s="1">
        <v>0.67967527999999999</v>
      </c>
      <c r="Q1360" s="1">
        <v>0.14281536</v>
      </c>
      <c r="R1360" s="1">
        <v>-8.2070995100000008</v>
      </c>
      <c r="S1360" s="1">
        <v>6188454.3793215752</v>
      </c>
      <c r="T1360" s="1" t="s">
        <v>14752</v>
      </c>
    </row>
    <row r="1361" spans="1:20" x14ac:dyDescent="0.2">
      <c r="A1361" s="1">
        <v>2398</v>
      </c>
      <c r="B1361" s="1" t="s">
        <v>8912</v>
      </c>
      <c r="C1361" s="1" t="s">
        <v>92</v>
      </c>
      <c r="D1361" s="1" t="s">
        <v>3139</v>
      </c>
      <c r="E1361" s="1">
        <v>119</v>
      </c>
      <c r="F1361" s="1" t="s">
        <v>3140</v>
      </c>
      <c r="G1361" s="1" t="s">
        <v>131</v>
      </c>
      <c r="H1361" s="1">
        <v>6000000000</v>
      </c>
      <c r="I1361" s="1">
        <v>5999999954.4640722</v>
      </c>
      <c r="J1361" s="1">
        <v>5999999954.4640722</v>
      </c>
      <c r="K1361" s="1" t="s">
        <v>2018</v>
      </c>
      <c r="L1361" s="1">
        <v>1360</v>
      </c>
      <c r="M1361" s="1" t="s">
        <v>14752</v>
      </c>
      <c r="N1361" s="1">
        <v>1.027347018386084E-3</v>
      </c>
      <c r="O1361" s="1">
        <v>1383926.46093808</v>
      </c>
      <c r="P1361" s="1">
        <v>1.3856016900000001</v>
      </c>
      <c r="Q1361" s="1">
        <v>3.4719293699999998</v>
      </c>
      <c r="R1361" s="1">
        <v>-13.86674397</v>
      </c>
      <c r="S1361" s="1">
        <v>6164082.0635353038</v>
      </c>
      <c r="T1361" s="1" t="s">
        <v>14752</v>
      </c>
    </row>
    <row r="1362" spans="1:20" x14ac:dyDescent="0.2">
      <c r="A1362" s="1">
        <v>29516</v>
      </c>
      <c r="B1362" s="1" t="s">
        <v>9920</v>
      </c>
      <c r="C1362" s="1" t="s">
        <v>9921</v>
      </c>
      <c r="D1362" s="1" t="s">
        <v>9922</v>
      </c>
      <c r="E1362" s="1">
        <v>6</v>
      </c>
      <c r="F1362" s="1" t="s">
        <v>9923</v>
      </c>
      <c r="G1362" s="1" t="s">
        <v>131</v>
      </c>
      <c r="H1362" s="1">
        <v>256000000</v>
      </c>
      <c r="I1362" s="1">
        <v>233716869</v>
      </c>
      <c r="J1362" s="1">
        <v>239580449.96362296</v>
      </c>
      <c r="K1362" s="1" t="s">
        <v>2018</v>
      </c>
      <c r="L1362" s="1">
        <v>1361</v>
      </c>
      <c r="M1362" s="1" t="s">
        <v>14752</v>
      </c>
      <c r="N1362" s="1">
        <v>2.6330939575881288E-2</v>
      </c>
      <c r="O1362" s="1">
        <v>28084.313830759998</v>
      </c>
      <c r="P1362" s="1">
        <v>8.5586190000000006E-2</v>
      </c>
      <c r="Q1362" s="1">
        <v>3.0695172099999999</v>
      </c>
      <c r="R1362" s="1">
        <v>-1.3223404299999999</v>
      </c>
      <c r="S1362" s="1">
        <v>6153984.7555031627</v>
      </c>
      <c r="T1362" s="1" t="s">
        <v>14752</v>
      </c>
    </row>
    <row r="1363" spans="1:20" x14ac:dyDescent="0.2">
      <c r="A1363" s="1">
        <v>32223</v>
      </c>
      <c r="B1363" s="1" t="s">
        <v>9765</v>
      </c>
      <c r="C1363" s="1" t="s">
        <v>9766</v>
      </c>
      <c r="D1363" s="1" t="s">
        <v>9767</v>
      </c>
      <c r="E1363" s="1">
        <v>3</v>
      </c>
      <c r="F1363" s="1" t="s">
        <v>9768</v>
      </c>
      <c r="G1363" s="1" t="s">
        <v>131</v>
      </c>
      <c r="H1363" s="1">
        <v>3141592654</v>
      </c>
      <c r="I1363" s="1">
        <v>1919424537</v>
      </c>
      <c r="J1363" s="1">
        <v>3141592654</v>
      </c>
      <c r="K1363" s="1" t="s">
        <v>2018</v>
      </c>
      <c r="L1363" s="1">
        <v>1362</v>
      </c>
      <c r="M1363" s="1" t="s">
        <v>14752</v>
      </c>
      <c r="N1363" s="1">
        <v>3.203763793570691E-3</v>
      </c>
      <c r="O1363" s="1">
        <v>105918.53117987</v>
      </c>
      <c r="P1363" s="1">
        <v>2.5298771800000002</v>
      </c>
      <c r="Q1363" s="1">
        <v>-3.2381032599999999</v>
      </c>
      <c r="R1363" s="1">
        <v>-15.924242250000001</v>
      </c>
      <c r="S1363" s="1">
        <v>6149382.8361317869</v>
      </c>
      <c r="T1363" s="1" t="s">
        <v>14752</v>
      </c>
    </row>
    <row r="1364" spans="1:20" x14ac:dyDescent="0.2">
      <c r="A1364" s="1">
        <v>4704</v>
      </c>
      <c r="B1364" s="1" t="s">
        <v>4020</v>
      </c>
      <c r="C1364" s="1" t="s">
        <v>4021</v>
      </c>
      <c r="D1364" s="1" t="s">
        <v>4022</v>
      </c>
      <c r="E1364" s="1">
        <v>54</v>
      </c>
      <c r="F1364" s="1" t="s">
        <v>3218</v>
      </c>
      <c r="G1364" s="1" t="s">
        <v>131</v>
      </c>
      <c r="I1364" s="1">
        <v>1598169430</v>
      </c>
      <c r="J1364" s="1">
        <v>1918848855</v>
      </c>
      <c r="L1364" s="1">
        <v>1363</v>
      </c>
      <c r="M1364" s="1" t="s">
        <v>14752</v>
      </c>
      <c r="N1364" s="1">
        <v>3.8421580617047598E-3</v>
      </c>
      <c r="O1364" s="1">
        <v>67151.895681569993</v>
      </c>
      <c r="P1364" s="1">
        <v>-5.8364550000000001E-2</v>
      </c>
      <c r="Q1364" s="1">
        <v>-0.26245603000000001</v>
      </c>
      <c r="R1364" s="1">
        <v>-2.0755547600000002</v>
      </c>
      <c r="S1364" s="1">
        <v>6140419.5594446007</v>
      </c>
      <c r="T1364" s="1" t="s">
        <v>14752</v>
      </c>
    </row>
    <row r="1365" spans="1:20" x14ac:dyDescent="0.2">
      <c r="A1365" s="1">
        <v>12873</v>
      </c>
      <c r="B1365" s="1" t="s">
        <v>9264</v>
      </c>
      <c r="C1365" s="1" t="s">
        <v>9265</v>
      </c>
      <c r="D1365" s="1" t="s">
        <v>9266</v>
      </c>
      <c r="E1365" s="1">
        <v>81</v>
      </c>
      <c r="F1365" s="1" t="s">
        <v>9267</v>
      </c>
      <c r="G1365" s="1" t="s">
        <v>131</v>
      </c>
      <c r="I1365" s="1">
        <v>7997365</v>
      </c>
      <c r="J1365" s="1">
        <v>16499977.63673497</v>
      </c>
      <c r="K1365" s="1" t="s">
        <v>2018</v>
      </c>
      <c r="L1365" s="1">
        <v>1364</v>
      </c>
      <c r="M1365" s="1" t="s">
        <v>14753</v>
      </c>
      <c r="N1365" s="1">
        <v>0.76671415538001642</v>
      </c>
      <c r="O1365" s="1">
        <v>230214.34461634001</v>
      </c>
      <c r="P1365" s="1">
        <v>-0.14442381000000001</v>
      </c>
      <c r="Q1365" s="1">
        <v>-4.1748045899999999</v>
      </c>
      <c r="R1365" s="1">
        <v>-25.03254871</v>
      </c>
      <c r="S1365" s="1">
        <v>6131692.9512407053</v>
      </c>
      <c r="T1365" s="1" t="s">
        <v>14753</v>
      </c>
    </row>
    <row r="1366" spans="1:20" x14ac:dyDescent="0.2">
      <c r="A1366" s="1">
        <v>31320</v>
      </c>
      <c r="B1366" s="1" t="s">
        <v>10790</v>
      </c>
      <c r="C1366" s="1" t="s">
        <v>10791</v>
      </c>
      <c r="D1366" s="1" t="s">
        <v>10792</v>
      </c>
      <c r="E1366" s="1">
        <v>10</v>
      </c>
      <c r="F1366" s="1" t="s">
        <v>10793</v>
      </c>
      <c r="G1366" s="1" t="s">
        <v>131</v>
      </c>
      <c r="I1366" s="1">
        <v>380850053</v>
      </c>
      <c r="J1366" s="1">
        <v>1000000000</v>
      </c>
      <c r="K1366" s="1" t="s">
        <v>2018</v>
      </c>
      <c r="L1366" s="1">
        <v>1365</v>
      </c>
      <c r="M1366" s="1" t="s">
        <v>14753</v>
      </c>
      <c r="N1366" s="1">
        <v>1.6044846144342886E-2</v>
      </c>
      <c r="O1366" s="1">
        <v>213762.02928998999</v>
      </c>
      <c r="P1366" s="1">
        <v>0.33764475999999999</v>
      </c>
      <c r="Q1366" s="1">
        <v>-7.6589511699999999</v>
      </c>
      <c r="R1366" s="1">
        <v>-35.810359679999998</v>
      </c>
      <c r="S1366" s="1">
        <v>6110680.5044498341</v>
      </c>
      <c r="T1366" s="1" t="s">
        <v>14753</v>
      </c>
    </row>
    <row r="1367" spans="1:20" x14ac:dyDescent="0.2">
      <c r="A1367" s="1">
        <v>34045</v>
      </c>
      <c r="B1367" s="1" t="s">
        <v>14211</v>
      </c>
      <c r="C1367" s="1" t="s">
        <v>14212</v>
      </c>
      <c r="D1367" s="1" t="s">
        <v>14213</v>
      </c>
      <c r="E1367" s="1">
        <v>7</v>
      </c>
      <c r="F1367" s="1" t="s">
        <v>14214</v>
      </c>
      <c r="G1367" s="1" t="s">
        <v>131</v>
      </c>
      <c r="H1367" s="1">
        <v>1000000000</v>
      </c>
      <c r="I1367" s="1">
        <v>111836141.33236396</v>
      </c>
      <c r="J1367" s="1">
        <v>1000000000</v>
      </c>
      <c r="K1367" s="1" t="s">
        <v>2018</v>
      </c>
      <c r="L1367" s="1">
        <v>1366</v>
      </c>
      <c r="M1367" s="1" t="s">
        <v>14752</v>
      </c>
      <c r="N1367" s="1">
        <v>5.4433537830193827E-2</v>
      </c>
      <c r="O1367" s="1">
        <v>44154.076098860001</v>
      </c>
      <c r="P1367" s="1">
        <v>2.2890280299999999</v>
      </c>
      <c r="Q1367" s="1">
        <v>-1.9393210000000001E-2</v>
      </c>
      <c r="R1367" s="1">
        <v>-18.658385160000002</v>
      </c>
      <c r="S1367" s="1">
        <v>6087636.8299981374</v>
      </c>
      <c r="T1367" s="1" t="s">
        <v>14752</v>
      </c>
    </row>
    <row r="1368" spans="1:20" x14ac:dyDescent="0.2">
      <c r="A1368" s="1">
        <v>33165</v>
      </c>
      <c r="B1368" s="1" t="s">
        <v>9693</v>
      </c>
      <c r="C1368" s="1" t="s">
        <v>9694</v>
      </c>
      <c r="D1368" s="1" t="s">
        <v>9695</v>
      </c>
      <c r="E1368" s="1">
        <v>6</v>
      </c>
      <c r="F1368" s="1" t="s">
        <v>9696</v>
      </c>
      <c r="G1368" s="1" t="s">
        <v>131</v>
      </c>
      <c r="H1368" s="1">
        <v>1000000000</v>
      </c>
      <c r="I1368" s="1">
        <v>878824621</v>
      </c>
      <c r="J1368" s="1">
        <v>1000000000</v>
      </c>
      <c r="K1368" s="1" t="s">
        <v>2018</v>
      </c>
      <c r="L1368" s="1">
        <v>1367</v>
      </c>
      <c r="M1368" s="1" t="s">
        <v>14752</v>
      </c>
      <c r="N1368" s="1">
        <v>6.9257748868248445E-3</v>
      </c>
      <c r="O1368" s="1">
        <v>951998.69420371996</v>
      </c>
      <c r="P1368" s="1">
        <v>-0.15873348000000001</v>
      </c>
      <c r="Q1368" s="1">
        <v>-3.8181244099999998</v>
      </c>
      <c r="R1368" s="1">
        <v>-5.2050484800000003</v>
      </c>
      <c r="S1368" s="1">
        <v>6086541.4900451619</v>
      </c>
      <c r="T1368" s="1" t="s">
        <v>14752</v>
      </c>
    </row>
    <row r="1369" spans="1:20" x14ac:dyDescent="0.2">
      <c r="A1369" s="1">
        <v>8708</v>
      </c>
      <c r="B1369" s="1" t="s">
        <v>4329</v>
      </c>
      <c r="C1369" s="1" t="s">
        <v>4330</v>
      </c>
      <c r="D1369" s="1" t="s">
        <v>4331</v>
      </c>
      <c r="E1369" s="1">
        <v>32</v>
      </c>
      <c r="F1369" s="1" t="s">
        <v>4332</v>
      </c>
      <c r="G1369" s="1" t="s">
        <v>131</v>
      </c>
      <c r="H1369" s="1">
        <v>80000000</v>
      </c>
      <c r="I1369" s="1">
        <v>52278856.08827953</v>
      </c>
      <c r="J1369" s="1">
        <v>64923252.851851851</v>
      </c>
      <c r="K1369" s="1" t="s">
        <v>2018</v>
      </c>
      <c r="L1369" s="1">
        <v>1368</v>
      </c>
      <c r="M1369" s="1" t="s">
        <v>14752</v>
      </c>
      <c r="N1369" s="1">
        <v>0.11616768620861388</v>
      </c>
      <c r="O1369" s="1">
        <v>89693.002823980001</v>
      </c>
      <c r="P1369" s="1">
        <v>0.30608534999999998</v>
      </c>
      <c r="Q1369" s="1">
        <v>-0.69656786000000004</v>
      </c>
      <c r="R1369" s="1">
        <v>-0.55953098999999995</v>
      </c>
      <c r="S1369" s="1">
        <v>6073113.7494085403</v>
      </c>
      <c r="T1369" s="1" t="s">
        <v>14752</v>
      </c>
    </row>
    <row r="1370" spans="1:20" x14ac:dyDescent="0.2">
      <c r="A1370" s="1">
        <v>14977</v>
      </c>
      <c r="B1370" s="1" t="s">
        <v>9301</v>
      </c>
      <c r="C1370" s="1" t="s">
        <v>9302</v>
      </c>
      <c r="D1370" s="1" t="s">
        <v>9303</v>
      </c>
      <c r="E1370" s="1">
        <v>22</v>
      </c>
      <c r="F1370" s="1" t="s">
        <v>9304</v>
      </c>
      <c r="G1370" s="1" t="s">
        <v>131</v>
      </c>
      <c r="I1370" s="1">
        <v>64198610</v>
      </c>
      <c r="J1370" s="1">
        <v>400000000</v>
      </c>
      <c r="L1370" s="1">
        <v>1369</v>
      </c>
      <c r="M1370" s="1" t="s">
        <v>14753</v>
      </c>
      <c r="N1370" s="1">
        <v>9.4417069808599527E-2</v>
      </c>
      <c r="O1370" s="1">
        <v>344530.69266314001</v>
      </c>
      <c r="P1370" s="1">
        <v>0.23823823</v>
      </c>
      <c r="Q1370" s="1">
        <v>-3.9042773300000002</v>
      </c>
      <c r="R1370" s="1">
        <v>-16.063335940000002</v>
      </c>
      <c r="S1370" s="1">
        <v>6061444.6419850551</v>
      </c>
      <c r="T1370" s="1" t="s">
        <v>14753</v>
      </c>
    </row>
    <row r="1371" spans="1:20" x14ac:dyDescent="0.2">
      <c r="A1371" s="1">
        <v>31076</v>
      </c>
      <c r="B1371" s="1" t="s">
        <v>9333</v>
      </c>
      <c r="C1371" s="1" t="s">
        <v>9334</v>
      </c>
      <c r="D1371" s="1" t="s">
        <v>9335</v>
      </c>
      <c r="E1371" s="1">
        <v>30</v>
      </c>
      <c r="F1371" s="1" t="s">
        <v>9336</v>
      </c>
      <c r="G1371" s="1" t="s">
        <v>131</v>
      </c>
      <c r="H1371" s="1">
        <v>100000000000</v>
      </c>
      <c r="I1371" s="1">
        <v>27050359120</v>
      </c>
      <c r="J1371" s="1">
        <v>100000000000</v>
      </c>
      <c r="K1371" s="1" t="s">
        <v>2018</v>
      </c>
      <c r="L1371" s="1">
        <v>1370</v>
      </c>
      <c r="M1371" s="1" t="s">
        <v>14752</v>
      </c>
      <c r="N1371" s="1">
        <v>2.2368843519923845E-4</v>
      </c>
      <c r="O1371" s="1">
        <v>3374135.1810011999</v>
      </c>
      <c r="P1371" s="1">
        <v>1.0337585199999999</v>
      </c>
      <c r="Q1371" s="1">
        <v>-4.4625925799999999</v>
      </c>
      <c r="R1371" s="1">
        <v>-14.46529726</v>
      </c>
      <c r="S1371" s="1">
        <v>6050852.5031302478</v>
      </c>
      <c r="T1371" s="1" t="s">
        <v>14752</v>
      </c>
    </row>
    <row r="1372" spans="1:20" x14ac:dyDescent="0.2">
      <c r="A1372" s="1">
        <v>34276</v>
      </c>
      <c r="B1372" s="1" t="s">
        <v>12537</v>
      </c>
      <c r="C1372" s="1" t="s">
        <v>12537</v>
      </c>
      <c r="D1372" s="1" t="s">
        <v>12538</v>
      </c>
      <c r="E1372" s="1">
        <v>20</v>
      </c>
      <c r="F1372" s="1" t="s">
        <v>12539</v>
      </c>
      <c r="G1372" s="1" t="s">
        <v>131</v>
      </c>
      <c r="H1372" s="1">
        <v>999999994</v>
      </c>
      <c r="I1372" s="1">
        <v>999999994</v>
      </c>
      <c r="J1372" s="1">
        <v>999999994</v>
      </c>
      <c r="K1372" s="1" t="s">
        <v>2018</v>
      </c>
      <c r="L1372" s="1">
        <v>1371</v>
      </c>
      <c r="M1372" s="1" t="s">
        <v>14752</v>
      </c>
      <c r="N1372" s="1">
        <v>6.03569965974748E-3</v>
      </c>
      <c r="O1372" s="1">
        <v>873748.56832335005</v>
      </c>
      <c r="P1372" s="1">
        <v>-1.55192778</v>
      </c>
      <c r="Q1372" s="1">
        <v>-5.4241019499999998</v>
      </c>
      <c r="R1372" s="1">
        <v>-44.995134219999997</v>
      </c>
      <c r="S1372" s="1">
        <v>6035699.6235332824</v>
      </c>
      <c r="T1372" s="1" t="s">
        <v>14752</v>
      </c>
    </row>
    <row r="1373" spans="1:20" x14ac:dyDescent="0.2">
      <c r="A1373" s="1">
        <v>3908</v>
      </c>
      <c r="B1373" s="1" t="s">
        <v>6681</v>
      </c>
      <c r="C1373" s="1" t="s">
        <v>6682</v>
      </c>
      <c r="D1373" s="1" t="s">
        <v>6683</v>
      </c>
      <c r="E1373" s="1">
        <v>20</v>
      </c>
      <c r="F1373" s="1" t="s">
        <v>6684</v>
      </c>
      <c r="G1373" s="1" t="s">
        <v>131</v>
      </c>
      <c r="I1373" s="1">
        <v>435587921</v>
      </c>
      <c r="J1373" s="1">
        <v>1000000000</v>
      </c>
      <c r="K1373" s="1" t="s">
        <v>2018</v>
      </c>
      <c r="L1373" s="1">
        <v>1372</v>
      </c>
      <c r="M1373" s="1" t="s">
        <v>14753</v>
      </c>
      <c r="N1373" s="1">
        <v>1.3833916623069296E-2</v>
      </c>
      <c r="O1373" s="1">
        <v>1032008.64226706</v>
      </c>
      <c r="P1373" s="1">
        <v>-8.1907519499999992</v>
      </c>
      <c r="Q1373" s="1">
        <v>1.2549118399999999</v>
      </c>
      <c r="R1373" s="1">
        <v>17.994523539999999</v>
      </c>
      <c r="S1373" s="1">
        <v>6025886.9811300952</v>
      </c>
      <c r="T1373" s="1" t="s">
        <v>14753</v>
      </c>
    </row>
    <row r="1374" spans="1:20" x14ac:dyDescent="0.2">
      <c r="A1374" s="1">
        <v>17704</v>
      </c>
      <c r="B1374" s="1" t="s">
        <v>9913</v>
      </c>
      <c r="C1374" s="1" t="s">
        <v>9914</v>
      </c>
      <c r="D1374" s="1" t="s">
        <v>9915</v>
      </c>
      <c r="E1374" s="1">
        <v>49</v>
      </c>
      <c r="F1374" s="1" t="s">
        <v>9916</v>
      </c>
      <c r="G1374" s="1" t="s">
        <v>131</v>
      </c>
      <c r="I1374" s="1">
        <v>459737601.71594822</v>
      </c>
      <c r="J1374" s="1">
        <v>2000000000</v>
      </c>
      <c r="K1374" s="1" t="s">
        <v>2018</v>
      </c>
      <c r="L1374" s="1">
        <v>1373</v>
      </c>
      <c r="M1374" s="1" t="s">
        <v>14752</v>
      </c>
      <c r="N1374" s="1">
        <v>1.3077681154482644E-2</v>
      </c>
      <c r="O1374" s="1">
        <v>922943.06229842</v>
      </c>
      <c r="P1374" s="1">
        <v>0.43856448999999997</v>
      </c>
      <c r="Q1374" s="1">
        <v>-2.88056628</v>
      </c>
      <c r="R1374" s="1">
        <v>-7.7011082599999998</v>
      </c>
      <c r="S1374" s="1">
        <v>6012301.7699677041</v>
      </c>
      <c r="T1374" s="1" t="s">
        <v>14752</v>
      </c>
    </row>
    <row r="1375" spans="1:20" x14ac:dyDescent="0.2">
      <c r="A1375" s="1">
        <v>33963</v>
      </c>
      <c r="B1375" s="1" t="s">
        <v>10368</v>
      </c>
      <c r="C1375" s="1" t="s">
        <v>3369</v>
      </c>
      <c r="D1375" s="1" t="s">
        <v>10369</v>
      </c>
      <c r="E1375" s="1">
        <v>1</v>
      </c>
      <c r="F1375" s="1" t="s">
        <v>10370</v>
      </c>
      <c r="G1375" s="1" t="s">
        <v>131</v>
      </c>
      <c r="I1375" s="1">
        <v>1800038959.8800001</v>
      </c>
      <c r="J1375" s="1">
        <v>2600039960</v>
      </c>
      <c r="K1375" s="1" t="s">
        <v>2018</v>
      </c>
      <c r="L1375" s="1">
        <v>1391</v>
      </c>
      <c r="M1375" s="1" t="s">
        <v>14752</v>
      </c>
      <c r="N1375" s="1">
        <v>3.2646134041558459E-3</v>
      </c>
      <c r="O1375" s="1">
        <v>370673.87264843</v>
      </c>
      <c r="P1375" s="1">
        <v>-2.1007511999999999</v>
      </c>
      <c r="Q1375" s="1">
        <v>-2.0903697600000002</v>
      </c>
      <c r="R1375" s="1">
        <v>14.984514989999999</v>
      </c>
      <c r="S1375" s="1">
        <v>5876431.3164269952</v>
      </c>
      <c r="T1375" s="1" t="s">
        <v>14752</v>
      </c>
    </row>
    <row r="1376" spans="1:20" x14ac:dyDescent="0.2">
      <c r="A1376" s="1">
        <v>33399</v>
      </c>
      <c r="B1376" s="1" t="s">
        <v>9135</v>
      </c>
      <c r="C1376" s="1" t="s">
        <v>9136</v>
      </c>
      <c r="D1376" s="1" t="s">
        <v>9137</v>
      </c>
      <c r="E1376" s="1">
        <v>17</v>
      </c>
      <c r="F1376" s="1" t="s">
        <v>9138</v>
      </c>
      <c r="G1376" s="1" t="s">
        <v>131</v>
      </c>
      <c r="I1376" s="1">
        <v>1000000000</v>
      </c>
      <c r="J1376" s="1">
        <v>1000000000</v>
      </c>
      <c r="K1376" s="1" t="s">
        <v>2018</v>
      </c>
      <c r="L1376" s="1">
        <v>1374</v>
      </c>
      <c r="M1376" s="1" t="s">
        <v>14753</v>
      </c>
      <c r="N1376" s="1">
        <v>6.0086629968847333E-3</v>
      </c>
      <c r="O1376" s="1">
        <v>709739.46856428997</v>
      </c>
      <c r="P1376" s="1">
        <v>0.61939305</v>
      </c>
      <c r="Q1376" s="1">
        <v>4.4257060000000001E-2</v>
      </c>
      <c r="R1376" s="1">
        <v>-18.600609120000001</v>
      </c>
      <c r="S1376" s="1">
        <v>6008662.9968847334</v>
      </c>
      <c r="T1376" s="1" t="s">
        <v>14753</v>
      </c>
    </row>
    <row r="1377" spans="1:20" x14ac:dyDescent="0.2">
      <c r="A1377" s="1">
        <v>3722</v>
      </c>
      <c r="B1377" s="1" t="s">
        <v>3283</v>
      </c>
      <c r="C1377" s="1" t="s">
        <v>3283</v>
      </c>
      <c r="D1377" s="1" t="s">
        <v>3284</v>
      </c>
      <c r="E1377" s="1">
        <v>3</v>
      </c>
      <c r="F1377" s="1" t="s">
        <v>2479</v>
      </c>
      <c r="G1377" s="1" t="s">
        <v>131</v>
      </c>
      <c r="H1377" s="1">
        <v>6000000000</v>
      </c>
      <c r="I1377" s="1">
        <v>3973256413</v>
      </c>
      <c r="J1377" s="1">
        <v>6000000000</v>
      </c>
      <c r="K1377" s="1" t="s">
        <v>2018</v>
      </c>
      <c r="L1377" s="1">
        <v>1375</v>
      </c>
      <c r="M1377" s="1" t="s">
        <v>14752</v>
      </c>
      <c r="N1377" s="1">
        <v>1.5091307611878224E-3</v>
      </c>
      <c r="O1377" s="1">
        <v>3324539.0708383098</v>
      </c>
      <c r="P1377" s="1">
        <v>-1.1957475900000001</v>
      </c>
      <c r="Q1377" s="1">
        <v>6.0188598000000004</v>
      </c>
      <c r="R1377" s="1">
        <v>-5.1192106099999997</v>
      </c>
      <c r="S1377" s="1">
        <v>5996163.474945087</v>
      </c>
      <c r="T1377" s="1" t="s">
        <v>14752</v>
      </c>
    </row>
    <row r="1378" spans="1:20" x14ac:dyDescent="0.2">
      <c r="A1378" s="1">
        <v>25785</v>
      </c>
      <c r="B1378" s="1" t="s">
        <v>9842</v>
      </c>
      <c r="C1378" s="1" t="s">
        <v>9843</v>
      </c>
      <c r="D1378" s="1" t="s">
        <v>9844</v>
      </c>
      <c r="E1378" s="1">
        <v>1</v>
      </c>
      <c r="F1378" s="1" t="s">
        <v>9845</v>
      </c>
      <c r="G1378" s="1" t="s">
        <v>131</v>
      </c>
      <c r="H1378" s="1">
        <v>10000000000</v>
      </c>
      <c r="I1378" s="1">
        <v>213625469</v>
      </c>
      <c r="J1378" s="1">
        <v>10000000000</v>
      </c>
      <c r="K1378" s="1" t="s">
        <v>2018</v>
      </c>
      <c r="L1378" s="1">
        <v>1376</v>
      </c>
      <c r="M1378" s="1" t="s">
        <v>14752</v>
      </c>
      <c r="N1378" s="1">
        <v>2.8055168716782226E-2</v>
      </c>
      <c r="O1378" s="1">
        <v>2296.4604933599999</v>
      </c>
      <c r="P1378" s="1">
        <v>-0.10779179999999999</v>
      </c>
      <c r="Q1378" s="1">
        <v>2.456417E-2</v>
      </c>
      <c r="R1378" s="1">
        <v>2.8923916599999999</v>
      </c>
      <c r="S1378" s="1">
        <v>5993298.5749967303</v>
      </c>
      <c r="T1378" s="1" t="s">
        <v>14752</v>
      </c>
    </row>
    <row r="1379" spans="1:20" x14ac:dyDescent="0.2">
      <c r="A1379" s="1">
        <v>18871</v>
      </c>
      <c r="B1379" s="1" t="s">
        <v>5679</v>
      </c>
      <c r="C1379" s="1" t="s">
        <v>9598</v>
      </c>
      <c r="D1379" s="1" t="s">
        <v>9599</v>
      </c>
      <c r="E1379" s="1">
        <v>57</v>
      </c>
      <c r="F1379" s="1" t="s">
        <v>9600</v>
      </c>
      <c r="G1379" s="1" t="s">
        <v>131</v>
      </c>
      <c r="I1379" s="1">
        <v>196625256</v>
      </c>
      <c r="J1379" s="1">
        <v>1000000000</v>
      </c>
      <c r="K1379" s="1" t="s">
        <v>2018</v>
      </c>
      <c r="L1379" s="1">
        <v>1377</v>
      </c>
      <c r="M1379" s="1" t="s">
        <v>14752</v>
      </c>
      <c r="N1379" s="1">
        <v>3.0457025167118325E-2</v>
      </c>
      <c r="O1379" s="1">
        <v>0</v>
      </c>
      <c r="P1379" s="1">
        <v>-8.4129900000000004E-3</v>
      </c>
      <c r="Q1379" s="1">
        <v>-9.3478240000000004E-2</v>
      </c>
      <c r="R1379" s="1">
        <v>-0.22239028999999999</v>
      </c>
      <c r="S1379" s="1">
        <v>5988620.3704830837</v>
      </c>
      <c r="T1379" s="1" t="s">
        <v>14752</v>
      </c>
    </row>
    <row r="1380" spans="1:20" x14ac:dyDescent="0.2">
      <c r="A1380" s="1">
        <v>14304</v>
      </c>
      <c r="B1380" s="1" t="s">
        <v>9372</v>
      </c>
      <c r="C1380" s="1" t="s">
        <v>9373</v>
      </c>
      <c r="D1380" s="1" t="s">
        <v>9374</v>
      </c>
      <c r="E1380" s="1">
        <v>57</v>
      </c>
      <c r="F1380" s="1" t="s">
        <v>9375</v>
      </c>
      <c r="G1380" s="1" t="s">
        <v>131</v>
      </c>
      <c r="I1380" s="1">
        <v>49013683535.393982</v>
      </c>
      <c r="J1380" s="1">
        <v>50000000000</v>
      </c>
      <c r="K1380" s="1" t="s">
        <v>2018</v>
      </c>
      <c r="L1380" s="1">
        <v>1378</v>
      </c>
      <c r="M1380" s="1" t="s">
        <v>14753</v>
      </c>
      <c r="N1380" s="1">
        <v>1.2204660471073949E-4</v>
      </c>
      <c r="O1380" s="1">
        <v>132832.49762929999</v>
      </c>
      <c r="P1380" s="1">
        <v>-0.64666836000000005</v>
      </c>
      <c r="Q1380" s="1">
        <v>-1.4304876</v>
      </c>
      <c r="R1380" s="1">
        <v>-18.107013290000001</v>
      </c>
      <c r="S1380" s="1">
        <v>5981953.6598615097</v>
      </c>
      <c r="T1380" s="1" t="s">
        <v>14753</v>
      </c>
    </row>
    <row r="1381" spans="1:20" x14ac:dyDescent="0.2">
      <c r="A1381" s="1">
        <v>6827</v>
      </c>
      <c r="B1381" s="1" t="s">
        <v>9786</v>
      </c>
      <c r="C1381" s="1" t="s">
        <v>9787</v>
      </c>
      <c r="D1381" s="1" t="s">
        <v>9788</v>
      </c>
      <c r="E1381" s="1">
        <v>12</v>
      </c>
      <c r="F1381" s="1" t="s">
        <v>3832</v>
      </c>
      <c r="G1381" s="1" t="s">
        <v>131</v>
      </c>
      <c r="I1381" s="1">
        <v>1064393011</v>
      </c>
      <c r="J1381" s="1">
        <v>1090313585</v>
      </c>
      <c r="L1381" s="1">
        <v>1379</v>
      </c>
      <c r="M1381" s="1" t="s">
        <v>14752</v>
      </c>
      <c r="N1381" s="1">
        <v>5.6195373292734158E-3</v>
      </c>
      <c r="O1381" s="1">
        <v>36879.418172110003</v>
      </c>
      <c r="P1381" s="1">
        <v>-8.9345259999999996E-2</v>
      </c>
      <c r="Q1381" s="1">
        <v>-2.5224230099999998</v>
      </c>
      <c r="R1381" s="1">
        <v>-7.1572092300000003</v>
      </c>
      <c r="S1381" s="1">
        <v>5981396.2583322292</v>
      </c>
      <c r="T1381" s="1" t="s">
        <v>14752</v>
      </c>
    </row>
    <row r="1382" spans="1:20" x14ac:dyDescent="0.2">
      <c r="A1382" s="1">
        <v>23262</v>
      </c>
      <c r="B1382" s="1" t="s">
        <v>9658</v>
      </c>
      <c r="C1382" s="1" t="s">
        <v>9659</v>
      </c>
      <c r="D1382" s="1" t="s">
        <v>9660</v>
      </c>
      <c r="E1382" s="1">
        <v>19</v>
      </c>
      <c r="F1382" s="1" t="s">
        <v>9661</v>
      </c>
      <c r="G1382" s="1" t="s">
        <v>131</v>
      </c>
      <c r="I1382" s="1">
        <v>118961456</v>
      </c>
      <c r="J1382" s="1">
        <v>250000000</v>
      </c>
      <c r="L1382" s="1">
        <v>1380</v>
      </c>
      <c r="M1382" s="1" t="s">
        <v>14752</v>
      </c>
      <c r="N1382" s="1">
        <v>5.0016556793697313E-2</v>
      </c>
      <c r="O1382" s="1">
        <v>476022.75955376</v>
      </c>
      <c r="P1382" s="1">
        <v>-0.75806625999999999</v>
      </c>
      <c r="Q1382" s="1">
        <v>2.3122215399999999</v>
      </c>
      <c r="R1382" s="1">
        <v>-15.138780499999999</v>
      </c>
      <c r="S1382" s="1">
        <v>5950042.4202849241</v>
      </c>
      <c r="T1382" s="1" t="s">
        <v>14752</v>
      </c>
    </row>
    <row r="1383" spans="1:20" x14ac:dyDescent="0.2">
      <c r="A1383" s="1">
        <v>372</v>
      </c>
      <c r="B1383" s="1" t="s">
        <v>2672</v>
      </c>
      <c r="C1383" s="1" t="s">
        <v>2673</v>
      </c>
      <c r="D1383" s="1" t="s">
        <v>2674</v>
      </c>
      <c r="E1383" s="1">
        <v>15</v>
      </c>
      <c r="F1383" s="1" t="s">
        <v>2675</v>
      </c>
      <c r="G1383" s="1" t="s">
        <v>131</v>
      </c>
      <c r="H1383" s="1">
        <v>184470000000</v>
      </c>
      <c r="I1383" s="1">
        <v>184066828814.05801</v>
      </c>
      <c r="J1383" s="1">
        <v>184066828814.05801</v>
      </c>
      <c r="L1383" s="1">
        <v>1381</v>
      </c>
      <c r="M1383" s="1" t="s">
        <v>14752</v>
      </c>
      <c r="N1383" s="1">
        <v>3.2249798497220861E-5</v>
      </c>
      <c r="O1383" s="1">
        <v>138.43515930999999</v>
      </c>
      <c r="P1383" s="1">
        <v>-1.484798E-2</v>
      </c>
      <c r="Q1383" s="1">
        <v>0.20927967</v>
      </c>
      <c r="R1383" s="1">
        <v>-7.1701098999999999</v>
      </c>
      <c r="S1383" s="1">
        <v>5936118.1392758172</v>
      </c>
      <c r="T1383" s="1" t="s">
        <v>14752</v>
      </c>
    </row>
    <row r="1384" spans="1:20" x14ac:dyDescent="0.2">
      <c r="A1384" s="1">
        <v>6930</v>
      </c>
      <c r="B1384" s="1" t="s">
        <v>9685</v>
      </c>
      <c r="C1384" s="1" t="s">
        <v>3711</v>
      </c>
      <c r="D1384" s="1" t="s">
        <v>3712</v>
      </c>
      <c r="E1384" s="1">
        <v>27</v>
      </c>
      <c r="F1384" s="1" t="s">
        <v>2869</v>
      </c>
      <c r="G1384" s="1" t="s">
        <v>131</v>
      </c>
      <c r="H1384" s="1">
        <v>300000000</v>
      </c>
      <c r="I1384" s="1">
        <v>205566065.59101501</v>
      </c>
      <c r="J1384" s="1">
        <v>300000000</v>
      </c>
      <c r="L1384" s="1">
        <v>1382</v>
      </c>
      <c r="M1384" s="1" t="s">
        <v>14752</v>
      </c>
      <c r="N1384" s="1">
        <v>2.8841046544763445E-2</v>
      </c>
      <c r="O1384" s="1">
        <v>224691.43432756001</v>
      </c>
      <c r="P1384" s="1">
        <v>3.3711248899999999</v>
      </c>
      <c r="Q1384" s="1">
        <v>-0.36851014999999998</v>
      </c>
      <c r="R1384" s="1">
        <v>-3.0611802400000001</v>
      </c>
      <c r="S1384" s="1">
        <v>5928740.4657343589</v>
      </c>
      <c r="T1384" s="1" t="s">
        <v>14752</v>
      </c>
    </row>
    <row r="1385" spans="1:20" x14ac:dyDescent="0.2">
      <c r="A1385" s="1">
        <v>33438</v>
      </c>
      <c r="B1385" s="1" t="s">
        <v>8650</v>
      </c>
      <c r="C1385" s="1" t="s">
        <v>8651</v>
      </c>
      <c r="D1385" s="1" t="s">
        <v>8652</v>
      </c>
      <c r="E1385" s="1">
        <v>22</v>
      </c>
      <c r="F1385" s="1" t="s">
        <v>8653</v>
      </c>
      <c r="G1385" s="1" t="s">
        <v>131</v>
      </c>
      <c r="H1385" s="1">
        <v>100000000</v>
      </c>
      <c r="I1385" s="1">
        <v>34738106</v>
      </c>
      <c r="J1385" s="1">
        <v>100000000</v>
      </c>
      <c r="K1385" s="1" t="s">
        <v>2018</v>
      </c>
      <c r="L1385" s="1">
        <v>1383</v>
      </c>
      <c r="M1385" s="1" t="s">
        <v>14752</v>
      </c>
      <c r="N1385" s="1">
        <v>0.1705892592192064</v>
      </c>
      <c r="O1385" s="1">
        <v>22196.820014149998</v>
      </c>
      <c r="P1385" s="1">
        <v>2.7286881799999998</v>
      </c>
      <c r="Q1385" s="1">
        <v>15.709739559999999</v>
      </c>
      <c r="R1385" s="1">
        <v>-48.514716040000003</v>
      </c>
      <c r="S1385" s="1">
        <v>5925947.7692182688</v>
      </c>
      <c r="T1385" s="1" t="s">
        <v>14752</v>
      </c>
    </row>
    <row r="1386" spans="1:20" x14ac:dyDescent="0.2">
      <c r="A1386" s="1">
        <v>23794</v>
      </c>
      <c r="B1386" s="1" t="s">
        <v>9187</v>
      </c>
      <c r="C1386" s="1" t="s">
        <v>9188</v>
      </c>
      <c r="D1386" s="1" t="s">
        <v>9189</v>
      </c>
      <c r="E1386" s="1">
        <v>15</v>
      </c>
      <c r="F1386" s="1" t="s">
        <v>9190</v>
      </c>
      <c r="G1386" s="1" t="s">
        <v>131</v>
      </c>
      <c r="I1386" s="1">
        <v>95034939</v>
      </c>
      <c r="J1386" s="1">
        <v>100000000</v>
      </c>
      <c r="K1386" s="1" t="s">
        <v>2018</v>
      </c>
      <c r="L1386" s="1">
        <v>1385</v>
      </c>
      <c r="M1386" s="1" t="s">
        <v>14753</v>
      </c>
      <c r="N1386" s="1">
        <v>6.2226040185258673E-2</v>
      </c>
      <c r="O1386" s="1">
        <v>32806.645210410003</v>
      </c>
      <c r="P1386" s="1">
        <v>-0.50052313999999998</v>
      </c>
      <c r="Q1386" s="1">
        <v>-8.8519786000000007</v>
      </c>
      <c r="R1386" s="1">
        <v>-21.63840561</v>
      </c>
      <c r="S1386" s="1">
        <v>5913647.9332176065</v>
      </c>
      <c r="T1386" s="1" t="s">
        <v>14753</v>
      </c>
    </row>
    <row r="1387" spans="1:20" x14ac:dyDescent="0.2">
      <c r="A1387" s="1">
        <v>32836</v>
      </c>
      <c r="B1387" s="1" t="s">
        <v>9791</v>
      </c>
      <c r="C1387" s="1" t="s">
        <v>9792</v>
      </c>
      <c r="D1387" s="1" t="s">
        <v>9793</v>
      </c>
      <c r="E1387" s="1">
        <v>8</v>
      </c>
      <c r="F1387" s="1" t="s">
        <v>9794</v>
      </c>
      <c r="G1387" s="1" t="s">
        <v>131</v>
      </c>
      <c r="H1387" s="1">
        <v>1000000000</v>
      </c>
      <c r="I1387" s="1">
        <v>111821649</v>
      </c>
      <c r="J1387" s="1">
        <v>1000000000</v>
      </c>
      <c r="K1387" s="1" t="s">
        <v>2018</v>
      </c>
      <c r="L1387" s="1">
        <v>1384</v>
      </c>
      <c r="M1387" s="1" t="s">
        <v>14752</v>
      </c>
      <c r="N1387" s="1">
        <v>5.2885925983497353E-2</v>
      </c>
      <c r="O1387" s="1">
        <v>1066943.2702114801</v>
      </c>
      <c r="P1387" s="1">
        <v>3.1732329199999998</v>
      </c>
      <c r="Q1387" s="1">
        <v>-9.4306634200000001</v>
      </c>
      <c r="R1387" s="1">
        <v>-17.540698379999998</v>
      </c>
      <c r="S1387" s="1">
        <v>5913791.4523666212</v>
      </c>
      <c r="T1387" s="1" t="s">
        <v>14752</v>
      </c>
    </row>
    <row r="1388" spans="1:20" x14ac:dyDescent="0.2">
      <c r="A1388" s="1">
        <v>6747</v>
      </c>
      <c r="B1388" s="1" t="s">
        <v>4788</v>
      </c>
      <c r="C1388" s="1" t="s">
        <v>344</v>
      </c>
      <c r="D1388" s="1" t="s">
        <v>4810</v>
      </c>
      <c r="E1388" s="1">
        <v>48</v>
      </c>
      <c r="F1388" s="1" t="s">
        <v>2297</v>
      </c>
      <c r="G1388" s="1" t="s">
        <v>131</v>
      </c>
      <c r="I1388" s="1">
        <v>14138569</v>
      </c>
      <c r="J1388" s="1">
        <v>34201577.075000003</v>
      </c>
      <c r="K1388" s="1" t="s">
        <v>2018</v>
      </c>
      <c r="L1388" s="1">
        <v>1386</v>
      </c>
      <c r="M1388" s="1" t="s">
        <v>14752</v>
      </c>
      <c r="N1388" s="1">
        <v>0.41810001318504197</v>
      </c>
      <c r="O1388" s="1">
        <v>603063.72385491</v>
      </c>
      <c r="P1388" s="1">
        <v>0.17074195</v>
      </c>
      <c r="Q1388" s="1">
        <v>-7.9788763700000001</v>
      </c>
      <c r="R1388" s="1">
        <v>-18.194179219999999</v>
      </c>
      <c r="S1388" s="1">
        <v>5911335.8853176264</v>
      </c>
      <c r="T1388" s="1" t="s">
        <v>14752</v>
      </c>
    </row>
    <row r="1389" spans="1:20" x14ac:dyDescent="0.2">
      <c r="A1389" s="1">
        <v>1492</v>
      </c>
      <c r="B1389" s="1" t="s">
        <v>2784</v>
      </c>
      <c r="C1389" s="1" t="s">
        <v>2785</v>
      </c>
      <c r="D1389" s="1" t="s">
        <v>2786</v>
      </c>
      <c r="E1389" s="1">
        <v>26</v>
      </c>
      <c r="F1389" s="1" t="s">
        <v>2787</v>
      </c>
      <c r="G1389" s="1" t="s">
        <v>131</v>
      </c>
      <c r="H1389" s="1">
        <v>1000000</v>
      </c>
      <c r="I1389" s="1">
        <v>873246.42580653005</v>
      </c>
      <c r="J1389" s="1">
        <v>1000000</v>
      </c>
      <c r="L1389" s="1">
        <v>1387</v>
      </c>
      <c r="M1389" s="1" t="s">
        <v>14753</v>
      </c>
      <c r="N1389" s="1">
        <v>6.7509238836217129</v>
      </c>
      <c r="O1389" s="1">
        <v>3898.28644824</v>
      </c>
      <c r="P1389" s="1">
        <v>-5.9430479399999996</v>
      </c>
      <c r="Q1389" s="1">
        <v>1.1665225100000001</v>
      </c>
      <c r="R1389" s="1">
        <v>1.2314017900000001</v>
      </c>
      <c r="S1389" s="1">
        <v>5895220.1522645997</v>
      </c>
      <c r="T1389" s="1" t="s">
        <v>14753</v>
      </c>
    </row>
    <row r="1390" spans="1:20" x14ac:dyDescent="0.2">
      <c r="A1390" s="1">
        <v>20789</v>
      </c>
      <c r="B1390" s="1" t="s">
        <v>9099</v>
      </c>
      <c r="C1390" s="1" t="s">
        <v>9100</v>
      </c>
      <c r="D1390" s="1" t="s">
        <v>9101</v>
      </c>
      <c r="E1390" s="1">
        <v>51</v>
      </c>
      <c r="F1390" s="1" t="s">
        <v>9102</v>
      </c>
      <c r="G1390" s="1" t="s">
        <v>131</v>
      </c>
      <c r="I1390" s="1">
        <v>1000000000</v>
      </c>
      <c r="J1390" s="1">
        <v>1000000000</v>
      </c>
      <c r="K1390" s="1" t="s">
        <v>2018</v>
      </c>
      <c r="L1390" s="1">
        <v>1388</v>
      </c>
      <c r="M1390" s="1" t="s">
        <v>14752</v>
      </c>
      <c r="N1390" s="1">
        <v>5.8908499270227659E-3</v>
      </c>
      <c r="O1390" s="1">
        <v>112586.96813577</v>
      </c>
      <c r="P1390" s="1">
        <v>0.43296535000000003</v>
      </c>
      <c r="Q1390" s="1">
        <v>-8.7289005199999998</v>
      </c>
      <c r="R1390" s="1">
        <v>-20.55471996</v>
      </c>
      <c r="S1390" s="1">
        <v>5890849.9270227663</v>
      </c>
      <c r="T1390" s="1" t="s">
        <v>14752</v>
      </c>
    </row>
    <row r="1391" spans="1:20" x14ac:dyDescent="0.2">
      <c r="A1391" s="1">
        <v>14188</v>
      </c>
      <c r="B1391" s="1" t="s">
        <v>9662</v>
      </c>
      <c r="C1391" s="1" t="s">
        <v>9663</v>
      </c>
      <c r="D1391" s="1" t="s">
        <v>9664</v>
      </c>
      <c r="E1391" s="1">
        <v>17</v>
      </c>
      <c r="F1391" s="1" t="s">
        <v>9665</v>
      </c>
      <c r="G1391" s="1" t="s">
        <v>131</v>
      </c>
      <c r="H1391" s="1">
        <v>500000000</v>
      </c>
      <c r="I1391" s="1">
        <v>151365659</v>
      </c>
      <c r="J1391" s="1">
        <v>500000000</v>
      </c>
      <c r="K1391" s="1" t="s">
        <v>2018</v>
      </c>
      <c r="L1391" s="1">
        <v>1389</v>
      </c>
      <c r="M1391" s="1" t="s">
        <v>14753</v>
      </c>
      <c r="N1391" s="1">
        <v>3.8912334017466514E-2</v>
      </c>
      <c r="O1391" s="1">
        <v>679068.16676379996</v>
      </c>
      <c r="P1391" s="1">
        <v>0.82040930000000001</v>
      </c>
      <c r="Q1391" s="1">
        <v>0.58332313999999996</v>
      </c>
      <c r="R1391" s="1">
        <v>-11.249034569999999</v>
      </c>
      <c r="S1391" s="1">
        <v>5889991.0817819368</v>
      </c>
      <c r="T1391" s="1" t="s">
        <v>14753</v>
      </c>
    </row>
    <row r="1392" spans="1:20" x14ac:dyDescent="0.2">
      <c r="A1392" s="1">
        <v>14136</v>
      </c>
      <c r="B1392" s="1" t="s">
        <v>9354</v>
      </c>
      <c r="C1392" s="1" t="s">
        <v>6418</v>
      </c>
      <c r="D1392" s="1" t="s">
        <v>6435</v>
      </c>
      <c r="E1392" s="1">
        <v>21</v>
      </c>
      <c r="F1392" s="1" t="s">
        <v>6436</v>
      </c>
      <c r="G1392" s="1" t="s">
        <v>131</v>
      </c>
      <c r="H1392" s="1">
        <v>100000000</v>
      </c>
      <c r="I1392" s="1">
        <v>36819022</v>
      </c>
      <c r="J1392" s="1">
        <v>100000000</v>
      </c>
      <c r="K1392" s="1" t="s">
        <v>2018</v>
      </c>
      <c r="L1392" s="1">
        <v>1390</v>
      </c>
      <c r="M1392" s="1" t="s">
        <v>14753</v>
      </c>
      <c r="N1392" s="1">
        <v>0.1596870399650768</v>
      </c>
      <c r="O1392" s="1">
        <v>162.15322223999999</v>
      </c>
      <c r="P1392" s="1">
        <v>6.4000890000000005E-2</v>
      </c>
      <c r="Q1392" s="1">
        <v>-0.78797824000000005</v>
      </c>
      <c r="R1392" s="1">
        <v>-6.8720705400000002</v>
      </c>
      <c r="S1392" s="1">
        <v>5879520.6375890421</v>
      </c>
      <c r="T1392" s="1" t="s">
        <v>14753</v>
      </c>
    </row>
    <row r="1393" spans="1:20" x14ac:dyDescent="0.2">
      <c r="A1393" s="1">
        <v>19736</v>
      </c>
      <c r="B1393" s="1" t="s">
        <v>9451</v>
      </c>
      <c r="C1393" s="1" t="s">
        <v>6621</v>
      </c>
      <c r="D1393" s="1" t="s">
        <v>9452</v>
      </c>
      <c r="E1393" s="1">
        <v>17</v>
      </c>
      <c r="F1393" s="1" t="s">
        <v>9453</v>
      </c>
      <c r="G1393" s="1" t="s">
        <v>131</v>
      </c>
      <c r="H1393" s="1">
        <v>20000000000000</v>
      </c>
      <c r="I1393" s="1">
        <v>12215422502184</v>
      </c>
      <c r="J1393" s="1">
        <v>14024689185902.811</v>
      </c>
      <c r="K1393" s="1" t="s">
        <v>2018</v>
      </c>
      <c r="L1393" s="1">
        <v>1392</v>
      </c>
      <c r="M1393" s="1" t="s">
        <v>14752</v>
      </c>
      <c r="N1393" s="1">
        <v>4.7991292927038038E-7</v>
      </c>
      <c r="O1393" s="1">
        <v>198680.57781183001</v>
      </c>
      <c r="P1393" s="1">
        <v>-1.8988209999999998E-2</v>
      </c>
      <c r="Q1393" s="1">
        <v>-3.8783097600000001</v>
      </c>
      <c r="R1393" s="1">
        <v>-15.231062789999999</v>
      </c>
      <c r="S1393" s="1">
        <v>5862339.1952984426</v>
      </c>
      <c r="T1393" s="1" t="s">
        <v>14752</v>
      </c>
    </row>
    <row r="1394" spans="1:20" x14ac:dyDescent="0.2">
      <c r="A1394" s="1">
        <v>4003</v>
      </c>
      <c r="B1394" s="1" t="s">
        <v>2973</v>
      </c>
      <c r="C1394" s="1" t="s">
        <v>2974</v>
      </c>
      <c r="D1394" s="1" t="s">
        <v>2975</v>
      </c>
      <c r="E1394" s="1">
        <v>10</v>
      </c>
      <c r="F1394" s="1" t="s">
        <v>2783</v>
      </c>
      <c r="G1394" s="1" t="s">
        <v>131</v>
      </c>
      <c r="I1394" s="1">
        <v>6330750.4184692502</v>
      </c>
      <c r="J1394" s="1">
        <v>7102886.4183572503</v>
      </c>
      <c r="L1394" s="1">
        <v>1393</v>
      </c>
      <c r="M1394" s="1" t="s">
        <v>14753</v>
      </c>
      <c r="N1394" s="1">
        <v>0.92515938683962362</v>
      </c>
      <c r="O1394" s="1">
        <v>1264.53574256</v>
      </c>
      <c r="P1394" s="1">
        <v>0</v>
      </c>
      <c r="Q1394" s="1">
        <v>-0.82482158000000005</v>
      </c>
      <c r="R1394" s="1">
        <v>-3.8593008499999999</v>
      </c>
      <c r="S1394" s="1">
        <v>5856953.1753857024</v>
      </c>
      <c r="T1394" s="1" t="s">
        <v>14753</v>
      </c>
    </row>
    <row r="1395" spans="1:20" x14ac:dyDescent="0.2">
      <c r="A1395" s="1">
        <v>9212</v>
      </c>
      <c r="B1395" s="1" t="s">
        <v>5627</v>
      </c>
      <c r="C1395" s="1" t="s">
        <v>4665</v>
      </c>
      <c r="D1395" s="1" t="s">
        <v>4809</v>
      </c>
      <c r="E1395" s="1">
        <v>29</v>
      </c>
      <c r="F1395" s="1" t="s">
        <v>4557</v>
      </c>
      <c r="G1395" s="1" t="s">
        <v>131</v>
      </c>
      <c r="I1395" s="1">
        <v>1320428309</v>
      </c>
      <c r="J1395" s="1">
        <v>1320428308.6200805</v>
      </c>
      <c r="K1395" s="1" t="s">
        <v>2018</v>
      </c>
      <c r="L1395" s="1">
        <v>1394</v>
      </c>
      <c r="M1395" s="1" t="s">
        <v>14752</v>
      </c>
      <c r="N1395" s="1">
        <v>4.4086062319028457E-3</v>
      </c>
      <c r="O1395" s="1">
        <v>368821.87587122998</v>
      </c>
      <c r="P1395" s="1">
        <v>-1.36134157</v>
      </c>
      <c r="Q1395" s="1">
        <v>-4.0864994799999996</v>
      </c>
      <c r="R1395" s="1">
        <v>-16.98997486</v>
      </c>
      <c r="S1395" s="1">
        <v>5821248.4718383364</v>
      </c>
      <c r="T1395" s="1" t="s">
        <v>14752</v>
      </c>
    </row>
    <row r="1396" spans="1:20" x14ac:dyDescent="0.2">
      <c r="A1396" s="1">
        <v>32543</v>
      </c>
      <c r="B1396" s="1" t="s">
        <v>12793</v>
      </c>
      <c r="C1396" s="1" t="s">
        <v>12794</v>
      </c>
      <c r="D1396" s="1" t="s">
        <v>12795</v>
      </c>
      <c r="E1396" s="1">
        <v>10</v>
      </c>
      <c r="F1396" s="1" t="s">
        <v>12796</v>
      </c>
      <c r="G1396" s="1" t="s">
        <v>131</v>
      </c>
      <c r="H1396" s="1">
        <v>420690000000</v>
      </c>
      <c r="I1396" s="1">
        <v>412028610067.34137</v>
      </c>
      <c r="J1396" s="1">
        <v>420661901890.47321</v>
      </c>
      <c r="K1396" s="1" t="s">
        <v>2018</v>
      </c>
      <c r="L1396" s="1">
        <v>1395</v>
      </c>
      <c r="M1396" s="1" t="s">
        <v>14753</v>
      </c>
      <c r="N1396" s="1">
        <v>1.4084357800002081E-5</v>
      </c>
      <c r="O1396" s="1">
        <v>476152.01879900001</v>
      </c>
      <c r="P1396" s="1">
        <v>-12.514033299999999</v>
      </c>
      <c r="Q1396" s="1">
        <v>-21.670857009999999</v>
      </c>
      <c r="R1396" s="1">
        <v>-22.562599859999999</v>
      </c>
      <c r="S1396" s="1">
        <v>5803158.3680259744</v>
      </c>
      <c r="T1396" s="1" t="s">
        <v>14753</v>
      </c>
    </row>
    <row r="1397" spans="1:20" x14ac:dyDescent="0.2">
      <c r="A1397" s="1">
        <v>7672</v>
      </c>
      <c r="B1397" s="1" t="s">
        <v>3646</v>
      </c>
      <c r="C1397" s="1" t="s">
        <v>3647</v>
      </c>
      <c r="D1397" s="1" t="s">
        <v>3648</v>
      </c>
      <c r="E1397" s="1">
        <v>153</v>
      </c>
      <c r="F1397" s="1" t="s">
        <v>3649</v>
      </c>
      <c r="G1397" s="1" t="s">
        <v>131</v>
      </c>
      <c r="H1397" s="1">
        <v>10000000</v>
      </c>
      <c r="I1397" s="1">
        <v>9548650.1035729107</v>
      </c>
      <c r="J1397" s="1">
        <v>9548651.1035729107</v>
      </c>
      <c r="K1397" s="1" t="s">
        <v>2018</v>
      </c>
      <c r="L1397" s="1">
        <v>1396</v>
      </c>
      <c r="M1397" s="1" t="s">
        <v>14753</v>
      </c>
      <c r="N1397" s="1">
        <v>0.60624137608635531</v>
      </c>
      <c r="O1397" s="1">
        <v>1953251.9933578901</v>
      </c>
      <c r="P1397" s="1">
        <v>0.15638436999999999</v>
      </c>
      <c r="Q1397" s="1">
        <v>-7.8258838500000003</v>
      </c>
      <c r="R1397" s="1">
        <v>-15.55571978</v>
      </c>
      <c r="S1397" s="1">
        <v>5788786.7785571609</v>
      </c>
      <c r="T1397" s="1" t="s">
        <v>14753</v>
      </c>
    </row>
    <row r="1398" spans="1:20" x14ac:dyDescent="0.2">
      <c r="A1398" s="1">
        <v>31163</v>
      </c>
      <c r="B1398" s="1" t="s">
        <v>9399</v>
      </c>
      <c r="C1398" s="1" t="s">
        <v>9400</v>
      </c>
      <c r="D1398" s="1" t="s">
        <v>9401</v>
      </c>
      <c r="E1398" s="1">
        <v>20</v>
      </c>
      <c r="F1398" s="1" t="s">
        <v>9402</v>
      </c>
      <c r="G1398" s="1" t="s">
        <v>131</v>
      </c>
      <c r="I1398" s="1">
        <v>1695118152</v>
      </c>
      <c r="J1398" s="1">
        <v>1874794066</v>
      </c>
      <c r="K1398" s="1" t="s">
        <v>2018</v>
      </c>
      <c r="L1398" s="1">
        <v>1397</v>
      </c>
      <c r="M1398" s="1" t="s">
        <v>14752</v>
      </c>
      <c r="N1398" s="1">
        <v>3.3976780320773537E-3</v>
      </c>
      <c r="O1398" s="1">
        <v>612724.71357018</v>
      </c>
      <c r="P1398" s="1">
        <v>-0.24420148999999999</v>
      </c>
      <c r="Q1398" s="1">
        <v>-4.9807839500000002</v>
      </c>
      <c r="R1398" s="1">
        <v>-16.072823920000001</v>
      </c>
      <c r="S1398" s="1">
        <v>5759465.7068259604</v>
      </c>
      <c r="T1398" s="1" t="s">
        <v>14752</v>
      </c>
    </row>
    <row r="1399" spans="1:20" x14ac:dyDescent="0.2">
      <c r="A1399" s="1">
        <v>8519</v>
      </c>
      <c r="B1399" s="1" t="s">
        <v>4498</v>
      </c>
      <c r="C1399" s="1" t="s">
        <v>9982</v>
      </c>
      <c r="D1399" s="1" t="s">
        <v>4499</v>
      </c>
      <c r="E1399" s="1">
        <v>38</v>
      </c>
      <c r="F1399" s="1" t="s">
        <v>4136</v>
      </c>
      <c r="G1399" s="1" t="s">
        <v>131</v>
      </c>
      <c r="I1399" s="1">
        <v>107033500.27</v>
      </c>
      <c r="J1399" s="1">
        <v>126469760</v>
      </c>
      <c r="K1399" s="1" t="s">
        <v>2018</v>
      </c>
      <c r="L1399" s="1">
        <v>1398</v>
      </c>
      <c r="M1399" s="1" t="s">
        <v>14752</v>
      </c>
      <c r="N1399" s="1">
        <v>5.3481109732271319E-2</v>
      </c>
      <c r="O1399" s="1">
        <v>65907.826197579998</v>
      </c>
      <c r="P1399" s="1">
        <v>-0.35556984000000003</v>
      </c>
      <c r="Q1399" s="1">
        <v>-0.28372814000000002</v>
      </c>
      <c r="R1399" s="1">
        <v>10.89281712</v>
      </c>
      <c r="S1399" s="1">
        <v>5724270.3729689615</v>
      </c>
      <c r="T1399" s="1" t="s">
        <v>14752</v>
      </c>
    </row>
    <row r="1400" spans="1:20" x14ac:dyDescent="0.2">
      <c r="A1400" s="1">
        <v>22929</v>
      </c>
      <c r="B1400" s="1" t="s">
        <v>9830</v>
      </c>
      <c r="C1400" s="1" t="s">
        <v>9831</v>
      </c>
      <c r="D1400" s="1" t="s">
        <v>9832</v>
      </c>
      <c r="E1400" s="1">
        <v>33</v>
      </c>
      <c r="F1400" s="1" t="s">
        <v>9833</v>
      </c>
      <c r="G1400" s="1" t="s">
        <v>131</v>
      </c>
      <c r="H1400" s="1">
        <v>210000000000</v>
      </c>
      <c r="I1400" s="1">
        <v>27081989114</v>
      </c>
      <c r="J1400" s="1">
        <v>196442711505</v>
      </c>
      <c r="K1400" s="1" t="s">
        <v>2018</v>
      </c>
      <c r="L1400" s="1">
        <v>1399</v>
      </c>
      <c r="M1400" s="1" t="s">
        <v>14752</v>
      </c>
      <c r="N1400" s="1">
        <v>2.1083626738948319E-4</v>
      </c>
      <c r="O1400" s="1">
        <v>35527.87336998</v>
      </c>
      <c r="P1400" s="1">
        <v>-5.5820349999999998E-2</v>
      </c>
      <c r="Q1400" s="1">
        <v>-2.7378753699999998</v>
      </c>
      <c r="R1400" s="1">
        <v>26.580531069999999</v>
      </c>
      <c r="S1400" s="1">
        <v>5709865.4982783776</v>
      </c>
      <c r="T1400" s="1" t="s">
        <v>14752</v>
      </c>
    </row>
    <row r="1401" spans="1:20" x14ac:dyDescent="0.2">
      <c r="A1401" s="1">
        <v>30723</v>
      </c>
      <c r="B1401" s="1" t="s">
        <v>9388</v>
      </c>
      <c r="C1401" s="1" t="s">
        <v>9389</v>
      </c>
      <c r="D1401" s="1" t="s">
        <v>9390</v>
      </c>
      <c r="E1401" s="1">
        <v>5</v>
      </c>
      <c r="F1401" s="1" t="s">
        <v>9391</v>
      </c>
      <c r="G1401" s="1" t="s">
        <v>131</v>
      </c>
      <c r="H1401" s="1">
        <v>100000000</v>
      </c>
      <c r="I1401" s="1">
        <v>61689528.25869</v>
      </c>
      <c r="J1401" s="1">
        <v>100000000</v>
      </c>
      <c r="K1401" s="1" t="s">
        <v>2018</v>
      </c>
      <c r="L1401" s="1">
        <v>1400</v>
      </c>
      <c r="M1401" s="1" t="s">
        <v>14753</v>
      </c>
      <c r="N1401" s="1">
        <v>9.2031178307266065E-2</v>
      </c>
      <c r="O1401" s="1">
        <v>119199.30592098</v>
      </c>
      <c r="P1401" s="1">
        <v>-0.31565768</v>
      </c>
      <c r="Q1401" s="1">
        <v>-0.91562796000000002</v>
      </c>
      <c r="R1401" s="1">
        <v>-7.5939826400000001</v>
      </c>
      <c r="S1401" s="1">
        <v>5677359.9748666277</v>
      </c>
      <c r="T1401" s="1" t="s">
        <v>14753</v>
      </c>
    </row>
    <row r="1402" spans="1:20" x14ac:dyDescent="0.2">
      <c r="A1402" s="1">
        <v>4957</v>
      </c>
      <c r="B1402" s="1" t="s">
        <v>3017</v>
      </c>
      <c r="C1402" s="1" t="s">
        <v>3018</v>
      </c>
      <c r="D1402" s="1" t="s">
        <v>3019</v>
      </c>
      <c r="E1402" s="1">
        <v>13</v>
      </c>
      <c r="F1402" s="1" t="s">
        <v>3020</v>
      </c>
      <c r="G1402" s="1" t="s">
        <v>131</v>
      </c>
      <c r="H1402" s="1">
        <v>10000000000</v>
      </c>
      <c r="I1402" s="1">
        <v>8204018258</v>
      </c>
      <c r="J1402" s="1">
        <v>8409227825</v>
      </c>
      <c r="L1402" s="1">
        <v>1401</v>
      </c>
      <c r="M1402" s="1" t="s">
        <v>14753</v>
      </c>
      <c r="N1402" s="1">
        <v>6.8725625556327694E-4</v>
      </c>
      <c r="O1402" s="1">
        <v>0</v>
      </c>
      <c r="P1402" s="1">
        <v>0</v>
      </c>
      <c r="Q1402" s="1">
        <v>-0.22298234</v>
      </c>
      <c r="R1402" s="1">
        <v>-4.6339022500000002</v>
      </c>
      <c r="S1402" s="1">
        <v>5638262.8685658379</v>
      </c>
      <c r="T1402" s="1" t="s">
        <v>14753</v>
      </c>
    </row>
    <row r="1403" spans="1:20" x14ac:dyDescent="0.2">
      <c r="A1403" s="1">
        <v>13916</v>
      </c>
      <c r="B1403" s="1" t="s">
        <v>9939</v>
      </c>
      <c r="C1403" s="1" t="s">
        <v>9940</v>
      </c>
      <c r="D1403" s="1" t="s">
        <v>9941</v>
      </c>
      <c r="E1403" s="1">
        <v>19</v>
      </c>
      <c r="F1403" s="1" t="s">
        <v>9942</v>
      </c>
      <c r="G1403" s="1" t="s">
        <v>131</v>
      </c>
      <c r="I1403" s="1">
        <v>8667996990</v>
      </c>
      <c r="J1403" s="1">
        <v>9000000000</v>
      </c>
      <c r="L1403" s="1">
        <v>1402</v>
      </c>
      <c r="M1403" s="1" t="s">
        <v>14752</v>
      </c>
      <c r="N1403" s="1">
        <v>6.4977845871814566E-4</v>
      </c>
      <c r="O1403" s="1">
        <v>925997.02836257999</v>
      </c>
      <c r="P1403" s="1">
        <v>4.2593600000000002E-3</v>
      </c>
      <c r="Q1403" s="1">
        <v>-10.41953281</v>
      </c>
      <c r="R1403" s="1">
        <v>-2.5907551099999999</v>
      </c>
      <c r="S1403" s="1">
        <v>5632277.7243357254</v>
      </c>
      <c r="T1403" s="1" t="s">
        <v>14752</v>
      </c>
    </row>
    <row r="1404" spans="1:20" x14ac:dyDescent="0.2">
      <c r="A1404" s="1">
        <v>29015</v>
      </c>
      <c r="B1404" s="1" t="s">
        <v>9218</v>
      </c>
      <c r="C1404" s="1" t="s">
        <v>9219</v>
      </c>
      <c r="D1404" s="1" t="s">
        <v>9220</v>
      </c>
      <c r="E1404" s="1">
        <v>35</v>
      </c>
      <c r="F1404" s="1" t="s">
        <v>9221</v>
      </c>
      <c r="G1404" s="1" t="s">
        <v>131</v>
      </c>
      <c r="I1404" s="1">
        <v>653868075</v>
      </c>
      <c r="J1404" s="1">
        <v>676584793.32000005</v>
      </c>
      <c r="K1404" s="1" t="s">
        <v>2018</v>
      </c>
      <c r="L1404" s="1">
        <v>1403</v>
      </c>
      <c r="M1404" s="1" t="s">
        <v>14753</v>
      </c>
      <c r="N1404" s="1">
        <v>8.6045375703763926E-3</v>
      </c>
      <c r="O1404" s="1">
        <v>317290.81702587998</v>
      </c>
      <c r="P1404" s="1">
        <v>-0.85284504000000005</v>
      </c>
      <c r="Q1404" s="1">
        <v>-5.0519517799999996</v>
      </c>
      <c r="R1404" s="1">
        <v>-17.328421689999999</v>
      </c>
      <c r="S1404" s="1">
        <v>5626232.4174071886</v>
      </c>
      <c r="T1404" s="1" t="s">
        <v>14753</v>
      </c>
    </row>
    <row r="1405" spans="1:20" x14ac:dyDescent="0.2">
      <c r="A1405" s="1">
        <v>16882</v>
      </c>
      <c r="B1405" s="1" t="s">
        <v>9642</v>
      </c>
      <c r="C1405" s="1" t="s">
        <v>9643</v>
      </c>
      <c r="D1405" s="1" t="s">
        <v>9644</v>
      </c>
      <c r="E1405" s="1">
        <v>28</v>
      </c>
      <c r="F1405" s="1" t="s">
        <v>9645</v>
      </c>
      <c r="G1405" s="1" t="s">
        <v>131</v>
      </c>
      <c r="I1405" s="1">
        <v>154029356.94195038</v>
      </c>
      <c r="J1405" s="1">
        <v>999987412.89454246</v>
      </c>
      <c r="K1405" s="1" t="s">
        <v>2018</v>
      </c>
      <c r="L1405" s="1">
        <v>1404</v>
      </c>
      <c r="M1405" s="1" t="s">
        <v>14753</v>
      </c>
      <c r="N1405" s="1">
        <v>3.6384709896277109E-2</v>
      </c>
      <c r="O1405" s="1">
        <v>91856.802269129999</v>
      </c>
      <c r="P1405" s="1">
        <v>6.2061310000000001E-2</v>
      </c>
      <c r="Q1405" s="1">
        <v>-5.7882838899999998</v>
      </c>
      <c r="R1405" s="1">
        <v>6.7150074399999999</v>
      </c>
      <c r="S1405" s="1">
        <v>5604313.4678429812</v>
      </c>
      <c r="T1405" s="1" t="s">
        <v>14753</v>
      </c>
    </row>
    <row r="1406" spans="1:20" x14ac:dyDescent="0.2">
      <c r="A1406" s="1">
        <v>2540</v>
      </c>
      <c r="B1406" s="1" t="s">
        <v>3591</v>
      </c>
      <c r="C1406" s="1" t="s">
        <v>3592</v>
      </c>
      <c r="D1406" s="1" t="s">
        <v>3593</v>
      </c>
      <c r="E1406" s="1">
        <v>9</v>
      </c>
      <c r="F1406" s="1" t="s">
        <v>2131</v>
      </c>
      <c r="G1406" s="1" t="s">
        <v>131</v>
      </c>
      <c r="H1406" s="1">
        <v>840000000</v>
      </c>
      <c r="I1406" s="1">
        <v>808296215.58349442</v>
      </c>
      <c r="J1406" s="1">
        <v>808296215.58349442</v>
      </c>
      <c r="L1406" s="1">
        <v>1405</v>
      </c>
      <c r="M1406" s="1" t="s">
        <v>14752</v>
      </c>
      <c r="N1406" s="1">
        <v>6.9223149576792369E-3</v>
      </c>
      <c r="O1406" s="1">
        <v>0</v>
      </c>
      <c r="P1406" s="1">
        <v>0.18962577999999999</v>
      </c>
      <c r="Q1406" s="1">
        <v>-2.0497308799999998</v>
      </c>
      <c r="R1406" s="1">
        <v>-6.9267192599999996</v>
      </c>
      <c r="S1406" s="1">
        <v>5595280.9833691446</v>
      </c>
      <c r="T1406" s="1" t="s">
        <v>14752</v>
      </c>
    </row>
    <row r="1407" spans="1:20" x14ac:dyDescent="0.2">
      <c r="A1407" s="1">
        <v>33801</v>
      </c>
      <c r="B1407" s="1" t="s">
        <v>8721</v>
      </c>
      <c r="C1407" s="1" t="s">
        <v>8722</v>
      </c>
      <c r="D1407" s="1" t="s">
        <v>8723</v>
      </c>
      <c r="E1407" s="1">
        <v>14</v>
      </c>
      <c r="F1407" s="1" t="s">
        <v>8724</v>
      </c>
      <c r="G1407" s="1" t="s">
        <v>131</v>
      </c>
      <c r="H1407" s="1">
        <v>1000000000</v>
      </c>
      <c r="I1407" s="1">
        <v>1000000000</v>
      </c>
      <c r="J1407" s="1">
        <v>1000000000</v>
      </c>
      <c r="K1407" s="1" t="s">
        <v>2018</v>
      </c>
      <c r="L1407" s="1">
        <v>1406</v>
      </c>
      <c r="M1407" s="1" t="s">
        <v>14752</v>
      </c>
      <c r="N1407" s="1">
        <v>5.5929053069808769E-3</v>
      </c>
      <c r="O1407" s="1">
        <v>104720.11932382001</v>
      </c>
      <c r="P1407" s="1">
        <v>1.4550320800000001</v>
      </c>
      <c r="Q1407" s="1">
        <v>-9.0928963100000004</v>
      </c>
      <c r="R1407" s="1">
        <v>-25.00192857</v>
      </c>
      <c r="S1407" s="1">
        <v>5592905.3069808772</v>
      </c>
      <c r="T1407" s="1" t="s">
        <v>14752</v>
      </c>
    </row>
    <row r="1408" spans="1:20" x14ac:dyDescent="0.2">
      <c r="A1408" s="1">
        <v>31709</v>
      </c>
      <c r="B1408" s="1" t="s">
        <v>9347</v>
      </c>
      <c r="C1408" s="1" t="s">
        <v>9348</v>
      </c>
      <c r="D1408" s="1" t="s">
        <v>9349</v>
      </c>
      <c r="E1408" s="1">
        <v>8</v>
      </c>
      <c r="F1408" s="1" t="s">
        <v>9350</v>
      </c>
      <c r="G1408" s="1" t="s">
        <v>131</v>
      </c>
      <c r="H1408" s="1">
        <v>100000000</v>
      </c>
      <c r="I1408" s="1">
        <v>38613934</v>
      </c>
      <c r="J1408" s="1">
        <v>100000000</v>
      </c>
      <c r="K1408" s="1" t="s">
        <v>2018</v>
      </c>
      <c r="L1408" s="1">
        <v>1407</v>
      </c>
      <c r="M1408" s="1" t="s">
        <v>14752</v>
      </c>
      <c r="N1408" s="1">
        <v>0.14443125068937834</v>
      </c>
      <c r="O1408" s="1">
        <v>11786.009829770001</v>
      </c>
      <c r="P1408" s="1">
        <v>1.0440061599999999</v>
      </c>
      <c r="Q1408" s="1">
        <v>-8.0435759999999995E-2</v>
      </c>
      <c r="R1408" s="1">
        <v>-4.5022614000000001</v>
      </c>
      <c r="S1408" s="1">
        <v>5577058.78165711</v>
      </c>
      <c r="T1408" s="1" t="s">
        <v>14752</v>
      </c>
    </row>
    <row r="1409" spans="1:20" x14ac:dyDescent="0.2">
      <c r="A1409" s="1">
        <v>3625</v>
      </c>
      <c r="B1409" s="1" t="s">
        <v>3946</v>
      </c>
      <c r="C1409" s="1" t="s">
        <v>3947</v>
      </c>
      <c r="D1409" s="1" t="s">
        <v>3948</v>
      </c>
      <c r="E1409" s="1">
        <v>18</v>
      </c>
      <c r="F1409" s="1" t="s">
        <v>3949</v>
      </c>
      <c r="G1409" s="1" t="s">
        <v>131</v>
      </c>
      <c r="I1409" s="1">
        <v>1000000000</v>
      </c>
      <c r="J1409" s="1">
        <v>1000000000</v>
      </c>
      <c r="K1409" s="1" t="s">
        <v>2018</v>
      </c>
      <c r="L1409" s="1">
        <v>1408</v>
      </c>
      <c r="M1409" s="1" t="s">
        <v>14752</v>
      </c>
      <c r="N1409" s="1">
        <v>5.5683462358717935E-3</v>
      </c>
      <c r="O1409" s="1">
        <v>27.998277089999998</v>
      </c>
      <c r="P1409" s="1">
        <v>-5.4391999999999999E-3</v>
      </c>
      <c r="Q1409" s="1">
        <v>0.78376877</v>
      </c>
      <c r="R1409" s="1">
        <v>-0.21492085</v>
      </c>
      <c r="S1409" s="1">
        <v>5568346.2358717937</v>
      </c>
      <c r="T1409" s="1" t="s">
        <v>14752</v>
      </c>
    </row>
    <row r="1410" spans="1:20" x14ac:dyDescent="0.2">
      <c r="A1410" s="1">
        <v>29282</v>
      </c>
      <c r="B1410" s="1" t="s">
        <v>13404</v>
      </c>
      <c r="C1410" s="1" t="s">
        <v>13405</v>
      </c>
      <c r="D1410" s="1" t="s">
        <v>13406</v>
      </c>
      <c r="E1410" s="1">
        <v>33</v>
      </c>
      <c r="F1410" s="1" t="s">
        <v>13407</v>
      </c>
      <c r="G1410" s="1" t="s">
        <v>131</v>
      </c>
      <c r="H1410" s="1">
        <v>100000000</v>
      </c>
      <c r="I1410" s="1">
        <v>26034330</v>
      </c>
      <c r="J1410" s="1">
        <v>97672086.844110996</v>
      </c>
      <c r="K1410" s="1" t="s">
        <v>2018</v>
      </c>
      <c r="L1410" s="1">
        <v>1409</v>
      </c>
      <c r="M1410" s="1" t="s">
        <v>14752</v>
      </c>
      <c r="N1410" s="1">
        <v>0.21191967820731145</v>
      </c>
      <c r="O1410" s="1">
        <v>410436.44753059</v>
      </c>
      <c r="P1410" s="1">
        <v>0.14454020000000001</v>
      </c>
      <c r="Q1410" s="1">
        <v>-1.0063796199999999</v>
      </c>
      <c r="R1410" s="1">
        <v>-6.5254671799999997</v>
      </c>
      <c r="S1410" s="1">
        <v>5517186.8359429548</v>
      </c>
      <c r="T1410" s="1" t="s">
        <v>14752</v>
      </c>
    </row>
    <row r="1411" spans="1:20" x14ac:dyDescent="0.2">
      <c r="A1411" s="1">
        <v>5200</v>
      </c>
      <c r="B1411" s="1" t="s">
        <v>9284</v>
      </c>
      <c r="C1411" s="1" t="s">
        <v>2842</v>
      </c>
      <c r="D1411" s="1" t="s">
        <v>2843</v>
      </c>
      <c r="E1411" s="1">
        <v>23</v>
      </c>
      <c r="F1411" s="1" t="s">
        <v>2844</v>
      </c>
      <c r="G1411" s="1" t="s">
        <v>131</v>
      </c>
      <c r="I1411" s="1">
        <v>181755046</v>
      </c>
      <c r="J1411" s="1">
        <v>210000074.09999999</v>
      </c>
      <c r="L1411" s="1">
        <v>1410</v>
      </c>
      <c r="M1411" s="1" t="s">
        <v>14752</v>
      </c>
      <c r="N1411" s="1">
        <v>3.0153911384182667E-2</v>
      </c>
      <c r="O1411" s="1">
        <v>665.68924350999998</v>
      </c>
      <c r="P1411" s="1">
        <v>0.26789305000000002</v>
      </c>
      <c r="Q1411" s="1">
        <v>4.0365251600000001</v>
      </c>
      <c r="R1411" s="1">
        <v>-13.98487508</v>
      </c>
      <c r="S1411" s="1">
        <v>5480625.5507120444</v>
      </c>
      <c r="T1411" s="1" t="s">
        <v>14752</v>
      </c>
    </row>
    <row r="1412" spans="1:20" x14ac:dyDescent="0.2">
      <c r="A1412" s="1">
        <v>29349</v>
      </c>
      <c r="B1412" s="1" t="s">
        <v>9728</v>
      </c>
      <c r="C1412" s="1" t="s">
        <v>9729</v>
      </c>
      <c r="D1412" s="1" t="s">
        <v>9730</v>
      </c>
      <c r="E1412" s="1">
        <v>8</v>
      </c>
      <c r="F1412" s="1" t="s">
        <v>9731</v>
      </c>
      <c r="G1412" s="1" t="s">
        <v>131</v>
      </c>
      <c r="I1412" s="1">
        <v>1000000</v>
      </c>
      <c r="J1412" s="1">
        <v>1000000</v>
      </c>
      <c r="K1412" s="1" t="s">
        <v>2018</v>
      </c>
      <c r="L1412" s="1">
        <v>1411</v>
      </c>
      <c r="M1412" s="1" t="s">
        <v>14752</v>
      </c>
      <c r="N1412" s="1">
        <v>5.469258594887318</v>
      </c>
      <c r="O1412" s="1">
        <v>74701.212376929994</v>
      </c>
      <c r="P1412" s="1">
        <v>-1.16207192</v>
      </c>
      <c r="Q1412" s="1">
        <v>0.41958037999999998</v>
      </c>
      <c r="R1412" s="1">
        <v>6.3198312799999998</v>
      </c>
      <c r="S1412" s="1">
        <v>5469258.5948873181</v>
      </c>
      <c r="T1412" s="1" t="s">
        <v>14752</v>
      </c>
    </row>
    <row r="1413" spans="1:20" x14ac:dyDescent="0.2">
      <c r="A1413" s="1">
        <v>18624</v>
      </c>
      <c r="B1413" s="1" t="s">
        <v>9575</v>
      </c>
      <c r="C1413" s="1" t="s">
        <v>9576</v>
      </c>
      <c r="D1413" s="1" t="s">
        <v>9577</v>
      </c>
      <c r="E1413" s="1">
        <v>10</v>
      </c>
      <c r="F1413" s="1" t="s">
        <v>9578</v>
      </c>
      <c r="G1413" s="1" t="s">
        <v>131</v>
      </c>
      <c r="H1413" s="1">
        <v>500000000</v>
      </c>
      <c r="I1413" s="1">
        <v>266106373</v>
      </c>
      <c r="J1413" s="1">
        <v>500000000</v>
      </c>
      <c r="K1413" s="1" t="s">
        <v>2018</v>
      </c>
      <c r="L1413" s="1">
        <v>1412</v>
      </c>
      <c r="M1413" s="1" t="s">
        <v>14752</v>
      </c>
      <c r="N1413" s="1">
        <v>2.0280445438383872E-2</v>
      </c>
      <c r="O1413" s="1">
        <v>218804.78941212001</v>
      </c>
      <c r="P1413" s="1">
        <v>-0.40933157999999997</v>
      </c>
      <c r="Q1413" s="1">
        <v>-1.68067082</v>
      </c>
      <c r="R1413" s="1">
        <v>-11.01519979</v>
      </c>
      <c r="S1413" s="1">
        <v>5396755.7784327269</v>
      </c>
      <c r="T1413" s="1" t="s">
        <v>14752</v>
      </c>
    </row>
    <row r="1414" spans="1:20" x14ac:dyDescent="0.2">
      <c r="A1414" s="1">
        <v>8963</v>
      </c>
      <c r="B1414" s="1" t="s">
        <v>4579</v>
      </c>
      <c r="C1414" s="1" t="s">
        <v>4580</v>
      </c>
      <c r="D1414" s="1" t="s">
        <v>9597</v>
      </c>
      <c r="E1414" s="1">
        <v>31</v>
      </c>
      <c r="F1414" s="1" t="s">
        <v>4472</v>
      </c>
      <c r="G1414" s="1" t="s">
        <v>131</v>
      </c>
      <c r="I1414" s="1">
        <v>62932277.669401906</v>
      </c>
      <c r="J1414" s="1">
        <v>100000000</v>
      </c>
      <c r="K1414" s="1" t="s">
        <v>2018</v>
      </c>
      <c r="L1414" s="1">
        <v>1413</v>
      </c>
      <c r="M1414" s="1" t="s">
        <v>14753</v>
      </c>
      <c r="N1414" s="1">
        <v>8.5749505714122834E-2</v>
      </c>
      <c r="O1414" s="1">
        <v>625557.90966471995</v>
      </c>
      <c r="P1414" s="1">
        <v>2.6248870000000001E-2</v>
      </c>
      <c r="Q1414" s="1">
        <v>-3.55515303</v>
      </c>
      <c r="R1414" s="1">
        <v>-10.255446510000001</v>
      </c>
      <c r="S1414" s="1">
        <v>5396411.7036151439</v>
      </c>
      <c r="T1414" s="1" t="s">
        <v>14753</v>
      </c>
    </row>
    <row r="1415" spans="1:20" x14ac:dyDescent="0.2">
      <c r="A1415" s="1">
        <v>29478</v>
      </c>
      <c r="B1415" s="1" t="s">
        <v>9226</v>
      </c>
      <c r="C1415" s="1" t="s">
        <v>1509</v>
      </c>
      <c r="D1415" s="1" t="s">
        <v>9227</v>
      </c>
      <c r="E1415" s="1">
        <v>46</v>
      </c>
      <c r="F1415" s="1" t="s">
        <v>9228</v>
      </c>
      <c r="G1415" s="1" t="s">
        <v>131</v>
      </c>
      <c r="I1415" s="1">
        <v>8043460</v>
      </c>
      <c r="J1415" s="1">
        <v>8999983</v>
      </c>
      <c r="K1415" s="1" t="s">
        <v>2018</v>
      </c>
      <c r="L1415" s="1">
        <v>1414</v>
      </c>
      <c r="M1415" s="1" t="s">
        <v>14752</v>
      </c>
      <c r="N1415" s="1">
        <v>0.66979521919077623</v>
      </c>
      <c r="O1415" s="1">
        <v>424735.38110553002</v>
      </c>
      <c r="P1415" s="1">
        <v>0.39924643999999998</v>
      </c>
      <c r="Q1415" s="1">
        <v>-5.8050686999999996</v>
      </c>
      <c r="R1415" s="1">
        <v>-26.21702501</v>
      </c>
      <c r="S1415" s="1">
        <v>5387471.0537522407</v>
      </c>
      <c r="T1415" s="1" t="s">
        <v>14752</v>
      </c>
    </row>
    <row r="1416" spans="1:20" x14ac:dyDescent="0.2">
      <c r="A1416" s="1">
        <v>463</v>
      </c>
      <c r="B1416" s="1" t="s">
        <v>2391</v>
      </c>
      <c r="C1416" s="1" t="s">
        <v>2392</v>
      </c>
      <c r="D1416" s="1" t="s">
        <v>2393</v>
      </c>
      <c r="E1416" s="1">
        <v>60</v>
      </c>
      <c r="F1416" s="1" t="s">
        <v>2394</v>
      </c>
      <c r="G1416" s="1" t="s">
        <v>131</v>
      </c>
      <c r="H1416" s="1">
        <v>3600570502</v>
      </c>
      <c r="I1416" s="1">
        <v>2995060000</v>
      </c>
      <c r="J1416" s="1">
        <v>2995060000</v>
      </c>
      <c r="L1416" s="1">
        <v>1416</v>
      </c>
      <c r="M1416" s="1" t="s">
        <v>14752</v>
      </c>
      <c r="N1416" s="1">
        <v>1.7946282813806986E-3</v>
      </c>
      <c r="O1416" s="1">
        <v>180615.55149089001</v>
      </c>
      <c r="P1416" s="1">
        <v>1.18780291</v>
      </c>
      <c r="Q1416" s="1">
        <v>-0.24566819000000001</v>
      </c>
      <c r="R1416" s="1">
        <v>10.159298400000001</v>
      </c>
      <c r="S1416" s="1">
        <v>5375019.3804320749</v>
      </c>
      <c r="T1416" s="1" t="s">
        <v>14752</v>
      </c>
    </row>
    <row r="1417" spans="1:20" x14ac:dyDescent="0.2">
      <c r="A1417" s="1">
        <v>28857</v>
      </c>
      <c r="B1417" s="1" t="s">
        <v>9469</v>
      </c>
      <c r="C1417" s="1" t="s">
        <v>9470</v>
      </c>
      <c r="D1417" s="1" t="s">
        <v>9471</v>
      </c>
      <c r="E1417" s="1">
        <v>39</v>
      </c>
      <c r="F1417" s="1" t="s">
        <v>9472</v>
      </c>
      <c r="G1417" s="1" t="s">
        <v>131</v>
      </c>
      <c r="I1417" s="1">
        <v>10000000000</v>
      </c>
      <c r="J1417" s="1">
        <v>10000000000</v>
      </c>
      <c r="K1417" s="1" t="s">
        <v>2018</v>
      </c>
      <c r="L1417" s="1">
        <v>1415</v>
      </c>
      <c r="M1417" s="1" t="s">
        <v>14753</v>
      </c>
      <c r="N1417" s="1">
        <v>5.3487699100695358E-4</v>
      </c>
      <c r="O1417" s="1">
        <v>1001659.88756702</v>
      </c>
      <c r="P1417" s="1">
        <v>1.23720265</v>
      </c>
      <c r="Q1417" s="1">
        <v>-4.6715531500000003</v>
      </c>
      <c r="R1417" s="1">
        <v>-2.74134704</v>
      </c>
      <c r="S1417" s="1">
        <v>5348769.9100695355</v>
      </c>
      <c r="T1417" s="1" t="s">
        <v>14753</v>
      </c>
    </row>
    <row r="1418" spans="1:20" x14ac:dyDescent="0.2">
      <c r="A1418" s="1">
        <v>28867</v>
      </c>
      <c r="B1418" s="1" t="s">
        <v>9716</v>
      </c>
      <c r="C1418" s="1" t="s">
        <v>9717</v>
      </c>
      <c r="D1418" s="1" t="s">
        <v>9718</v>
      </c>
      <c r="E1418" s="1">
        <v>14</v>
      </c>
      <c r="F1418" s="1" t="s">
        <v>9719</v>
      </c>
      <c r="G1418" s="1" t="s">
        <v>131</v>
      </c>
      <c r="H1418" s="1">
        <v>1000000000</v>
      </c>
      <c r="I1418" s="1">
        <v>162237935</v>
      </c>
      <c r="J1418" s="1">
        <v>1000000000</v>
      </c>
      <c r="K1418" s="1" t="s">
        <v>2018</v>
      </c>
      <c r="L1418" s="1">
        <v>1417</v>
      </c>
      <c r="M1418" s="1" t="s">
        <v>14752</v>
      </c>
      <c r="N1418" s="1">
        <v>3.2831685806159479E-2</v>
      </c>
      <c r="O1418" s="1">
        <v>656651.82511709002</v>
      </c>
      <c r="P1418" s="1">
        <v>-2.7172577100000002</v>
      </c>
      <c r="Q1418" s="1">
        <v>-7.1885144199999997</v>
      </c>
      <c r="R1418" s="1">
        <v>-8.5192382799999997</v>
      </c>
      <c r="S1418" s="1">
        <v>5326544.9077601237</v>
      </c>
      <c r="T1418" s="1" t="s">
        <v>14752</v>
      </c>
    </row>
    <row r="1419" spans="1:20" x14ac:dyDescent="0.2">
      <c r="A1419" s="1">
        <v>4249</v>
      </c>
      <c r="B1419" s="1" t="s">
        <v>9701</v>
      </c>
      <c r="C1419" s="1" t="s">
        <v>9702</v>
      </c>
      <c r="D1419" s="1" t="s">
        <v>9703</v>
      </c>
      <c r="E1419" s="1">
        <v>11</v>
      </c>
      <c r="F1419" s="1" t="s">
        <v>6032</v>
      </c>
      <c r="G1419" s="1" t="s">
        <v>131</v>
      </c>
      <c r="H1419" s="1">
        <v>21000000000</v>
      </c>
      <c r="I1419" s="1">
        <v>11410476144.27</v>
      </c>
      <c r="J1419" s="1">
        <v>21000000000</v>
      </c>
      <c r="L1419" s="1">
        <v>1418</v>
      </c>
      <c r="M1419" s="1" t="s">
        <v>14752</v>
      </c>
      <c r="N1419" s="1">
        <v>4.6655679626043814E-4</v>
      </c>
      <c r="O1419" s="1">
        <v>77508.060631460001</v>
      </c>
      <c r="P1419" s="1">
        <v>8.0108739999999998E-2</v>
      </c>
      <c r="Q1419" s="1">
        <v>0.21432365</v>
      </c>
      <c r="R1419" s="1">
        <v>-28.507123029999999</v>
      </c>
      <c r="S1419" s="1">
        <v>5323635.1936767688</v>
      </c>
      <c r="T1419" s="1" t="s">
        <v>14752</v>
      </c>
    </row>
    <row r="1420" spans="1:20" x14ac:dyDescent="0.2">
      <c r="A1420" s="1">
        <v>4712</v>
      </c>
      <c r="B1420" s="1" t="s">
        <v>5904</v>
      </c>
      <c r="C1420" s="1" t="s">
        <v>5905</v>
      </c>
      <c r="D1420" s="1" t="s">
        <v>5906</v>
      </c>
      <c r="E1420" s="1">
        <v>1</v>
      </c>
      <c r="F1420" s="1" t="s">
        <v>5907</v>
      </c>
      <c r="G1420" s="1" t="s">
        <v>131</v>
      </c>
      <c r="I1420" s="1">
        <v>7176499999</v>
      </c>
      <c r="J1420" s="1">
        <v>7176499999</v>
      </c>
      <c r="K1420" s="1" t="s">
        <v>2018</v>
      </c>
      <c r="L1420" s="1">
        <v>1419</v>
      </c>
      <c r="M1420" s="1" t="s">
        <v>14753</v>
      </c>
      <c r="N1420" s="1">
        <v>7.4149680040497116E-4</v>
      </c>
      <c r="O1420" s="1">
        <v>3.8247799999999998E-3</v>
      </c>
      <c r="P1420" s="1">
        <v>-5.6263299999999997E-3</v>
      </c>
      <c r="Q1420" s="1">
        <v>-0.35654561000000001</v>
      </c>
      <c r="R1420" s="1">
        <v>-32.775308840000001</v>
      </c>
      <c r="S1420" s="1">
        <v>5321351.787364779</v>
      </c>
      <c r="T1420" s="1" t="s">
        <v>14753</v>
      </c>
    </row>
    <row r="1421" spans="1:20" x14ac:dyDescent="0.2">
      <c r="A1421" s="1">
        <v>16552</v>
      </c>
      <c r="B1421" s="1" t="s">
        <v>6742</v>
      </c>
      <c r="C1421" s="1" t="s">
        <v>6743</v>
      </c>
      <c r="D1421" s="1" t="s">
        <v>6744</v>
      </c>
      <c r="E1421" s="1">
        <v>21</v>
      </c>
      <c r="F1421" s="1" t="s">
        <v>4523</v>
      </c>
      <c r="G1421" s="1" t="s">
        <v>131</v>
      </c>
      <c r="I1421" s="1">
        <v>512803099.79009998</v>
      </c>
      <c r="J1421" s="1">
        <v>1000000000</v>
      </c>
      <c r="K1421" s="1" t="s">
        <v>2018</v>
      </c>
      <c r="L1421" s="1">
        <v>1420</v>
      </c>
      <c r="M1421" s="1" t="s">
        <v>14752</v>
      </c>
      <c r="N1421" s="1">
        <v>1.0356384951115403E-2</v>
      </c>
      <c r="O1421" s="1">
        <v>598510.49474524998</v>
      </c>
      <c r="P1421" s="1">
        <v>-0.51593723000000002</v>
      </c>
      <c r="Q1421" s="1">
        <v>-3.8656920100000001</v>
      </c>
      <c r="R1421" s="1">
        <v>-10.07734554</v>
      </c>
      <c r="S1421" s="1">
        <v>5310786.3055515233</v>
      </c>
      <c r="T1421" s="1" t="s">
        <v>14752</v>
      </c>
    </row>
    <row r="1422" spans="1:20" x14ac:dyDescent="0.2">
      <c r="A1422" s="1">
        <v>3974</v>
      </c>
      <c r="B1422" s="1" t="s">
        <v>3940</v>
      </c>
      <c r="C1422" s="1" t="s">
        <v>3941</v>
      </c>
      <c r="D1422" s="1" t="s">
        <v>3942</v>
      </c>
      <c r="E1422" s="1">
        <v>11</v>
      </c>
      <c r="F1422" s="1" t="s">
        <v>2815</v>
      </c>
      <c r="G1422" s="1" t="s">
        <v>131</v>
      </c>
      <c r="H1422" s="1">
        <v>21000000</v>
      </c>
      <c r="I1422" s="1">
        <v>18301321.795000002</v>
      </c>
      <c r="J1422" s="1">
        <v>18301321.795000002</v>
      </c>
      <c r="L1422" s="1">
        <v>1421</v>
      </c>
      <c r="M1422" s="1" t="s">
        <v>14753</v>
      </c>
      <c r="N1422" s="1">
        <v>0.28967434769177725</v>
      </c>
      <c r="O1422" s="1">
        <v>1554.5449481400001</v>
      </c>
      <c r="P1422" s="1">
        <v>0.23821482999999999</v>
      </c>
      <c r="Q1422" s="1">
        <v>-1.6325718899999999</v>
      </c>
      <c r="R1422" s="1">
        <v>-4.4392386300000002</v>
      </c>
      <c r="S1422" s="1">
        <v>5301423.4528639317</v>
      </c>
      <c r="T1422" s="1" t="s">
        <v>14753</v>
      </c>
    </row>
    <row r="1423" spans="1:20" x14ac:dyDescent="0.2">
      <c r="A1423" s="1">
        <v>33488</v>
      </c>
      <c r="B1423" s="1" t="s">
        <v>12415</v>
      </c>
      <c r="C1423" s="1" t="s">
        <v>12416</v>
      </c>
      <c r="D1423" s="1" t="s">
        <v>12417</v>
      </c>
      <c r="E1423" s="1">
        <v>15</v>
      </c>
      <c r="F1423" s="1" t="s">
        <v>12418</v>
      </c>
      <c r="G1423" s="1" t="s">
        <v>131</v>
      </c>
      <c r="I1423" s="1">
        <v>8965019.4050017297</v>
      </c>
      <c r="J1423" s="1">
        <v>210000000</v>
      </c>
      <c r="L1423" s="1">
        <v>1422</v>
      </c>
      <c r="M1423" s="1" t="s">
        <v>14752</v>
      </c>
      <c r="N1423" s="1">
        <v>0.59003320829801742</v>
      </c>
      <c r="O1423" s="1">
        <v>1333395.5048831101</v>
      </c>
      <c r="P1423" s="1">
        <v>6.5918409999999997E-2</v>
      </c>
      <c r="Q1423" s="1">
        <v>7.3130910699999996</v>
      </c>
      <c r="R1423" s="1">
        <v>-7.36344332</v>
      </c>
      <c r="S1423" s="1">
        <v>5289659.1619871538</v>
      </c>
      <c r="T1423" s="1" t="s">
        <v>14752</v>
      </c>
    </row>
    <row r="1424" spans="1:20" x14ac:dyDescent="0.2">
      <c r="A1424" s="1">
        <v>29482</v>
      </c>
      <c r="B1424" s="1" t="s">
        <v>9368</v>
      </c>
      <c r="C1424" s="1" t="s">
        <v>9369</v>
      </c>
      <c r="D1424" s="1" t="s">
        <v>9370</v>
      </c>
      <c r="E1424" s="1">
        <v>30</v>
      </c>
      <c r="F1424" s="1" t="s">
        <v>9371</v>
      </c>
      <c r="G1424" s="1" t="s">
        <v>131</v>
      </c>
      <c r="H1424" s="1">
        <v>100000000</v>
      </c>
      <c r="I1424" s="1">
        <v>28579423.485526271</v>
      </c>
      <c r="J1424" s="1">
        <v>100000000</v>
      </c>
      <c r="K1424" s="1" t="s">
        <v>2018</v>
      </c>
      <c r="L1424" s="1">
        <v>1423</v>
      </c>
      <c r="M1424" s="1" t="s">
        <v>14753</v>
      </c>
      <c r="N1424" s="1">
        <v>0.184632161740622</v>
      </c>
      <c r="O1424" s="1">
        <v>1643283.53790623</v>
      </c>
      <c r="P1424" s="1">
        <v>-2.88047502</v>
      </c>
      <c r="Q1424" s="1">
        <v>-5.0550048500000004</v>
      </c>
      <c r="R1424" s="1">
        <v>-13.835509650000001</v>
      </c>
      <c r="S1424" s="1">
        <v>5276680.7394334171</v>
      </c>
      <c r="T1424" s="1" t="s">
        <v>14753</v>
      </c>
    </row>
    <row r="1425" spans="1:20" x14ac:dyDescent="0.2">
      <c r="A1425" s="1">
        <v>31337</v>
      </c>
      <c r="B1425" s="1" t="s">
        <v>9448</v>
      </c>
      <c r="C1425" s="1" t="s">
        <v>6004</v>
      </c>
      <c r="D1425" s="1" t="s">
        <v>9449</v>
      </c>
      <c r="E1425" s="1">
        <v>51</v>
      </c>
      <c r="F1425" s="1" t="s">
        <v>9450</v>
      </c>
      <c r="G1425" s="1" t="s">
        <v>131</v>
      </c>
      <c r="I1425" s="1">
        <v>549761339928</v>
      </c>
      <c r="J1425" s="1">
        <v>888888888888</v>
      </c>
      <c r="K1425" s="1" t="s">
        <v>2018</v>
      </c>
      <c r="L1425" s="1">
        <v>1424</v>
      </c>
      <c r="M1425" s="1" t="s">
        <v>14753</v>
      </c>
      <c r="N1425" s="1">
        <v>9.5974760835199797E-6</v>
      </c>
      <c r="O1425" s="1">
        <v>1250178.42107519</v>
      </c>
      <c r="P1425" s="1">
        <v>-0.49481754</v>
      </c>
      <c r="Q1425" s="1">
        <v>-3.3307099400000002</v>
      </c>
      <c r="R1425" s="1">
        <v>-6.7885842399999996</v>
      </c>
      <c r="S1425" s="1">
        <v>5276321.3116028775</v>
      </c>
      <c r="T1425" s="1" t="s">
        <v>14753</v>
      </c>
    </row>
    <row r="1426" spans="1:20" x14ac:dyDescent="0.2">
      <c r="A1426" s="1">
        <v>30007</v>
      </c>
      <c r="B1426" s="1" t="s">
        <v>9539</v>
      </c>
      <c r="C1426" s="1" t="s">
        <v>9539</v>
      </c>
      <c r="D1426" s="1" t="s">
        <v>9540</v>
      </c>
      <c r="E1426" s="1">
        <v>8</v>
      </c>
      <c r="F1426" s="1" t="s">
        <v>9541</v>
      </c>
      <c r="G1426" s="1" t="s">
        <v>131</v>
      </c>
      <c r="I1426" s="1">
        <v>394803219.28389311</v>
      </c>
      <c r="J1426" s="1">
        <v>399996078.6134032</v>
      </c>
      <c r="K1426" s="1" t="s">
        <v>2018</v>
      </c>
      <c r="L1426" s="1">
        <v>1425</v>
      </c>
      <c r="M1426" s="1" t="s">
        <v>14752</v>
      </c>
      <c r="N1426" s="1">
        <v>1.3321989842923532E-2</v>
      </c>
      <c r="O1426" s="1">
        <v>11251058.278048459</v>
      </c>
      <c r="P1426" s="1">
        <v>0.93511858999999997</v>
      </c>
      <c r="Q1426" s="1">
        <v>-7.3527917</v>
      </c>
      <c r="R1426" s="1">
        <v>70.522639929999997</v>
      </c>
      <c r="S1426" s="1">
        <v>5259564.4772535358</v>
      </c>
      <c r="T1426" s="1" t="s">
        <v>14752</v>
      </c>
    </row>
    <row r="1427" spans="1:20" x14ac:dyDescent="0.2">
      <c r="A1427" s="1">
        <v>12148</v>
      </c>
      <c r="B1427" s="1" t="s">
        <v>6274</v>
      </c>
      <c r="C1427" s="1" t="s">
        <v>6275</v>
      </c>
      <c r="D1427" s="1" t="s">
        <v>6276</v>
      </c>
      <c r="E1427" s="1">
        <v>31</v>
      </c>
      <c r="F1427" s="1" t="s">
        <v>6277</v>
      </c>
      <c r="G1427" s="1" t="s">
        <v>131</v>
      </c>
      <c r="H1427" s="1">
        <v>995675233.83694994</v>
      </c>
      <c r="I1427" s="1">
        <v>995582309.23913801</v>
      </c>
      <c r="J1427" s="1">
        <v>995582309.23913801</v>
      </c>
      <c r="K1427" s="1" t="s">
        <v>2018</v>
      </c>
      <c r="L1427" s="1">
        <v>1426</v>
      </c>
      <c r="M1427" s="1" t="s">
        <v>14753</v>
      </c>
      <c r="N1427" s="1">
        <v>5.2804646568373019E-3</v>
      </c>
      <c r="O1427" s="1">
        <v>140630.00876150999</v>
      </c>
      <c r="P1427" s="1">
        <v>0.45228815999999999</v>
      </c>
      <c r="Q1427" s="1">
        <v>-3.0022136800000001</v>
      </c>
      <c r="R1427" s="1">
        <v>-11.44511795</v>
      </c>
      <c r="S1427" s="1">
        <v>5257137.1969097331</v>
      </c>
      <c r="T1427" s="1" t="s">
        <v>14753</v>
      </c>
    </row>
    <row r="1428" spans="1:20" x14ac:dyDescent="0.2">
      <c r="A1428" s="1">
        <v>31847</v>
      </c>
      <c r="B1428" s="1" t="s">
        <v>9240</v>
      </c>
      <c r="C1428" s="1" t="s">
        <v>7713</v>
      </c>
      <c r="D1428" s="1" t="s">
        <v>9241</v>
      </c>
      <c r="E1428" s="1">
        <v>54</v>
      </c>
      <c r="F1428" s="1" t="s">
        <v>9242</v>
      </c>
      <c r="G1428" s="1" t="s">
        <v>131</v>
      </c>
      <c r="H1428" s="1">
        <v>9999999174</v>
      </c>
      <c r="I1428" s="1">
        <v>9999783069.5081062</v>
      </c>
      <c r="J1428" s="1">
        <v>9999783069.5081062</v>
      </c>
      <c r="K1428" s="1" t="s">
        <v>2018</v>
      </c>
      <c r="L1428" s="1">
        <v>1427</v>
      </c>
      <c r="M1428" s="1" t="s">
        <v>14752</v>
      </c>
      <c r="N1428" s="1">
        <v>5.2499269057101265E-4</v>
      </c>
      <c r="O1428" s="1">
        <v>172303.86137443001</v>
      </c>
      <c r="P1428" s="1">
        <v>-1.49391341</v>
      </c>
      <c r="Q1428" s="1">
        <v>-5.6262059300000002</v>
      </c>
      <c r="R1428" s="1">
        <v>-17.279847790000002</v>
      </c>
      <c r="S1428" s="1">
        <v>5249813.01878752</v>
      </c>
      <c r="T1428" s="1" t="s">
        <v>14752</v>
      </c>
    </row>
    <row r="1429" spans="1:20" x14ac:dyDescent="0.2">
      <c r="A1429" s="1">
        <v>3441</v>
      </c>
      <c r="B1429" s="1" t="s">
        <v>2331</v>
      </c>
      <c r="C1429" s="1" t="s">
        <v>2332</v>
      </c>
      <c r="D1429" s="1" t="s">
        <v>2333</v>
      </c>
      <c r="E1429" s="1">
        <v>15</v>
      </c>
      <c r="F1429" s="1" t="s">
        <v>2155</v>
      </c>
      <c r="G1429" s="1" t="s">
        <v>131</v>
      </c>
      <c r="I1429" s="1">
        <v>4145415774.0109954</v>
      </c>
      <c r="J1429" s="1">
        <v>4145415774.0109954</v>
      </c>
      <c r="L1429" s="1">
        <v>1428</v>
      </c>
      <c r="M1429" s="1" t="s">
        <v>14752</v>
      </c>
      <c r="N1429" s="1">
        <v>1.2571891050993881E-3</v>
      </c>
      <c r="O1429" s="1">
        <v>143686.83090889</v>
      </c>
      <c r="P1429" s="1">
        <v>0.77887172000000005</v>
      </c>
      <c r="Q1429" s="1">
        <v>1.4355951899999999</v>
      </c>
      <c r="R1429" s="1">
        <v>14.32145442</v>
      </c>
      <c r="S1429" s="1">
        <v>5211571.5471937694</v>
      </c>
      <c r="T1429" s="1" t="s">
        <v>14752</v>
      </c>
    </row>
    <row r="1430" spans="1:20" x14ac:dyDescent="0.2">
      <c r="A1430" s="1">
        <v>15188</v>
      </c>
      <c r="B1430" s="1" t="s">
        <v>9757</v>
      </c>
      <c r="C1430" s="1" t="s">
        <v>9758</v>
      </c>
      <c r="D1430" s="1" t="s">
        <v>9759</v>
      </c>
      <c r="E1430" s="1">
        <v>52</v>
      </c>
      <c r="F1430" s="1" t="s">
        <v>9760</v>
      </c>
      <c r="G1430" s="1" t="s">
        <v>131</v>
      </c>
      <c r="I1430" s="1">
        <v>960096177</v>
      </c>
      <c r="J1430" s="1">
        <v>10000000000</v>
      </c>
      <c r="K1430" s="1" t="s">
        <v>2018</v>
      </c>
      <c r="L1430" s="1">
        <v>1429</v>
      </c>
      <c r="M1430" s="1" t="s">
        <v>14752</v>
      </c>
      <c r="N1430" s="1">
        <v>5.4216354996300302E-3</v>
      </c>
      <c r="O1430" s="1">
        <v>678173.92385362997</v>
      </c>
      <c r="P1430" s="1">
        <v>0.93868428999999998</v>
      </c>
      <c r="Q1430" s="1">
        <v>-2.60195767</v>
      </c>
      <c r="R1430" s="1">
        <v>5.9712900700000002</v>
      </c>
      <c r="S1430" s="1">
        <v>5205291.5162822772</v>
      </c>
      <c r="T1430" s="1" t="s">
        <v>14752</v>
      </c>
    </row>
    <row r="1431" spans="1:20" x14ac:dyDescent="0.2">
      <c r="A1431" s="1">
        <v>19204</v>
      </c>
      <c r="B1431" s="1" t="s">
        <v>9705</v>
      </c>
      <c r="C1431" s="1" t="s">
        <v>9706</v>
      </c>
      <c r="D1431" s="1" t="s">
        <v>9707</v>
      </c>
      <c r="E1431" s="1">
        <v>3</v>
      </c>
      <c r="F1431" s="1" t="s">
        <v>9708</v>
      </c>
      <c r="G1431" s="1" t="s">
        <v>131</v>
      </c>
      <c r="H1431" s="1">
        <v>100000000</v>
      </c>
      <c r="I1431" s="1">
        <v>56555784</v>
      </c>
      <c r="J1431" s="1">
        <v>100000000</v>
      </c>
      <c r="K1431" s="1" t="s">
        <v>2018</v>
      </c>
      <c r="L1431" s="1">
        <v>1430</v>
      </c>
      <c r="M1431" s="1" t="s">
        <v>14753</v>
      </c>
      <c r="N1431" s="1">
        <v>9.2009596316238784E-2</v>
      </c>
      <c r="O1431" s="1">
        <v>604.32331088000001</v>
      </c>
      <c r="P1431" s="1">
        <v>2.2608699999999999E-3</v>
      </c>
      <c r="Q1431" s="1">
        <v>-2.8789564699999999</v>
      </c>
      <c r="R1431" s="1">
        <v>-3.2462173399999998</v>
      </c>
      <c r="S1431" s="1">
        <v>5203674.8551883968</v>
      </c>
      <c r="T1431" s="1" t="s">
        <v>14753</v>
      </c>
    </row>
    <row r="1432" spans="1:20" x14ac:dyDescent="0.2">
      <c r="A1432" s="1">
        <v>12621</v>
      </c>
      <c r="B1432" s="1" t="s">
        <v>9579</v>
      </c>
      <c r="C1432" s="1" t="s">
        <v>9580</v>
      </c>
      <c r="D1432" s="1" t="s">
        <v>9581</v>
      </c>
      <c r="E1432" s="1">
        <v>19</v>
      </c>
      <c r="F1432" s="1" t="s">
        <v>9582</v>
      </c>
      <c r="G1432" s="1" t="s">
        <v>131</v>
      </c>
      <c r="I1432" s="1">
        <v>632028874.05266249</v>
      </c>
      <c r="J1432" s="1">
        <v>1000000000</v>
      </c>
      <c r="K1432" s="1" t="s">
        <v>2018</v>
      </c>
      <c r="L1432" s="1">
        <v>1431</v>
      </c>
      <c r="M1432" s="1" t="s">
        <v>14752</v>
      </c>
      <c r="N1432" s="1">
        <v>8.2296412788509295E-3</v>
      </c>
      <c r="O1432" s="1">
        <v>177697.18915707001</v>
      </c>
      <c r="P1432" s="1">
        <v>-0.22477151000000001</v>
      </c>
      <c r="Q1432" s="1">
        <v>-2.0928790400000001</v>
      </c>
      <c r="R1432" s="1">
        <v>-7.1230492300000003</v>
      </c>
      <c r="S1432" s="1">
        <v>5201370.9113294668</v>
      </c>
      <c r="T1432" s="1" t="s">
        <v>14752</v>
      </c>
    </row>
    <row r="1433" spans="1:20" x14ac:dyDescent="0.2">
      <c r="A1433" s="1">
        <v>24851</v>
      </c>
      <c r="B1433" s="1" t="s">
        <v>9418</v>
      </c>
      <c r="C1433" s="1" t="s">
        <v>9418</v>
      </c>
      <c r="D1433" s="1" t="s">
        <v>9419</v>
      </c>
      <c r="E1433" s="1">
        <v>19</v>
      </c>
      <c r="F1433" s="1" t="s">
        <v>9420</v>
      </c>
      <c r="G1433" s="1" t="s">
        <v>131</v>
      </c>
      <c r="H1433" s="1">
        <v>420690000000000</v>
      </c>
      <c r="I1433" s="1">
        <v>420690000000000</v>
      </c>
      <c r="J1433" s="1">
        <v>420690000000000</v>
      </c>
      <c r="K1433" s="1" t="s">
        <v>2018</v>
      </c>
      <c r="L1433" s="1">
        <v>1432</v>
      </c>
      <c r="M1433" s="1" t="s">
        <v>14752</v>
      </c>
      <c r="N1433" s="1">
        <v>1.233092272773185E-8</v>
      </c>
      <c r="O1433" s="1">
        <v>483543.85069638002</v>
      </c>
      <c r="P1433" s="1">
        <v>-0.48596789000000001</v>
      </c>
      <c r="Q1433" s="1">
        <v>-1.1095117800000001</v>
      </c>
      <c r="R1433" s="1">
        <v>-15.693275720000001</v>
      </c>
      <c r="S1433" s="1">
        <v>5187495.8823295124</v>
      </c>
      <c r="T1433" s="1" t="s">
        <v>14752</v>
      </c>
    </row>
    <row r="1434" spans="1:20" x14ac:dyDescent="0.2">
      <c r="A1434" s="1">
        <v>2758</v>
      </c>
      <c r="B1434" s="1" t="s">
        <v>2439</v>
      </c>
      <c r="C1434" s="1" t="s">
        <v>167</v>
      </c>
      <c r="D1434" s="1" t="s">
        <v>2440</v>
      </c>
      <c r="E1434" s="1">
        <v>69</v>
      </c>
      <c r="F1434" s="1" t="s">
        <v>2441</v>
      </c>
      <c r="G1434" s="1" t="s">
        <v>131</v>
      </c>
      <c r="H1434" s="1">
        <v>150000000</v>
      </c>
      <c r="I1434" s="1">
        <v>149999999.24349335</v>
      </c>
      <c r="J1434" s="1">
        <v>150000000</v>
      </c>
      <c r="K1434" s="1" t="s">
        <v>2018</v>
      </c>
      <c r="L1434" s="1">
        <v>1433</v>
      </c>
      <c r="M1434" s="1" t="s">
        <v>14753</v>
      </c>
      <c r="N1434" s="1">
        <v>3.4173774736461701E-2</v>
      </c>
      <c r="O1434" s="1">
        <v>5399.2164275599998</v>
      </c>
      <c r="P1434" s="1">
        <v>-1.349876E-2</v>
      </c>
      <c r="Q1434" s="1">
        <v>-9.4187425299999994</v>
      </c>
      <c r="R1434" s="1">
        <v>-23.514179850000001</v>
      </c>
      <c r="S1434" s="1">
        <v>5126066.1846165676</v>
      </c>
      <c r="T1434" s="1" t="s">
        <v>14753</v>
      </c>
    </row>
    <row r="1435" spans="1:20" x14ac:dyDescent="0.2">
      <c r="A1435" s="1">
        <v>5062</v>
      </c>
      <c r="B1435" s="1" t="s">
        <v>9609</v>
      </c>
      <c r="C1435" s="1" t="s">
        <v>4140</v>
      </c>
      <c r="D1435" s="1" t="s">
        <v>4141</v>
      </c>
      <c r="E1435" s="1">
        <v>22</v>
      </c>
      <c r="F1435" s="1" t="s">
        <v>4142</v>
      </c>
      <c r="G1435" s="1" t="s">
        <v>131</v>
      </c>
      <c r="H1435" s="1">
        <v>10000000000</v>
      </c>
      <c r="I1435" s="1">
        <v>10000000000</v>
      </c>
      <c r="J1435" s="1">
        <v>10000000000</v>
      </c>
      <c r="K1435" s="1" t="s">
        <v>2018</v>
      </c>
      <c r="L1435" s="1">
        <v>1434</v>
      </c>
      <c r="M1435" s="1" t="s">
        <v>14752</v>
      </c>
      <c r="N1435" s="1">
        <v>5.104215954830298E-4</v>
      </c>
      <c r="O1435" s="1">
        <v>301359.92798158003</v>
      </c>
      <c r="P1435" s="1">
        <v>1.0565118499999999</v>
      </c>
      <c r="Q1435" s="1">
        <v>-7.7893826800000001</v>
      </c>
      <c r="R1435" s="1">
        <v>-11.108225170000001</v>
      </c>
      <c r="S1435" s="1">
        <v>5104215.9548302982</v>
      </c>
      <c r="T1435" s="1" t="s">
        <v>14752</v>
      </c>
    </row>
    <row r="1436" spans="1:20" x14ac:dyDescent="0.2">
      <c r="A1436" s="1">
        <v>29106</v>
      </c>
      <c r="B1436" s="1" t="s">
        <v>9542</v>
      </c>
      <c r="C1436" s="1" t="s">
        <v>5336</v>
      </c>
      <c r="D1436" s="1" t="s">
        <v>9543</v>
      </c>
      <c r="E1436" s="1">
        <v>7</v>
      </c>
      <c r="F1436" s="1" t="s">
        <v>9544</v>
      </c>
      <c r="G1436" s="1" t="s">
        <v>131</v>
      </c>
      <c r="H1436" s="1">
        <v>10000000</v>
      </c>
      <c r="I1436" s="1">
        <v>9500000</v>
      </c>
      <c r="J1436" s="1">
        <v>10000000</v>
      </c>
      <c r="K1436" s="1" t="s">
        <v>2018</v>
      </c>
      <c r="L1436" s="1">
        <v>1435</v>
      </c>
      <c r="M1436" s="1" t="s">
        <v>14753</v>
      </c>
      <c r="N1436" s="1">
        <v>0.5365703061551127</v>
      </c>
      <c r="O1436" s="1">
        <v>45785.92691083</v>
      </c>
      <c r="P1436" s="1">
        <v>-0.72874945000000002</v>
      </c>
      <c r="Q1436" s="1">
        <v>8.8332385599999999</v>
      </c>
      <c r="R1436" s="1">
        <v>-1.1664977700000001</v>
      </c>
      <c r="S1436" s="1">
        <v>5097417.9084735708</v>
      </c>
      <c r="T1436" s="1" t="s">
        <v>14753</v>
      </c>
    </row>
    <row r="1437" spans="1:20" x14ac:dyDescent="0.2">
      <c r="A1437" s="1">
        <v>6993</v>
      </c>
      <c r="B1437" s="1" t="s">
        <v>3143</v>
      </c>
      <c r="C1437" s="1" t="s">
        <v>3143</v>
      </c>
      <c r="D1437" s="1" t="s">
        <v>3144</v>
      </c>
      <c r="E1437" s="1">
        <v>153</v>
      </c>
      <c r="F1437" s="1" t="s">
        <v>3145</v>
      </c>
      <c r="G1437" s="1" t="s">
        <v>131</v>
      </c>
      <c r="I1437" s="1">
        <v>1190694705</v>
      </c>
      <c r="J1437" s="1">
        <v>3000000000</v>
      </c>
      <c r="K1437" s="1" t="s">
        <v>2018</v>
      </c>
      <c r="L1437" s="1">
        <v>1436</v>
      </c>
      <c r="M1437" s="1" t="s">
        <v>14753</v>
      </c>
      <c r="N1437" s="1">
        <v>4.2533324359085786E-3</v>
      </c>
      <c r="O1437" s="1">
        <v>434420.11005644</v>
      </c>
      <c r="P1437" s="1">
        <v>0.68394005000000002</v>
      </c>
      <c r="Q1437" s="1">
        <v>-1.58933334</v>
      </c>
      <c r="R1437" s="1">
        <v>-6.59118475</v>
      </c>
      <c r="S1437" s="1">
        <v>5064420.4100410966</v>
      </c>
      <c r="T1437" s="1" t="s">
        <v>14753</v>
      </c>
    </row>
    <row r="1438" spans="1:20" x14ac:dyDescent="0.2">
      <c r="A1438" s="1">
        <v>28836</v>
      </c>
      <c r="B1438" s="1" t="s">
        <v>8978</v>
      </c>
      <c r="C1438" s="1" t="s">
        <v>8979</v>
      </c>
      <c r="D1438" s="1" t="s">
        <v>8980</v>
      </c>
      <c r="E1438" s="1">
        <v>52</v>
      </c>
      <c r="F1438" s="1" t="s">
        <v>8981</v>
      </c>
      <c r="G1438" s="1" t="s">
        <v>131</v>
      </c>
      <c r="H1438" s="1">
        <v>69420000000</v>
      </c>
      <c r="I1438" s="1">
        <v>69420000000</v>
      </c>
      <c r="J1438" s="1">
        <v>69420000000</v>
      </c>
      <c r="K1438" s="1" t="s">
        <v>2018</v>
      </c>
      <c r="L1438" s="1">
        <v>1437</v>
      </c>
      <c r="M1438" s="1" t="s">
        <v>14752</v>
      </c>
      <c r="N1438" s="1">
        <v>7.2888224243901846E-5</v>
      </c>
      <c r="O1438" s="1">
        <v>237772.15516366999</v>
      </c>
      <c r="P1438" s="1">
        <v>0.20405365</v>
      </c>
      <c r="Q1438" s="1">
        <v>-12.19796805</v>
      </c>
      <c r="R1438" s="1">
        <v>-26.020055710000001</v>
      </c>
      <c r="S1438" s="1">
        <v>5059900.5270116664</v>
      </c>
      <c r="T1438" s="1" t="s">
        <v>14752</v>
      </c>
    </row>
    <row r="1439" spans="1:20" x14ac:dyDescent="0.2">
      <c r="A1439" s="1">
        <v>17208</v>
      </c>
      <c r="B1439" s="1" t="s">
        <v>9143</v>
      </c>
      <c r="C1439" s="1" t="s">
        <v>9144</v>
      </c>
      <c r="D1439" s="1" t="s">
        <v>9145</v>
      </c>
      <c r="E1439" s="1">
        <v>19</v>
      </c>
      <c r="F1439" s="1" t="s">
        <v>9146</v>
      </c>
      <c r="G1439" s="1" t="s">
        <v>131</v>
      </c>
      <c r="I1439" s="1">
        <v>93550000000</v>
      </c>
      <c r="J1439" s="1">
        <v>103000000000</v>
      </c>
      <c r="K1439" s="1" t="s">
        <v>2018</v>
      </c>
      <c r="L1439" s="1">
        <v>1438</v>
      </c>
      <c r="M1439" s="1" t="s">
        <v>14753</v>
      </c>
      <c r="N1439" s="1">
        <v>5.4057762743051161E-5</v>
      </c>
      <c r="O1439" s="1">
        <v>458391.63372753997</v>
      </c>
      <c r="P1439" s="1">
        <v>-0.13692770000000001</v>
      </c>
      <c r="Q1439" s="1">
        <v>-1.6274136400000001</v>
      </c>
      <c r="R1439" s="1">
        <v>-24.528220820000001</v>
      </c>
      <c r="S1439" s="1">
        <v>5057103.7046124358</v>
      </c>
      <c r="T1439" s="1" t="s">
        <v>14753</v>
      </c>
    </row>
    <row r="1440" spans="1:20" x14ac:dyDescent="0.2">
      <c r="A1440" s="1">
        <v>15721</v>
      </c>
      <c r="B1440" s="1" t="s">
        <v>9630</v>
      </c>
      <c r="C1440" s="1" t="s">
        <v>9631</v>
      </c>
      <c r="D1440" s="1" t="s">
        <v>9632</v>
      </c>
      <c r="E1440" s="1">
        <v>50</v>
      </c>
      <c r="F1440" s="1" t="s">
        <v>9633</v>
      </c>
      <c r="G1440" s="1" t="s">
        <v>131</v>
      </c>
      <c r="H1440" s="1">
        <v>10000000000</v>
      </c>
      <c r="I1440" s="1">
        <v>5038275907</v>
      </c>
      <c r="J1440" s="1">
        <v>7199999993</v>
      </c>
      <c r="K1440" s="1" t="s">
        <v>2018</v>
      </c>
      <c r="L1440" s="1">
        <v>1439</v>
      </c>
      <c r="M1440" s="1" t="s">
        <v>14752</v>
      </c>
      <c r="N1440" s="1">
        <v>1.0028112104498448E-3</v>
      </c>
      <c r="O1440" s="1">
        <v>65786.063081200002</v>
      </c>
      <c r="P1440" s="1">
        <v>-0.59039688999999995</v>
      </c>
      <c r="Q1440" s="1">
        <v>-3.7299141900000001</v>
      </c>
      <c r="R1440" s="1">
        <v>-12.83911633</v>
      </c>
      <c r="S1440" s="1">
        <v>5052439.5608789595</v>
      </c>
      <c r="T1440" s="1" t="s">
        <v>14752</v>
      </c>
    </row>
    <row r="1441" spans="1:20" x14ac:dyDescent="0.2">
      <c r="A1441" s="1">
        <v>33273</v>
      </c>
      <c r="B1441" s="1" t="s">
        <v>9531</v>
      </c>
      <c r="C1441" s="1" t="s">
        <v>9532</v>
      </c>
      <c r="D1441" s="1" t="s">
        <v>9533</v>
      </c>
      <c r="E1441" s="1">
        <v>5</v>
      </c>
      <c r="F1441" s="1" t="s">
        <v>9534</v>
      </c>
      <c r="G1441" s="1" t="s">
        <v>131</v>
      </c>
      <c r="H1441" s="1">
        <v>1000000000</v>
      </c>
      <c r="I1441" s="1">
        <v>700000000</v>
      </c>
      <c r="J1441" s="1">
        <v>999000000</v>
      </c>
      <c r="K1441" s="1" t="s">
        <v>2018</v>
      </c>
      <c r="L1441" s="1">
        <v>1440</v>
      </c>
      <c r="M1441" s="1" t="s">
        <v>14752</v>
      </c>
      <c r="N1441" s="1">
        <v>7.2139133005686773E-3</v>
      </c>
      <c r="O1441" s="1">
        <v>143316.04808919999</v>
      </c>
      <c r="P1441" s="1">
        <v>0.17589532999999999</v>
      </c>
      <c r="Q1441" s="1">
        <v>-13.595083750000001</v>
      </c>
      <c r="R1441" s="1">
        <v>46.345371819999997</v>
      </c>
      <c r="S1441" s="1">
        <v>5049739.3103980739</v>
      </c>
      <c r="T1441" s="1" t="s">
        <v>14752</v>
      </c>
    </row>
    <row r="1442" spans="1:20" x14ac:dyDescent="0.2">
      <c r="A1442" s="1">
        <v>32064</v>
      </c>
      <c r="B1442" s="1" t="s">
        <v>11400</v>
      </c>
      <c r="C1442" s="1" t="s">
        <v>14215</v>
      </c>
      <c r="D1442" s="1" t="s">
        <v>11401</v>
      </c>
      <c r="E1442" s="1">
        <v>9</v>
      </c>
      <c r="F1442" s="1" t="s">
        <v>11402</v>
      </c>
      <c r="G1442" s="1" t="s">
        <v>131</v>
      </c>
      <c r="H1442" s="1">
        <v>100000000</v>
      </c>
      <c r="I1442" s="1">
        <v>87844108.482496962</v>
      </c>
      <c r="J1442" s="1">
        <v>100000000</v>
      </c>
      <c r="K1442" s="1" t="s">
        <v>2018</v>
      </c>
      <c r="L1442" s="1">
        <v>1441</v>
      </c>
      <c r="M1442" s="1" t="s">
        <v>14753</v>
      </c>
      <c r="N1442" s="1">
        <v>5.7480172054375105E-2</v>
      </c>
      <c r="O1442" s="1">
        <v>2574.4407675100001</v>
      </c>
      <c r="P1442" s="1">
        <v>0</v>
      </c>
      <c r="Q1442" s="1">
        <v>-3.3247238100000001</v>
      </c>
      <c r="R1442" s="1">
        <v>-16.51643735</v>
      </c>
      <c r="S1442" s="1">
        <v>5049294.4695371166</v>
      </c>
      <c r="T1442" s="1" t="s">
        <v>14753</v>
      </c>
    </row>
    <row r="1443" spans="1:20" x14ac:dyDescent="0.2">
      <c r="A1443" s="1">
        <v>34406</v>
      </c>
      <c r="B1443" s="1" t="s">
        <v>13798</v>
      </c>
      <c r="C1443" s="1" t="s">
        <v>13583</v>
      </c>
      <c r="D1443" s="1" t="s">
        <v>13584</v>
      </c>
      <c r="E1443" s="1">
        <v>22</v>
      </c>
      <c r="F1443" s="1" t="s">
        <v>13585</v>
      </c>
      <c r="G1443" s="1" t="s">
        <v>131</v>
      </c>
      <c r="H1443" s="1">
        <v>999994349</v>
      </c>
      <c r="I1443" s="1">
        <v>999992771</v>
      </c>
      <c r="J1443" s="1">
        <v>999994349</v>
      </c>
      <c r="K1443" s="1" t="s">
        <v>2018</v>
      </c>
      <c r="L1443" s="1">
        <v>1450</v>
      </c>
      <c r="M1443" s="1" t="s">
        <v>14752</v>
      </c>
      <c r="N1443" s="1">
        <v>4.9814566734477555E-3</v>
      </c>
      <c r="O1443" s="1">
        <v>3080345.63351731</v>
      </c>
      <c r="P1443" s="1">
        <v>-4.2629066499999997</v>
      </c>
      <c r="Q1443" s="1">
        <v>-25.381995580000002</v>
      </c>
      <c r="R1443" s="1">
        <v>-46.276983739999999</v>
      </c>
      <c r="S1443" s="1">
        <v>4981420.6624974627</v>
      </c>
      <c r="T1443" s="1" t="s">
        <v>14752</v>
      </c>
    </row>
    <row r="1444" spans="1:20" x14ac:dyDescent="0.2">
      <c r="A1444" s="1">
        <v>7219</v>
      </c>
      <c r="B1444" s="1" t="s">
        <v>4039</v>
      </c>
      <c r="C1444" s="1" t="s">
        <v>4040</v>
      </c>
      <c r="D1444" s="1" t="s">
        <v>4041</v>
      </c>
      <c r="E1444" s="1">
        <v>48</v>
      </c>
      <c r="F1444" s="1" t="s">
        <v>2881</v>
      </c>
      <c r="G1444" s="1" t="s">
        <v>131</v>
      </c>
      <c r="I1444" s="1">
        <v>165283584</v>
      </c>
      <c r="J1444" s="1">
        <v>169118001</v>
      </c>
      <c r="K1444" s="1" t="s">
        <v>2018</v>
      </c>
      <c r="L1444" s="1">
        <v>1442</v>
      </c>
      <c r="M1444" s="1" t="s">
        <v>14752</v>
      </c>
      <c r="N1444" s="1">
        <v>3.0279853644373161E-2</v>
      </c>
      <c r="O1444" s="1">
        <v>180663.83223972001</v>
      </c>
      <c r="P1444" s="1">
        <v>0.56983985999999998</v>
      </c>
      <c r="Q1444" s="1">
        <v>-0.56400865</v>
      </c>
      <c r="R1444" s="1">
        <v>-6.6021620700000003</v>
      </c>
      <c r="S1444" s="1">
        <v>5004762.7333374573</v>
      </c>
      <c r="T1444" s="1" t="s">
        <v>14752</v>
      </c>
    </row>
    <row r="1445" spans="1:20" x14ac:dyDescent="0.2">
      <c r="A1445" s="1">
        <v>13626</v>
      </c>
      <c r="B1445" s="1" t="s">
        <v>6411</v>
      </c>
      <c r="C1445" s="1" t="s">
        <v>6412</v>
      </c>
      <c r="D1445" s="1" t="s">
        <v>6413</v>
      </c>
      <c r="E1445" s="1">
        <v>8</v>
      </c>
      <c r="F1445" s="1" t="s">
        <v>6414</v>
      </c>
      <c r="G1445" s="1" t="s">
        <v>131</v>
      </c>
      <c r="H1445" s="1">
        <v>100000000</v>
      </c>
      <c r="I1445" s="1">
        <v>47067170.337134808</v>
      </c>
      <c r="J1445" s="1">
        <v>100000000</v>
      </c>
      <c r="K1445" s="1" t="s">
        <v>2018</v>
      </c>
      <c r="L1445" s="1">
        <v>1443</v>
      </c>
      <c r="M1445" s="1" t="s">
        <v>14752</v>
      </c>
      <c r="N1445" s="1">
        <v>0.10630020710358597</v>
      </c>
      <c r="O1445" s="1">
        <v>132640.32896752999</v>
      </c>
      <c r="P1445" s="1">
        <v>0.19853103</v>
      </c>
      <c r="Q1445" s="1">
        <v>-2.3170645400000001</v>
      </c>
      <c r="R1445" s="1">
        <v>7.53152227</v>
      </c>
      <c r="S1445" s="1">
        <v>5003249.9546171883</v>
      </c>
      <c r="T1445" s="1" t="s">
        <v>14752</v>
      </c>
    </row>
    <row r="1446" spans="1:20" x14ac:dyDescent="0.2">
      <c r="A1446" s="1">
        <v>5079</v>
      </c>
      <c r="B1446" s="1" t="s">
        <v>2491</v>
      </c>
      <c r="C1446" s="1" t="s">
        <v>2492</v>
      </c>
      <c r="D1446" s="1" t="s">
        <v>2493</v>
      </c>
      <c r="E1446" s="1">
        <v>12</v>
      </c>
      <c r="F1446" s="1" t="s">
        <v>2494</v>
      </c>
      <c r="G1446" s="1" t="s">
        <v>131</v>
      </c>
      <c r="I1446" s="1">
        <v>1520400320</v>
      </c>
      <c r="J1446" s="1">
        <v>1812500000</v>
      </c>
      <c r="K1446" s="1" t="s">
        <v>2018</v>
      </c>
      <c r="L1446" s="1">
        <v>1444</v>
      </c>
      <c r="M1446" s="1" t="s">
        <v>14752</v>
      </c>
      <c r="N1446" s="1">
        <v>3.2885733480231671E-3</v>
      </c>
      <c r="O1446" s="1">
        <v>38846.14691566</v>
      </c>
      <c r="P1446" s="1">
        <v>0.27284641999999998</v>
      </c>
      <c r="Q1446" s="1">
        <v>2.3490389500000002</v>
      </c>
      <c r="R1446" s="1">
        <v>-3.9918625599999999</v>
      </c>
      <c r="S1446" s="1">
        <v>4999947.9706778945</v>
      </c>
      <c r="T1446" s="1" t="s">
        <v>14752</v>
      </c>
    </row>
    <row r="1447" spans="1:20" x14ac:dyDescent="0.2">
      <c r="A1447" s="1">
        <v>2324</v>
      </c>
      <c r="B1447" s="1" t="s">
        <v>2702</v>
      </c>
      <c r="C1447" s="1" t="s">
        <v>2484</v>
      </c>
      <c r="D1447" s="1" t="s">
        <v>2703</v>
      </c>
      <c r="E1447" s="1">
        <v>14</v>
      </c>
      <c r="F1447" s="1" t="s">
        <v>2704</v>
      </c>
      <c r="G1447" s="1" t="s">
        <v>131</v>
      </c>
      <c r="H1447" s="1">
        <v>13508522147.209999</v>
      </c>
      <c r="I1447" s="1">
        <v>8584171727.1450891</v>
      </c>
      <c r="J1447" s="1">
        <v>8584171727.1450891</v>
      </c>
      <c r="K1447" s="1" t="s">
        <v>2018</v>
      </c>
      <c r="L1447" s="1">
        <v>1445</v>
      </c>
      <c r="M1447" s="1" t="s">
        <v>14752</v>
      </c>
      <c r="N1447" s="1">
        <v>5.8181602503022689E-4</v>
      </c>
      <c r="O1447" s="1">
        <v>0</v>
      </c>
      <c r="P1447" s="1">
        <v>0.19644835999999999</v>
      </c>
      <c r="Q1447" s="1">
        <v>-3.0457899300000002</v>
      </c>
      <c r="R1447" s="1">
        <v>-6.3620764599999999</v>
      </c>
      <c r="S1447" s="1">
        <v>4994408.6724644136</v>
      </c>
      <c r="T1447" s="1" t="s">
        <v>14752</v>
      </c>
    </row>
    <row r="1448" spans="1:20" x14ac:dyDescent="0.2">
      <c r="A1448" s="1">
        <v>29454</v>
      </c>
      <c r="B1448" s="1" t="s">
        <v>9749</v>
      </c>
      <c r="C1448" s="1" t="s">
        <v>9750</v>
      </c>
      <c r="D1448" s="1" t="s">
        <v>9751</v>
      </c>
      <c r="E1448" s="1">
        <v>29</v>
      </c>
      <c r="F1448" s="1" t="s">
        <v>9752</v>
      </c>
      <c r="G1448" s="1" t="s">
        <v>131</v>
      </c>
      <c r="H1448" s="1">
        <v>1000000000</v>
      </c>
      <c r="I1448" s="1">
        <v>182040507</v>
      </c>
      <c r="J1448" s="1">
        <v>481229420.72000003</v>
      </c>
      <c r="K1448" s="1" t="s">
        <v>2018</v>
      </c>
      <c r="L1448" s="1">
        <v>1446</v>
      </c>
      <c r="M1448" s="1" t="s">
        <v>14752</v>
      </c>
      <c r="N1448" s="1">
        <v>2.742584948909298E-2</v>
      </c>
      <c r="O1448" s="1">
        <v>1158116.0990915301</v>
      </c>
      <c r="P1448" s="1">
        <v>0.47731683000000003</v>
      </c>
      <c r="Q1448" s="1">
        <v>-2.24480039</v>
      </c>
      <c r="R1448" s="1">
        <v>-9.0242658200000001</v>
      </c>
      <c r="S1448" s="1">
        <v>4992615.5459001772</v>
      </c>
      <c r="T1448" s="1" t="s">
        <v>14752</v>
      </c>
    </row>
    <row r="1449" spans="1:20" x14ac:dyDescent="0.2">
      <c r="A1449" s="1">
        <v>15131</v>
      </c>
      <c r="B1449" s="1" t="s">
        <v>6472</v>
      </c>
      <c r="C1449" s="1" t="s">
        <v>6473</v>
      </c>
      <c r="D1449" s="1" t="s">
        <v>6474</v>
      </c>
      <c r="E1449" s="1">
        <v>4</v>
      </c>
      <c r="F1449" s="1" t="s">
        <v>6475</v>
      </c>
      <c r="G1449" s="1" t="s">
        <v>131</v>
      </c>
      <c r="H1449" s="1">
        <v>10000000</v>
      </c>
      <c r="I1449" s="1">
        <v>9998762</v>
      </c>
      <c r="J1449" s="1">
        <v>10000000</v>
      </c>
      <c r="K1449" s="1" t="s">
        <v>2018</v>
      </c>
      <c r="L1449" s="1">
        <v>1447</v>
      </c>
      <c r="M1449" s="1" t="s">
        <v>14752</v>
      </c>
      <c r="N1449" s="1">
        <v>0.49900012615894873</v>
      </c>
      <c r="O1449" s="1">
        <v>185661.67917751</v>
      </c>
      <c r="P1449" s="1">
        <v>0.40451761000000003</v>
      </c>
      <c r="Q1449" s="1">
        <v>2.0410830000000001E-2</v>
      </c>
      <c r="R1449" s="1">
        <v>-3.5255268900000001</v>
      </c>
      <c r="S1449" s="1">
        <v>4989383.4994333023</v>
      </c>
      <c r="T1449" s="1" t="s">
        <v>14752</v>
      </c>
    </row>
    <row r="1450" spans="1:20" x14ac:dyDescent="0.2">
      <c r="A1450" s="1">
        <v>12988</v>
      </c>
      <c r="B1450" s="1" t="s">
        <v>9571</v>
      </c>
      <c r="C1450" s="1" t="s">
        <v>9572</v>
      </c>
      <c r="D1450" s="1" t="s">
        <v>9573</v>
      </c>
      <c r="E1450" s="1">
        <v>20</v>
      </c>
      <c r="F1450" s="1" t="s">
        <v>9574</v>
      </c>
      <c r="G1450" s="1" t="s">
        <v>131</v>
      </c>
      <c r="I1450" s="1">
        <v>2231382582</v>
      </c>
      <c r="J1450" s="1">
        <v>3000000000</v>
      </c>
      <c r="K1450" s="1" t="s">
        <v>2018</v>
      </c>
      <c r="L1450" s="1">
        <v>1448</v>
      </c>
      <c r="M1450" s="1" t="s">
        <v>14752</v>
      </c>
      <c r="N1450" s="1">
        <v>2.2340174499445144E-3</v>
      </c>
      <c r="O1450" s="1">
        <v>44251.789416270003</v>
      </c>
      <c r="P1450" s="1">
        <v>0.98313589000000001</v>
      </c>
      <c r="Q1450" s="1">
        <v>-0.11659907999999999</v>
      </c>
      <c r="R1450" s="1">
        <v>-5.1465524399999998</v>
      </c>
      <c r="S1450" s="1">
        <v>4984947.625690246</v>
      </c>
      <c r="T1450" s="1" t="s">
        <v>14752</v>
      </c>
    </row>
    <row r="1451" spans="1:20" x14ac:dyDescent="0.2">
      <c r="A1451" s="1">
        <v>34498</v>
      </c>
      <c r="B1451" s="1" t="s">
        <v>14020</v>
      </c>
      <c r="C1451" s="1" t="s">
        <v>14021</v>
      </c>
      <c r="D1451" s="1" t="s">
        <v>14022</v>
      </c>
      <c r="E1451" s="1">
        <v>7</v>
      </c>
      <c r="F1451" s="1" t="s">
        <v>14023</v>
      </c>
      <c r="G1451" s="1" t="s">
        <v>131</v>
      </c>
      <c r="H1451" s="1">
        <v>1000000000</v>
      </c>
      <c r="I1451" s="1">
        <v>79786095</v>
      </c>
      <c r="J1451" s="1">
        <v>1000000000</v>
      </c>
      <c r="K1451" s="1" t="s">
        <v>2018</v>
      </c>
      <c r="L1451" s="1">
        <v>1449</v>
      </c>
      <c r="M1451" s="1" t="s">
        <v>14752</v>
      </c>
      <c r="N1451" s="1">
        <v>6.244110691357195E-2</v>
      </c>
      <c r="O1451" s="1">
        <v>363459.47740362003</v>
      </c>
      <c r="P1451" s="1">
        <v>0.52490037</v>
      </c>
      <c r="Q1451" s="1">
        <v>-15.91936424</v>
      </c>
      <c r="R1451" s="1">
        <v>11.91822052</v>
      </c>
      <c r="S1451" s="1">
        <v>4981932.0881114081</v>
      </c>
      <c r="T1451" s="1" t="s">
        <v>14752</v>
      </c>
    </row>
    <row r="1452" spans="1:20" x14ac:dyDescent="0.2">
      <c r="A1452" s="1">
        <v>4074</v>
      </c>
      <c r="B1452" s="1" t="s">
        <v>3353</v>
      </c>
      <c r="C1452" s="1" t="s">
        <v>3354</v>
      </c>
      <c r="D1452" s="1" t="s">
        <v>3355</v>
      </c>
      <c r="E1452" s="1">
        <v>8</v>
      </c>
      <c r="F1452" s="1" t="s">
        <v>3356</v>
      </c>
      <c r="G1452" s="1" t="s">
        <v>131</v>
      </c>
      <c r="I1452" s="1">
        <v>48096113.844999999</v>
      </c>
      <c r="J1452" s="1">
        <v>54779725</v>
      </c>
      <c r="L1452" s="1">
        <v>1451</v>
      </c>
      <c r="M1452" s="1" t="s">
        <v>14753</v>
      </c>
      <c r="N1452" s="1">
        <v>0.10344058035467744</v>
      </c>
      <c r="O1452" s="1">
        <v>22685.230107340001</v>
      </c>
      <c r="P1452" s="1">
        <v>-0.17032484000000001</v>
      </c>
      <c r="Q1452" s="1">
        <v>4.1915607399999999</v>
      </c>
      <c r="R1452" s="1">
        <v>-1.15472186</v>
      </c>
      <c r="S1452" s="1">
        <v>4975089.9289314365</v>
      </c>
      <c r="T1452" s="1" t="s">
        <v>14753</v>
      </c>
    </row>
    <row r="1453" spans="1:20" x14ac:dyDescent="0.2">
      <c r="A1453" s="1">
        <v>28607</v>
      </c>
      <c r="B1453" s="1" t="s">
        <v>9495</v>
      </c>
      <c r="C1453" s="1" t="s">
        <v>9496</v>
      </c>
      <c r="D1453" s="1" t="s">
        <v>9497</v>
      </c>
      <c r="E1453" s="1">
        <v>2</v>
      </c>
      <c r="F1453" s="1" t="s">
        <v>9498</v>
      </c>
      <c r="G1453" s="1" t="s">
        <v>131</v>
      </c>
      <c r="H1453" s="1">
        <v>10000000000</v>
      </c>
      <c r="I1453" s="1">
        <v>5773161331</v>
      </c>
      <c r="J1453" s="1">
        <v>10000000000</v>
      </c>
      <c r="K1453" s="1" t="s">
        <v>2018</v>
      </c>
      <c r="L1453" s="1">
        <v>1452</v>
      </c>
      <c r="M1453" s="1" t="s">
        <v>14753</v>
      </c>
      <c r="N1453" s="1">
        <v>8.5664636676133655E-4</v>
      </c>
      <c r="O1453" s="1">
        <v>7336.2618034999996</v>
      </c>
      <c r="P1453" s="1">
        <v>-1.7531300000000001E-3</v>
      </c>
      <c r="Q1453" s="1">
        <v>-2.67653842</v>
      </c>
      <c r="R1453" s="1">
        <v>-6.2935328699999999</v>
      </c>
      <c r="S1453" s="1">
        <v>4945557.6789281918</v>
      </c>
      <c r="T1453" s="1" t="s">
        <v>14753</v>
      </c>
    </row>
    <row r="1454" spans="1:20" x14ac:dyDescent="0.2">
      <c r="A1454" s="1">
        <v>7841</v>
      </c>
      <c r="B1454" s="1" t="s">
        <v>3803</v>
      </c>
      <c r="C1454" s="1" t="s">
        <v>3804</v>
      </c>
      <c r="D1454" s="1" t="s">
        <v>3805</v>
      </c>
      <c r="E1454" s="1">
        <v>19</v>
      </c>
      <c r="F1454" s="1" t="s">
        <v>3675</v>
      </c>
      <c r="G1454" s="1" t="s">
        <v>131</v>
      </c>
      <c r="H1454" s="1">
        <v>13000000</v>
      </c>
      <c r="I1454" s="1">
        <v>8905405.55944754</v>
      </c>
      <c r="J1454" s="1">
        <v>13000000</v>
      </c>
      <c r="K1454" s="1" t="s">
        <v>2018</v>
      </c>
      <c r="L1454" s="1">
        <v>1453</v>
      </c>
      <c r="M1454" s="1" t="s">
        <v>14753</v>
      </c>
      <c r="N1454" s="1">
        <v>0.55362008228855486</v>
      </c>
      <c r="O1454" s="1">
        <v>1156.9016615</v>
      </c>
      <c r="P1454" s="1">
        <v>-1.223864E-2</v>
      </c>
      <c r="Q1454" s="1">
        <v>-6.84674022</v>
      </c>
      <c r="R1454" s="1">
        <v>-6.20367537</v>
      </c>
      <c r="S1454" s="1">
        <v>4930211.3586343015</v>
      </c>
      <c r="T1454" s="1" t="s">
        <v>14753</v>
      </c>
    </row>
    <row r="1455" spans="1:20" x14ac:dyDescent="0.2">
      <c r="A1455" s="1">
        <v>5326</v>
      </c>
      <c r="B1455" s="1" t="s">
        <v>3601</v>
      </c>
      <c r="C1455" s="1" t="s">
        <v>3602</v>
      </c>
      <c r="D1455" s="1" t="s">
        <v>3603</v>
      </c>
      <c r="E1455" s="1">
        <v>24</v>
      </c>
      <c r="F1455" s="1" t="s">
        <v>2653</v>
      </c>
      <c r="G1455" s="1" t="s">
        <v>131</v>
      </c>
      <c r="H1455" s="1">
        <v>1000000000</v>
      </c>
      <c r="I1455" s="1">
        <v>670151698.40926301</v>
      </c>
      <c r="J1455" s="1">
        <v>947219692.38248074</v>
      </c>
      <c r="K1455" s="1" t="s">
        <v>2018</v>
      </c>
      <c r="L1455" s="1">
        <v>1454</v>
      </c>
      <c r="M1455" s="1" t="s">
        <v>14752</v>
      </c>
      <c r="N1455" s="1">
        <v>7.3480950917657649E-3</v>
      </c>
      <c r="O1455" s="1">
        <v>98038.583719119997</v>
      </c>
      <c r="P1455" s="1">
        <v>0.19064197999999999</v>
      </c>
      <c r="Q1455" s="1">
        <v>-0.99977685999999999</v>
      </c>
      <c r="R1455" s="1">
        <v>-3.13750237</v>
      </c>
      <c r="S1455" s="1">
        <v>4924338.4058195967</v>
      </c>
      <c r="T1455" s="1" t="s">
        <v>14752</v>
      </c>
    </row>
    <row r="1456" spans="1:20" x14ac:dyDescent="0.2">
      <c r="A1456" s="1">
        <v>11532</v>
      </c>
      <c r="B1456" s="1" t="s">
        <v>5913</v>
      </c>
      <c r="C1456" s="1" t="s">
        <v>5914</v>
      </c>
      <c r="D1456" s="1" t="s">
        <v>5915</v>
      </c>
      <c r="E1456" s="1">
        <v>14</v>
      </c>
      <c r="F1456" s="1" t="s">
        <v>5916</v>
      </c>
      <c r="G1456" s="1" t="s">
        <v>131</v>
      </c>
      <c r="I1456" s="1">
        <v>5969982</v>
      </c>
      <c r="J1456" s="1">
        <v>40000000</v>
      </c>
      <c r="L1456" s="1">
        <v>1455</v>
      </c>
      <c r="M1456" s="1" t="s">
        <v>14753</v>
      </c>
      <c r="N1456" s="1">
        <v>0.81880625636268178</v>
      </c>
      <c r="O1456" s="1">
        <v>198189.29092940001</v>
      </c>
      <c r="P1456" s="1">
        <v>0.12514727</v>
      </c>
      <c r="Q1456" s="1">
        <v>0.34076928000000001</v>
      </c>
      <c r="R1456" s="1">
        <v>1.7226720000000001E-2</v>
      </c>
      <c r="S1456" s="1">
        <v>4888258.6119725956</v>
      </c>
      <c r="T1456" s="1" t="s">
        <v>14753</v>
      </c>
    </row>
    <row r="1457" spans="1:20" x14ac:dyDescent="0.2">
      <c r="A1457" s="1">
        <v>24793</v>
      </c>
      <c r="B1457" s="1" t="s">
        <v>9410</v>
      </c>
      <c r="C1457" s="1" t="s">
        <v>9411</v>
      </c>
      <c r="D1457" s="1" t="s">
        <v>9412</v>
      </c>
      <c r="E1457" s="1">
        <v>21</v>
      </c>
      <c r="F1457" s="1" t="s">
        <v>9413</v>
      </c>
      <c r="G1457" s="1" t="s">
        <v>131</v>
      </c>
      <c r="H1457" s="1">
        <v>690000000000000</v>
      </c>
      <c r="I1457" s="1">
        <v>581196039603956</v>
      </c>
      <c r="J1457" s="1">
        <v>690000000000000</v>
      </c>
      <c r="K1457" s="1" t="s">
        <v>2018</v>
      </c>
      <c r="L1457" s="1">
        <v>1456</v>
      </c>
      <c r="M1457" s="1" t="s">
        <v>14752</v>
      </c>
      <c r="N1457" s="1">
        <v>8.3922173986216969E-9</v>
      </c>
      <c r="O1457" s="1">
        <v>884532.70202934998</v>
      </c>
      <c r="P1457" s="1">
        <v>-0.57806316999999996</v>
      </c>
      <c r="Q1457" s="1">
        <v>-5.2992061899999996</v>
      </c>
      <c r="R1457" s="1">
        <v>-16.61897918</v>
      </c>
      <c r="S1457" s="1">
        <v>4877523.5155743444</v>
      </c>
      <c r="T1457" s="1" t="s">
        <v>14752</v>
      </c>
    </row>
    <row r="1458" spans="1:20" x14ac:dyDescent="0.2">
      <c r="A1458" s="1">
        <v>25715</v>
      </c>
      <c r="B1458" s="1" t="s">
        <v>9681</v>
      </c>
      <c r="C1458" s="1" t="s">
        <v>9682</v>
      </c>
      <c r="D1458" s="1" t="s">
        <v>9683</v>
      </c>
      <c r="E1458" s="1">
        <v>22</v>
      </c>
      <c r="F1458" s="1" t="s">
        <v>9684</v>
      </c>
      <c r="G1458" s="1" t="s">
        <v>131</v>
      </c>
      <c r="H1458" s="1">
        <v>11150000</v>
      </c>
      <c r="I1458" s="1">
        <v>6275000</v>
      </c>
      <c r="J1458" s="1">
        <v>11150000</v>
      </c>
      <c r="K1458" s="1" t="s">
        <v>2018</v>
      </c>
      <c r="L1458" s="1">
        <v>1457</v>
      </c>
      <c r="M1458" s="1" t="s">
        <v>14753</v>
      </c>
      <c r="N1458" s="1">
        <v>0.774183882820761</v>
      </c>
      <c r="O1458" s="1">
        <v>584008.59480405005</v>
      </c>
      <c r="P1458" s="1">
        <v>0.52564233000000005</v>
      </c>
      <c r="Q1458" s="1">
        <v>-6.5687996100000001</v>
      </c>
      <c r="R1458" s="1">
        <v>-17.022384599999999</v>
      </c>
      <c r="S1458" s="1">
        <v>4858003.8647002755</v>
      </c>
      <c r="T1458" s="1" t="s">
        <v>14753</v>
      </c>
    </row>
    <row r="1459" spans="1:20" x14ac:dyDescent="0.2">
      <c r="A1459" s="1">
        <v>6801</v>
      </c>
      <c r="B1459" s="1" t="s">
        <v>5435</v>
      </c>
      <c r="C1459" s="1" t="s">
        <v>5436</v>
      </c>
      <c r="D1459" s="1" t="s">
        <v>5437</v>
      </c>
      <c r="E1459" s="1">
        <v>6</v>
      </c>
      <c r="F1459" s="1" t="s">
        <v>3547</v>
      </c>
      <c r="G1459" s="1" t="s">
        <v>131</v>
      </c>
      <c r="H1459" s="1">
        <v>10000000000</v>
      </c>
      <c r="I1459" s="1">
        <v>5122191387</v>
      </c>
      <c r="J1459" s="1">
        <v>9999743039.1451435</v>
      </c>
      <c r="K1459" s="1" t="s">
        <v>2018</v>
      </c>
      <c r="L1459" s="1">
        <v>1458</v>
      </c>
      <c r="M1459" s="1" t="s">
        <v>14752</v>
      </c>
      <c r="N1459" s="1">
        <v>9.4355351099313081E-4</v>
      </c>
      <c r="O1459" s="1">
        <v>0</v>
      </c>
      <c r="P1459" s="1">
        <v>0</v>
      </c>
      <c r="Q1459" s="1">
        <v>0</v>
      </c>
      <c r="R1459" s="1">
        <v>-0.38671959</v>
      </c>
      <c r="S1459" s="1">
        <v>4833061.6671826243</v>
      </c>
      <c r="T1459" s="1" t="s">
        <v>14752</v>
      </c>
    </row>
    <row r="1460" spans="1:20" x14ac:dyDescent="0.2">
      <c r="A1460" s="1">
        <v>23769</v>
      </c>
      <c r="B1460" s="1" t="s">
        <v>9433</v>
      </c>
      <c r="C1460" s="1" t="s">
        <v>9434</v>
      </c>
      <c r="D1460" s="1" t="s">
        <v>9435</v>
      </c>
      <c r="E1460" s="1">
        <v>31</v>
      </c>
      <c r="F1460" s="1" t="s">
        <v>9436</v>
      </c>
      <c r="G1460" s="1" t="s">
        <v>131</v>
      </c>
      <c r="H1460" s="1">
        <v>1000000000</v>
      </c>
      <c r="I1460" s="1">
        <v>271905849.659895</v>
      </c>
      <c r="J1460" s="1">
        <v>1000000000</v>
      </c>
      <c r="K1460" s="1" t="s">
        <v>2018</v>
      </c>
      <c r="L1460" s="1">
        <v>1459</v>
      </c>
      <c r="M1460" s="1" t="s">
        <v>14752</v>
      </c>
      <c r="N1460" s="1">
        <v>1.7721482182657913E-2</v>
      </c>
      <c r="O1460" s="1">
        <v>741797.75253542</v>
      </c>
      <c r="P1460" s="1">
        <v>-0.10921837</v>
      </c>
      <c r="Q1460" s="1">
        <v>-2.6774781600000002</v>
      </c>
      <c r="R1460" s="1">
        <v>-8.8495910500000008</v>
      </c>
      <c r="S1460" s="1">
        <v>4818574.6701082904</v>
      </c>
      <c r="T1460" s="1" t="s">
        <v>14752</v>
      </c>
    </row>
    <row r="1461" spans="1:20" x14ac:dyDescent="0.2">
      <c r="A1461" s="1">
        <v>3875</v>
      </c>
      <c r="B1461" s="1" t="s">
        <v>3100</v>
      </c>
      <c r="C1461" s="1" t="s">
        <v>3101</v>
      </c>
      <c r="D1461" s="1" t="s">
        <v>3102</v>
      </c>
      <c r="E1461" s="1">
        <v>7</v>
      </c>
      <c r="F1461" s="1" t="s">
        <v>2390</v>
      </c>
      <c r="G1461" s="1" t="s">
        <v>131</v>
      </c>
      <c r="H1461" s="1">
        <v>100000000</v>
      </c>
      <c r="I1461" s="1">
        <v>50297124</v>
      </c>
      <c r="J1461" s="1">
        <v>75000000</v>
      </c>
      <c r="K1461" s="1" t="s">
        <v>2018</v>
      </c>
      <c r="L1461" s="1">
        <v>1460</v>
      </c>
      <c r="M1461" s="1" t="s">
        <v>14752</v>
      </c>
      <c r="N1461" s="1">
        <v>9.5177544601581884E-2</v>
      </c>
      <c r="O1461" s="1">
        <v>211294.44007821</v>
      </c>
      <c r="P1461" s="1">
        <v>8.6564340000000004E-2</v>
      </c>
      <c r="Q1461" s="1">
        <v>-0.17793639999999999</v>
      </c>
      <c r="R1461" s="1">
        <v>-6.3380943600000004</v>
      </c>
      <c r="S1461" s="1">
        <v>4787156.7628412936</v>
      </c>
      <c r="T1461" s="1" t="s">
        <v>14752</v>
      </c>
    </row>
    <row r="1462" spans="1:20" x14ac:dyDescent="0.2">
      <c r="A1462" s="1">
        <v>1817</v>
      </c>
      <c r="B1462" s="1" t="s">
        <v>10098</v>
      </c>
      <c r="C1462" s="1" t="s">
        <v>2543</v>
      </c>
      <c r="D1462" s="1" t="s">
        <v>10099</v>
      </c>
      <c r="E1462" s="1">
        <v>77</v>
      </c>
      <c r="F1462" s="1" t="s">
        <v>2544</v>
      </c>
      <c r="G1462" s="1" t="s">
        <v>131</v>
      </c>
      <c r="I1462" s="1">
        <v>342690850.87066042</v>
      </c>
      <c r="J1462" s="1">
        <v>370944993.24066043</v>
      </c>
      <c r="K1462" s="1" t="s">
        <v>2018</v>
      </c>
      <c r="L1462" s="1">
        <v>1461</v>
      </c>
      <c r="M1462" s="1" t="s">
        <v>14753</v>
      </c>
      <c r="N1462" s="1">
        <v>1.3899114307061472E-2</v>
      </c>
      <c r="O1462" s="1">
        <v>1184954.6421104299</v>
      </c>
      <c r="P1462" s="1">
        <v>0.42297010000000002</v>
      </c>
      <c r="Q1462" s="1">
        <v>-0.89603168</v>
      </c>
      <c r="R1462" s="1">
        <v>-0.23312642</v>
      </c>
      <c r="S1462" s="1">
        <v>4763099.3082354655</v>
      </c>
      <c r="T1462" s="1" t="s">
        <v>14753</v>
      </c>
    </row>
    <row r="1463" spans="1:20" x14ac:dyDescent="0.2">
      <c r="A1463" s="1">
        <v>8376</v>
      </c>
      <c r="B1463" s="1" t="s">
        <v>4239</v>
      </c>
      <c r="C1463" s="1" t="s">
        <v>4239</v>
      </c>
      <c r="D1463" s="1" t="s">
        <v>4240</v>
      </c>
      <c r="E1463" s="1">
        <v>52</v>
      </c>
      <c r="F1463" s="1" t="s">
        <v>4241</v>
      </c>
      <c r="G1463" s="1" t="s">
        <v>131</v>
      </c>
      <c r="H1463" s="1">
        <v>37500000</v>
      </c>
      <c r="I1463" s="1">
        <v>34379475</v>
      </c>
      <c r="J1463" s="1">
        <v>37500000</v>
      </c>
      <c r="K1463" s="1" t="s">
        <v>2018</v>
      </c>
      <c r="L1463" s="1">
        <v>1462</v>
      </c>
      <c r="M1463" s="1" t="s">
        <v>14752</v>
      </c>
      <c r="N1463" s="1">
        <v>0.13790904490576369</v>
      </c>
      <c r="O1463" s="1">
        <v>601.50066028000003</v>
      </c>
      <c r="P1463" s="1">
        <v>-4.6019000000000002E-4</v>
      </c>
      <c r="Q1463" s="1">
        <v>-1.8793477599999999</v>
      </c>
      <c r="R1463" s="1">
        <v>-11.4632784</v>
      </c>
      <c r="S1463" s="1">
        <v>4741240.5616115807</v>
      </c>
      <c r="T1463" s="1" t="s">
        <v>14752</v>
      </c>
    </row>
    <row r="1464" spans="1:20" x14ac:dyDescent="0.2">
      <c r="A1464" s="1">
        <v>7637</v>
      </c>
      <c r="B1464" s="1" t="s">
        <v>4779</v>
      </c>
      <c r="C1464" s="1" t="s">
        <v>4780</v>
      </c>
      <c r="D1464" s="1" t="s">
        <v>4781</v>
      </c>
      <c r="E1464" s="1">
        <v>15</v>
      </c>
      <c r="F1464" s="1" t="s">
        <v>4243</v>
      </c>
      <c r="G1464" s="1" t="s">
        <v>131</v>
      </c>
      <c r="I1464" s="1">
        <v>6443741</v>
      </c>
      <c r="J1464" s="1">
        <v>10000000</v>
      </c>
      <c r="K1464" s="1" t="s">
        <v>2018</v>
      </c>
      <c r="L1464" s="1">
        <v>1463</v>
      </c>
      <c r="M1464" s="1" t="s">
        <v>14753</v>
      </c>
      <c r="N1464" s="1">
        <v>0.73566498675471936</v>
      </c>
      <c r="O1464" s="1">
        <v>680601.20742835</v>
      </c>
      <c r="P1464" s="1">
        <v>0.16043319</v>
      </c>
      <c r="Q1464" s="1">
        <v>-0.98299541000000001</v>
      </c>
      <c r="R1464" s="1">
        <v>-0.20795538999999999</v>
      </c>
      <c r="S1464" s="1">
        <v>4740434.6374158422</v>
      </c>
      <c r="T1464" s="1" t="s">
        <v>14753</v>
      </c>
    </row>
    <row r="1465" spans="1:20" x14ac:dyDescent="0.2">
      <c r="A1465" s="1">
        <v>9467</v>
      </c>
      <c r="B1465" s="1" t="s">
        <v>9875</v>
      </c>
      <c r="C1465" s="1" t="s">
        <v>9876</v>
      </c>
      <c r="D1465" s="1" t="s">
        <v>9877</v>
      </c>
      <c r="E1465" s="1">
        <v>49</v>
      </c>
      <c r="F1465" s="1" t="s">
        <v>4648</v>
      </c>
      <c r="G1465" s="1" t="s">
        <v>131</v>
      </c>
      <c r="I1465" s="1">
        <v>4574988.9339274</v>
      </c>
      <c r="J1465" s="1">
        <v>4574988.9339274</v>
      </c>
      <c r="K1465" s="1" t="s">
        <v>2018</v>
      </c>
      <c r="L1465" s="1">
        <v>1464</v>
      </c>
      <c r="M1465" s="1" t="s">
        <v>14752</v>
      </c>
      <c r="N1465" s="1">
        <v>1.0345302680262296</v>
      </c>
      <c r="O1465" s="1">
        <v>2441968.8988153101</v>
      </c>
      <c r="P1465" s="1">
        <v>-9.4762669999999993E-2</v>
      </c>
      <c r="Q1465" s="1">
        <v>-0.47294238</v>
      </c>
      <c r="R1465" s="1">
        <v>-0.45487207000000002</v>
      </c>
      <c r="S1465" s="1">
        <v>4732964.5280329473</v>
      </c>
      <c r="T1465" s="1" t="s">
        <v>14752</v>
      </c>
    </row>
    <row r="1466" spans="1:20" x14ac:dyDescent="0.2">
      <c r="A1466" s="1">
        <v>15137</v>
      </c>
      <c r="B1466" s="1" t="s">
        <v>10134</v>
      </c>
      <c r="C1466" s="1" t="s">
        <v>10135</v>
      </c>
      <c r="D1466" s="1" t="s">
        <v>10136</v>
      </c>
      <c r="E1466" s="1">
        <v>12</v>
      </c>
      <c r="F1466" s="1" t="s">
        <v>10137</v>
      </c>
      <c r="G1466" s="1" t="s">
        <v>131</v>
      </c>
      <c r="I1466" s="1">
        <v>3970213</v>
      </c>
      <c r="J1466" s="1">
        <v>9995000</v>
      </c>
      <c r="K1466" s="1" t="s">
        <v>2018</v>
      </c>
      <c r="L1466" s="1">
        <v>1465</v>
      </c>
      <c r="M1466" s="1" t="s">
        <v>14752</v>
      </c>
      <c r="N1466" s="1">
        <v>1.1846154375452309</v>
      </c>
      <c r="O1466" s="1">
        <v>174945.27417948999</v>
      </c>
      <c r="P1466" s="1">
        <v>6.1787590000000003E-2</v>
      </c>
      <c r="Q1466" s="1">
        <v>-0.46273688000000002</v>
      </c>
      <c r="R1466" s="1">
        <v>-2.9818381500000002</v>
      </c>
      <c r="S1466" s="1">
        <v>4703175.6101427628</v>
      </c>
      <c r="T1466" s="1" t="s">
        <v>14752</v>
      </c>
    </row>
    <row r="1467" spans="1:20" x14ac:dyDescent="0.2">
      <c r="A1467" s="1">
        <v>7094</v>
      </c>
      <c r="B1467" s="1" t="s">
        <v>3933</v>
      </c>
      <c r="C1467" s="1" t="s">
        <v>3934</v>
      </c>
      <c r="D1467" s="1" t="s">
        <v>3935</v>
      </c>
      <c r="E1467" s="1">
        <v>37</v>
      </c>
      <c r="F1467" s="1" t="s">
        <v>2149</v>
      </c>
      <c r="G1467" s="1" t="s">
        <v>131</v>
      </c>
      <c r="H1467" s="1">
        <v>100000000</v>
      </c>
      <c r="I1467" s="1">
        <v>57270113.004501291</v>
      </c>
      <c r="J1467" s="1">
        <v>100000000</v>
      </c>
      <c r="K1467" s="1" t="s">
        <v>2018</v>
      </c>
      <c r="L1467" s="1">
        <v>1466</v>
      </c>
      <c r="M1467" s="1" t="s">
        <v>14752</v>
      </c>
      <c r="N1467" s="1">
        <v>8.1978649887913604E-2</v>
      </c>
      <c r="O1467" s="1">
        <v>8593.6729580899992</v>
      </c>
      <c r="P1467" s="1">
        <v>0.13557259999999999</v>
      </c>
      <c r="Q1467" s="1">
        <v>-0.77757697000000003</v>
      </c>
      <c r="R1467" s="1">
        <v>-8.5291399899999991</v>
      </c>
      <c r="S1467" s="1">
        <v>4694926.543037259</v>
      </c>
      <c r="T1467" s="1" t="s">
        <v>14752</v>
      </c>
    </row>
    <row r="1468" spans="1:20" x14ac:dyDescent="0.2">
      <c r="A1468" s="1">
        <v>19519</v>
      </c>
      <c r="B1468" s="1" t="s">
        <v>9753</v>
      </c>
      <c r="C1468" s="1" t="s">
        <v>9754</v>
      </c>
      <c r="D1468" s="1" t="s">
        <v>9755</v>
      </c>
      <c r="E1468" s="1">
        <v>12</v>
      </c>
      <c r="F1468" s="1" t="s">
        <v>9756</v>
      </c>
      <c r="G1468" s="1" t="s">
        <v>131</v>
      </c>
      <c r="H1468" s="1">
        <v>29700000</v>
      </c>
      <c r="I1468" s="1">
        <v>26167197.55768802</v>
      </c>
      <c r="J1468" s="1">
        <v>28103991.174659431</v>
      </c>
      <c r="K1468" s="1" t="s">
        <v>2018</v>
      </c>
      <c r="L1468" s="1">
        <v>1467</v>
      </c>
      <c r="M1468" s="1" t="s">
        <v>14753</v>
      </c>
      <c r="N1468" s="1">
        <v>0.17898456934110185</v>
      </c>
      <c r="O1468" s="1">
        <v>505083.34773331002</v>
      </c>
      <c r="P1468" s="1">
        <v>6.0206129999999997E-2</v>
      </c>
      <c r="Q1468" s="1">
        <v>0.80241001000000001</v>
      </c>
      <c r="R1468" s="1">
        <v>-9.8438627200000006</v>
      </c>
      <c r="S1468" s="1">
        <v>4683524.5857263226</v>
      </c>
      <c r="T1468" s="1" t="s">
        <v>14753</v>
      </c>
    </row>
    <row r="1469" spans="1:20" x14ac:dyDescent="0.2">
      <c r="A1469" s="1">
        <v>1154</v>
      </c>
      <c r="B1469" s="1" t="s">
        <v>3776</v>
      </c>
      <c r="C1469" s="1" t="s">
        <v>3777</v>
      </c>
      <c r="D1469" s="1" t="s">
        <v>3778</v>
      </c>
      <c r="E1469" s="1">
        <v>21</v>
      </c>
      <c r="F1469" s="1" t="s">
        <v>3365</v>
      </c>
      <c r="G1469" s="1" t="s">
        <v>131</v>
      </c>
      <c r="H1469" s="1">
        <v>9000000</v>
      </c>
      <c r="I1469" s="1">
        <v>5101014.7150342101</v>
      </c>
      <c r="J1469" s="1">
        <v>5105175.6150342096</v>
      </c>
      <c r="L1469" s="1">
        <v>1468</v>
      </c>
      <c r="M1469" s="1" t="s">
        <v>14752</v>
      </c>
      <c r="N1469" s="1">
        <v>0.91104180328564444</v>
      </c>
      <c r="O1469" s="1">
        <v>569940.10423881002</v>
      </c>
      <c r="P1469" s="1">
        <v>-0.71837218999999997</v>
      </c>
      <c r="Q1469" s="1">
        <v>6.6500560899999996</v>
      </c>
      <c r="R1469" s="1">
        <v>2.3714405699999999</v>
      </c>
      <c r="S1469" s="1">
        <v>4647237.6445713742</v>
      </c>
      <c r="T1469" s="1" t="s">
        <v>14752</v>
      </c>
    </row>
    <row r="1470" spans="1:20" x14ac:dyDescent="0.2">
      <c r="A1470" s="1">
        <v>29930</v>
      </c>
      <c r="B1470" s="1" t="s">
        <v>9516</v>
      </c>
      <c r="C1470" s="1" t="s">
        <v>9516</v>
      </c>
      <c r="D1470" s="1" t="s">
        <v>9517</v>
      </c>
      <c r="E1470" s="1">
        <v>13</v>
      </c>
      <c r="F1470" s="1" t="s">
        <v>9518</v>
      </c>
      <c r="G1470" s="1" t="s">
        <v>131</v>
      </c>
      <c r="H1470" s="1">
        <v>1000000000</v>
      </c>
      <c r="I1470" s="1">
        <v>889625827.65746033</v>
      </c>
      <c r="J1470" s="1">
        <v>1000000000</v>
      </c>
      <c r="K1470" s="1" t="s">
        <v>2018</v>
      </c>
      <c r="L1470" s="1">
        <v>1469</v>
      </c>
      <c r="M1470" s="1" t="s">
        <v>14752</v>
      </c>
      <c r="N1470" s="1">
        <v>5.1836119260777131E-3</v>
      </c>
      <c r="O1470" s="1">
        <v>527088.71703726996</v>
      </c>
      <c r="P1470" s="1">
        <v>-0.28732144999999998</v>
      </c>
      <c r="Q1470" s="1">
        <v>-1.2546887499999999</v>
      </c>
      <c r="R1470" s="1">
        <v>-12.56867905</v>
      </c>
      <c r="S1470" s="1">
        <v>4611475.0499919672</v>
      </c>
      <c r="T1470" s="1" t="s">
        <v>14752</v>
      </c>
    </row>
    <row r="1471" spans="1:20" x14ac:dyDescent="0.2">
      <c r="A1471" s="1">
        <v>22050</v>
      </c>
      <c r="B1471" s="1" t="s">
        <v>9535</v>
      </c>
      <c r="C1471" s="1" t="s">
        <v>9536</v>
      </c>
      <c r="D1471" s="1" t="s">
        <v>9537</v>
      </c>
      <c r="E1471" s="1">
        <v>20</v>
      </c>
      <c r="F1471" s="1" t="s">
        <v>9538</v>
      </c>
      <c r="G1471" s="1" t="s">
        <v>131</v>
      </c>
      <c r="I1471" s="1">
        <v>559411443</v>
      </c>
      <c r="J1471" s="1">
        <v>2058022055.9316015</v>
      </c>
      <c r="K1471" s="1" t="s">
        <v>2018</v>
      </c>
      <c r="L1471" s="1">
        <v>1470</v>
      </c>
      <c r="M1471" s="1" t="s">
        <v>14752</v>
      </c>
      <c r="N1471" s="1">
        <v>8.2262207402301543E-3</v>
      </c>
      <c r="O1471" s="1">
        <v>276753.34853068</v>
      </c>
      <c r="P1471" s="1">
        <v>0.39740083999999998</v>
      </c>
      <c r="Q1471" s="1">
        <v>-10.93877322</v>
      </c>
      <c r="R1471" s="1">
        <v>-26.17687321</v>
      </c>
      <c r="S1471" s="1">
        <v>4601842.0147286784</v>
      </c>
      <c r="T1471" s="1" t="s">
        <v>14752</v>
      </c>
    </row>
    <row r="1472" spans="1:20" x14ac:dyDescent="0.2">
      <c r="A1472" s="1">
        <v>32524</v>
      </c>
      <c r="B1472" s="1" t="s">
        <v>8862</v>
      </c>
      <c r="C1472" s="1" t="s">
        <v>8863</v>
      </c>
      <c r="D1472" s="1" t="s">
        <v>8864</v>
      </c>
      <c r="E1472" s="1">
        <v>45</v>
      </c>
      <c r="F1472" s="1" t="s">
        <v>8865</v>
      </c>
      <c r="G1472" s="1" t="s">
        <v>131</v>
      </c>
      <c r="H1472" s="1">
        <v>6899998362189</v>
      </c>
      <c r="I1472" s="1">
        <v>6899998362189</v>
      </c>
      <c r="J1472" s="1">
        <v>6899998362189</v>
      </c>
      <c r="K1472" s="1" t="s">
        <v>2018</v>
      </c>
      <c r="L1472" s="1">
        <v>1471</v>
      </c>
      <c r="M1472" s="1" t="s">
        <v>14752</v>
      </c>
      <c r="N1472" s="1">
        <v>6.6050057596923951E-7</v>
      </c>
      <c r="O1472" s="1">
        <v>4215910.5829119096</v>
      </c>
      <c r="P1472" s="1">
        <v>0.41971486000000002</v>
      </c>
      <c r="Q1472" s="1">
        <v>-13.443089240000001</v>
      </c>
      <c r="R1472" s="1">
        <v>-34.93875259</v>
      </c>
      <c r="S1472" s="1">
        <v>4557452.8924126439</v>
      </c>
      <c r="T1472" s="1" t="s">
        <v>14752</v>
      </c>
    </row>
    <row r="1473" spans="1:20" x14ac:dyDescent="0.2">
      <c r="A1473" s="1">
        <v>29999</v>
      </c>
      <c r="B1473" s="1" t="s">
        <v>9476</v>
      </c>
      <c r="C1473" s="1" t="s">
        <v>9477</v>
      </c>
      <c r="D1473" s="1" t="s">
        <v>9478</v>
      </c>
      <c r="E1473" s="1">
        <v>12</v>
      </c>
      <c r="F1473" s="1" t="s">
        <v>9479</v>
      </c>
      <c r="G1473" s="1" t="s">
        <v>131</v>
      </c>
      <c r="H1473" s="1">
        <v>69000000000000</v>
      </c>
      <c r="I1473" s="1">
        <v>64239000000000</v>
      </c>
      <c r="J1473" s="1">
        <v>69000000000000</v>
      </c>
      <c r="K1473" s="1" t="s">
        <v>2018</v>
      </c>
      <c r="L1473" s="1">
        <v>1472</v>
      </c>
      <c r="M1473" s="1" t="s">
        <v>14752</v>
      </c>
      <c r="N1473" s="1">
        <v>7.0739393941215869E-8</v>
      </c>
      <c r="O1473" s="1">
        <v>61755.836703389999</v>
      </c>
      <c r="P1473" s="1">
        <v>-4.2510600000000001E-3</v>
      </c>
      <c r="Q1473" s="1">
        <v>-2.8514039100000002</v>
      </c>
      <c r="R1473" s="1">
        <v>-7.9651532100000004</v>
      </c>
      <c r="S1473" s="1">
        <v>4544227.9273897652</v>
      </c>
      <c r="T1473" s="1" t="s">
        <v>14752</v>
      </c>
    </row>
    <row r="1474" spans="1:20" x14ac:dyDescent="0.2">
      <c r="A1474" s="1">
        <v>15240</v>
      </c>
      <c r="B1474" s="1" t="s">
        <v>6882</v>
      </c>
      <c r="C1474" s="1" t="s">
        <v>6882</v>
      </c>
      <c r="D1474" s="1" t="s">
        <v>9593</v>
      </c>
      <c r="E1474" s="1">
        <v>24</v>
      </c>
      <c r="F1474" s="1" t="s">
        <v>6883</v>
      </c>
      <c r="G1474" s="1" t="s">
        <v>131</v>
      </c>
      <c r="I1474" s="1">
        <v>108303554.02373034</v>
      </c>
      <c r="J1474" s="1">
        <v>163394894.56821701</v>
      </c>
      <c r="K1474" s="1" t="s">
        <v>2018</v>
      </c>
      <c r="L1474" s="1">
        <v>1473</v>
      </c>
      <c r="M1474" s="1" t="s">
        <v>14752</v>
      </c>
      <c r="N1474" s="1">
        <v>4.1909384725739497E-2</v>
      </c>
      <c r="O1474" s="1">
        <v>44124.512822129996</v>
      </c>
      <c r="P1474" s="1">
        <v>-0.13221653999999999</v>
      </c>
      <c r="Q1474" s="1">
        <v>0.65574920999999997</v>
      </c>
      <c r="R1474" s="1">
        <v>-14.09731961</v>
      </c>
      <c r="S1474" s="1">
        <v>4538935.3127454268</v>
      </c>
      <c r="T1474" s="1" t="s">
        <v>14752</v>
      </c>
    </row>
    <row r="1475" spans="1:20" x14ac:dyDescent="0.2">
      <c r="A1475" s="1">
        <v>5893</v>
      </c>
      <c r="B1475" s="1" t="s">
        <v>3259</v>
      </c>
      <c r="C1475" s="1" t="s">
        <v>3260</v>
      </c>
      <c r="D1475" s="1" t="s">
        <v>3261</v>
      </c>
      <c r="E1475" s="1">
        <v>178</v>
      </c>
      <c r="F1475" s="1" t="s">
        <v>2591</v>
      </c>
      <c r="G1475" s="1" t="s">
        <v>131</v>
      </c>
      <c r="I1475" s="1">
        <v>8103561.5966299903</v>
      </c>
      <c r="J1475" s="1">
        <v>89999999.999943361</v>
      </c>
      <c r="K1475" s="1" t="s">
        <v>2018</v>
      </c>
      <c r="L1475" s="1">
        <v>1474</v>
      </c>
      <c r="M1475" s="1" t="s">
        <v>14752</v>
      </c>
      <c r="N1475" s="1">
        <v>0.55927000398852456</v>
      </c>
      <c r="O1475" s="1">
        <v>118293.42335976</v>
      </c>
      <c r="P1475" s="1">
        <v>2.2361059600000002</v>
      </c>
      <c r="Q1475" s="1">
        <v>-10.703475729999999</v>
      </c>
      <c r="R1475" s="1">
        <v>-14.48375605</v>
      </c>
      <c r="S1475" s="1">
        <v>4532078.9264685092</v>
      </c>
      <c r="T1475" s="1" t="s">
        <v>14752</v>
      </c>
    </row>
    <row r="1476" spans="1:20" x14ac:dyDescent="0.2">
      <c r="A1476" s="1">
        <v>3218</v>
      </c>
      <c r="B1476" s="1" t="s">
        <v>2412</v>
      </c>
      <c r="C1476" s="1" t="s">
        <v>2413</v>
      </c>
      <c r="D1476" s="1" t="s">
        <v>2414</v>
      </c>
      <c r="E1476" s="1">
        <v>17</v>
      </c>
      <c r="F1476" s="1" t="s">
        <v>2415</v>
      </c>
      <c r="G1476" s="1" t="s">
        <v>131</v>
      </c>
      <c r="I1476" s="1">
        <v>84273979.035598084</v>
      </c>
      <c r="J1476" s="1">
        <v>84273979.035598084</v>
      </c>
      <c r="L1476" s="1">
        <v>1475</v>
      </c>
      <c r="M1476" s="1" t="s">
        <v>14753</v>
      </c>
      <c r="N1476" s="1">
        <v>5.3700997124967474E-2</v>
      </c>
      <c r="O1476" s="1">
        <v>295924.58451483003</v>
      </c>
      <c r="P1476" s="1">
        <v>-0.40265455999999999</v>
      </c>
      <c r="Q1476" s="1">
        <v>1.3094641300000001</v>
      </c>
      <c r="R1476" s="1">
        <v>-12.67081685</v>
      </c>
      <c r="S1476" s="1">
        <v>4525596.7059002221</v>
      </c>
      <c r="T1476" s="1" t="s">
        <v>14753</v>
      </c>
    </row>
    <row r="1477" spans="1:20" x14ac:dyDescent="0.2">
      <c r="A1477" s="1">
        <v>2245</v>
      </c>
      <c r="B1477" s="1" t="s">
        <v>3346</v>
      </c>
      <c r="C1477" s="1" t="s">
        <v>3347</v>
      </c>
      <c r="D1477" s="1" t="s">
        <v>3348</v>
      </c>
      <c r="E1477" s="1">
        <v>30</v>
      </c>
      <c r="F1477" s="1" t="s">
        <v>3349</v>
      </c>
      <c r="G1477" s="1" t="s">
        <v>131</v>
      </c>
      <c r="I1477" s="1">
        <v>396578435</v>
      </c>
      <c r="J1477" s="1">
        <v>750000000</v>
      </c>
      <c r="K1477" s="1" t="s">
        <v>2018</v>
      </c>
      <c r="L1477" s="1">
        <v>1476</v>
      </c>
      <c r="M1477" s="1" t="s">
        <v>14752</v>
      </c>
      <c r="N1477" s="1">
        <v>1.1409318919293126E-2</v>
      </c>
      <c r="O1477" s="1">
        <v>75925.17035154</v>
      </c>
      <c r="P1477" s="1">
        <v>-0.75159951000000003</v>
      </c>
      <c r="Q1477" s="1">
        <v>-3.7284698500000002</v>
      </c>
      <c r="R1477" s="1">
        <v>-11.46655758</v>
      </c>
      <c r="S1477" s="1">
        <v>4524689.841429159</v>
      </c>
      <c r="T1477" s="1" t="s">
        <v>14752</v>
      </c>
    </row>
    <row r="1478" spans="1:20" x14ac:dyDescent="0.2">
      <c r="A1478" s="1">
        <v>1721</v>
      </c>
      <c r="B1478" s="1" t="s">
        <v>3342</v>
      </c>
      <c r="C1478" s="1" t="s">
        <v>3343</v>
      </c>
      <c r="D1478" s="1" t="s">
        <v>3344</v>
      </c>
      <c r="E1478" s="1">
        <v>41</v>
      </c>
      <c r="F1478" s="1" t="s">
        <v>3345</v>
      </c>
      <c r="G1478" s="1" t="s">
        <v>131</v>
      </c>
      <c r="H1478" s="1">
        <v>32433365</v>
      </c>
      <c r="I1478" s="1">
        <v>20033628</v>
      </c>
      <c r="J1478" s="1">
        <v>32433365</v>
      </c>
      <c r="K1478" s="1" t="s">
        <v>2018</v>
      </c>
      <c r="L1478" s="1">
        <v>1477</v>
      </c>
      <c r="M1478" s="1" t="s">
        <v>14752</v>
      </c>
      <c r="N1478" s="1">
        <v>0.22387212355818289</v>
      </c>
      <c r="O1478" s="1">
        <v>44877.536829830002</v>
      </c>
      <c r="P1478" s="1">
        <v>0.14780950000000001</v>
      </c>
      <c r="Q1478" s="1">
        <v>1.3577262400000001</v>
      </c>
      <c r="R1478" s="1">
        <v>15.8218295</v>
      </c>
      <c r="S1478" s="1">
        <v>4484970.8429346727</v>
      </c>
      <c r="T1478" s="1" t="s">
        <v>14752</v>
      </c>
    </row>
    <row r="1479" spans="1:20" x14ac:dyDescent="0.2">
      <c r="A1479" s="1">
        <v>14179</v>
      </c>
      <c r="B1479" s="1" t="s">
        <v>9802</v>
      </c>
      <c r="C1479" s="1" t="s">
        <v>9803</v>
      </c>
      <c r="D1479" s="1" t="s">
        <v>9804</v>
      </c>
      <c r="E1479" s="1">
        <v>4</v>
      </c>
      <c r="F1479" s="1" t="s">
        <v>9805</v>
      </c>
      <c r="G1479" s="1" t="s">
        <v>131</v>
      </c>
      <c r="H1479" s="1">
        <v>300000000</v>
      </c>
      <c r="I1479" s="1">
        <v>23362132</v>
      </c>
      <c r="J1479" s="1">
        <v>299844842</v>
      </c>
      <c r="K1479" s="1" t="s">
        <v>2018</v>
      </c>
      <c r="L1479" s="1">
        <v>1478</v>
      </c>
      <c r="M1479" s="1" t="s">
        <v>14753</v>
      </c>
      <c r="N1479" s="1">
        <v>0.19142587548483925</v>
      </c>
      <c r="O1479" s="1">
        <v>1275.1283100400001</v>
      </c>
      <c r="P1479" s="1">
        <v>2.88923E-3</v>
      </c>
      <c r="Q1479" s="1">
        <v>0.70324054999999996</v>
      </c>
      <c r="R1479" s="1">
        <v>-3.0313125900000002</v>
      </c>
      <c r="S1479" s="1">
        <v>4472116.5712923789</v>
      </c>
      <c r="T1479" s="1" t="s">
        <v>14753</v>
      </c>
    </row>
    <row r="1480" spans="1:20" x14ac:dyDescent="0.2">
      <c r="A1480" s="1">
        <v>3724</v>
      </c>
      <c r="B1480" s="1" t="s">
        <v>177</v>
      </c>
      <c r="C1480" s="1" t="s">
        <v>177</v>
      </c>
      <c r="D1480" s="1" t="s">
        <v>2478</v>
      </c>
      <c r="E1480" s="1">
        <v>22</v>
      </c>
      <c r="F1480" s="1" t="s">
        <v>2479</v>
      </c>
      <c r="G1480" s="1" t="s">
        <v>131</v>
      </c>
      <c r="I1480" s="1">
        <v>700125013</v>
      </c>
      <c r="J1480" s="1">
        <v>1000000000</v>
      </c>
      <c r="K1480" s="1" t="s">
        <v>2018</v>
      </c>
      <c r="L1480" s="1">
        <v>1479</v>
      </c>
      <c r="M1480" s="1" t="s">
        <v>14752</v>
      </c>
      <c r="N1480" s="1">
        <v>6.3695775471143429E-3</v>
      </c>
      <c r="O1480" s="1">
        <v>127546.17084971</v>
      </c>
      <c r="P1480" s="1">
        <v>2.00921817</v>
      </c>
      <c r="Q1480" s="1">
        <v>-7.8761697699999997</v>
      </c>
      <c r="R1480" s="1">
        <v>-10.4762895</v>
      </c>
      <c r="S1480" s="1">
        <v>4459500.5629779371</v>
      </c>
      <c r="T1480" s="1" t="s">
        <v>14752</v>
      </c>
    </row>
    <row r="1481" spans="1:20" x14ac:dyDescent="0.2">
      <c r="A1481" s="1">
        <v>99</v>
      </c>
      <c r="B1481" s="1" t="s">
        <v>2897</v>
      </c>
      <c r="C1481" s="1" t="s">
        <v>2898</v>
      </c>
      <c r="D1481" s="1" t="s">
        <v>2899</v>
      </c>
      <c r="E1481" s="1">
        <v>20</v>
      </c>
      <c r="F1481" s="1" t="s">
        <v>2900</v>
      </c>
      <c r="G1481" s="1" t="s">
        <v>131</v>
      </c>
      <c r="H1481" s="1">
        <v>84000000</v>
      </c>
      <c r="I1481" s="1">
        <v>71043397</v>
      </c>
      <c r="J1481" s="1">
        <v>71043397</v>
      </c>
      <c r="L1481" s="1">
        <v>1480</v>
      </c>
      <c r="M1481" s="1" t="s">
        <v>14752</v>
      </c>
      <c r="N1481" s="1">
        <v>6.2312915317915232E-2</v>
      </c>
      <c r="O1481" s="1">
        <v>33672.649370229999</v>
      </c>
      <c r="P1481" s="1">
        <v>1.62818453</v>
      </c>
      <c r="Q1481" s="1">
        <v>21.43122777</v>
      </c>
      <c r="R1481" s="1">
        <v>14.85490343</v>
      </c>
      <c r="S1481" s="1">
        <v>4426921.1811580332</v>
      </c>
      <c r="T1481" s="1" t="s">
        <v>14752</v>
      </c>
    </row>
    <row r="1482" spans="1:20" x14ac:dyDescent="0.2">
      <c r="A1482" s="1">
        <v>28734</v>
      </c>
      <c r="B1482" s="1" t="s">
        <v>4840</v>
      </c>
      <c r="C1482" s="1" t="s">
        <v>9180</v>
      </c>
      <c r="D1482" s="1" t="s">
        <v>9181</v>
      </c>
      <c r="E1482" s="1">
        <v>9</v>
      </c>
      <c r="F1482" s="1" t="s">
        <v>9182</v>
      </c>
      <c r="G1482" s="1" t="s">
        <v>131</v>
      </c>
      <c r="I1482" s="1">
        <v>83186966.381762415</v>
      </c>
      <c r="J1482" s="1">
        <v>100000000</v>
      </c>
      <c r="K1482" s="1" t="s">
        <v>2018</v>
      </c>
      <c r="L1482" s="1">
        <v>1481</v>
      </c>
      <c r="M1482" s="1" t="s">
        <v>14752</v>
      </c>
      <c r="N1482" s="1">
        <v>5.3187199617621216E-2</v>
      </c>
      <c r="O1482" s="1">
        <v>114496.14280976</v>
      </c>
      <c r="P1482" s="1">
        <v>4.2002493000000003</v>
      </c>
      <c r="Q1482" s="1">
        <v>-27.32218714</v>
      </c>
      <c r="R1482" s="1">
        <v>-35.890657650000001</v>
      </c>
      <c r="S1482" s="1">
        <v>4424481.7865311429</v>
      </c>
      <c r="T1482" s="1" t="s">
        <v>14752</v>
      </c>
    </row>
    <row r="1483" spans="1:20" x14ac:dyDescent="0.2">
      <c r="A1483" s="1">
        <v>21156</v>
      </c>
      <c r="B1483" s="1" t="s">
        <v>9732</v>
      </c>
      <c r="C1483" s="1" t="s">
        <v>9732</v>
      </c>
      <c r="D1483" s="1" t="s">
        <v>9733</v>
      </c>
      <c r="E1483" s="1">
        <v>4</v>
      </c>
      <c r="F1483" s="1" t="s">
        <v>9734</v>
      </c>
      <c r="G1483" s="1" t="s">
        <v>131</v>
      </c>
      <c r="I1483" s="1">
        <v>57918327.764675498</v>
      </c>
      <c r="J1483" s="1">
        <v>96918327.764706001</v>
      </c>
      <c r="K1483" s="1" t="s">
        <v>2018</v>
      </c>
      <c r="L1483" s="1">
        <v>1482</v>
      </c>
      <c r="M1483" s="1" t="s">
        <v>14753</v>
      </c>
      <c r="N1483" s="1">
        <v>7.633652214670314E-2</v>
      </c>
      <c r="O1483" s="1">
        <v>608628.21747084998</v>
      </c>
      <c r="P1483" s="1">
        <v>-1.57918889</v>
      </c>
      <c r="Q1483" s="1">
        <v>1.43921951</v>
      </c>
      <c r="R1483" s="1">
        <v>-9.0612038800000008</v>
      </c>
      <c r="S1483" s="1">
        <v>4421283.7101081628</v>
      </c>
      <c r="T1483" s="1" t="s">
        <v>14753</v>
      </c>
    </row>
    <row r="1484" spans="1:20" x14ac:dyDescent="0.2">
      <c r="A1484" s="1">
        <v>9938</v>
      </c>
      <c r="B1484" s="1" t="s">
        <v>5059</v>
      </c>
      <c r="C1484" s="1" t="s">
        <v>5060</v>
      </c>
      <c r="D1484" s="1" t="s">
        <v>5061</v>
      </c>
      <c r="E1484" s="1">
        <v>168</v>
      </c>
      <c r="F1484" s="1" t="s">
        <v>5062</v>
      </c>
      <c r="G1484" s="1" t="s">
        <v>131</v>
      </c>
      <c r="H1484" s="1">
        <v>1000000000</v>
      </c>
      <c r="I1484" s="1">
        <v>504425832</v>
      </c>
      <c r="J1484" s="1">
        <v>1000000000</v>
      </c>
      <c r="K1484" s="1" t="s">
        <v>2018</v>
      </c>
      <c r="L1484" s="1">
        <v>1483</v>
      </c>
      <c r="M1484" s="1" t="s">
        <v>14753</v>
      </c>
      <c r="N1484" s="1">
        <v>8.7522441327362553E-3</v>
      </c>
      <c r="O1484" s="1">
        <v>240778.12032716</v>
      </c>
      <c r="P1484" s="1">
        <v>-0.18449637999999999</v>
      </c>
      <c r="Q1484" s="1">
        <v>-9.1728200500000003</v>
      </c>
      <c r="R1484" s="1">
        <v>-24.81876252</v>
      </c>
      <c r="S1484" s="1">
        <v>4414858.0285226041</v>
      </c>
      <c r="T1484" s="1" t="s">
        <v>14753</v>
      </c>
    </row>
    <row r="1485" spans="1:20" x14ac:dyDescent="0.2">
      <c r="A1485" s="1">
        <v>11366</v>
      </c>
      <c r="B1485" s="1" t="s">
        <v>5819</v>
      </c>
      <c r="C1485" s="1" t="s">
        <v>5820</v>
      </c>
      <c r="D1485" s="1" t="s">
        <v>5821</v>
      </c>
      <c r="E1485" s="1">
        <v>23</v>
      </c>
      <c r="F1485" s="1" t="s">
        <v>5648</v>
      </c>
      <c r="G1485" s="1" t="s">
        <v>131</v>
      </c>
      <c r="I1485" s="1">
        <v>7324285658.4328423</v>
      </c>
      <c r="J1485" s="1">
        <v>9282289336.2837486</v>
      </c>
      <c r="K1485" s="1" t="s">
        <v>2018</v>
      </c>
      <c r="L1485" s="1">
        <v>1484</v>
      </c>
      <c r="M1485" s="1" t="s">
        <v>14752</v>
      </c>
      <c r="N1485" s="1">
        <v>6.0057776261783036E-4</v>
      </c>
      <c r="O1485" s="1">
        <v>184696.87857530999</v>
      </c>
      <c r="P1485" s="1">
        <v>-1.5443338600000001</v>
      </c>
      <c r="Q1485" s="1">
        <v>-5.6833269599999996</v>
      </c>
      <c r="R1485" s="1">
        <v>-13.84168987</v>
      </c>
      <c r="S1485" s="1">
        <v>4398803.0935154585</v>
      </c>
      <c r="T1485" s="1" t="s">
        <v>14752</v>
      </c>
    </row>
    <row r="1486" spans="1:20" x14ac:dyDescent="0.2">
      <c r="A1486" s="1">
        <v>4116</v>
      </c>
      <c r="B1486" s="1" t="s">
        <v>5917</v>
      </c>
      <c r="C1486" s="1" t="s">
        <v>5918</v>
      </c>
      <c r="D1486" s="1" t="s">
        <v>5919</v>
      </c>
      <c r="E1486" s="1">
        <v>86</v>
      </c>
      <c r="F1486" s="1" t="s">
        <v>5920</v>
      </c>
      <c r="G1486" s="1" t="s">
        <v>131</v>
      </c>
      <c r="H1486" s="1">
        <v>100000000</v>
      </c>
      <c r="I1486" s="1">
        <v>28714063.840899982</v>
      </c>
      <c r="J1486" s="1">
        <v>100000000</v>
      </c>
      <c r="K1486" s="1" t="s">
        <v>2018</v>
      </c>
      <c r="L1486" s="1">
        <v>1485</v>
      </c>
      <c r="M1486" s="1" t="s">
        <v>14753</v>
      </c>
      <c r="N1486" s="1">
        <v>0.15293378445252154</v>
      </c>
      <c r="O1486" s="1">
        <v>4.4854496299999997</v>
      </c>
      <c r="P1486" s="1">
        <v>0.14098716999999999</v>
      </c>
      <c r="Q1486" s="1">
        <v>-0.36143011000000003</v>
      </c>
      <c r="R1486" s="1">
        <v>1.4595484000000001</v>
      </c>
      <c r="S1486" s="1">
        <v>4391350.4502001405</v>
      </c>
      <c r="T1486" s="1" t="s">
        <v>14753</v>
      </c>
    </row>
    <row r="1487" spans="1:20" x14ac:dyDescent="0.2">
      <c r="A1487" s="1">
        <v>21704</v>
      </c>
      <c r="B1487" s="1" t="s">
        <v>9233</v>
      </c>
      <c r="C1487" s="1" t="s">
        <v>9234</v>
      </c>
      <c r="D1487" s="1" t="s">
        <v>9235</v>
      </c>
      <c r="E1487" s="1">
        <v>17</v>
      </c>
      <c r="F1487" s="1" t="s">
        <v>4405</v>
      </c>
      <c r="G1487" s="1" t="s">
        <v>131</v>
      </c>
      <c r="H1487" s="1">
        <v>1750000000</v>
      </c>
      <c r="I1487" s="1">
        <v>1591000000</v>
      </c>
      <c r="J1487" s="1">
        <v>1750000000</v>
      </c>
      <c r="K1487" s="1" t="s">
        <v>2018</v>
      </c>
      <c r="L1487" s="1">
        <v>1486</v>
      </c>
      <c r="M1487" s="1" t="s">
        <v>14752</v>
      </c>
      <c r="N1487" s="1">
        <v>2.7600325146449178E-3</v>
      </c>
      <c r="O1487" s="1">
        <v>39211.293737970002</v>
      </c>
      <c r="P1487" s="1">
        <v>0.48330300999999998</v>
      </c>
      <c r="Q1487" s="1">
        <v>-0.16721142</v>
      </c>
      <c r="R1487" s="1">
        <v>-21.561441689999999</v>
      </c>
      <c r="S1487" s="1">
        <v>4391211.7308000643</v>
      </c>
      <c r="T1487" s="1" t="s">
        <v>14752</v>
      </c>
    </row>
    <row r="1488" spans="1:20" x14ac:dyDescent="0.2">
      <c r="A1488" s="1">
        <v>29387</v>
      </c>
      <c r="B1488" s="1" t="s">
        <v>9551</v>
      </c>
      <c r="C1488" s="1" t="s">
        <v>9552</v>
      </c>
      <c r="D1488" s="1" t="s">
        <v>9553</v>
      </c>
      <c r="E1488" s="1">
        <v>7</v>
      </c>
      <c r="F1488" s="1" t="s">
        <v>9554</v>
      </c>
      <c r="G1488" s="1" t="s">
        <v>131</v>
      </c>
      <c r="H1488" s="1">
        <v>10000</v>
      </c>
      <c r="I1488" s="1">
        <v>10000</v>
      </c>
      <c r="J1488" s="1">
        <v>10000</v>
      </c>
      <c r="K1488" s="1" t="s">
        <v>2018</v>
      </c>
      <c r="L1488" s="1">
        <v>1487</v>
      </c>
      <c r="M1488" s="1" t="s">
        <v>14753</v>
      </c>
      <c r="N1488" s="1">
        <v>435.24291132689666</v>
      </c>
      <c r="O1488" s="1">
        <v>6034.9855963800001</v>
      </c>
      <c r="P1488" s="1">
        <v>1.1113909200000001</v>
      </c>
      <c r="Q1488" s="1">
        <v>-2.9809710699999998</v>
      </c>
      <c r="R1488" s="1">
        <v>-17.568063179999999</v>
      </c>
      <c r="S1488" s="1">
        <v>4352429.1132689668</v>
      </c>
      <c r="T1488" s="1" t="s">
        <v>14753</v>
      </c>
    </row>
    <row r="1489" spans="1:20" x14ac:dyDescent="0.2">
      <c r="A1489" s="1">
        <v>15257</v>
      </c>
      <c r="B1489" s="1" t="s">
        <v>6567</v>
      </c>
      <c r="C1489" s="1" t="s">
        <v>5676</v>
      </c>
      <c r="D1489" s="1" t="s">
        <v>6568</v>
      </c>
      <c r="E1489" s="1">
        <v>22</v>
      </c>
      <c r="F1489" s="1" t="s">
        <v>4863</v>
      </c>
      <c r="G1489" s="1" t="s">
        <v>131</v>
      </c>
      <c r="H1489" s="1">
        <v>71618033988</v>
      </c>
      <c r="I1489" s="1">
        <v>63879000000</v>
      </c>
      <c r="J1489" s="1">
        <v>71618033988</v>
      </c>
      <c r="K1489" s="1" t="s">
        <v>2018</v>
      </c>
      <c r="L1489" s="1">
        <v>1488</v>
      </c>
      <c r="M1489" s="1" t="s">
        <v>14752</v>
      </c>
      <c r="N1489" s="1">
        <v>6.8003835008914842E-5</v>
      </c>
      <c r="O1489" s="1">
        <v>2494.6559073200001</v>
      </c>
      <c r="P1489" s="1">
        <v>0</v>
      </c>
      <c r="Q1489" s="1">
        <v>-2.95779674</v>
      </c>
      <c r="R1489" s="1">
        <v>-94.425207209999996</v>
      </c>
      <c r="S1489" s="1">
        <v>4344016.9765344709</v>
      </c>
      <c r="T1489" s="1" t="s">
        <v>14752</v>
      </c>
    </row>
    <row r="1490" spans="1:20" x14ac:dyDescent="0.2">
      <c r="A1490" s="1">
        <v>7245</v>
      </c>
      <c r="B1490" s="1" t="s">
        <v>5995</v>
      </c>
      <c r="C1490" s="1" t="s">
        <v>5996</v>
      </c>
      <c r="D1490" s="1" t="s">
        <v>5997</v>
      </c>
      <c r="E1490" s="1">
        <v>18</v>
      </c>
      <c r="F1490" s="1" t="s">
        <v>2610</v>
      </c>
      <c r="G1490" s="1" t="s">
        <v>131</v>
      </c>
      <c r="I1490" s="1">
        <v>150000000</v>
      </c>
      <c r="J1490" s="1">
        <v>150000000</v>
      </c>
      <c r="K1490" s="1" t="s">
        <v>2018</v>
      </c>
      <c r="L1490" s="1">
        <v>1489</v>
      </c>
      <c r="M1490" s="1" t="s">
        <v>14752</v>
      </c>
      <c r="N1490" s="1">
        <v>2.8952623941344905E-2</v>
      </c>
      <c r="O1490" s="1">
        <v>105726.07463613999</v>
      </c>
      <c r="P1490" s="1">
        <v>-0.2797654</v>
      </c>
      <c r="Q1490" s="1">
        <v>-4.11991554</v>
      </c>
      <c r="R1490" s="1">
        <v>-9.6396246899999998</v>
      </c>
      <c r="S1490" s="1">
        <v>4342893.5912017357</v>
      </c>
      <c r="T1490" s="1" t="s">
        <v>14752</v>
      </c>
    </row>
    <row r="1491" spans="1:20" x14ac:dyDescent="0.2">
      <c r="A1491" s="1">
        <v>5328</v>
      </c>
      <c r="B1491" s="1" t="s">
        <v>2657</v>
      </c>
      <c r="C1491" s="1" t="s">
        <v>2658</v>
      </c>
      <c r="D1491" s="1" t="s">
        <v>2659</v>
      </c>
      <c r="E1491" s="1">
        <v>12</v>
      </c>
      <c r="F1491" s="1" t="s">
        <v>2564</v>
      </c>
      <c r="G1491" s="1" t="s">
        <v>131</v>
      </c>
      <c r="I1491" s="1">
        <v>193000000</v>
      </c>
      <c r="J1491" s="1">
        <v>1000000000</v>
      </c>
      <c r="K1491" s="1" t="s">
        <v>2018</v>
      </c>
      <c r="L1491" s="1">
        <v>1490</v>
      </c>
      <c r="M1491" s="1" t="s">
        <v>14752</v>
      </c>
      <c r="N1491" s="1">
        <v>2.2420529015662275E-2</v>
      </c>
      <c r="O1491" s="1">
        <v>3909679.9431977002</v>
      </c>
      <c r="P1491" s="1">
        <v>-0.32078445999999999</v>
      </c>
      <c r="Q1491" s="1">
        <v>1.6325864999999999</v>
      </c>
      <c r="R1491" s="1">
        <v>-6.4850908699999996</v>
      </c>
      <c r="S1491" s="1">
        <v>4327162.1000228189</v>
      </c>
      <c r="T1491" s="1" t="s">
        <v>14752</v>
      </c>
    </row>
    <row r="1492" spans="1:20" x14ac:dyDescent="0.2">
      <c r="A1492" s="1">
        <v>30934</v>
      </c>
      <c r="B1492" s="1" t="s">
        <v>10433</v>
      </c>
      <c r="C1492" s="1" t="s">
        <v>10434</v>
      </c>
      <c r="D1492" s="1" t="s">
        <v>10435</v>
      </c>
      <c r="E1492" s="1">
        <v>23</v>
      </c>
      <c r="F1492" s="1" t="s">
        <v>10436</v>
      </c>
      <c r="G1492" s="1" t="s">
        <v>131</v>
      </c>
      <c r="H1492" s="1">
        <v>1000000000</v>
      </c>
      <c r="I1492" s="1">
        <v>351808513.1812706</v>
      </c>
      <c r="J1492" s="1">
        <v>998676898.75419998</v>
      </c>
      <c r="K1492" s="1" t="s">
        <v>2018</v>
      </c>
      <c r="L1492" s="1">
        <v>1491</v>
      </c>
      <c r="M1492" s="1" t="s">
        <v>14752</v>
      </c>
      <c r="N1492" s="1">
        <v>1.2251350797162306E-2</v>
      </c>
      <c r="O1492" s="1">
        <v>268552.34566177998</v>
      </c>
      <c r="P1492" s="1">
        <v>-1.65127286</v>
      </c>
      <c r="Q1492" s="1">
        <v>-3.3946625799999999</v>
      </c>
      <c r="R1492" s="1">
        <v>-13.59147141</v>
      </c>
      <c r="S1492" s="1">
        <v>4310129.5084118452</v>
      </c>
      <c r="T1492" s="1" t="s">
        <v>14752</v>
      </c>
    </row>
    <row r="1493" spans="1:20" x14ac:dyDescent="0.2">
      <c r="A1493" s="1">
        <v>3657</v>
      </c>
      <c r="B1493" s="1" t="s">
        <v>2818</v>
      </c>
      <c r="C1493" s="1" t="s">
        <v>209</v>
      </c>
      <c r="D1493" s="1" t="s">
        <v>2819</v>
      </c>
      <c r="E1493" s="1">
        <v>51</v>
      </c>
      <c r="F1493" s="1" t="s">
        <v>2820</v>
      </c>
      <c r="G1493" s="1" t="s">
        <v>131</v>
      </c>
      <c r="H1493" s="1">
        <v>10000000000</v>
      </c>
      <c r="I1493" s="1">
        <v>1646414198</v>
      </c>
      <c r="J1493" s="1">
        <v>6000000000</v>
      </c>
      <c r="K1493" s="1" t="s">
        <v>2018</v>
      </c>
      <c r="L1493" s="1">
        <v>1492</v>
      </c>
      <c r="M1493" s="1" t="s">
        <v>14752</v>
      </c>
      <c r="N1493" s="1">
        <v>2.6178735221985246E-3</v>
      </c>
      <c r="O1493" s="1">
        <v>828797.97194050997</v>
      </c>
      <c r="P1493" s="1">
        <v>0.11310217</v>
      </c>
      <c r="Q1493" s="1">
        <v>-4.9840347100000004</v>
      </c>
      <c r="R1493" s="1">
        <v>-12.990748290000001</v>
      </c>
      <c r="S1493" s="1">
        <v>4310104.135515919</v>
      </c>
      <c r="T1493" s="1" t="s">
        <v>14752</v>
      </c>
    </row>
    <row r="1494" spans="1:20" x14ac:dyDescent="0.2">
      <c r="A1494" s="1">
        <v>31598</v>
      </c>
      <c r="B1494" s="1" t="s">
        <v>9745</v>
      </c>
      <c r="C1494" s="1" t="s">
        <v>9746</v>
      </c>
      <c r="D1494" s="1" t="s">
        <v>9747</v>
      </c>
      <c r="E1494" s="1">
        <v>12</v>
      </c>
      <c r="F1494" s="1" t="s">
        <v>9748</v>
      </c>
      <c r="G1494" s="1" t="s">
        <v>131</v>
      </c>
      <c r="I1494" s="1">
        <v>407084555679471</v>
      </c>
      <c r="J1494" s="1">
        <v>420574058721304</v>
      </c>
      <c r="K1494" s="1" t="s">
        <v>2018</v>
      </c>
      <c r="L1494" s="1">
        <v>1493</v>
      </c>
      <c r="M1494" s="1" t="s">
        <v>14753</v>
      </c>
      <c r="N1494" s="1">
        <v>1.055931955601898E-8</v>
      </c>
      <c r="O1494" s="1">
        <v>1210514.4143080199</v>
      </c>
      <c r="P1494" s="1">
        <v>-3.0009625899999999</v>
      </c>
      <c r="Q1494" s="1">
        <v>20.251749199999999</v>
      </c>
      <c r="R1494" s="1">
        <v>78.587022500000003</v>
      </c>
      <c r="S1494" s="1">
        <v>4298535.9097395353</v>
      </c>
      <c r="T1494" s="1" t="s">
        <v>14753</v>
      </c>
    </row>
    <row r="1495" spans="1:20" x14ac:dyDescent="0.2">
      <c r="A1495" s="1">
        <v>4862</v>
      </c>
      <c r="B1495" s="1" t="s">
        <v>2519</v>
      </c>
      <c r="C1495" s="1" t="s">
        <v>2519</v>
      </c>
      <c r="D1495" s="1" t="s">
        <v>2520</v>
      </c>
      <c r="E1495" s="1">
        <v>7</v>
      </c>
      <c r="F1495" s="1" t="s">
        <v>2521</v>
      </c>
      <c r="G1495" s="1" t="s">
        <v>131</v>
      </c>
      <c r="I1495" s="1">
        <v>714166584</v>
      </c>
      <c r="J1495" s="1">
        <v>1000000000</v>
      </c>
      <c r="K1495" s="1" t="s">
        <v>2018</v>
      </c>
      <c r="L1495" s="1">
        <v>1494</v>
      </c>
      <c r="M1495" s="1" t="s">
        <v>14752</v>
      </c>
      <c r="N1495" s="1">
        <v>5.9973154930593403E-3</v>
      </c>
      <c r="O1495" s="1">
        <v>50980.936304089999</v>
      </c>
      <c r="P1495" s="1">
        <v>0.33001954999999999</v>
      </c>
      <c r="Q1495" s="1">
        <v>95.797949610000003</v>
      </c>
      <c r="R1495" s="1">
        <v>175.56110340999999</v>
      </c>
      <c r="S1495" s="1">
        <v>4283082.3188484646</v>
      </c>
      <c r="T1495" s="1" t="s">
        <v>14752</v>
      </c>
    </row>
    <row r="1496" spans="1:20" x14ac:dyDescent="0.2">
      <c r="A1496" s="1">
        <v>16252</v>
      </c>
      <c r="B1496" s="1" t="s">
        <v>9909</v>
      </c>
      <c r="C1496" s="1" t="s">
        <v>9910</v>
      </c>
      <c r="D1496" s="1" t="s">
        <v>9911</v>
      </c>
      <c r="E1496" s="1">
        <v>18</v>
      </c>
      <c r="F1496" s="1" t="s">
        <v>9912</v>
      </c>
      <c r="G1496" s="1" t="s">
        <v>131</v>
      </c>
      <c r="H1496" s="1">
        <v>900000000</v>
      </c>
      <c r="I1496" s="1">
        <v>807922912.77999997</v>
      </c>
      <c r="J1496" s="1">
        <v>869380155.79999995</v>
      </c>
      <c r="K1496" s="1" t="s">
        <v>2018</v>
      </c>
      <c r="L1496" s="1">
        <v>1495</v>
      </c>
      <c r="M1496" s="1" t="s">
        <v>14752</v>
      </c>
      <c r="N1496" s="1">
        <v>5.2772186408627736E-3</v>
      </c>
      <c r="O1496" s="1">
        <v>569335.80287543999</v>
      </c>
      <c r="P1496" s="1">
        <v>-1.2968653299999999</v>
      </c>
      <c r="Q1496" s="1">
        <v>-9.4752992099999993</v>
      </c>
      <c r="R1496" s="1">
        <v>32.072639170000002</v>
      </c>
      <c r="S1496" s="1">
        <v>4263585.8557027644</v>
      </c>
      <c r="T1496" s="1" t="s">
        <v>14752</v>
      </c>
    </row>
    <row r="1497" spans="1:20" x14ac:dyDescent="0.2">
      <c r="A1497" s="1">
        <v>6283</v>
      </c>
      <c r="B1497" s="1" t="s">
        <v>3735</v>
      </c>
      <c r="C1497" s="1" t="s">
        <v>3736</v>
      </c>
      <c r="D1497" s="1" t="s">
        <v>3737</v>
      </c>
      <c r="E1497" s="1">
        <v>13</v>
      </c>
      <c r="F1497" s="1" t="s">
        <v>3029</v>
      </c>
      <c r="G1497" s="1" t="s">
        <v>131</v>
      </c>
      <c r="H1497" s="1">
        <v>1000000000</v>
      </c>
      <c r="I1497" s="1">
        <v>922066662.30999994</v>
      </c>
      <c r="J1497" s="1">
        <v>1000000000</v>
      </c>
      <c r="K1497" s="1" t="s">
        <v>2018</v>
      </c>
      <c r="L1497" s="1">
        <v>1496</v>
      </c>
      <c r="M1497" s="1" t="s">
        <v>14753</v>
      </c>
      <c r="N1497" s="1">
        <v>4.5856206532834771E-3</v>
      </c>
      <c r="O1497" s="1">
        <v>57072.33461985</v>
      </c>
      <c r="P1497" s="1">
        <v>0.16954221999999999</v>
      </c>
      <c r="Q1497" s="1">
        <v>-1.2302462199999999</v>
      </c>
      <c r="R1497" s="1">
        <v>-5.2417960399999997</v>
      </c>
      <c r="S1497" s="1">
        <v>4228247.9303928977</v>
      </c>
      <c r="T1497" s="1" t="s">
        <v>14753</v>
      </c>
    </row>
    <row r="1498" spans="1:20" x14ac:dyDescent="0.2">
      <c r="A1498" s="1">
        <v>10793</v>
      </c>
      <c r="B1498" s="1" t="s">
        <v>5523</v>
      </c>
      <c r="C1498" s="1" t="s">
        <v>5524</v>
      </c>
      <c r="D1498" s="1" t="s">
        <v>5525</v>
      </c>
      <c r="E1498" s="1">
        <v>6</v>
      </c>
      <c r="F1498" s="1" t="s">
        <v>5069</v>
      </c>
      <c r="G1498" s="1" t="s">
        <v>131</v>
      </c>
      <c r="I1498" s="1">
        <v>9938667</v>
      </c>
      <c r="J1498" s="1">
        <v>10000000</v>
      </c>
      <c r="K1498" s="1" t="s">
        <v>2018</v>
      </c>
      <c r="L1498" s="1">
        <v>1497</v>
      </c>
      <c r="M1498" s="1" t="s">
        <v>14753</v>
      </c>
      <c r="N1498" s="1">
        <v>0.42265956667262228</v>
      </c>
      <c r="O1498" s="1">
        <v>502768.98470507999</v>
      </c>
      <c r="P1498" s="1">
        <v>0.99316419</v>
      </c>
      <c r="Q1498" s="1">
        <v>0.21614800000000001</v>
      </c>
      <c r="R1498" s="1">
        <v>-3.1868533100000001</v>
      </c>
      <c r="S1498" s="1">
        <v>4200672.6875234907</v>
      </c>
      <c r="T1498" s="1" t="s">
        <v>14753</v>
      </c>
    </row>
    <row r="1499" spans="1:20" x14ac:dyDescent="0.2">
      <c r="A1499" s="1">
        <v>12515</v>
      </c>
      <c r="B1499" s="1" t="s">
        <v>9628</v>
      </c>
      <c r="C1499" s="1" t="s">
        <v>9629</v>
      </c>
      <c r="D1499" s="1" t="s">
        <v>6892</v>
      </c>
      <c r="E1499" s="1">
        <v>2</v>
      </c>
      <c r="F1499" s="1" t="s">
        <v>6893</v>
      </c>
      <c r="G1499" s="1" t="s">
        <v>131</v>
      </c>
      <c r="H1499" s="1">
        <v>300000000</v>
      </c>
      <c r="I1499" s="1">
        <v>139500040</v>
      </c>
      <c r="J1499" s="1">
        <v>300000000</v>
      </c>
      <c r="K1499" s="1" t="s">
        <v>2018</v>
      </c>
      <c r="L1499" s="1">
        <v>1498</v>
      </c>
      <c r="M1499" s="1" t="s">
        <v>14752</v>
      </c>
      <c r="N1499" s="1">
        <v>3.0094680686299505E-2</v>
      </c>
      <c r="O1499" s="1">
        <v>26318.234165450001</v>
      </c>
      <c r="P1499" s="1">
        <v>-4.4933720000000003E-2</v>
      </c>
      <c r="Q1499" s="1">
        <v>-1.92921144</v>
      </c>
      <c r="R1499" s="1">
        <v>-11.780729490000001</v>
      </c>
      <c r="S1499" s="1">
        <v>4198209.1595260082</v>
      </c>
      <c r="T1499" s="1" t="s">
        <v>14752</v>
      </c>
    </row>
    <row r="1500" spans="1:20" x14ac:dyDescent="0.2">
      <c r="A1500" s="1">
        <v>29443</v>
      </c>
      <c r="B1500" s="1" t="s">
        <v>9712</v>
      </c>
      <c r="C1500" s="1" t="s">
        <v>9713</v>
      </c>
      <c r="D1500" s="1" t="s">
        <v>9714</v>
      </c>
      <c r="E1500" s="1">
        <v>2</v>
      </c>
      <c r="F1500" s="1" t="s">
        <v>9715</v>
      </c>
      <c r="G1500" s="1" t="s">
        <v>131</v>
      </c>
      <c r="I1500" s="1">
        <v>150171298</v>
      </c>
      <c r="J1500" s="1">
        <v>1018617984.0704</v>
      </c>
      <c r="K1500" s="1" t="s">
        <v>2018</v>
      </c>
      <c r="L1500" s="1">
        <v>1499</v>
      </c>
      <c r="M1500" s="1" t="s">
        <v>14752</v>
      </c>
      <c r="N1500" s="1">
        <v>2.794538328245828E-2</v>
      </c>
      <c r="O1500" s="1">
        <v>859.95665209000003</v>
      </c>
      <c r="P1500" s="1">
        <v>-1.1832500000000001E-3</v>
      </c>
      <c r="Q1500" s="1">
        <v>-8.2185629999999996E-2</v>
      </c>
      <c r="R1500" s="1">
        <v>-0.18039369</v>
      </c>
      <c r="S1500" s="1">
        <v>4196594.4806342609</v>
      </c>
      <c r="T1500" s="1" t="s">
        <v>14752</v>
      </c>
    </row>
    <row r="1501" spans="1:20" x14ac:dyDescent="0.2">
      <c r="A1501" s="1">
        <v>8660</v>
      </c>
      <c r="B1501" s="1" t="s">
        <v>4323</v>
      </c>
      <c r="C1501" s="1" t="s">
        <v>4323</v>
      </c>
      <c r="D1501" s="1" t="s">
        <v>4324</v>
      </c>
      <c r="E1501" s="1">
        <v>41</v>
      </c>
      <c r="F1501" s="1" t="s">
        <v>4325</v>
      </c>
      <c r="G1501" s="1" t="s">
        <v>131</v>
      </c>
      <c r="I1501" s="1">
        <v>79211621</v>
      </c>
      <c r="J1501" s="1">
        <v>175600000</v>
      </c>
      <c r="K1501" s="1" t="s">
        <v>2018</v>
      </c>
      <c r="L1501" s="1">
        <v>1501</v>
      </c>
      <c r="M1501" s="1" t="s">
        <v>14752</v>
      </c>
      <c r="N1501" s="1">
        <v>5.2818088892417063E-2</v>
      </c>
      <c r="O1501" s="1">
        <v>272442.71079272003</v>
      </c>
      <c r="P1501" s="1">
        <v>-0.57402843999999997</v>
      </c>
      <c r="Q1501" s="1">
        <v>-1.8014296000000001</v>
      </c>
      <c r="R1501" s="1">
        <v>-7.6627994299999997</v>
      </c>
      <c r="S1501" s="1">
        <v>4183806.43929045</v>
      </c>
      <c r="T1501" s="1" t="s">
        <v>14752</v>
      </c>
    </row>
    <row r="1502" spans="1:20" x14ac:dyDescent="0.2">
      <c r="A1502" s="1">
        <v>24050</v>
      </c>
      <c r="B1502" s="1" t="s">
        <v>8913</v>
      </c>
      <c r="C1502" s="1" t="s">
        <v>8914</v>
      </c>
      <c r="D1502" s="1" t="s">
        <v>8915</v>
      </c>
      <c r="E1502" s="1">
        <v>27</v>
      </c>
      <c r="F1502" s="1" t="s">
        <v>8916</v>
      </c>
      <c r="G1502" s="1" t="s">
        <v>131</v>
      </c>
      <c r="H1502" s="1">
        <v>999600000</v>
      </c>
      <c r="I1502" s="1">
        <v>142059377.05794004</v>
      </c>
      <c r="J1502" s="1">
        <v>999395720.75481498</v>
      </c>
      <c r="K1502" s="1" t="s">
        <v>2018</v>
      </c>
      <c r="L1502" s="1">
        <v>1500</v>
      </c>
      <c r="M1502" s="1" t="s">
        <v>14753</v>
      </c>
      <c r="N1502" s="1">
        <v>2.9445152074415087E-2</v>
      </c>
      <c r="O1502" s="1">
        <v>129707.65576583</v>
      </c>
      <c r="P1502" s="1">
        <v>1.81559E-3</v>
      </c>
      <c r="Q1502" s="1">
        <v>-2.0445799</v>
      </c>
      <c r="R1502" s="1">
        <v>-18.391069460000001</v>
      </c>
      <c r="S1502" s="1">
        <v>4182959.961067718</v>
      </c>
      <c r="T1502" s="1" t="s">
        <v>14753</v>
      </c>
    </row>
    <row r="1503" spans="1:20" x14ac:dyDescent="0.2">
      <c r="A1503" s="1">
        <v>27642</v>
      </c>
      <c r="B1503" s="1" t="s">
        <v>9822</v>
      </c>
      <c r="C1503" s="1" t="s">
        <v>9823</v>
      </c>
      <c r="D1503" s="1" t="s">
        <v>9824</v>
      </c>
      <c r="E1503" s="1">
        <v>12</v>
      </c>
      <c r="F1503" s="1" t="s">
        <v>9825</v>
      </c>
      <c r="G1503" s="1" t="s">
        <v>131</v>
      </c>
      <c r="I1503" s="1">
        <v>6786824275.9498301</v>
      </c>
      <c r="J1503" s="1">
        <v>9243139928.2260303</v>
      </c>
      <c r="K1503" s="1" t="s">
        <v>2018</v>
      </c>
      <c r="L1503" s="1">
        <v>1502</v>
      </c>
      <c r="M1503" s="1" t="s">
        <v>14752</v>
      </c>
      <c r="N1503" s="1">
        <v>6.1506749008545525E-4</v>
      </c>
      <c r="O1503" s="1">
        <v>49035.498188760001</v>
      </c>
      <c r="P1503" s="1">
        <v>0.58042399</v>
      </c>
      <c r="Q1503" s="1">
        <v>-12.47388836</v>
      </c>
      <c r="R1503" s="1">
        <v>-33.406807290000003</v>
      </c>
      <c r="S1503" s="1">
        <v>4174354.9730594992</v>
      </c>
      <c r="T1503" s="1" t="s">
        <v>14752</v>
      </c>
    </row>
    <row r="1504" spans="1:20" x14ac:dyDescent="0.2">
      <c r="A1504" s="1">
        <v>19621</v>
      </c>
      <c r="B1504" s="1" t="s">
        <v>10482</v>
      </c>
      <c r="C1504" s="1" t="s">
        <v>4221</v>
      </c>
      <c r="D1504" s="1" t="s">
        <v>10483</v>
      </c>
      <c r="E1504" s="1">
        <v>13</v>
      </c>
      <c r="F1504" s="1" t="s">
        <v>10484</v>
      </c>
      <c r="G1504" s="1" t="s">
        <v>131</v>
      </c>
      <c r="H1504" s="1">
        <v>1000000000</v>
      </c>
      <c r="I1504" s="1">
        <v>394359177</v>
      </c>
      <c r="J1504" s="1">
        <v>1000000000</v>
      </c>
      <c r="K1504" s="1" t="s">
        <v>2018</v>
      </c>
      <c r="L1504" s="1">
        <v>1503</v>
      </c>
      <c r="M1504" s="1" t="s">
        <v>14753</v>
      </c>
      <c r="N1504" s="1">
        <v>1.0570333726667377E-2</v>
      </c>
      <c r="O1504" s="1">
        <v>63141.443099589997</v>
      </c>
      <c r="P1504" s="1">
        <v>0.92279089000000003</v>
      </c>
      <c r="Q1504" s="1">
        <v>-6.5343710399999999</v>
      </c>
      <c r="R1504" s="1">
        <v>-15.29285569</v>
      </c>
      <c r="S1504" s="1">
        <v>4168508.1090638898</v>
      </c>
      <c r="T1504" s="1" t="s">
        <v>14753</v>
      </c>
    </row>
    <row r="1505" spans="1:20" x14ac:dyDescent="0.2">
      <c r="A1505" s="1">
        <v>8357</v>
      </c>
      <c r="B1505" s="1" t="s">
        <v>9555</v>
      </c>
      <c r="C1505" s="1" t="s">
        <v>9556</v>
      </c>
      <c r="D1505" s="1" t="s">
        <v>9557</v>
      </c>
      <c r="E1505" s="1">
        <v>65</v>
      </c>
      <c r="F1505" s="1" t="s">
        <v>9558</v>
      </c>
      <c r="G1505" s="1" t="s">
        <v>131</v>
      </c>
      <c r="H1505" s="1">
        <v>100000000000</v>
      </c>
      <c r="I1505" s="1">
        <v>7708828412</v>
      </c>
      <c r="J1505" s="1">
        <v>20872348887</v>
      </c>
      <c r="L1505" s="1">
        <v>1504</v>
      </c>
      <c r="M1505" s="1" t="s">
        <v>14752</v>
      </c>
      <c r="N1505" s="1">
        <v>5.3910806953834064E-4</v>
      </c>
      <c r="O1505" s="1">
        <v>340694.92003908998</v>
      </c>
      <c r="P1505" s="1">
        <v>-4.2874888699999998</v>
      </c>
      <c r="Q1505" s="1">
        <v>1.8736027399999999</v>
      </c>
      <c r="R1505" s="1">
        <v>-4.0916829999999997</v>
      </c>
      <c r="S1505" s="1">
        <v>4155891.6035956321</v>
      </c>
      <c r="T1505" s="1" t="s">
        <v>14752</v>
      </c>
    </row>
    <row r="1506" spans="1:20" x14ac:dyDescent="0.2">
      <c r="A1506" s="1">
        <v>7440</v>
      </c>
      <c r="B1506" s="1" t="s">
        <v>3570</v>
      </c>
      <c r="C1506" s="1" t="s">
        <v>3571</v>
      </c>
      <c r="D1506" s="1" t="s">
        <v>3572</v>
      </c>
      <c r="E1506" s="1">
        <v>123</v>
      </c>
      <c r="F1506" s="1" t="s">
        <v>3573</v>
      </c>
      <c r="G1506" s="1" t="s">
        <v>131</v>
      </c>
      <c r="H1506" s="1">
        <v>10000000</v>
      </c>
      <c r="I1506" s="1">
        <v>7910262.2910151398</v>
      </c>
      <c r="J1506" s="1">
        <v>10000000</v>
      </c>
      <c r="K1506" s="1" t="s">
        <v>2018</v>
      </c>
      <c r="L1506" s="1">
        <v>1505</v>
      </c>
      <c r="M1506" s="1" t="s">
        <v>14752</v>
      </c>
      <c r="N1506" s="1">
        <v>0.52441259781909955</v>
      </c>
      <c r="O1506" s="1">
        <v>2890316.2770503098</v>
      </c>
      <c r="P1506" s="1">
        <v>2.7799027600000001</v>
      </c>
      <c r="Q1506" s="1">
        <v>-10.867428670000001</v>
      </c>
      <c r="R1506" s="1">
        <v>-28.464275799999999</v>
      </c>
      <c r="S1506" s="1">
        <v>4148241.1974617112</v>
      </c>
      <c r="T1506" s="1" t="s">
        <v>14752</v>
      </c>
    </row>
    <row r="1507" spans="1:20" x14ac:dyDescent="0.2">
      <c r="A1507" s="1">
        <v>1789</v>
      </c>
      <c r="B1507" s="1" t="s">
        <v>2942</v>
      </c>
      <c r="C1507" s="1" t="s">
        <v>20</v>
      </c>
      <c r="D1507" s="1" t="s">
        <v>2943</v>
      </c>
      <c r="E1507" s="1">
        <v>20</v>
      </c>
      <c r="F1507" s="1" t="s">
        <v>2944</v>
      </c>
      <c r="G1507" s="1" t="s">
        <v>131</v>
      </c>
      <c r="H1507" s="1">
        <v>53252246</v>
      </c>
      <c r="I1507" s="1">
        <v>53252245.994389638</v>
      </c>
      <c r="J1507" s="1">
        <v>53252246</v>
      </c>
      <c r="K1507" s="1" t="s">
        <v>2018</v>
      </c>
      <c r="L1507" s="1">
        <v>1506</v>
      </c>
      <c r="M1507" s="1" t="s">
        <v>14752</v>
      </c>
      <c r="N1507" s="1">
        <v>7.7809606979304488E-2</v>
      </c>
      <c r="O1507" s="1">
        <v>14962.72874696</v>
      </c>
      <c r="P1507" s="1">
        <v>0</v>
      </c>
      <c r="Q1507" s="1">
        <v>12.61360741</v>
      </c>
      <c r="R1507" s="1">
        <v>4.1395442999999998</v>
      </c>
      <c r="S1507" s="1">
        <v>4143536.331588699</v>
      </c>
      <c r="T1507" s="1" t="s">
        <v>14752</v>
      </c>
    </row>
    <row r="1508" spans="1:20" x14ac:dyDescent="0.2">
      <c r="A1508" s="1">
        <v>3142</v>
      </c>
      <c r="B1508" s="1" t="s">
        <v>4195</v>
      </c>
      <c r="C1508" s="1" t="s">
        <v>4196</v>
      </c>
      <c r="D1508" s="1" t="s">
        <v>4197</v>
      </c>
      <c r="E1508" s="1">
        <v>12</v>
      </c>
      <c r="F1508" s="1" t="s">
        <v>2213</v>
      </c>
      <c r="G1508" s="1" t="s">
        <v>131</v>
      </c>
      <c r="I1508" s="1">
        <v>7400000000</v>
      </c>
      <c r="J1508" s="1">
        <v>10000000000</v>
      </c>
      <c r="K1508" s="1" t="s">
        <v>2018</v>
      </c>
      <c r="L1508" s="1">
        <v>1507</v>
      </c>
      <c r="M1508" s="1" t="s">
        <v>14752</v>
      </c>
      <c r="N1508" s="1">
        <v>5.5873874540623286E-4</v>
      </c>
      <c r="O1508" s="1">
        <v>121885.67608431001</v>
      </c>
      <c r="P1508" s="1">
        <v>4.9296186300000002</v>
      </c>
      <c r="Q1508" s="1">
        <v>13.425785660000001</v>
      </c>
      <c r="R1508" s="1">
        <v>18.737661119999999</v>
      </c>
      <c r="S1508" s="1">
        <v>4134666.716006123</v>
      </c>
      <c r="T1508" s="1" t="s">
        <v>14752</v>
      </c>
    </row>
    <row r="1509" spans="1:20" x14ac:dyDescent="0.2">
      <c r="A1509" s="1">
        <v>19134</v>
      </c>
      <c r="B1509" s="1" t="s">
        <v>9646</v>
      </c>
      <c r="C1509" s="1" t="s">
        <v>9647</v>
      </c>
      <c r="D1509" s="1" t="s">
        <v>9648</v>
      </c>
      <c r="E1509" s="1">
        <v>7</v>
      </c>
      <c r="F1509" s="1" t="s">
        <v>9649</v>
      </c>
      <c r="G1509" s="1" t="s">
        <v>131</v>
      </c>
      <c r="I1509" s="1">
        <v>186498337</v>
      </c>
      <c r="J1509" s="1">
        <v>700000000</v>
      </c>
      <c r="K1509" s="1" t="s">
        <v>2018</v>
      </c>
      <c r="L1509" s="1">
        <v>1508</v>
      </c>
      <c r="M1509" s="1" t="s">
        <v>14753</v>
      </c>
      <c r="N1509" s="1">
        <v>2.2116352918576332E-2</v>
      </c>
      <c r="O1509" s="1">
        <v>229188.54172663001</v>
      </c>
      <c r="P1509" s="1">
        <v>3.1556208899999998</v>
      </c>
      <c r="Q1509" s="1">
        <v>16.258772749999999</v>
      </c>
      <c r="R1509" s="1">
        <v>14.9200915</v>
      </c>
      <c r="S1509" s="1">
        <v>4124663.0398195824</v>
      </c>
      <c r="T1509" s="1" t="s">
        <v>14753</v>
      </c>
    </row>
    <row r="1510" spans="1:20" x14ac:dyDescent="0.2">
      <c r="A1510" s="1">
        <v>30645</v>
      </c>
      <c r="B1510" s="1" t="s">
        <v>9429</v>
      </c>
      <c r="C1510" s="1" t="s">
        <v>9430</v>
      </c>
      <c r="D1510" s="1" t="s">
        <v>9431</v>
      </c>
      <c r="E1510" s="1">
        <v>9</v>
      </c>
      <c r="F1510" s="1" t="s">
        <v>9432</v>
      </c>
      <c r="G1510" s="1" t="s">
        <v>131</v>
      </c>
      <c r="H1510" s="1">
        <v>99887304.129999995</v>
      </c>
      <c r="I1510" s="1">
        <v>95049634</v>
      </c>
      <c r="J1510" s="1">
        <v>99887304.129999995</v>
      </c>
      <c r="K1510" s="1" t="s">
        <v>2018</v>
      </c>
      <c r="L1510" s="1">
        <v>1509</v>
      </c>
      <c r="M1510" s="1" t="s">
        <v>14753</v>
      </c>
      <c r="N1510" s="1">
        <v>4.3144690555093512E-2</v>
      </c>
      <c r="O1510" s="1">
        <v>300159.97788924997</v>
      </c>
      <c r="P1510" s="1">
        <v>0.91864659000000004</v>
      </c>
      <c r="Q1510" s="1">
        <v>-11.271469829999999</v>
      </c>
      <c r="R1510" s="1">
        <v>-32.25811779</v>
      </c>
      <c r="S1510" s="1">
        <v>4100887.0463048951</v>
      </c>
      <c r="T1510" s="1" t="s">
        <v>14753</v>
      </c>
    </row>
    <row r="1511" spans="1:20" x14ac:dyDescent="0.2">
      <c r="A1511" s="1">
        <v>31442</v>
      </c>
      <c r="B1511" s="1" t="s">
        <v>9605</v>
      </c>
      <c r="C1511" s="1" t="s">
        <v>9606</v>
      </c>
      <c r="D1511" s="1" t="s">
        <v>9607</v>
      </c>
      <c r="E1511" s="1">
        <v>26</v>
      </c>
      <c r="F1511" s="1" t="s">
        <v>9608</v>
      </c>
      <c r="G1511" s="1" t="s">
        <v>131</v>
      </c>
      <c r="H1511" s="1">
        <v>1000000000</v>
      </c>
      <c r="I1511" s="1">
        <v>894466543</v>
      </c>
      <c r="J1511" s="1">
        <v>998378465.53999996</v>
      </c>
      <c r="K1511" s="1" t="s">
        <v>2018</v>
      </c>
      <c r="L1511" s="1">
        <v>1510</v>
      </c>
      <c r="M1511" s="1" t="s">
        <v>14753</v>
      </c>
      <c r="N1511" s="1">
        <v>4.5805670110817178E-3</v>
      </c>
      <c r="O1511" s="1">
        <v>792526.43632991996</v>
      </c>
      <c r="P1511" s="1">
        <v>-8.3308141199999994</v>
      </c>
      <c r="Q1511" s="1">
        <v>-24.917892219999999</v>
      </c>
      <c r="R1511" s="1">
        <v>-0.28902042</v>
      </c>
      <c r="S1511" s="1">
        <v>4097163.939382107</v>
      </c>
      <c r="T1511" s="1" t="s">
        <v>14753</v>
      </c>
    </row>
    <row r="1512" spans="1:20" x14ac:dyDescent="0.2">
      <c r="A1512" s="1">
        <v>27445</v>
      </c>
      <c r="B1512" s="1" t="s">
        <v>9458</v>
      </c>
      <c r="C1512" s="1" t="s">
        <v>9459</v>
      </c>
      <c r="D1512" s="1" t="s">
        <v>9460</v>
      </c>
      <c r="E1512" s="1">
        <v>71</v>
      </c>
      <c r="F1512" s="1" t="s">
        <v>9461</v>
      </c>
      <c r="G1512" s="1" t="s">
        <v>131</v>
      </c>
      <c r="H1512" s="1">
        <v>1396500000</v>
      </c>
      <c r="I1512" s="1">
        <v>62621513</v>
      </c>
      <c r="J1512" s="1">
        <v>1396500000</v>
      </c>
      <c r="K1512" s="1" t="s">
        <v>2018</v>
      </c>
      <c r="L1512" s="1">
        <v>1511</v>
      </c>
      <c r="M1512" s="1" t="s">
        <v>14752</v>
      </c>
      <c r="N1512" s="1">
        <v>6.5103759578505019E-2</v>
      </c>
      <c r="O1512" s="1">
        <v>240944.54299884001</v>
      </c>
      <c r="P1512" s="1">
        <v>1.3245049799999999</v>
      </c>
      <c r="Q1512" s="1">
        <v>-2.2814398599999999</v>
      </c>
      <c r="R1512" s="1">
        <v>-24.223679019999999</v>
      </c>
      <c r="S1512" s="1">
        <v>4076895.9267942263</v>
      </c>
      <c r="T1512" s="1" t="s">
        <v>14752</v>
      </c>
    </row>
    <row r="1513" spans="1:20" x14ac:dyDescent="0.2">
      <c r="A1513" s="1">
        <v>12487</v>
      </c>
      <c r="B1513" s="1" t="s">
        <v>9826</v>
      </c>
      <c r="C1513" s="1" t="s">
        <v>9827</v>
      </c>
      <c r="D1513" s="1" t="s">
        <v>9828</v>
      </c>
      <c r="E1513" s="1">
        <v>18</v>
      </c>
      <c r="F1513" s="1" t="s">
        <v>9829</v>
      </c>
      <c r="G1513" s="1" t="s">
        <v>131</v>
      </c>
      <c r="I1513" s="1">
        <v>173109555</v>
      </c>
      <c r="J1513" s="1">
        <v>250000000</v>
      </c>
      <c r="K1513" s="1" t="s">
        <v>2018</v>
      </c>
      <c r="L1513" s="1">
        <v>1512</v>
      </c>
      <c r="M1513" s="1" t="s">
        <v>14753</v>
      </c>
      <c r="N1513" s="1">
        <v>2.3550015101406783E-2</v>
      </c>
      <c r="O1513" s="1">
        <v>83442.900726899999</v>
      </c>
      <c r="P1513" s="1">
        <v>2.9256099999999999E-3</v>
      </c>
      <c r="Q1513" s="1">
        <v>-0.79508577999999996</v>
      </c>
      <c r="R1513" s="1">
        <v>-3.63085E-2</v>
      </c>
      <c r="S1513" s="1">
        <v>4076732.6344478088</v>
      </c>
      <c r="T1513" s="1" t="s">
        <v>14753</v>
      </c>
    </row>
    <row r="1514" spans="1:20" x14ac:dyDescent="0.2">
      <c r="A1514" s="1">
        <v>4283</v>
      </c>
      <c r="B1514" s="1" t="s">
        <v>3003</v>
      </c>
      <c r="C1514" s="1" t="s">
        <v>3004</v>
      </c>
      <c r="D1514" s="1" t="s">
        <v>3005</v>
      </c>
      <c r="E1514" s="1">
        <v>4</v>
      </c>
      <c r="F1514" s="1" t="s">
        <v>3006</v>
      </c>
      <c r="G1514" s="1" t="s">
        <v>131</v>
      </c>
      <c r="I1514" s="1">
        <v>4289073705.1739702</v>
      </c>
      <c r="J1514" s="1">
        <v>10000000000</v>
      </c>
      <c r="K1514" s="1" t="s">
        <v>2018</v>
      </c>
      <c r="L1514" s="1">
        <v>1513</v>
      </c>
      <c r="M1514" s="1" t="s">
        <v>14753</v>
      </c>
      <c r="N1514" s="1">
        <v>9.5007643365730581E-4</v>
      </c>
      <c r="O1514" s="1">
        <v>0</v>
      </c>
      <c r="P1514" s="1">
        <v>0</v>
      </c>
      <c r="Q1514" s="1">
        <v>0</v>
      </c>
      <c r="R1514" s="1">
        <v>-3.7274237399999999</v>
      </c>
      <c r="S1514" s="1">
        <v>4074947.8495050129</v>
      </c>
      <c r="T1514" s="1" t="s">
        <v>14753</v>
      </c>
    </row>
    <row r="1515" spans="1:20" x14ac:dyDescent="0.2">
      <c r="A1515" s="1">
        <v>31985</v>
      </c>
      <c r="B1515" s="1" t="s">
        <v>9613</v>
      </c>
      <c r="C1515" s="1" t="s">
        <v>9614</v>
      </c>
      <c r="D1515" s="1" t="s">
        <v>9615</v>
      </c>
      <c r="E1515" s="1">
        <v>4</v>
      </c>
      <c r="F1515" s="1" t="s">
        <v>9616</v>
      </c>
      <c r="G1515" s="1" t="s">
        <v>131</v>
      </c>
      <c r="I1515" s="1">
        <v>2868620</v>
      </c>
      <c r="J1515" s="1">
        <v>6077113</v>
      </c>
      <c r="K1515" s="1" t="s">
        <v>2018</v>
      </c>
      <c r="L1515" s="1">
        <v>1514</v>
      </c>
      <c r="M1515" s="1" t="s">
        <v>14753</v>
      </c>
      <c r="N1515" s="1">
        <v>1.4082936623168083</v>
      </c>
      <c r="O1515" s="1">
        <v>93301.29750991</v>
      </c>
      <c r="P1515" s="1">
        <v>-0.70109728999999998</v>
      </c>
      <c r="Q1515" s="1">
        <v>-2.9675812600000002</v>
      </c>
      <c r="R1515" s="1">
        <v>-8.6514897800000004</v>
      </c>
      <c r="S1515" s="1">
        <v>4039859.3655952434</v>
      </c>
      <c r="T1515" s="1" t="s">
        <v>14753</v>
      </c>
    </row>
    <row r="1516" spans="1:20" x14ac:dyDescent="0.2">
      <c r="A1516" s="1">
        <v>28786</v>
      </c>
      <c r="B1516" s="1" t="s">
        <v>9364</v>
      </c>
      <c r="C1516" s="1" t="s">
        <v>9365</v>
      </c>
      <c r="D1516" s="1" t="s">
        <v>9366</v>
      </c>
      <c r="E1516" s="1">
        <v>9</v>
      </c>
      <c r="F1516" s="1" t="s">
        <v>9367</v>
      </c>
      <c r="G1516" s="1" t="s">
        <v>131</v>
      </c>
      <c r="H1516" s="1">
        <v>1000000000</v>
      </c>
      <c r="I1516" s="1">
        <v>979998587.911129</v>
      </c>
      <c r="J1516" s="1">
        <v>979998587.911129</v>
      </c>
      <c r="K1516" s="1" t="s">
        <v>2018</v>
      </c>
      <c r="L1516" s="1">
        <v>1515</v>
      </c>
      <c r="M1516" s="1" t="s">
        <v>14752</v>
      </c>
      <c r="N1516" s="1">
        <v>4.1099176098939169E-3</v>
      </c>
      <c r="O1516" s="1">
        <v>308621.12629267998</v>
      </c>
      <c r="P1516" s="1">
        <v>3.7342779999999999E-2</v>
      </c>
      <c r="Q1516" s="1">
        <v>-4.3077641</v>
      </c>
      <c r="R1516" s="1">
        <v>-15.217796420000001</v>
      </c>
      <c r="S1516" s="1">
        <v>4027713.4541271208</v>
      </c>
      <c r="T1516" s="1" t="s">
        <v>14752</v>
      </c>
    </row>
    <row r="1517" spans="1:20" x14ac:dyDescent="0.2">
      <c r="A1517" s="1">
        <v>32790</v>
      </c>
      <c r="B1517" s="1" t="s">
        <v>9236</v>
      </c>
      <c r="C1517" s="1" t="s">
        <v>9237</v>
      </c>
      <c r="D1517" s="1" t="s">
        <v>9238</v>
      </c>
      <c r="E1517" s="1">
        <v>12</v>
      </c>
      <c r="F1517" s="1" t="s">
        <v>9239</v>
      </c>
      <c r="G1517" s="1" t="s">
        <v>131</v>
      </c>
      <c r="H1517" s="1">
        <v>10000000000</v>
      </c>
      <c r="I1517" s="1">
        <v>10000000000</v>
      </c>
      <c r="J1517" s="1">
        <v>10000000000</v>
      </c>
      <c r="K1517" s="1" t="s">
        <v>2018</v>
      </c>
      <c r="L1517" s="1">
        <v>1516</v>
      </c>
      <c r="M1517" s="1" t="s">
        <v>14752</v>
      </c>
      <c r="N1517" s="1">
        <v>4.0250533477422727E-4</v>
      </c>
      <c r="O1517" s="1">
        <v>211963.09943532999</v>
      </c>
      <c r="P1517" s="1">
        <v>2.2009934599999998</v>
      </c>
      <c r="Q1517" s="1">
        <v>-21.01078343</v>
      </c>
      <c r="R1517" s="1">
        <v>-17.274121919999999</v>
      </c>
      <c r="S1517" s="1">
        <v>4025053.347742273</v>
      </c>
      <c r="T1517" s="1" t="s">
        <v>14752</v>
      </c>
    </row>
    <row r="1518" spans="1:20" x14ac:dyDescent="0.2">
      <c r="A1518" s="1">
        <v>32464</v>
      </c>
      <c r="B1518" s="1" t="s">
        <v>9667</v>
      </c>
      <c r="C1518" s="1" t="s">
        <v>7135</v>
      </c>
      <c r="D1518" s="1" t="s">
        <v>9668</v>
      </c>
      <c r="E1518" s="1">
        <v>77</v>
      </c>
      <c r="F1518" s="1" t="s">
        <v>9669</v>
      </c>
      <c r="G1518" s="1" t="s">
        <v>131</v>
      </c>
      <c r="I1518" s="1">
        <v>999999969</v>
      </c>
      <c r="J1518" s="1">
        <v>999999969</v>
      </c>
      <c r="K1518" s="1" t="s">
        <v>2018</v>
      </c>
      <c r="L1518" s="1">
        <v>1517</v>
      </c>
      <c r="M1518" s="1" t="s">
        <v>14753</v>
      </c>
      <c r="N1518" s="1">
        <v>4.0182086999779494E-3</v>
      </c>
      <c r="O1518" s="1">
        <v>4123652.91327545</v>
      </c>
      <c r="P1518" s="1">
        <v>-0.66033666999999996</v>
      </c>
      <c r="Q1518" s="1">
        <v>-0.37866933000000003</v>
      </c>
      <c r="R1518" s="1">
        <v>2.2331717900000001</v>
      </c>
      <c r="S1518" s="1">
        <v>4018208.5754134799</v>
      </c>
      <c r="T1518" s="1" t="s">
        <v>14753</v>
      </c>
    </row>
    <row r="1519" spans="1:20" x14ac:dyDescent="0.2">
      <c r="A1519" s="1">
        <v>31284</v>
      </c>
      <c r="B1519" s="1" t="s">
        <v>9191</v>
      </c>
      <c r="C1519" s="1" t="s">
        <v>9192</v>
      </c>
      <c r="D1519" s="1" t="s">
        <v>9193</v>
      </c>
      <c r="E1519" s="1">
        <v>65</v>
      </c>
      <c r="F1519" s="1" t="s">
        <v>9194</v>
      </c>
      <c r="G1519" s="1" t="s">
        <v>131</v>
      </c>
      <c r="H1519" s="1">
        <v>1000000000</v>
      </c>
      <c r="I1519" s="1">
        <v>941901250</v>
      </c>
      <c r="J1519" s="1">
        <v>999909499</v>
      </c>
      <c r="K1519" s="1" t="s">
        <v>2018</v>
      </c>
      <c r="L1519" s="1">
        <v>1518</v>
      </c>
      <c r="M1519" s="1" t="s">
        <v>14753</v>
      </c>
      <c r="N1519" s="1">
        <v>4.2657420342895264E-3</v>
      </c>
      <c r="O1519" s="1">
        <v>266447.38206377003</v>
      </c>
      <c r="P1519" s="1">
        <v>-0.67377474000000004</v>
      </c>
      <c r="Q1519" s="1">
        <v>-10.378942029999999</v>
      </c>
      <c r="R1519" s="1">
        <v>-32.501302840000001</v>
      </c>
      <c r="S1519" s="1">
        <v>4017907.7542748479</v>
      </c>
      <c r="T1519" s="1" t="s">
        <v>14753</v>
      </c>
    </row>
    <row r="1520" spans="1:20" x14ac:dyDescent="0.2">
      <c r="A1520" s="1">
        <v>12859</v>
      </c>
      <c r="B1520" s="1" t="s">
        <v>6630</v>
      </c>
      <c r="C1520" s="1" t="s">
        <v>6268</v>
      </c>
      <c r="D1520" s="1" t="s">
        <v>6269</v>
      </c>
      <c r="E1520" s="1">
        <v>7</v>
      </c>
      <c r="F1520" s="1" t="s">
        <v>6270</v>
      </c>
      <c r="G1520" s="1" t="s">
        <v>131</v>
      </c>
      <c r="I1520" s="1">
        <v>582959739166037</v>
      </c>
      <c r="J1520" s="1">
        <v>582959739166037</v>
      </c>
      <c r="K1520" s="1" t="s">
        <v>2018</v>
      </c>
      <c r="L1520" s="1">
        <v>1519</v>
      </c>
      <c r="M1520" s="1" t="s">
        <v>14752</v>
      </c>
      <c r="N1520" s="1">
        <v>6.8650888271718044E-9</v>
      </c>
      <c r="O1520" s="1">
        <v>305.22357634999997</v>
      </c>
      <c r="P1520" s="1">
        <v>0</v>
      </c>
      <c r="Q1520" s="1">
        <v>-0.88523154000000004</v>
      </c>
      <c r="R1520" s="1">
        <v>0.23211941999999999</v>
      </c>
      <c r="S1520" s="1">
        <v>4002070.3920397498</v>
      </c>
      <c r="T1520" s="1" t="s">
        <v>14752</v>
      </c>
    </row>
    <row r="1521" spans="1:20" x14ac:dyDescent="0.2">
      <c r="A1521" s="1">
        <v>27606</v>
      </c>
      <c r="B1521" s="1" t="s">
        <v>9724</v>
      </c>
      <c r="C1521" s="1" t="s">
        <v>9725</v>
      </c>
      <c r="D1521" s="1" t="s">
        <v>9726</v>
      </c>
      <c r="E1521" s="1">
        <v>15</v>
      </c>
      <c r="F1521" s="1" t="s">
        <v>9727</v>
      </c>
      <c r="G1521" s="1" t="s">
        <v>131</v>
      </c>
      <c r="H1521" s="1">
        <v>100000000</v>
      </c>
      <c r="I1521" s="1">
        <v>97189192.931396127</v>
      </c>
      <c r="J1521" s="1">
        <v>100000000</v>
      </c>
      <c r="K1521" s="1" t="s">
        <v>2018</v>
      </c>
      <c r="L1521" s="1">
        <v>1520</v>
      </c>
      <c r="M1521" s="1" t="s">
        <v>14752</v>
      </c>
      <c r="N1521" s="1">
        <v>4.111637220861275E-2</v>
      </c>
      <c r="O1521" s="1">
        <v>152804.75767619</v>
      </c>
      <c r="P1521" s="1">
        <v>-0.18090253000000001</v>
      </c>
      <c r="Q1521" s="1">
        <v>-0.10605845999999999</v>
      </c>
      <c r="R1521" s="1">
        <v>-11.70055039</v>
      </c>
      <c r="S1521" s="1">
        <v>3996067.0312219583</v>
      </c>
      <c r="T1521" s="1" t="s">
        <v>14752</v>
      </c>
    </row>
    <row r="1522" spans="1:20" x14ac:dyDescent="0.2">
      <c r="A1522" s="1">
        <v>28801</v>
      </c>
      <c r="B1522" s="1" t="s">
        <v>9559</v>
      </c>
      <c r="C1522" s="1" t="s">
        <v>9560</v>
      </c>
      <c r="D1522" s="1" t="s">
        <v>9561</v>
      </c>
      <c r="E1522" s="1">
        <v>20</v>
      </c>
      <c r="F1522" s="1" t="s">
        <v>9562</v>
      </c>
      <c r="G1522" s="1" t="s">
        <v>131</v>
      </c>
      <c r="H1522" s="1">
        <v>4.2E+17</v>
      </c>
      <c r="I1522" s="1">
        <v>3.7124808380442208E+17</v>
      </c>
      <c r="J1522" s="1">
        <v>4.2E+17</v>
      </c>
      <c r="K1522" s="1" t="s">
        <v>2018</v>
      </c>
      <c r="L1522" s="1">
        <v>1521</v>
      </c>
      <c r="M1522" s="1" t="s">
        <v>14752</v>
      </c>
      <c r="N1522" s="1">
        <v>1.0721327350926E-11</v>
      </c>
      <c r="O1522" s="1">
        <v>510657.80746952002</v>
      </c>
      <c r="P1522" s="1">
        <v>0.21008247999999999</v>
      </c>
      <c r="Q1522" s="1">
        <v>1.0254272</v>
      </c>
      <c r="R1522" s="1">
        <v>-16.281288239999999</v>
      </c>
      <c r="S1522" s="1">
        <v>3980272.234871218</v>
      </c>
      <c r="T1522" s="1" t="s">
        <v>14752</v>
      </c>
    </row>
    <row r="1523" spans="1:20" x14ac:dyDescent="0.2">
      <c r="A1523" s="1">
        <v>4217</v>
      </c>
      <c r="B1523" s="1" t="s">
        <v>9781</v>
      </c>
      <c r="C1523" s="1" t="s">
        <v>2721</v>
      </c>
      <c r="D1523" s="1" t="s">
        <v>2722</v>
      </c>
      <c r="E1523" s="1">
        <v>11</v>
      </c>
      <c r="F1523" s="1" t="s">
        <v>2723</v>
      </c>
      <c r="G1523" s="1" t="s">
        <v>131</v>
      </c>
      <c r="H1523" s="1">
        <v>4950000000</v>
      </c>
      <c r="I1523" s="1">
        <v>311113394</v>
      </c>
      <c r="J1523" s="1">
        <v>1164189551.931201</v>
      </c>
      <c r="L1523" s="1">
        <v>1522</v>
      </c>
      <c r="M1523" s="1" t="s">
        <v>14752</v>
      </c>
      <c r="N1523" s="1">
        <v>1.274720879492139E-2</v>
      </c>
      <c r="O1523" s="1">
        <v>163714.58771694</v>
      </c>
      <c r="P1523" s="1">
        <v>-9.2407740000000002E-2</v>
      </c>
      <c r="Q1523" s="1">
        <v>-1.4195709400000001</v>
      </c>
      <c r="R1523" s="1">
        <v>-11.940585479999999</v>
      </c>
      <c r="S1523" s="1">
        <v>3965827.3922146438</v>
      </c>
      <c r="T1523" s="1" t="s">
        <v>14752</v>
      </c>
    </row>
    <row r="1524" spans="1:20" x14ac:dyDescent="0.2">
      <c r="A1524" s="1">
        <v>18913</v>
      </c>
      <c r="B1524" s="1" t="s">
        <v>9898</v>
      </c>
      <c r="C1524" s="1" t="s">
        <v>9899</v>
      </c>
      <c r="D1524" s="1" t="s">
        <v>9900</v>
      </c>
      <c r="E1524" s="1">
        <v>20</v>
      </c>
      <c r="F1524" s="1" t="s">
        <v>9901</v>
      </c>
      <c r="G1524" s="1" t="s">
        <v>131</v>
      </c>
      <c r="H1524" s="1">
        <v>100000000</v>
      </c>
      <c r="I1524" s="1">
        <v>70599019.819999993</v>
      </c>
      <c r="J1524" s="1">
        <v>95968860.04264082</v>
      </c>
      <c r="K1524" s="1" t="s">
        <v>2018</v>
      </c>
      <c r="L1524" s="1">
        <v>1523</v>
      </c>
      <c r="M1524" s="1" t="s">
        <v>14752</v>
      </c>
      <c r="N1524" s="1">
        <v>5.6107040044820533E-2</v>
      </c>
      <c r="O1524" s="1">
        <v>122076.9456924</v>
      </c>
      <c r="P1524" s="1">
        <v>-0.19784362</v>
      </c>
      <c r="Q1524" s="1">
        <v>-2.46023024</v>
      </c>
      <c r="R1524" s="1">
        <v>-9.7633433400000005</v>
      </c>
      <c r="S1524" s="1">
        <v>3961102.0321658179</v>
      </c>
      <c r="T1524" s="1" t="s">
        <v>14752</v>
      </c>
    </row>
    <row r="1525" spans="1:20" x14ac:dyDescent="0.2">
      <c r="A1525" s="1">
        <v>9523</v>
      </c>
      <c r="B1525" s="1" t="s">
        <v>5619</v>
      </c>
      <c r="C1525" s="1" t="s">
        <v>5619</v>
      </c>
      <c r="D1525" s="1" t="s">
        <v>9789</v>
      </c>
      <c r="E1525" s="1">
        <v>5</v>
      </c>
      <c r="F1525" s="1" t="s">
        <v>9790</v>
      </c>
      <c r="G1525" s="1" t="s">
        <v>131</v>
      </c>
      <c r="H1525" s="1">
        <v>6000000000</v>
      </c>
      <c r="I1525" s="1">
        <v>4245392097</v>
      </c>
      <c r="J1525" s="1">
        <v>4733616279</v>
      </c>
      <c r="K1525" s="1" t="s">
        <v>2018</v>
      </c>
      <c r="L1525" s="1">
        <v>1524</v>
      </c>
      <c r="M1525" s="1" t="s">
        <v>14752</v>
      </c>
      <c r="N1525" s="1">
        <v>9.3111145478985279E-4</v>
      </c>
      <c r="O1525" s="1">
        <v>3867.8084034200001</v>
      </c>
      <c r="P1525" s="1">
        <v>0</v>
      </c>
      <c r="Q1525" s="1">
        <v>-1.6230062000000001</v>
      </c>
      <c r="R1525" s="1">
        <v>-2.6787719299999999</v>
      </c>
      <c r="S1525" s="1">
        <v>3952933.2115910128</v>
      </c>
      <c r="T1525" s="1" t="s">
        <v>14752</v>
      </c>
    </row>
    <row r="1526" spans="1:20" x14ac:dyDescent="0.2">
      <c r="A1526" s="1">
        <v>16554</v>
      </c>
      <c r="B1526" s="1" t="s">
        <v>9963</v>
      </c>
      <c r="C1526" s="1" t="s">
        <v>9964</v>
      </c>
      <c r="D1526" s="1" t="s">
        <v>9965</v>
      </c>
      <c r="E1526" s="1">
        <v>14</v>
      </c>
      <c r="F1526" s="1" t="s">
        <v>9966</v>
      </c>
      <c r="G1526" s="1" t="s">
        <v>131</v>
      </c>
      <c r="H1526" s="1">
        <v>30000000000</v>
      </c>
      <c r="I1526" s="1">
        <v>7972813374</v>
      </c>
      <c r="J1526" s="1">
        <v>10000000000</v>
      </c>
      <c r="K1526" s="1" t="s">
        <v>2018</v>
      </c>
      <c r="L1526" s="1">
        <v>1525</v>
      </c>
      <c r="M1526" s="1" t="s">
        <v>14752</v>
      </c>
      <c r="N1526" s="1">
        <v>4.9343562481597768E-4</v>
      </c>
      <c r="O1526" s="1">
        <v>56503.671116049998</v>
      </c>
      <c r="P1526" s="1">
        <v>1.9047140000000001E-2</v>
      </c>
      <c r="Q1526" s="1">
        <v>0.18123591</v>
      </c>
      <c r="R1526" s="1">
        <v>-2.7641977899999999</v>
      </c>
      <c r="S1526" s="1">
        <v>3934070.1487408732</v>
      </c>
      <c r="T1526" s="1" t="s">
        <v>14752</v>
      </c>
    </row>
    <row r="1527" spans="1:20" x14ac:dyDescent="0.2">
      <c r="A1527" s="1">
        <v>17242</v>
      </c>
      <c r="B1527" s="1" t="s">
        <v>9499</v>
      </c>
      <c r="C1527" s="1" t="s">
        <v>9500</v>
      </c>
      <c r="D1527" s="1" t="s">
        <v>9501</v>
      </c>
      <c r="E1527" s="1">
        <v>22</v>
      </c>
      <c r="F1527" s="1" t="s">
        <v>9502</v>
      </c>
      <c r="G1527" s="1" t="s">
        <v>131</v>
      </c>
      <c r="I1527" s="1">
        <v>57155070</v>
      </c>
      <c r="J1527" s="1">
        <v>84999999</v>
      </c>
      <c r="K1527" s="1" t="s">
        <v>2018</v>
      </c>
      <c r="L1527" s="1">
        <v>1526</v>
      </c>
      <c r="M1527" s="1" t="s">
        <v>14753</v>
      </c>
      <c r="N1527" s="1">
        <v>6.877770399699587E-2</v>
      </c>
      <c r="O1527" s="1">
        <v>325855.37437555002</v>
      </c>
      <c r="P1527" s="1">
        <v>1.2294466100000001</v>
      </c>
      <c r="Q1527" s="1">
        <v>-11.652235320000001</v>
      </c>
      <c r="R1527" s="1">
        <v>-19.06583273</v>
      </c>
      <c r="S1527" s="1">
        <v>3930994.4863875788</v>
      </c>
      <c r="T1527" s="1" t="s">
        <v>14753</v>
      </c>
    </row>
    <row r="1528" spans="1:20" x14ac:dyDescent="0.2">
      <c r="A1528" s="1">
        <v>24591</v>
      </c>
      <c r="B1528" s="1" t="s">
        <v>10001</v>
      </c>
      <c r="C1528" s="1" t="s">
        <v>6097</v>
      </c>
      <c r="D1528" s="1" t="s">
        <v>10002</v>
      </c>
      <c r="E1528" s="1">
        <v>10</v>
      </c>
      <c r="F1528" s="1" t="s">
        <v>10003</v>
      </c>
      <c r="G1528" s="1" t="s">
        <v>131</v>
      </c>
      <c r="H1528" s="1">
        <v>250000000</v>
      </c>
      <c r="I1528" s="1">
        <v>10052927</v>
      </c>
      <c r="J1528" s="1">
        <v>250000000</v>
      </c>
      <c r="K1528" s="1" t="s">
        <v>2018</v>
      </c>
      <c r="L1528" s="1">
        <v>1527</v>
      </c>
      <c r="M1528" s="1" t="s">
        <v>14752</v>
      </c>
      <c r="N1528" s="1">
        <v>0.39010365837335048</v>
      </c>
      <c r="O1528" s="1">
        <v>457068.80051510001</v>
      </c>
      <c r="P1528" s="1">
        <v>0.39670193999999998</v>
      </c>
      <c r="Q1528" s="1">
        <v>0.57768783000000001</v>
      </c>
      <c r="R1528" s="1">
        <v>-4.9178424600000001</v>
      </c>
      <c r="S1528" s="1">
        <v>3921683.6000602311</v>
      </c>
      <c r="T1528" s="1" t="s">
        <v>14752</v>
      </c>
    </row>
    <row r="1529" spans="1:20" x14ac:dyDescent="0.2">
      <c r="A1529" s="1">
        <v>32000</v>
      </c>
      <c r="B1529" s="1" t="s">
        <v>9742</v>
      </c>
      <c r="C1529" s="1" t="s">
        <v>2631</v>
      </c>
      <c r="D1529" s="1" t="s">
        <v>9743</v>
      </c>
      <c r="E1529" s="1">
        <v>5</v>
      </c>
      <c r="F1529" s="1" t="s">
        <v>9744</v>
      </c>
      <c r="G1529" s="1" t="s">
        <v>131</v>
      </c>
      <c r="H1529" s="1">
        <v>420690000000000</v>
      </c>
      <c r="I1529" s="1">
        <v>420690000000000</v>
      </c>
      <c r="J1529" s="1">
        <v>420690000000000</v>
      </c>
      <c r="K1529" s="1" t="s">
        <v>2018</v>
      </c>
      <c r="L1529" s="1">
        <v>1528</v>
      </c>
      <c r="M1529" s="1" t="s">
        <v>14752</v>
      </c>
      <c r="N1529" s="1">
        <v>9.2410377929689204E-9</v>
      </c>
      <c r="O1529" s="1">
        <v>160914.19315326001</v>
      </c>
      <c r="P1529" s="1">
        <v>-0.24806816000000001</v>
      </c>
      <c r="Q1529" s="1">
        <v>-4.9641889299999997</v>
      </c>
      <c r="R1529" s="1">
        <v>-27.203834140000001</v>
      </c>
      <c r="S1529" s="1">
        <v>3887612.1891240953</v>
      </c>
      <c r="T1529" s="1" t="s">
        <v>14752</v>
      </c>
    </row>
    <row r="1530" spans="1:20" x14ac:dyDescent="0.2">
      <c r="A1530" s="1">
        <v>3607</v>
      </c>
      <c r="B1530" s="1" t="s">
        <v>2598</v>
      </c>
      <c r="C1530" s="1" t="s">
        <v>2599</v>
      </c>
      <c r="D1530" s="1" t="s">
        <v>2600</v>
      </c>
      <c r="E1530" s="1">
        <v>2</v>
      </c>
      <c r="F1530" s="1" t="s">
        <v>2601</v>
      </c>
      <c r="G1530" s="1" t="s">
        <v>131</v>
      </c>
      <c r="I1530" s="1">
        <v>3945951381</v>
      </c>
      <c r="J1530" s="1">
        <v>3945951381</v>
      </c>
      <c r="K1530" s="1" t="s">
        <v>2018</v>
      </c>
      <c r="L1530" s="1">
        <v>1529</v>
      </c>
      <c r="M1530" s="1" t="s">
        <v>14753</v>
      </c>
      <c r="N1530" s="1">
        <v>9.827243706142237E-4</v>
      </c>
      <c r="O1530" s="1">
        <v>0</v>
      </c>
      <c r="P1530" s="1">
        <v>0</v>
      </c>
      <c r="Q1530" s="1">
        <v>0</v>
      </c>
      <c r="R1530" s="1">
        <v>-0.41916255000000002</v>
      </c>
      <c r="S1530" s="1">
        <v>3877782.5873675519</v>
      </c>
      <c r="T1530" s="1" t="s">
        <v>14753</v>
      </c>
    </row>
    <row r="1531" spans="1:20" x14ac:dyDescent="0.2">
      <c r="A1531" s="1">
        <v>20716</v>
      </c>
      <c r="B1531" s="1" t="s">
        <v>9634</v>
      </c>
      <c r="C1531" s="1" t="s">
        <v>9635</v>
      </c>
      <c r="D1531" s="1" t="s">
        <v>9636</v>
      </c>
      <c r="E1531" s="1">
        <v>30</v>
      </c>
      <c r="F1531" s="1" t="s">
        <v>9637</v>
      </c>
      <c r="G1531" s="1" t="s">
        <v>131</v>
      </c>
      <c r="I1531" s="1">
        <v>932530341</v>
      </c>
      <c r="J1531" s="1">
        <v>4536494465</v>
      </c>
      <c r="K1531" s="1" t="s">
        <v>2018</v>
      </c>
      <c r="L1531" s="1">
        <v>1530</v>
      </c>
      <c r="M1531" s="1" t="s">
        <v>14752</v>
      </c>
      <c r="N1531" s="1">
        <v>4.1566253064029635E-3</v>
      </c>
      <c r="O1531" s="1">
        <v>4119.2843647299997</v>
      </c>
      <c r="P1531" s="1">
        <v>-0.37371248000000001</v>
      </c>
      <c r="Q1531" s="1">
        <v>-2.3831611800000001</v>
      </c>
      <c r="R1531" s="1">
        <v>-13.862319230000001</v>
      </c>
      <c r="S1531" s="1">
        <v>3876179.214389185</v>
      </c>
      <c r="T1531" s="1" t="s">
        <v>14752</v>
      </c>
    </row>
    <row r="1532" spans="1:20" x14ac:dyDescent="0.2">
      <c r="A1532" s="1">
        <v>8495</v>
      </c>
      <c r="B1532" s="1" t="s">
        <v>4099</v>
      </c>
      <c r="C1532" s="1" t="s">
        <v>4100</v>
      </c>
      <c r="D1532" s="1" t="s">
        <v>4101</v>
      </c>
      <c r="E1532" s="1">
        <v>23</v>
      </c>
      <c r="F1532" s="1" t="s">
        <v>4102</v>
      </c>
      <c r="G1532" s="1" t="s">
        <v>131</v>
      </c>
      <c r="H1532" s="1">
        <v>800000000</v>
      </c>
      <c r="I1532" s="1">
        <v>116700000</v>
      </c>
      <c r="J1532" s="1">
        <v>800000000</v>
      </c>
      <c r="K1532" s="1" t="s">
        <v>2018</v>
      </c>
      <c r="L1532" s="1">
        <v>1531</v>
      </c>
      <c r="M1532" s="1" t="s">
        <v>14752</v>
      </c>
      <c r="N1532" s="1">
        <v>3.3104301467379929E-2</v>
      </c>
      <c r="O1532" s="1">
        <v>25661.156238269999</v>
      </c>
      <c r="P1532" s="1">
        <v>-0.66148739999999995</v>
      </c>
      <c r="Q1532" s="1">
        <v>-3.3222110499999999</v>
      </c>
      <c r="R1532" s="1">
        <v>-12.710996959999999</v>
      </c>
      <c r="S1532" s="1">
        <v>3863271.9812432379</v>
      </c>
      <c r="T1532" s="1" t="s">
        <v>14752</v>
      </c>
    </row>
    <row r="1533" spans="1:20" x14ac:dyDescent="0.2">
      <c r="A1533" s="1">
        <v>18353</v>
      </c>
      <c r="B1533" s="1" t="s">
        <v>9906</v>
      </c>
      <c r="C1533" s="1" t="s">
        <v>9907</v>
      </c>
      <c r="D1533" s="1" t="s">
        <v>9906</v>
      </c>
      <c r="E1533" s="1">
        <v>24</v>
      </c>
      <c r="F1533" s="1" t="s">
        <v>9908</v>
      </c>
      <c r="G1533" s="1" t="s">
        <v>131</v>
      </c>
      <c r="I1533" s="1">
        <v>292141996</v>
      </c>
      <c r="J1533" s="1">
        <v>1000000000</v>
      </c>
      <c r="K1533" s="1" t="s">
        <v>2018</v>
      </c>
      <c r="L1533" s="1">
        <v>1532</v>
      </c>
      <c r="M1533" s="1" t="s">
        <v>14753</v>
      </c>
      <c r="N1533" s="1">
        <v>1.3220987302864338E-2</v>
      </c>
      <c r="O1533" s="1">
        <v>357447.52620671003</v>
      </c>
      <c r="P1533" s="1">
        <v>-0.27837077999999998</v>
      </c>
      <c r="Q1533" s="1">
        <v>-0.80024218999999996</v>
      </c>
      <c r="R1533" s="1">
        <v>4.6006234700000004</v>
      </c>
      <c r="S1533" s="1">
        <v>3862405.6197494441</v>
      </c>
      <c r="T1533" s="1" t="s">
        <v>14753</v>
      </c>
    </row>
    <row r="1534" spans="1:20" x14ac:dyDescent="0.2">
      <c r="A1534" s="1">
        <v>32576</v>
      </c>
      <c r="B1534" s="1" t="s">
        <v>9195</v>
      </c>
      <c r="C1534" s="1" t="s">
        <v>9196</v>
      </c>
      <c r="D1534" s="1" t="s">
        <v>9197</v>
      </c>
      <c r="E1534" s="1">
        <v>6</v>
      </c>
      <c r="F1534" s="1" t="s">
        <v>9198</v>
      </c>
      <c r="G1534" s="1" t="s">
        <v>131</v>
      </c>
      <c r="H1534" s="1">
        <v>10000000000000</v>
      </c>
      <c r="I1534" s="1">
        <v>9655878669545</v>
      </c>
      <c r="J1534" s="1">
        <v>9999988669545</v>
      </c>
      <c r="K1534" s="1" t="s">
        <v>2018</v>
      </c>
      <c r="L1534" s="1">
        <v>1533</v>
      </c>
      <c r="M1534" s="1" t="s">
        <v>14753</v>
      </c>
      <c r="N1534" s="1">
        <v>3.9870637016328017E-7</v>
      </c>
      <c r="O1534" s="1">
        <v>19401.664588389998</v>
      </c>
      <c r="P1534" s="1">
        <v>-0.20976676</v>
      </c>
      <c r="Q1534" s="1">
        <v>0.41943164999999999</v>
      </c>
      <c r="R1534" s="1">
        <v>-24.89712389</v>
      </c>
      <c r="S1534" s="1">
        <v>3849860.33507133</v>
      </c>
      <c r="T1534" s="1" t="s">
        <v>14753</v>
      </c>
    </row>
    <row r="1535" spans="1:20" x14ac:dyDescent="0.2">
      <c r="A1535" s="1">
        <v>26952</v>
      </c>
      <c r="B1535" s="1" t="s">
        <v>9650</v>
      </c>
      <c r="C1535" s="1" t="s">
        <v>9651</v>
      </c>
      <c r="D1535" s="1" t="s">
        <v>9652</v>
      </c>
      <c r="E1535" s="1">
        <v>9</v>
      </c>
      <c r="F1535" s="1" t="s">
        <v>9653</v>
      </c>
      <c r="G1535" s="1" t="s">
        <v>131</v>
      </c>
      <c r="H1535" s="1">
        <v>10000000000</v>
      </c>
      <c r="I1535" s="1">
        <v>8842144918.7099991</v>
      </c>
      <c r="J1535" s="1">
        <v>10000000000</v>
      </c>
      <c r="L1535" s="1">
        <v>1534</v>
      </c>
      <c r="M1535" s="1" t="s">
        <v>14753</v>
      </c>
      <c r="N1535" s="1">
        <v>4.3516258085854437E-4</v>
      </c>
      <c r="O1535" s="1">
        <v>244127.83937470001</v>
      </c>
      <c r="P1535" s="1">
        <v>-0.18312108999999999</v>
      </c>
      <c r="Q1535" s="1">
        <v>-3.2602479</v>
      </c>
      <c r="R1535" s="1">
        <v>-19.099977890000002</v>
      </c>
      <c r="S1535" s="1">
        <v>3847770.6031511072</v>
      </c>
      <c r="T1535" s="1" t="s">
        <v>14753</v>
      </c>
    </row>
    <row r="1536" spans="1:20" x14ac:dyDescent="0.2">
      <c r="A1536" s="1">
        <v>7616</v>
      </c>
      <c r="B1536" s="1" t="s">
        <v>4371</v>
      </c>
      <c r="C1536" s="1" t="s">
        <v>4372</v>
      </c>
      <c r="D1536" s="1" t="s">
        <v>4373</v>
      </c>
      <c r="E1536" s="1">
        <v>17</v>
      </c>
      <c r="F1536" s="1" t="s">
        <v>3640</v>
      </c>
      <c r="G1536" s="1" t="s">
        <v>131</v>
      </c>
      <c r="H1536" s="1">
        <v>100000000</v>
      </c>
      <c r="I1536" s="1">
        <v>28653895.879999999</v>
      </c>
      <c r="J1536" s="1">
        <v>100000000</v>
      </c>
      <c r="K1536" s="1" t="s">
        <v>2018</v>
      </c>
      <c r="L1536" s="1">
        <v>1535</v>
      </c>
      <c r="M1536" s="1" t="s">
        <v>14752</v>
      </c>
      <c r="N1536" s="1">
        <v>0.13410773687900632</v>
      </c>
      <c r="O1536" s="1">
        <v>404205.31448955002</v>
      </c>
      <c r="P1536" s="1">
        <v>-0.20322919</v>
      </c>
      <c r="Q1536" s="1">
        <v>-1.21619791</v>
      </c>
      <c r="R1536" s="1">
        <v>-6.38830454</v>
      </c>
      <c r="S1536" s="1">
        <v>3842709.1292334832</v>
      </c>
      <c r="T1536" s="1" t="s">
        <v>14752</v>
      </c>
    </row>
    <row r="1537" spans="1:20" x14ac:dyDescent="0.2">
      <c r="A1537" s="1">
        <v>24228</v>
      </c>
      <c r="B1537" s="1" t="s">
        <v>10011</v>
      </c>
      <c r="C1537" s="1" t="s">
        <v>10012</v>
      </c>
      <c r="D1537" s="1" t="s">
        <v>10013</v>
      </c>
      <c r="E1537" s="1">
        <v>39</v>
      </c>
      <c r="F1537" s="1" t="s">
        <v>10014</v>
      </c>
      <c r="G1537" s="1" t="s">
        <v>131</v>
      </c>
      <c r="I1537" s="1">
        <v>3693063.7010499998</v>
      </c>
      <c r="J1537" s="1">
        <v>3693063.7010499998</v>
      </c>
      <c r="K1537" s="1" t="s">
        <v>2018</v>
      </c>
      <c r="L1537" s="1">
        <v>1536</v>
      </c>
      <c r="M1537" s="1" t="s">
        <v>14752</v>
      </c>
      <c r="N1537" s="1">
        <v>1.0344294301469503</v>
      </c>
      <c r="O1537" s="1">
        <v>51435.275035699997</v>
      </c>
      <c r="P1537" s="1">
        <v>-9.2881200000000004E-3</v>
      </c>
      <c r="Q1537" s="1">
        <v>-0.53553328</v>
      </c>
      <c r="R1537" s="1">
        <v>-0.47134751000000003</v>
      </c>
      <c r="S1537" s="1">
        <v>3820213.7797735385</v>
      </c>
      <c r="T1537" s="1" t="s">
        <v>14752</v>
      </c>
    </row>
    <row r="1538" spans="1:20" x14ac:dyDescent="0.2">
      <c r="A1538" s="1">
        <v>32074</v>
      </c>
      <c r="B1538" s="1" t="s">
        <v>8488</v>
      </c>
      <c r="C1538" s="1" t="s">
        <v>8489</v>
      </c>
      <c r="D1538" s="1" t="s">
        <v>8490</v>
      </c>
      <c r="E1538" s="1">
        <v>12</v>
      </c>
      <c r="F1538" s="1" t="s">
        <v>8491</v>
      </c>
      <c r="G1538" s="1" t="s">
        <v>131</v>
      </c>
      <c r="H1538" s="1">
        <v>100000000000</v>
      </c>
      <c r="I1538" s="1">
        <v>80541528882</v>
      </c>
      <c r="J1538" s="1">
        <v>99943847311.960007</v>
      </c>
      <c r="K1538" s="1" t="s">
        <v>2018</v>
      </c>
      <c r="L1538" s="1">
        <v>1537</v>
      </c>
      <c r="M1538" s="1" t="s">
        <v>14753</v>
      </c>
      <c r="N1538" s="1">
        <v>4.7025381615276669E-5</v>
      </c>
      <c r="O1538" s="1">
        <v>0</v>
      </c>
      <c r="P1538" s="1">
        <v>0</v>
      </c>
      <c r="Q1538" s="1">
        <v>0</v>
      </c>
      <c r="R1538" s="1">
        <v>-84.59786106</v>
      </c>
      <c r="S1538" s="1">
        <v>3787496.1315538781</v>
      </c>
      <c r="T1538" s="1" t="s">
        <v>14753</v>
      </c>
    </row>
    <row r="1539" spans="1:20" x14ac:dyDescent="0.2">
      <c r="A1539" s="1">
        <v>3437</v>
      </c>
      <c r="B1539" s="1" t="s">
        <v>2152</v>
      </c>
      <c r="C1539" s="1" t="s">
        <v>2153</v>
      </c>
      <c r="D1539" s="1" t="s">
        <v>2154</v>
      </c>
      <c r="E1539" s="1">
        <v>93</v>
      </c>
      <c r="F1539" s="1" t="s">
        <v>2155</v>
      </c>
      <c r="G1539" s="1" t="s">
        <v>131</v>
      </c>
      <c r="H1539" s="1">
        <v>1225109279</v>
      </c>
      <c r="I1539" s="1">
        <v>905313038.4387064</v>
      </c>
      <c r="J1539" s="1">
        <v>907217636.86000001</v>
      </c>
      <c r="L1539" s="1">
        <v>1538</v>
      </c>
      <c r="M1539" s="1" t="s">
        <v>14752</v>
      </c>
      <c r="N1539" s="1">
        <v>4.1826629329042896E-3</v>
      </c>
      <c r="O1539" s="1">
        <v>1265.9811670500001</v>
      </c>
      <c r="P1539" s="1">
        <v>-5.5265000000000002E-4</v>
      </c>
      <c r="Q1539" s="1">
        <v>2.1345675399999999</v>
      </c>
      <c r="R1539" s="1">
        <v>-0.15738014</v>
      </c>
      <c r="S1539" s="1">
        <v>3786619.2885525338</v>
      </c>
      <c r="T1539" s="1" t="s">
        <v>14752</v>
      </c>
    </row>
    <row r="1540" spans="1:20" x14ac:dyDescent="0.2">
      <c r="A1540" s="1">
        <v>2529</v>
      </c>
      <c r="B1540" s="1" t="s">
        <v>2976</v>
      </c>
      <c r="C1540" s="1" t="s">
        <v>107</v>
      </c>
      <c r="D1540" s="1" t="s">
        <v>2977</v>
      </c>
      <c r="E1540" s="1">
        <v>12</v>
      </c>
      <c r="F1540" s="1" t="s">
        <v>2967</v>
      </c>
      <c r="G1540" s="1" t="s">
        <v>131</v>
      </c>
      <c r="H1540" s="1">
        <v>1000000000</v>
      </c>
      <c r="I1540" s="1">
        <v>1000000000</v>
      </c>
      <c r="J1540" s="1">
        <v>1000000000</v>
      </c>
      <c r="K1540" s="1" t="s">
        <v>2018</v>
      </c>
      <c r="L1540" s="1">
        <v>1539</v>
      </c>
      <c r="M1540" s="1" t="s">
        <v>14753</v>
      </c>
      <c r="N1540" s="1">
        <v>3.7704060343680471E-3</v>
      </c>
      <c r="O1540" s="1">
        <v>41319.530517530002</v>
      </c>
      <c r="P1540" s="1">
        <v>-0.28373388999999999</v>
      </c>
      <c r="Q1540" s="1">
        <v>-7.3152515899999999</v>
      </c>
      <c r="R1540" s="1">
        <v>-10.009605710000001</v>
      </c>
      <c r="S1540" s="1">
        <v>3770406.034368047</v>
      </c>
      <c r="T1540" s="1" t="s">
        <v>14753</v>
      </c>
    </row>
    <row r="1541" spans="1:20" x14ac:dyDescent="0.2">
      <c r="A1541" s="1">
        <v>29487</v>
      </c>
      <c r="B1541" s="1" t="s">
        <v>9735</v>
      </c>
      <c r="C1541" s="1" t="s">
        <v>5593</v>
      </c>
      <c r="D1541" s="1" t="s">
        <v>9736</v>
      </c>
      <c r="E1541" s="1">
        <v>20</v>
      </c>
      <c r="F1541" s="1" t="s">
        <v>9737</v>
      </c>
      <c r="G1541" s="1" t="s">
        <v>131</v>
      </c>
      <c r="I1541" s="1">
        <v>4062166721.6211143</v>
      </c>
      <c r="J1541" s="1">
        <v>5506995147.2553282</v>
      </c>
      <c r="K1541" s="1" t="s">
        <v>2018</v>
      </c>
      <c r="L1541" s="1">
        <v>1540</v>
      </c>
      <c r="M1541" s="1" t="s">
        <v>14752</v>
      </c>
      <c r="N1541" s="1">
        <v>9.2740936407801201E-4</v>
      </c>
      <c r="O1541" s="1">
        <v>8703.0135131499992</v>
      </c>
      <c r="P1541" s="1">
        <v>-0.20077073000000001</v>
      </c>
      <c r="Q1541" s="1">
        <v>-1.6794117399999999</v>
      </c>
      <c r="R1541" s="1">
        <v>-8.4547609000000001</v>
      </c>
      <c r="S1541" s="1">
        <v>3767291.4560774998</v>
      </c>
      <c r="T1541" s="1" t="s">
        <v>14752</v>
      </c>
    </row>
    <row r="1542" spans="1:20" x14ac:dyDescent="0.2">
      <c r="A1542" s="1">
        <v>4078</v>
      </c>
      <c r="B1542" s="1" t="s">
        <v>2459</v>
      </c>
      <c r="C1542" s="1" t="s">
        <v>2460</v>
      </c>
      <c r="D1542" s="1" t="s">
        <v>2461</v>
      </c>
      <c r="E1542" s="1">
        <v>15</v>
      </c>
      <c r="F1542" s="1" t="s">
        <v>2462</v>
      </c>
      <c r="G1542" s="1" t="s">
        <v>131</v>
      </c>
      <c r="H1542" s="1">
        <v>647367590</v>
      </c>
      <c r="I1542" s="1">
        <v>427525563</v>
      </c>
      <c r="J1542" s="1">
        <v>592693471</v>
      </c>
      <c r="L1542" s="1">
        <v>1541</v>
      </c>
      <c r="M1542" s="1" t="s">
        <v>14753</v>
      </c>
      <c r="N1542" s="1">
        <v>8.8018053004088569E-3</v>
      </c>
      <c r="O1542" s="1">
        <v>532979.39337814995</v>
      </c>
      <c r="P1542" s="1">
        <v>1.84190232</v>
      </c>
      <c r="Q1542" s="1">
        <v>-2.5571768499999998</v>
      </c>
      <c r="R1542" s="1">
        <v>-30.019496419999999</v>
      </c>
      <c r="S1542" s="1">
        <v>3762996.7664736807</v>
      </c>
      <c r="T1542" s="1" t="s">
        <v>14753</v>
      </c>
    </row>
    <row r="1543" spans="1:20" x14ac:dyDescent="0.2">
      <c r="A1543" s="1">
        <v>34469</v>
      </c>
      <c r="B1543" s="1" t="s">
        <v>13683</v>
      </c>
      <c r="C1543" s="1" t="s">
        <v>13684</v>
      </c>
      <c r="D1543" s="1" t="s">
        <v>13685</v>
      </c>
      <c r="E1543" s="1">
        <v>2</v>
      </c>
      <c r="F1543" s="1" t="s">
        <v>13686</v>
      </c>
      <c r="G1543" s="1" t="s">
        <v>131</v>
      </c>
      <c r="H1543" s="1">
        <v>1000000000</v>
      </c>
      <c r="I1543" s="1">
        <v>245000000</v>
      </c>
      <c r="J1543" s="1">
        <v>1000000000</v>
      </c>
      <c r="K1543" s="1" t="s">
        <v>2018</v>
      </c>
      <c r="L1543" s="1">
        <v>1542</v>
      </c>
      <c r="M1543" s="1" t="s">
        <v>14753</v>
      </c>
      <c r="N1543" s="1">
        <v>1.5336853480881514E-2</v>
      </c>
      <c r="O1543" s="1">
        <v>8106.0404379700003</v>
      </c>
      <c r="P1543" s="1">
        <v>-0.13914329</v>
      </c>
      <c r="Q1543" s="1">
        <v>-9.4813598900000002</v>
      </c>
      <c r="R1543" s="1">
        <v>14.96480987</v>
      </c>
      <c r="S1543" s="1">
        <v>3757529.1028159712</v>
      </c>
      <c r="T1543" s="1" t="s">
        <v>14753</v>
      </c>
    </row>
    <row r="1544" spans="1:20" x14ac:dyDescent="0.2">
      <c r="A1544" s="1">
        <v>6669</v>
      </c>
      <c r="B1544" s="1" t="s">
        <v>3024</v>
      </c>
      <c r="C1544" s="1" t="s">
        <v>3025</v>
      </c>
      <c r="D1544" s="1" t="s">
        <v>3026</v>
      </c>
      <c r="E1544" s="1">
        <v>71</v>
      </c>
      <c r="F1544" s="1" t="s">
        <v>3027</v>
      </c>
      <c r="G1544" s="1" t="s">
        <v>131</v>
      </c>
      <c r="I1544" s="1">
        <v>43485758.203344502</v>
      </c>
      <c r="J1544" s="1">
        <v>100000000</v>
      </c>
      <c r="K1544" s="1" t="s">
        <v>2018</v>
      </c>
      <c r="L1544" s="1">
        <v>1543</v>
      </c>
      <c r="M1544" s="1" t="s">
        <v>14752</v>
      </c>
      <c r="N1544" s="1">
        <v>8.6151830944376895E-2</v>
      </c>
      <c r="O1544" s="1">
        <v>732134.40392219997</v>
      </c>
      <c r="P1544" s="1">
        <v>-0.43600762999999998</v>
      </c>
      <c r="Q1544" s="1">
        <v>1.93426721</v>
      </c>
      <c r="R1544" s="1">
        <v>6.8021380899999997</v>
      </c>
      <c r="S1544" s="1">
        <v>3746377.6892225863</v>
      </c>
      <c r="T1544" s="1" t="s">
        <v>14752</v>
      </c>
    </row>
    <row r="1545" spans="1:20" x14ac:dyDescent="0.2">
      <c r="A1545" s="1">
        <v>33489</v>
      </c>
      <c r="B1545" s="1" t="s">
        <v>9066</v>
      </c>
      <c r="C1545" s="1" t="s">
        <v>9067</v>
      </c>
      <c r="D1545" s="1" t="s">
        <v>9068</v>
      </c>
      <c r="E1545" s="1">
        <v>12</v>
      </c>
      <c r="F1545" s="1" t="s">
        <v>9069</v>
      </c>
      <c r="G1545" s="1" t="s">
        <v>131</v>
      </c>
      <c r="H1545" s="1">
        <v>1000000000</v>
      </c>
      <c r="I1545" s="1">
        <v>979647437</v>
      </c>
      <c r="J1545" s="1">
        <v>1000000000</v>
      </c>
      <c r="K1545" s="1" t="s">
        <v>2018</v>
      </c>
      <c r="L1545" s="1">
        <v>1544</v>
      </c>
      <c r="M1545" s="1" t="s">
        <v>14753</v>
      </c>
      <c r="N1545" s="1">
        <v>3.8212777271979508E-3</v>
      </c>
      <c r="O1545" s="1">
        <v>220204.44285540999</v>
      </c>
      <c r="P1545" s="1">
        <v>-0.99184444000000005</v>
      </c>
      <c r="Q1545" s="1">
        <v>-26.174234120000001</v>
      </c>
      <c r="R1545" s="1">
        <v>-25.01274192</v>
      </c>
      <c r="S1545" s="1">
        <v>3743504.9315146576</v>
      </c>
      <c r="T1545" s="1" t="s">
        <v>14753</v>
      </c>
    </row>
    <row r="1546" spans="1:20" x14ac:dyDescent="0.2">
      <c r="A1546" s="1">
        <v>9553</v>
      </c>
      <c r="B1546" s="1" t="s">
        <v>5374</v>
      </c>
      <c r="C1546" s="1" t="s">
        <v>5375</v>
      </c>
      <c r="D1546" s="1" t="s">
        <v>5376</v>
      </c>
      <c r="E1546" s="1">
        <v>6</v>
      </c>
      <c r="F1546" s="1" t="s">
        <v>4664</v>
      </c>
      <c r="G1546" s="1" t="s">
        <v>131</v>
      </c>
      <c r="H1546" s="1">
        <v>50000000</v>
      </c>
      <c r="I1546" s="1">
        <v>27170103.343468279</v>
      </c>
      <c r="J1546" s="1">
        <v>49613808.899999999</v>
      </c>
      <c r="K1546" s="1" t="s">
        <v>2018</v>
      </c>
      <c r="L1546" s="1">
        <v>1545</v>
      </c>
      <c r="M1546" s="1" t="s">
        <v>14753</v>
      </c>
      <c r="N1546" s="1">
        <v>0.13678840473879866</v>
      </c>
      <c r="O1546" s="1">
        <v>1693.0964747600001</v>
      </c>
      <c r="P1546" s="1">
        <v>0</v>
      </c>
      <c r="Q1546" s="1">
        <v>-3.9941402500000001</v>
      </c>
      <c r="R1546" s="1">
        <v>-0.87929018000000003</v>
      </c>
      <c r="S1546" s="1">
        <v>3716555.0929413256</v>
      </c>
      <c r="T1546" s="1" t="s">
        <v>14753</v>
      </c>
    </row>
    <row r="1547" spans="1:20" x14ac:dyDescent="0.2">
      <c r="A1547" s="1">
        <v>30357</v>
      </c>
      <c r="B1547" s="1" t="s">
        <v>10144</v>
      </c>
      <c r="C1547" s="1" t="s">
        <v>10145</v>
      </c>
      <c r="D1547" s="1" t="s">
        <v>10146</v>
      </c>
      <c r="E1547" s="1">
        <v>11</v>
      </c>
      <c r="F1547" s="1" t="s">
        <v>10147</v>
      </c>
      <c r="G1547" s="1" t="s">
        <v>131</v>
      </c>
      <c r="H1547" s="1">
        <v>10000000000</v>
      </c>
      <c r="I1547" s="1">
        <v>1011326594.9387456</v>
      </c>
      <c r="J1547" s="1">
        <v>10000000000</v>
      </c>
      <c r="K1547" s="1" t="s">
        <v>2018</v>
      </c>
      <c r="L1547" s="1">
        <v>1546</v>
      </c>
      <c r="M1547" s="1" t="s">
        <v>14753</v>
      </c>
      <c r="N1547" s="1">
        <v>3.6665215244776742E-3</v>
      </c>
      <c r="O1547" s="1">
        <v>66717.309788810002</v>
      </c>
      <c r="P1547" s="1">
        <v>-1.93398395</v>
      </c>
      <c r="Q1547" s="1">
        <v>0.52097859000000002</v>
      </c>
      <c r="R1547" s="1">
        <v>-7.4733160500000002</v>
      </c>
      <c r="S1547" s="1">
        <v>3708050.7286196249</v>
      </c>
      <c r="T1547" s="1" t="s">
        <v>14753</v>
      </c>
    </row>
    <row r="1548" spans="1:20" x14ac:dyDescent="0.2">
      <c r="A1548" s="1">
        <v>2861</v>
      </c>
      <c r="B1548" s="1" t="s">
        <v>3041</v>
      </c>
      <c r="C1548" s="1" t="s">
        <v>3042</v>
      </c>
      <c r="D1548" s="1" t="s">
        <v>3043</v>
      </c>
      <c r="E1548" s="1">
        <v>13</v>
      </c>
      <c r="F1548" s="1" t="s">
        <v>3044</v>
      </c>
      <c r="G1548" s="1" t="s">
        <v>131</v>
      </c>
      <c r="I1548" s="1">
        <v>1292880910</v>
      </c>
      <c r="J1548" s="1">
        <v>1292880903</v>
      </c>
      <c r="L1548" s="1">
        <v>1547</v>
      </c>
      <c r="M1548" s="1" t="s">
        <v>14753</v>
      </c>
      <c r="N1548" s="1">
        <v>2.827048281660085E-3</v>
      </c>
      <c r="O1548" s="1">
        <v>354.83119585999998</v>
      </c>
      <c r="P1548" s="1">
        <v>0.19110513000000001</v>
      </c>
      <c r="Q1548" s="1">
        <v>-2.1057735800000001</v>
      </c>
      <c r="R1548" s="1">
        <v>-5.13435562</v>
      </c>
      <c r="S1548" s="1">
        <v>3655036.7550066262</v>
      </c>
      <c r="T1548" s="1" t="s">
        <v>14753</v>
      </c>
    </row>
    <row r="1549" spans="1:20" x14ac:dyDescent="0.2">
      <c r="A1549" s="1">
        <v>23555</v>
      </c>
      <c r="B1549" s="1" t="s">
        <v>10279</v>
      </c>
      <c r="C1549" s="1" t="s">
        <v>10279</v>
      </c>
      <c r="D1549" s="1" t="s">
        <v>10280</v>
      </c>
      <c r="E1549" s="1">
        <v>8</v>
      </c>
      <c r="F1549" s="1" t="s">
        <v>10281</v>
      </c>
      <c r="G1549" s="1" t="s">
        <v>131</v>
      </c>
      <c r="H1549" s="1">
        <v>299967253</v>
      </c>
      <c r="I1549" s="1">
        <v>103899006</v>
      </c>
      <c r="J1549" s="1">
        <v>299967253</v>
      </c>
      <c r="K1549" s="1" t="s">
        <v>2018</v>
      </c>
      <c r="L1549" s="1">
        <v>1548</v>
      </c>
      <c r="M1549" s="1" t="s">
        <v>14753</v>
      </c>
      <c r="N1549" s="1">
        <v>3.4916831804693217E-2</v>
      </c>
      <c r="O1549" s="1">
        <v>21486.889864789999</v>
      </c>
      <c r="P1549" s="1">
        <v>0.98064715000000002</v>
      </c>
      <c r="Q1549" s="1">
        <v>1.9613201499999999</v>
      </c>
      <c r="R1549" s="1">
        <v>13.846797370000001</v>
      </c>
      <c r="S1549" s="1">
        <v>3627824.1171768112</v>
      </c>
      <c r="T1549" s="1" t="s">
        <v>14753</v>
      </c>
    </row>
    <row r="1550" spans="1:20" x14ac:dyDescent="0.2">
      <c r="A1550" s="1">
        <v>8043</v>
      </c>
      <c r="B1550" s="1" t="s">
        <v>9834</v>
      </c>
      <c r="C1550" s="1" t="s">
        <v>3876</v>
      </c>
      <c r="D1550" s="1" t="s">
        <v>3877</v>
      </c>
      <c r="E1550" s="1">
        <v>37</v>
      </c>
      <c r="F1550" s="1" t="s">
        <v>3752</v>
      </c>
      <c r="G1550" s="1" t="s">
        <v>131</v>
      </c>
      <c r="H1550" s="1">
        <v>10000000</v>
      </c>
      <c r="I1550" s="1">
        <v>4391496</v>
      </c>
      <c r="J1550" s="1">
        <v>9900000</v>
      </c>
      <c r="K1550" s="1" t="s">
        <v>2018</v>
      </c>
      <c r="L1550" s="1">
        <v>1549</v>
      </c>
      <c r="M1550" s="1" t="s">
        <v>14752</v>
      </c>
      <c r="N1550" s="1">
        <v>0.8253063924142926</v>
      </c>
      <c r="O1550" s="1">
        <v>172067.15770328001</v>
      </c>
      <c r="P1550" s="1">
        <v>-0.16891002999999999</v>
      </c>
      <c r="Q1550" s="1">
        <v>-0.15544392000000001</v>
      </c>
      <c r="R1550" s="1">
        <v>-3.31257826</v>
      </c>
      <c r="S1550" s="1">
        <v>3624329.7210617969</v>
      </c>
      <c r="T1550" s="1" t="s">
        <v>14752</v>
      </c>
    </row>
    <row r="1551" spans="1:20" x14ac:dyDescent="0.2">
      <c r="A1551" s="1">
        <v>28543</v>
      </c>
      <c r="B1551" s="1" t="s">
        <v>10100</v>
      </c>
      <c r="C1551" s="1" t="s">
        <v>3794</v>
      </c>
      <c r="D1551" s="1" t="s">
        <v>10101</v>
      </c>
      <c r="E1551" s="1">
        <v>14</v>
      </c>
      <c r="F1551" s="1" t="s">
        <v>3772</v>
      </c>
      <c r="G1551" s="1" t="s">
        <v>131</v>
      </c>
      <c r="I1551" s="1">
        <v>116930570</v>
      </c>
      <c r="J1551" s="1">
        <v>229926862</v>
      </c>
      <c r="K1551" s="1" t="s">
        <v>2018</v>
      </c>
      <c r="L1551" s="1">
        <v>1551</v>
      </c>
      <c r="M1551" s="1" t="s">
        <v>14753</v>
      </c>
      <c r="N1551" s="1">
        <v>3.0892704195726373E-2</v>
      </c>
      <c r="O1551" s="1">
        <v>162362.18076220999</v>
      </c>
      <c r="P1551" s="1">
        <v>-0.10961485999999999</v>
      </c>
      <c r="Q1551" s="1">
        <v>1.6227806899999999</v>
      </c>
      <c r="R1551" s="1">
        <v>-16.841467139999999</v>
      </c>
      <c r="S1551" s="1">
        <v>3612301.5104476758</v>
      </c>
      <c r="T1551" s="1" t="s">
        <v>14753</v>
      </c>
    </row>
    <row r="1552" spans="1:20" x14ac:dyDescent="0.2">
      <c r="A1552" s="1">
        <v>11498</v>
      </c>
      <c r="B1552" s="1" t="s">
        <v>6575</v>
      </c>
      <c r="C1552" s="1" t="s">
        <v>6576</v>
      </c>
      <c r="D1552" s="1" t="s">
        <v>6577</v>
      </c>
      <c r="E1552" s="1">
        <v>5</v>
      </c>
      <c r="F1552" s="1" t="s">
        <v>6578</v>
      </c>
      <c r="G1552" s="1" t="s">
        <v>131</v>
      </c>
      <c r="H1552" s="1">
        <v>10000000000</v>
      </c>
      <c r="I1552" s="1">
        <v>33000000</v>
      </c>
      <c r="J1552" s="1">
        <v>10000000000</v>
      </c>
      <c r="K1552" s="1" t="s">
        <v>2018</v>
      </c>
      <c r="L1552" s="1">
        <v>1550</v>
      </c>
      <c r="M1552" s="1" t="s">
        <v>14752</v>
      </c>
      <c r="N1552" s="1">
        <v>0.10954816386426</v>
      </c>
      <c r="O1552" s="1">
        <v>0</v>
      </c>
      <c r="P1552" s="1">
        <v>24.09470752</v>
      </c>
      <c r="Q1552" s="1">
        <v>21.436785050000001</v>
      </c>
      <c r="R1552" s="1">
        <v>10.473927809999999</v>
      </c>
      <c r="S1552" s="1">
        <v>3615089.4075205801</v>
      </c>
      <c r="T1552" s="1" t="s">
        <v>14752</v>
      </c>
    </row>
    <row r="1553" spans="1:20" x14ac:dyDescent="0.2">
      <c r="A1553" s="1">
        <v>24839</v>
      </c>
      <c r="B1553" s="1" t="s">
        <v>10514</v>
      </c>
      <c r="C1553" s="1" t="s">
        <v>10515</v>
      </c>
      <c r="D1553" s="1" t="s">
        <v>10516</v>
      </c>
      <c r="E1553" s="1">
        <v>29</v>
      </c>
      <c r="F1553" s="1" t="s">
        <v>10517</v>
      </c>
      <c r="G1553" s="1" t="s">
        <v>131</v>
      </c>
      <c r="I1553" s="1">
        <v>309509143.70733714</v>
      </c>
      <c r="J1553" s="1">
        <v>776684825.72944832</v>
      </c>
      <c r="K1553" s="1" t="s">
        <v>2018</v>
      </c>
      <c r="L1553" s="1">
        <v>1552</v>
      </c>
      <c r="M1553" s="1" t="s">
        <v>14752</v>
      </c>
      <c r="N1553" s="1">
        <v>1.1634191010543133E-2</v>
      </c>
      <c r="O1553" s="1">
        <v>41181.350194890001</v>
      </c>
      <c r="P1553" s="1">
        <v>-8.4117734300000002</v>
      </c>
      <c r="Q1553" s="1">
        <v>-10.67446966</v>
      </c>
      <c r="R1553" s="1">
        <v>-4.7511488899999996</v>
      </c>
      <c r="S1553" s="1">
        <v>3600888.4974008044</v>
      </c>
      <c r="T1553" s="1" t="s">
        <v>14752</v>
      </c>
    </row>
    <row r="1554" spans="1:20" x14ac:dyDescent="0.2">
      <c r="A1554" s="1">
        <v>31708</v>
      </c>
      <c r="B1554" s="1" t="s">
        <v>13820</v>
      </c>
      <c r="C1554" s="1" t="s">
        <v>13821</v>
      </c>
      <c r="D1554" s="1" t="s">
        <v>13822</v>
      </c>
      <c r="E1554" s="1">
        <v>1</v>
      </c>
      <c r="F1554" s="1" t="s">
        <v>13823</v>
      </c>
      <c r="G1554" s="1" t="s">
        <v>131</v>
      </c>
      <c r="H1554" s="1">
        <v>100000000</v>
      </c>
      <c r="I1554" s="1">
        <v>78000000</v>
      </c>
      <c r="J1554" s="1">
        <v>96500000</v>
      </c>
      <c r="K1554" s="1" t="s">
        <v>2018</v>
      </c>
      <c r="L1554" s="1">
        <v>1553</v>
      </c>
      <c r="M1554" s="1" t="s">
        <v>14752</v>
      </c>
      <c r="N1554" s="1">
        <v>4.604500667847046E-2</v>
      </c>
      <c r="O1554" s="1">
        <v>82553.750817489999</v>
      </c>
      <c r="P1554" s="1">
        <v>-0.54025226999999998</v>
      </c>
      <c r="Q1554" s="1">
        <v>5.19647579</v>
      </c>
      <c r="R1554" s="1">
        <v>-6.2612380099999996</v>
      </c>
      <c r="S1554" s="1">
        <v>3591510.5209206957</v>
      </c>
      <c r="T1554" s="1" t="s">
        <v>14752</v>
      </c>
    </row>
    <row r="1555" spans="1:20" x14ac:dyDescent="0.2">
      <c r="A1555" s="1">
        <v>24771</v>
      </c>
      <c r="B1555" s="1" t="s">
        <v>9863</v>
      </c>
      <c r="C1555" s="1" t="s">
        <v>9864</v>
      </c>
      <c r="D1555" s="1" t="s">
        <v>9865</v>
      </c>
      <c r="E1555" s="1">
        <v>16</v>
      </c>
      <c r="F1555" s="1" t="s">
        <v>9866</v>
      </c>
      <c r="G1555" s="1" t="s">
        <v>131</v>
      </c>
      <c r="I1555" s="1">
        <v>41883332</v>
      </c>
      <c r="J1555" s="1">
        <v>100000000</v>
      </c>
      <c r="K1555" s="1" t="s">
        <v>2018</v>
      </c>
      <c r="L1555" s="1">
        <v>1554</v>
      </c>
      <c r="M1555" s="1" t="s">
        <v>14752</v>
      </c>
      <c r="N1555" s="1">
        <v>8.5531538237951663E-2</v>
      </c>
      <c r="O1555" s="1">
        <v>108194.71075928</v>
      </c>
      <c r="P1555" s="1">
        <v>-0.10569372</v>
      </c>
      <c r="Q1555" s="1">
        <v>-8.5173579999999999E-2</v>
      </c>
      <c r="R1555" s="1">
        <v>-1.49341959</v>
      </c>
      <c r="S1555" s="1">
        <v>3582345.8124908246</v>
      </c>
      <c r="T1555" s="1" t="s">
        <v>14752</v>
      </c>
    </row>
    <row r="1556" spans="1:20" x14ac:dyDescent="0.2">
      <c r="A1556" s="1">
        <v>5798</v>
      </c>
      <c r="B1556" s="1" t="s">
        <v>2690</v>
      </c>
      <c r="C1556" s="1" t="s">
        <v>189</v>
      </c>
      <c r="D1556" s="1" t="s">
        <v>2691</v>
      </c>
      <c r="E1556" s="1">
        <v>43</v>
      </c>
      <c r="F1556" s="1" t="s">
        <v>2692</v>
      </c>
      <c r="G1556" s="1" t="s">
        <v>131</v>
      </c>
      <c r="I1556" s="1">
        <v>1628246126</v>
      </c>
      <c r="J1556" s="1">
        <v>2084713520</v>
      </c>
      <c r="K1556" s="1" t="s">
        <v>2018</v>
      </c>
      <c r="L1556" s="1">
        <v>1555</v>
      </c>
      <c r="M1556" s="1" t="s">
        <v>14752</v>
      </c>
      <c r="N1556" s="1">
        <v>2.1866338842278796E-3</v>
      </c>
      <c r="O1556" s="1">
        <v>63400.264988130002</v>
      </c>
      <c r="P1556" s="1">
        <v>-3.6457089999999998E-2</v>
      </c>
      <c r="Q1556" s="1">
        <v>-1.8752710800000001</v>
      </c>
      <c r="R1556" s="1">
        <v>-9.8664223700000004</v>
      </c>
      <c r="S1556" s="1">
        <v>3560378.1509743775</v>
      </c>
      <c r="T1556" s="1" t="s">
        <v>14752</v>
      </c>
    </row>
    <row r="1557" spans="1:20" x14ac:dyDescent="0.2">
      <c r="A1557" s="1">
        <v>20886</v>
      </c>
      <c r="B1557" s="1" t="s">
        <v>10174</v>
      </c>
      <c r="C1557" s="1" t="s">
        <v>10175</v>
      </c>
      <c r="D1557" s="1" t="s">
        <v>10176</v>
      </c>
      <c r="E1557" s="1">
        <v>47</v>
      </c>
      <c r="F1557" s="1" t="s">
        <v>10177</v>
      </c>
      <c r="G1557" s="1" t="s">
        <v>131</v>
      </c>
      <c r="H1557" s="1">
        <v>888077888</v>
      </c>
      <c r="I1557" s="1">
        <v>156417090</v>
      </c>
      <c r="J1557" s="1">
        <v>888077888</v>
      </c>
      <c r="K1557" s="1" t="s">
        <v>2018</v>
      </c>
      <c r="L1557" s="1">
        <v>1556</v>
      </c>
      <c r="M1557" s="1" t="s">
        <v>14752</v>
      </c>
      <c r="N1557" s="1">
        <v>2.2722878750056762E-2</v>
      </c>
      <c r="O1557" s="1">
        <v>275.29125477000002</v>
      </c>
      <c r="P1557" s="1">
        <v>0</v>
      </c>
      <c r="Q1557" s="1">
        <v>25.570280090000001</v>
      </c>
      <c r="R1557" s="1">
        <v>12.57716224</v>
      </c>
      <c r="S1557" s="1">
        <v>3554246.5705067161</v>
      </c>
      <c r="T1557" s="1" t="s">
        <v>14752</v>
      </c>
    </row>
    <row r="1558" spans="1:20" x14ac:dyDescent="0.2">
      <c r="A1558" s="1">
        <v>17852</v>
      </c>
      <c r="B1558" s="1" t="s">
        <v>9638</v>
      </c>
      <c r="C1558" s="1" t="s">
        <v>9639</v>
      </c>
      <c r="D1558" s="1" t="s">
        <v>9640</v>
      </c>
      <c r="E1558" s="1">
        <v>22</v>
      </c>
      <c r="F1558" s="1" t="s">
        <v>9641</v>
      </c>
      <c r="G1558" s="1" t="s">
        <v>131</v>
      </c>
      <c r="I1558" s="1">
        <v>6992379352.3196449</v>
      </c>
      <c r="J1558" s="1">
        <v>8000000000</v>
      </c>
      <c r="K1558" s="1" t="s">
        <v>2018</v>
      </c>
      <c r="L1558" s="1">
        <v>1557</v>
      </c>
      <c r="M1558" s="1" t="s">
        <v>14753</v>
      </c>
      <c r="N1558" s="1">
        <v>5.0814361783710403E-4</v>
      </c>
      <c r="O1558" s="1">
        <v>50155.952544129999</v>
      </c>
      <c r="P1558" s="1">
        <v>0.1026123</v>
      </c>
      <c r="Q1558" s="1">
        <v>-8.8174170400000005</v>
      </c>
      <c r="R1558" s="1">
        <v>-18.71640648</v>
      </c>
      <c r="S1558" s="1">
        <v>3553132.9413771708</v>
      </c>
      <c r="T1558" s="1" t="s">
        <v>14753</v>
      </c>
    </row>
    <row r="1559" spans="1:20" x14ac:dyDescent="0.2">
      <c r="A1559" s="1">
        <v>8525</v>
      </c>
      <c r="B1559" s="1" t="s">
        <v>5032</v>
      </c>
      <c r="C1559" s="1" t="s">
        <v>4647</v>
      </c>
      <c r="D1559" s="1" t="s">
        <v>5033</v>
      </c>
      <c r="E1559" s="1">
        <v>53</v>
      </c>
      <c r="F1559" s="1" t="s">
        <v>4136</v>
      </c>
      <c r="G1559" s="1" t="s">
        <v>131</v>
      </c>
      <c r="I1559" s="1">
        <v>1176936.7464052599</v>
      </c>
      <c r="J1559" s="1">
        <v>1176936.7464052599</v>
      </c>
      <c r="K1559" s="1" t="s">
        <v>2018</v>
      </c>
      <c r="L1559" s="1">
        <v>1558</v>
      </c>
      <c r="M1559" s="1" t="s">
        <v>14752</v>
      </c>
      <c r="N1559" s="1">
        <v>3.0118087582315018</v>
      </c>
      <c r="O1559" s="1">
        <v>20118.631174009999</v>
      </c>
      <c r="P1559" s="1">
        <v>-4.8122180000000001E-2</v>
      </c>
      <c r="Q1559" s="1">
        <v>-5.4889359999999998E-2</v>
      </c>
      <c r="R1559" s="1">
        <v>9.6920430000000002E-2</v>
      </c>
      <c r="S1559" s="1">
        <v>3544708.4007078498</v>
      </c>
      <c r="T1559" s="1" t="s">
        <v>14752</v>
      </c>
    </row>
    <row r="1560" spans="1:20" x14ac:dyDescent="0.2">
      <c r="A1560" s="1">
        <v>32838</v>
      </c>
      <c r="B1560" s="1" t="s">
        <v>10052</v>
      </c>
      <c r="C1560" s="1" t="s">
        <v>10052</v>
      </c>
      <c r="D1560" s="1" t="s">
        <v>10053</v>
      </c>
      <c r="E1560" s="1">
        <v>17</v>
      </c>
      <c r="F1560" s="1" t="s">
        <v>10054</v>
      </c>
      <c r="G1560" s="1" t="s">
        <v>131</v>
      </c>
      <c r="H1560" s="1">
        <v>1000000000</v>
      </c>
      <c r="I1560" s="1">
        <v>1000000000</v>
      </c>
      <c r="J1560" s="1">
        <v>1000000000</v>
      </c>
      <c r="K1560" s="1" t="s">
        <v>2018</v>
      </c>
      <c r="L1560" s="1">
        <v>1559</v>
      </c>
      <c r="M1560" s="1" t="s">
        <v>14753</v>
      </c>
      <c r="N1560" s="1">
        <v>3.5407357423917966E-3</v>
      </c>
      <c r="O1560" s="1">
        <v>1827663.2172917</v>
      </c>
      <c r="P1560" s="1">
        <v>-0.28452045999999998</v>
      </c>
      <c r="Q1560" s="1">
        <v>-4.35238572</v>
      </c>
      <c r="R1560" s="1">
        <v>-14.62623441</v>
      </c>
      <c r="S1560" s="1">
        <v>3540735.7423917968</v>
      </c>
      <c r="T1560" s="1" t="s">
        <v>14753</v>
      </c>
    </row>
    <row r="1561" spans="1:20" x14ac:dyDescent="0.2">
      <c r="A1561" s="1">
        <v>10861</v>
      </c>
      <c r="B1561" s="1" t="s">
        <v>10431</v>
      </c>
      <c r="C1561" s="1" t="s">
        <v>3206</v>
      </c>
      <c r="D1561" s="1" t="s">
        <v>10432</v>
      </c>
      <c r="E1561" s="1">
        <v>32</v>
      </c>
      <c r="F1561" s="1" t="s">
        <v>6697</v>
      </c>
      <c r="G1561" s="1" t="s">
        <v>131</v>
      </c>
      <c r="H1561" s="1">
        <v>100000000</v>
      </c>
      <c r="I1561" s="1">
        <v>70981793.042809993</v>
      </c>
      <c r="J1561" s="1">
        <v>100000000</v>
      </c>
      <c r="K1561" s="1" t="s">
        <v>2018</v>
      </c>
      <c r="L1561" s="1">
        <v>1560</v>
      </c>
      <c r="M1561" s="1" t="s">
        <v>14752</v>
      </c>
      <c r="N1561" s="1">
        <v>4.9301218953520853E-2</v>
      </c>
      <c r="O1561" s="1">
        <v>410415.00624767999</v>
      </c>
      <c r="P1561" s="1">
        <v>0.11653769</v>
      </c>
      <c r="Q1561" s="1">
        <v>-18.101782010000001</v>
      </c>
      <c r="R1561" s="1">
        <v>-24.637909019999999</v>
      </c>
      <c r="S1561" s="1">
        <v>3499488.9205170786</v>
      </c>
      <c r="T1561" s="1" t="s">
        <v>14752</v>
      </c>
    </row>
    <row r="1562" spans="1:20" x14ac:dyDescent="0.2">
      <c r="A1562" s="1">
        <v>1298</v>
      </c>
      <c r="B1562" s="1" t="s">
        <v>3000</v>
      </c>
      <c r="C1562" s="1" t="s">
        <v>3001</v>
      </c>
      <c r="D1562" s="1" t="s">
        <v>5580</v>
      </c>
      <c r="E1562" s="1">
        <v>11</v>
      </c>
      <c r="F1562" s="1" t="s">
        <v>3002</v>
      </c>
      <c r="G1562" s="1" t="s">
        <v>131</v>
      </c>
      <c r="H1562" s="1">
        <v>1083202000</v>
      </c>
      <c r="I1562" s="1">
        <v>654237214.88004756</v>
      </c>
      <c r="J1562" s="1">
        <v>767800721</v>
      </c>
      <c r="L1562" s="1">
        <v>1561</v>
      </c>
      <c r="M1562" s="1" t="s">
        <v>14752</v>
      </c>
      <c r="N1562" s="1">
        <v>5.2916579344140643E-3</v>
      </c>
      <c r="O1562" s="1">
        <v>1175.6498571300001</v>
      </c>
      <c r="P1562" s="1">
        <v>-1.1832500000000001E-3</v>
      </c>
      <c r="Q1562" s="1">
        <v>-6.3358819300000002</v>
      </c>
      <c r="R1562" s="1">
        <v>-4.8127994699999999</v>
      </c>
      <c r="S1562" s="1">
        <v>3461999.549108963</v>
      </c>
      <c r="T1562" s="1" t="s">
        <v>14752</v>
      </c>
    </row>
    <row r="1563" spans="1:20" x14ac:dyDescent="0.2">
      <c r="A1563" s="1">
        <v>26413</v>
      </c>
      <c r="B1563" s="1" t="s">
        <v>10130</v>
      </c>
      <c r="C1563" s="1" t="s">
        <v>10131</v>
      </c>
      <c r="D1563" s="1" t="s">
        <v>10132</v>
      </c>
      <c r="E1563" s="1">
        <v>4</v>
      </c>
      <c r="F1563" s="1" t="s">
        <v>10133</v>
      </c>
      <c r="G1563" s="1" t="s">
        <v>131</v>
      </c>
      <c r="H1563" s="1">
        <v>5000000000</v>
      </c>
      <c r="I1563" s="1">
        <v>1373022440</v>
      </c>
      <c r="J1563" s="1">
        <v>5000000000</v>
      </c>
      <c r="K1563" s="1" t="s">
        <v>2018</v>
      </c>
      <c r="L1563" s="1">
        <v>1562</v>
      </c>
      <c r="M1563" s="1" t="s">
        <v>14752</v>
      </c>
      <c r="N1563" s="1">
        <v>2.520640280334109E-3</v>
      </c>
      <c r="O1563" s="1">
        <v>57585.447932180003</v>
      </c>
      <c r="P1563" s="1">
        <v>-0.16455775</v>
      </c>
      <c r="Q1563" s="1">
        <v>0.91397980999999995</v>
      </c>
      <c r="R1563" s="1">
        <v>-7.0893269999999994E-2</v>
      </c>
      <c r="S1563" s="1">
        <v>3460895.6680666222</v>
      </c>
      <c r="T1563" s="1" t="s">
        <v>14752</v>
      </c>
    </row>
    <row r="1564" spans="1:20" x14ac:dyDescent="0.2">
      <c r="A1564" s="1">
        <v>13298</v>
      </c>
      <c r="B1564" s="1" t="s">
        <v>9871</v>
      </c>
      <c r="C1564" s="1" t="s">
        <v>9872</v>
      </c>
      <c r="D1564" s="1" t="s">
        <v>9873</v>
      </c>
      <c r="E1564" s="1">
        <v>4</v>
      </c>
      <c r="F1564" s="1" t="s">
        <v>9874</v>
      </c>
      <c r="G1564" s="1" t="s">
        <v>131</v>
      </c>
      <c r="H1564" s="1">
        <v>2000000000</v>
      </c>
      <c r="I1564" s="1">
        <v>820690379</v>
      </c>
      <c r="J1564" s="1">
        <v>2000000000</v>
      </c>
      <c r="K1564" s="1" t="s">
        <v>2018</v>
      </c>
      <c r="L1564" s="1">
        <v>1563</v>
      </c>
      <c r="M1564" s="1" t="s">
        <v>14752</v>
      </c>
      <c r="N1564" s="1">
        <v>4.1939091988099997E-3</v>
      </c>
      <c r="O1564" s="1">
        <v>3190249.6781858401</v>
      </c>
      <c r="P1564" s="1">
        <v>3.9919490099999999</v>
      </c>
      <c r="Q1564" s="1">
        <v>7.1794987099999998</v>
      </c>
      <c r="R1564" s="1">
        <v>-2.45394567</v>
      </c>
      <c r="S1564" s="1">
        <v>3441900.9298629649</v>
      </c>
      <c r="T1564" s="1" t="s">
        <v>14752</v>
      </c>
    </row>
    <row r="1565" spans="1:20" x14ac:dyDescent="0.2">
      <c r="A1565" s="1">
        <v>10103</v>
      </c>
      <c r="B1565" s="1" t="s">
        <v>4945</v>
      </c>
      <c r="C1565" s="1" t="s">
        <v>4946</v>
      </c>
      <c r="D1565" s="1" t="s">
        <v>4947</v>
      </c>
      <c r="E1565" s="1">
        <v>34</v>
      </c>
      <c r="F1565" s="1" t="s">
        <v>4948</v>
      </c>
      <c r="G1565" s="1" t="s">
        <v>131</v>
      </c>
      <c r="H1565" s="1">
        <v>100000000</v>
      </c>
      <c r="I1565" s="1">
        <v>55572671.936363637</v>
      </c>
      <c r="J1565" s="1">
        <v>100000000</v>
      </c>
      <c r="K1565" s="1" t="s">
        <v>2018</v>
      </c>
      <c r="L1565" s="1">
        <v>1564</v>
      </c>
      <c r="M1565" s="1" t="s">
        <v>14753</v>
      </c>
      <c r="N1565" s="1">
        <v>6.1928679500733309E-2</v>
      </c>
      <c r="O1565" s="1">
        <v>58723.758161279999</v>
      </c>
      <c r="P1565" s="1">
        <v>-7.1074299999999997E-3</v>
      </c>
      <c r="Q1565" s="1">
        <v>1.4843776</v>
      </c>
      <c r="R1565" s="1">
        <v>-4.9578480300000001</v>
      </c>
      <c r="S1565" s="1">
        <v>3441542.1893464606</v>
      </c>
      <c r="T1565" s="1" t="s">
        <v>14753</v>
      </c>
    </row>
    <row r="1566" spans="1:20" x14ac:dyDescent="0.2">
      <c r="A1566" s="1">
        <v>27112</v>
      </c>
      <c r="B1566" s="1" t="s">
        <v>9859</v>
      </c>
      <c r="C1566" s="1" t="s">
        <v>9860</v>
      </c>
      <c r="D1566" s="1" t="s">
        <v>9861</v>
      </c>
      <c r="E1566" s="1">
        <v>28</v>
      </c>
      <c r="F1566" s="1" t="s">
        <v>9862</v>
      </c>
      <c r="G1566" s="1" t="s">
        <v>131</v>
      </c>
      <c r="I1566" s="1">
        <v>1505920.01</v>
      </c>
      <c r="J1566" s="1">
        <v>10000000</v>
      </c>
      <c r="K1566" s="1" t="s">
        <v>2018</v>
      </c>
      <c r="L1566" s="1">
        <v>1565</v>
      </c>
      <c r="M1566" s="1" t="s">
        <v>14752</v>
      </c>
      <c r="N1566" s="1">
        <v>2.280741439339669</v>
      </c>
      <c r="O1566" s="1">
        <v>33732.806634449997</v>
      </c>
      <c r="P1566" s="1">
        <v>0.13369584000000001</v>
      </c>
      <c r="Q1566" s="1">
        <v>-5.9062682999999998</v>
      </c>
      <c r="R1566" s="1">
        <v>-8.93198866</v>
      </c>
      <c r="S1566" s="1">
        <v>3434614.1711378088</v>
      </c>
      <c r="T1566" s="1" t="s">
        <v>14752</v>
      </c>
    </row>
    <row r="1567" spans="1:20" x14ac:dyDescent="0.2">
      <c r="A1567" s="1">
        <v>16500</v>
      </c>
      <c r="B1567" s="1" t="s">
        <v>9967</v>
      </c>
      <c r="C1567" s="1" t="s">
        <v>9968</v>
      </c>
      <c r="D1567" s="1" t="s">
        <v>9969</v>
      </c>
      <c r="E1567" s="1">
        <v>16</v>
      </c>
      <c r="F1567" s="1" t="s">
        <v>9970</v>
      </c>
      <c r="G1567" s="1" t="s">
        <v>131</v>
      </c>
      <c r="I1567" s="1">
        <v>1.1416657435481131E+23</v>
      </c>
      <c r="J1567" s="1">
        <v>1.8496226783860324E+23</v>
      </c>
      <c r="K1567" s="1" t="s">
        <v>2018</v>
      </c>
      <c r="L1567" s="1">
        <v>1566</v>
      </c>
      <c r="M1567" s="1" t="s">
        <v>14753</v>
      </c>
      <c r="N1567" s="1">
        <v>2.9929572E-17</v>
      </c>
      <c r="O1567" s="1">
        <v>117614.77011796999</v>
      </c>
      <c r="P1567" s="1">
        <v>3.3836694399999998</v>
      </c>
      <c r="Q1567" s="1">
        <v>-0.10156108</v>
      </c>
      <c r="R1567" s="1">
        <v>-3.2970200300000001</v>
      </c>
      <c r="S1567" s="1">
        <v>3416956.7071456783</v>
      </c>
      <c r="T1567" s="1" t="s">
        <v>14753</v>
      </c>
    </row>
    <row r="1568" spans="1:20" x14ac:dyDescent="0.2">
      <c r="A1568" s="1">
        <v>14722</v>
      </c>
      <c r="B1568" s="1" t="s">
        <v>9932</v>
      </c>
      <c r="C1568" s="1" t="s">
        <v>9933</v>
      </c>
      <c r="D1568" s="1" t="s">
        <v>9934</v>
      </c>
      <c r="E1568" s="1">
        <v>20</v>
      </c>
      <c r="F1568" s="1" t="s">
        <v>9935</v>
      </c>
      <c r="G1568" s="1" t="s">
        <v>131</v>
      </c>
      <c r="H1568" s="1">
        <v>888888888</v>
      </c>
      <c r="I1568" s="1">
        <v>720236352.30596006</v>
      </c>
      <c r="J1568" s="1">
        <v>888888888</v>
      </c>
      <c r="K1568" s="1" t="s">
        <v>2018</v>
      </c>
      <c r="L1568" s="1">
        <v>1567</v>
      </c>
      <c r="M1568" s="1" t="s">
        <v>14752</v>
      </c>
      <c r="N1568" s="1">
        <v>4.7334076528476017E-3</v>
      </c>
      <c r="O1568" s="1">
        <v>4312.2188552500002</v>
      </c>
      <c r="P1568" s="1">
        <v>-5.3372509999999998E-2</v>
      </c>
      <c r="Q1568" s="1">
        <v>0.96379455999999997</v>
      </c>
      <c r="R1568" s="1">
        <v>-5.9035726999999998</v>
      </c>
      <c r="S1568" s="1">
        <v>3409172.2618640726</v>
      </c>
      <c r="T1568" s="1" t="s">
        <v>14752</v>
      </c>
    </row>
    <row r="1569" spans="1:20" x14ac:dyDescent="0.2">
      <c r="A1569" s="1">
        <v>8349</v>
      </c>
      <c r="B1569" s="1" t="s">
        <v>5084</v>
      </c>
      <c r="C1569" s="1" t="s">
        <v>5085</v>
      </c>
      <c r="D1569" s="1" t="s">
        <v>5086</v>
      </c>
      <c r="E1569" s="1">
        <v>14</v>
      </c>
      <c r="F1569" s="1" t="s">
        <v>3957</v>
      </c>
      <c r="G1569" s="1" t="s">
        <v>131</v>
      </c>
      <c r="H1569" s="1">
        <v>12000000</v>
      </c>
      <c r="I1569" s="1">
        <v>11221615.47874824</v>
      </c>
      <c r="J1569" s="1">
        <v>12000000</v>
      </c>
      <c r="K1569" s="1" t="s">
        <v>2018</v>
      </c>
      <c r="L1569" s="1">
        <v>1568</v>
      </c>
      <c r="M1569" s="1" t="s">
        <v>14752</v>
      </c>
      <c r="N1569" s="1">
        <v>0.30319530749536328</v>
      </c>
      <c r="O1569" s="1">
        <v>3001.18201314</v>
      </c>
      <c r="P1569" s="1">
        <v>-0.10049448</v>
      </c>
      <c r="Q1569" s="1">
        <v>0.17945517</v>
      </c>
      <c r="R1569" s="1">
        <v>-2.19736895</v>
      </c>
      <c r="S1569" s="1">
        <v>3402341.1556738005</v>
      </c>
      <c r="T1569" s="1" t="s">
        <v>14752</v>
      </c>
    </row>
    <row r="1570" spans="1:20" x14ac:dyDescent="0.2">
      <c r="A1570" s="1">
        <v>31196</v>
      </c>
      <c r="B1570" s="1" t="s">
        <v>9853</v>
      </c>
      <c r="C1570" s="1" t="s">
        <v>666</v>
      </c>
      <c r="D1570" s="1" t="s">
        <v>9854</v>
      </c>
      <c r="E1570" s="1">
        <v>7</v>
      </c>
      <c r="F1570" s="1" t="s">
        <v>9855</v>
      </c>
      <c r="G1570" s="1" t="s">
        <v>131</v>
      </c>
      <c r="H1570" s="1">
        <v>1000000000</v>
      </c>
      <c r="I1570" s="1">
        <v>116318986</v>
      </c>
      <c r="J1570" s="1">
        <v>1000000000</v>
      </c>
      <c r="K1570" s="1" t="s">
        <v>2018</v>
      </c>
      <c r="L1570" s="1">
        <v>1569</v>
      </c>
      <c r="M1570" s="1" t="s">
        <v>14752</v>
      </c>
      <c r="N1570" s="1">
        <v>2.9222095220524911E-2</v>
      </c>
      <c r="O1570" s="1">
        <v>748701.73727287003</v>
      </c>
      <c r="P1570" s="1">
        <v>-0.31829372</v>
      </c>
      <c r="Q1570" s="1">
        <v>-1.8597605699999999</v>
      </c>
      <c r="R1570" s="1">
        <v>-8.5147483400000006</v>
      </c>
      <c r="S1570" s="1">
        <v>3399084.4848469039</v>
      </c>
      <c r="T1570" s="1" t="s">
        <v>14752</v>
      </c>
    </row>
    <row r="1571" spans="1:20" x14ac:dyDescent="0.2">
      <c r="A1571" s="1">
        <v>10294</v>
      </c>
      <c r="B1571" s="1" t="s">
        <v>6449</v>
      </c>
      <c r="C1571" s="1" t="s">
        <v>6450</v>
      </c>
      <c r="D1571" s="1" t="s">
        <v>6451</v>
      </c>
      <c r="E1571" s="1">
        <v>24</v>
      </c>
      <c r="F1571" s="1" t="s">
        <v>6452</v>
      </c>
      <c r="G1571" s="1" t="s">
        <v>131</v>
      </c>
      <c r="I1571" s="1">
        <v>7137303616</v>
      </c>
      <c r="J1571" s="1">
        <v>10000000000</v>
      </c>
      <c r="K1571" s="1" t="s">
        <v>2018</v>
      </c>
      <c r="L1571" s="1">
        <v>1570</v>
      </c>
      <c r="M1571" s="1" t="s">
        <v>14752</v>
      </c>
      <c r="N1571" s="1">
        <v>4.7447764742388361E-4</v>
      </c>
      <c r="O1571" s="1">
        <v>10878.82227599</v>
      </c>
      <c r="P1571" s="1">
        <v>2.7393905200000002</v>
      </c>
      <c r="Q1571" s="1">
        <v>0.89932217999999997</v>
      </c>
      <c r="R1571" s="1">
        <v>-0.98215085000000002</v>
      </c>
      <c r="S1571" s="1">
        <v>3386491.0286696577</v>
      </c>
      <c r="T1571" s="1" t="s">
        <v>14752</v>
      </c>
    </row>
    <row r="1572" spans="1:20" x14ac:dyDescent="0.2">
      <c r="A1572" s="1">
        <v>32095</v>
      </c>
      <c r="B1572" s="1" t="s">
        <v>9360</v>
      </c>
      <c r="C1572" s="1" t="s">
        <v>9361</v>
      </c>
      <c r="D1572" s="1" t="s">
        <v>9362</v>
      </c>
      <c r="E1572" s="1">
        <v>16</v>
      </c>
      <c r="F1572" s="1" t="s">
        <v>9363</v>
      </c>
      <c r="G1572" s="1" t="s">
        <v>131</v>
      </c>
      <c r="I1572" s="1">
        <v>2969256464</v>
      </c>
      <c r="J1572" s="1">
        <v>10000000000</v>
      </c>
      <c r="K1572" s="1" t="s">
        <v>2018</v>
      </c>
      <c r="L1572" s="1">
        <v>1571</v>
      </c>
      <c r="M1572" s="1" t="s">
        <v>14752</v>
      </c>
      <c r="N1572" s="1">
        <v>1.1338923652676528E-3</v>
      </c>
      <c r="O1572" s="1">
        <v>408928.80130236998</v>
      </c>
      <c r="P1572" s="1">
        <v>-1.7663905499999999</v>
      </c>
      <c r="Q1572" s="1">
        <v>-1.3186000000000001E-3</v>
      </c>
      <c r="R1572" s="1">
        <v>-12.522194470000001</v>
      </c>
      <c r="S1572" s="1">
        <v>3366817.2350512273</v>
      </c>
      <c r="T1572" s="1" t="s">
        <v>14752</v>
      </c>
    </row>
    <row r="1573" spans="1:20" x14ac:dyDescent="0.2">
      <c r="A1573" s="1">
        <v>27996</v>
      </c>
      <c r="B1573" s="1" t="s">
        <v>9878</v>
      </c>
      <c r="C1573" s="1" t="s">
        <v>5866</v>
      </c>
      <c r="D1573" s="1" t="s">
        <v>9879</v>
      </c>
      <c r="E1573" s="1">
        <v>16</v>
      </c>
      <c r="F1573" s="1" t="s">
        <v>9880</v>
      </c>
      <c r="G1573" s="1" t="s">
        <v>131</v>
      </c>
      <c r="H1573" s="1">
        <v>4998450000</v>
      </c>
      <c r="I1573" s="1">
        <v>357849590.91000003</v>
      </c>
      <c r="J1573" s="1">
        <v>4997450000</v>
      </c>
      <c r="K1573" s="1" t="s">
        <v>2018</v>
      </c>
      <c r="L1573" s="1">
        <v>1572</v>
      </c>
      <c r="M1573" s="1" t="s">
        <v>14753</v>
      </c>
      <c r="N1573" s="1">
        <v>9.403235404446094E-3</v>
      </c>
      <c r="O1573" s="1">
        <v>23981.205865439999</v>
      </c>
      <c r="P1573" s="1">
        <v>-0.69499378999999994</v>
      </c>
      <c r="Q1573" s="1">
        <v>-1.11907925</v>
      </c>
      <c r="R1573" s="1">
        <v>-0.82477526999999995</v>
      </c>
      <c r="S1573" s="1">
        <v>3364943.9427114632</v>
      </c>
      <c r="T1573" s="1" t="s">
        <v>14753</v>
      </c>
    </row>
    <row r="1574" spans="1:20" x14ac:dyDescent="0.2">
      <c r="A1574" s="1">
        <v>19624</v>
      </c>
      <c r="B1574" s="1" t="s">
        <v>9989</v>
      </c>
      <c r="C1574" s="1" t="s">
        <v>9990</v>
      </c>
      <c r="D1574" s="1" t="s">
        <v>9991</v>
      </c>
      <c r="E1574" s="1">
        <v>12</v>
      </c>
      <c r="F1574" s="1" t="s">
        <v>9992</v>
      </c>
      <c r="G1574" s="1" t="s">
        <v>131</v>
      </c>
      <c r="H1574" s="1">
        <v>100000000</v>
      </c>
      <c r="I1574" s="1">
        <v>10000000</v>
      </c>
      <c r="J1574" s="1">
        <v>100000000</v>
      </c>
      <c r="K1574" s="1" t="s">
        <v>2018</v>
      </c>
      <c r="L1574" s="1">
        <v>1573</v>
      </c>
      <c r="M1574" s="1" t="s">
        <v>14752</v>
      </c>
      <c r="N1574" s="1">
        <v>0.33564401421038281</v>
      </c>
      <c r="O1574" s="1">
        <v>290.81813208</v>
      </c>
      <c r="P1574" s="1">
        <v>-0.17927554000000001</v>
      </c>
      <c r="Q1574" s="1">
        <v>5.0073780399999999</v>
      </c>
      <c r="R1574" s="1">
        <v>4.6194696300000002</v>
      </c>
      <c r="S1574" s="1">
        <v>3356440.142103828</v>
      </c>
      <c r="T1574" s="1" t="s">
        <v>14752</v>
      </c>
    </row>
    <row r="1575" spans="1:20" x14ac:dyDescent="0.2">
      <c r="A1575" s="1">
        <v>28396</v>
      </c>
      <c r="B1575" s="1" t="s">
        <v>9777</v>
      </c>
      <c r="C1575" s="1" t="s">
        <v>9778</v>
      </c>
      <c r="D1575" s="1" t="s">
        <v>9779</v>
      </c>
      <c r="E1575" s="1">
        <v>16</v>
      </c>
      <c r="F1575" s="1" t="s">
        <v>9780</v>
      </c>
      <c r="G1575" s="1" t="s">
        <v>131</v>
      </c>
      <c r="I1575" s="1">
        <v>965720903</v>
      </c>
      <c r="J1575" s="1">
        <v>3000000000</v>
      </c>
      <c r="K1575" s="1" t="s">
        <v>2018</v>
      </c>
      <c r="L1575" s="1">
        <v>1574</v>
      </c>
      <c r="M1575" s="1" t="s">
        <v>14753</v>
      </c>
      <c r="N1575" s="1">
        <v>3.4562448950812077E-3</v>
      </c>
      <c r="O1575" s="1">
        <v>484957.64850156999</v>
      </c>
      <c r="P1575" s="1">
        <v>0.15567197999999999</v>
      </c>
      <c r="Q1575" s="1">
        <v>-7.0840780600000004</v>
      </c>
      <c r="R1575" s="1">
        <v>-9.2999047699999995</v>
      </c>
      <c r="S1575" s="1">
        <v>3337767.9410669641</v>
      </c>
      <c r="T1575" s="1" t="s">
        <v>14753</v>
      </c>
    </row>
    <row r="1576" spans="1:20" x14ac:dyDescent="0.2">
      <c r="A1576" s="1">
        <v>8857</v>
      </c>
      <c r="B1576" s="1" t="s">
        <v>4413</v>
      </c>
      <c r="C1576" s="1" t="s">
        <v>4414</v>
      </c>
      <c r="D1576" s="1" t="s">
        <v>4415</v>
      </c>
      <c r="E1576" s="1">
        <v>68</v>
      </c>
      <c r="F1576" s="1" t="s">
        <v>4408</v>
      </c>
      <c r="G1576" s="1" t="s">
        <v>131</v>
      </c>
      <c r="H1576" s="1">
        <v>1000000000</v>
      </c>
      <c r="I1576" s="1">
        <v>350381852.32307601</v>
      </c>
      <c r="J1576" s="1">
        <v>1000000000</v>
      </c>
      <c r="K1576" s="1" t="s">
        <v>2018</v>
      </c>
      <c r="L1576" s="1">
        <v>1575</v>
      </c>
      <c r="M1576" s="1" t="s">
        <v>14753</v>
      </c>
      <c r="N1576" s="1">
        <v>9.5198626876044704E-3</v>
      </c>
      <c r="O1576" s="1">
        <v>57832.178510500002</v>
      </c>
      <c r="P1576" s="1">
        <v>0.29791496000000001</v>
      </c>
      <c r="Q1576" s="1">
        <v>0.91777476999999996</v>
      </c>
      <c r="R1576" s="1">
        <v>-1.76153826</v>
      </c>
      <c r="S1576" s="1">
        <v>3335587.1223441912</v>
      </c>
      <c r="T1576" s="1" t="s">
        <v>14753</v>
      </c>
    </row>
    <row r="1577" spans="1:20" x14ac:dyDescent="0.2">
      <c r="A1577" s="1">
        <v>6865</v>
      </c>
      <c r="B1577" s="1" t="s">
        <v>5350</v>
      </c>
      <c r="C1577" s="1" t="s">
        <v>5351</v>
      </c>
      <c r="D1577" s="1" t="s">
        <v>5352</v>
      </c>
      <c r="E1577" s="1">
        <v>8</v>
      </c>
      <c r="F1577" s="1" t="s">
        <v>3757</v>
      </c>
      <c r="G1577" s="1" t="s">
        <v>131</v>
      </c>
      <c r="I1577" s="1">
        <v>10499252</v>
      </c>
      <c r="J1577" s="1">
        <v>10500295</v>
      </c>
      <c r="L1577" s="1">
        <v>1576</v>
      </c>
      <c r="M1577" s="1" t="s">
        <v>14753</v>
      </c>
      <c r="N1577" s="1">
        <v>0.31754917170896979</v>
      </c>
      <c r="O1577" s="1">
        <v>182332.48905176</v>
      </c>
      <c r="P1577" s="1">
        <v>-3.515795E-2</v>
      </c>
      <c r="Q1577" s="1">
        <v>-0.28183826000000001</v>
      </c>
      <c r="R1577" s="1">
        <v>-3.07962209</v>
      </c>
      <c r="S1577" s="1">
        <v>3334028.7761637443</v>
      </c>
      <c r="T1577" s="1" t="s">
        <v>14753</v>
      </c>
    </row>
    <row r="1578" spans="1:20" x14ac:dyDescent="0.2">
      <c r="A1578" s="1">
        <v>21418</v>
      </c>
      <c r="B1578" s="1" t="s">
        <v>9761</v>
      </c>
      <c r="C1578" s="1" t="s">
        <v>9762</v>
      </c>
      <c r="D1578" s="1" t="s">
        <v>9763</v>
      </c>
      <c r="E1578" s="1">
        <v>26</v>
      </c>
      <c r="F1578" s="1" t="s">
        <v>9764</v>
      </c>
      <c r="G1578" s="1" t="s">
        <v>131</v>
      </c>
      <c r="I1578" s="1">
        <v>185207721</v>
      </c>
      <c r="J1578" s="1">
        <v>921912442</v>
      </c>
      <c r="K1578" s="1" t="s">
        <v>2018</v>
      </c>
      <c r="L1578" s="1">
        <v>1577</v>
      </c>
      <c r="M1578" s="1" t="s">
        <v>14752</v>
      </c>
      <c r="N1578" s="1">
        <v>1.7958157267384738E-2</v>
      </c>
      <c r="O1578" s="1">
        <v>1329.0409270499999</v>
      </c>
      <c r="P1578" s="1">
        <v>0.97542152999999998</v>
      </c>
      <c r="Q1578" s="1">
        <v>1.6946905699999999</v>
      </c>
      <c r="R1578" s="1">
        <v>-8.3290653199999998</v>
      </c>
      <c r="S1578" s="1">
        <v>3325989.3808519151</v>
      </c>
      <c r="T1578" s="1" t="s">
        <v>14752</v>
      </c>
    </row>
    <row r="1579" spans="1:20" x14ac:dyDescent="0.2">
      <c r="A1579" s="1">
        <v>21639</v>
      </c>
      <c r="B1579" s="1" t="s">
        <v>10090</v>
      </c>
      <c r="C1579" s="1" t="s">
        <v>10091</v>
      </c>
      <c r="D1579" s="1" t="s">
        <v>10092</v>
      </c>
      <c r="E1579" s="1">
        <v>36</v>
      </c>
      <c r="F1579" s="1" t="s">
        <v>10093</v>
      </c>
      <c r="G1579" s="1" t="s">
        <v>131</v>
      </c>
      <c r="H1579" s="1">
        <v>1000000000000</v>
      </c>
      <c r="I1579" s="1">
        <v>3293404.07</v>
      </c>
      <c r="J1579" s="1">
        <v>1000000000000</v>
      </c>
      <c r="K1579" s="1" t="s">
        <v>2018</v>
      </c>
      <c r="L1579" s="1">
        <v>1578</v>
      </c>
      <c r="M1579" s="1" t="s">
        <v>14752</v>
      </c>
      <c r="N1579" s="1">
        <v>1.0055721417790695</v>
      </c>
      <c r="O1579" s="1">
        <v>127762.63997157</v>
      </c>
      <c r="P1579" s="1">
        <v>0.36835262000000002</v>
      </c>
      <c r="Q1579" s="1">
        <v>0.46525833</v>
      </c>
      <c r="R1579" s="1">
        <v>2.5569569300000001</v>
      </c>
      <c r="S1579" s="1">
        <v>3311755.3844138053</v>
      </c>
      <c r="T1579" s="1" t="s">
        <v>14752</v>
      </c>
    </row>
    <row r="1580" spans="1:20" x14ac:dyDescent="0.2">
      <c r="A1580" s="1">
        <v>8644</v>
      </c>
      <c r="B1580" s="1" t="s">
        <v>4376</v>
      </c>
      <c r="C1580" s="1" t="s">
        <v>4377</v>
      </c>
      <c r="D1580" s="1" t="s">
        <v>4378</v>
      </c>
      <c r="E1580" s="1">
        <v>24</v>
      </c>
      <c r="F1580" s="1" t="s">
        <v>4337</v>
      </c>
      <c r="G1580" s="1" t="s">
        <v>131</v>
      </c>
      <c r="H1580" s="1">
        <v>1000000000</v>
      </c>
      <c r="I1580" s="1">
        <v>270259840</v>
      </c>
      <c r="J1580" s="1">
        <v>1000000000</v>
      </c>
      <c r="K1580" s="1" t="s">
        <v>2018</v>
      </c>
      <c r="L1580" s="1">
        <v>1579</v>
      </c>
      <c r="M1580" s="1" t="s">
        <v>14752</v>
      </c>
      <c r="N1580" s="1">
        <v>1.2252216251600452E-2</v>
      </c>
      <c r="O1580" s="1">
        <v>0</v>
      </c>
      <c r="P1580" s="1">
        <v>3.5261000000000001E-2</v>
      </c>
      <c r="Q1580" s="1">
        <v>-1.6489169699999999</v>
      </c>
      <c r="R1580" s="1">
        <v>-2.9571368499999999</v>
      </c>
      <c r="S1580" s="1">
        <v>3311282.0038029379</v>
      </c>
      <c r="T1580" s="1" t="s">
        <v>14752</v>
      </c>
    </row>
    <row r="1581" spans="1:20" x14ac:dyDescent="0.2">
      <c r="A1581" s="1">
        <v>10165</v>
      </c>
      <c r="B1581" s="1" t="s">
        <v>6748</v>
      </c>
      <c r="C1581" s="1" t="s">
        <v>6749</v>
      </c>
      <c r="D1581" s="1" t="s">
        <v>6750</v>
      </c>
      <c r="E1581" s="1">
        <v>18</v>
      </c>
      <c r="F1581" s="1" t="s">
        <v>6751</v>
      </c>
      <c r="G1581" s="1" t="s">
        <v>131</v>
      </c>
      <c r="H1581" s="1">
        <v>1000000000000000</v>
      </c>
      <c r="I1581" s="1">
        <v>382912835256354.69</v>
      </c>
      <c r="J1581" s="1">
        <v>382912835256354.69</v>
      </c>
      <c r="K1581" s="1" t="s">
        <v>2018</v>
      </c>
      <c r="L1581" s="1">
        <v>1580</v>
      </c>
      <c r="M1581" s="1" t="s">
        <v>14753</v>
      </c>
      <c r="N1581" s="1">
        <v>8.6217838822698468E-9</v>
      </c>
      <c r="O1581" s="1">
        <v>225.49861561</v>
      </c>
      <c r="P1581" s="1">
        <v>-0.10854312000000001</v>
      </c>
      <c r="Q1581" s="1">
        <v>-0.73310520999999995</v>
      </c>
      <c r="R1581" s="1">
        <v>0.39433417999999998</v>
      </c>
      <c r="S1581" s="1">
        <v>3301391.7113274881</v>
      </c>
      <c r="T1581" s="1" t="s">
        <v>14753</v>
      </c>
    </row>
    <row r="1582" spans="1:20" x14ac:dyDescent="0.2">
      <c r="A1582" s="1">
        <v>19924</v>
      </c>
      <c r="B1582" s="1" t="s">
        <v>4445</v>
      </c>
      <c r="C1582" s="1" t="s">
        <v>10212</v>
      </c>
      <c r="D1582" s="1" t="s">
        <v>10213</v>
      </c>
      <c r="E1582" s="1">
        <v>56</v>
      </c>
      <c r="F1582" s="1" t="s">
        <v>10214</v>
      </c>
      <c r="G1582" s="1" t="s">
        <v>131</v>
      </c>
      <c r="H1582" s="1">
        <v>132000000000</v>
      </c>
      <c r="I1582" s="1">
        <v>76721948300.483017</v>
      </c>
      <c r="J1582" s="1">
        <v>132000000000</v>
      </c>
      <c r="K1582" s="1" t="s">
        <v>2018</v>
      </c>
      <c r="L1582" s="1">
        <v>1581</v>
      </c>
      <c r="M1582" s="1" t="s">
        <v>14752</v>
      </c>
      <c r="N1582" s="1">
        <v>4.2896379095840471E-5</v>
      </c>
      <c r="O1582" s="1">
        <v>317216.28688386001</v>
      </c>
      <c r="P1582" s="1">
        <v>0.18477393</v>
      </c>
      <c r="Q1582" s="1">
        <v>-1.9112995100000001</v>
      </c>
      <c r="R1582" s="1">
        <v>-20.890072579999998</v>
      </c>
      <c r="S1582" s="1">
        <v>3291093.7792689931</v>
      </c>
      <c r="T1582" s="1" t="s">
        <v>14752</v>
      </c>
    </row>
    <row r="1583" spans="1:20" x14ac:dyDescent="0.2">
      <c r="A1583" s="1">
        <v>5313</v>
      </c>
      <c r="B1583" s="1" t="s">
        <v>4016</v>
      </c>
      <c r="C1583" s="1" t="s">
        <v>4017</v>
      </c>
      <c r="D1583" s="1" t="s">
        <v>4018</v>
      </c>
      <c r="E1583" s="1">
        <v>3</v>
      </c>
      <c r="F1583" s="1" t="s">
        <v>4019</v>
      </c>
      <c r="G1583" s="1" t="s">
        <v>131</v>
      </c>
      <c r="H1583" s="1">
        <v>100000000</v>
      </c>
      <c r="I1583" s="1">
        <v>51024530.5</v>
      </c>
      <c r="J1583" s="1">
        <v>100000000</v>
      </c>
      <c r="K1583" s="1" t="s">
        <v>2018</v>
      </c>
      <c r="L1583" s="1">
        <v>1583</v>
      </c>
      <c r="M1583" s="1" t="s">
        <v>14752</v>
      </c>
      <c r="N1583" s="1">
        <v>6.4409425973266266E-2</v>
      </c>
      <c r="O1583" s="1">
        <v>9.9066012600000004</v>
      </c>
      <c r="P1583" s="1">
        <v>-5.6263299999999997E-3</v>
      </c>
      <c r="Q1583" s="1">
        <v>-8.8326349999999998E-2</v>
      </c>
      <c r="R1583" s="1">
        <v>-0.11297570999999999</v>
      </c>
      <c r="S1583" s="1">
        <v>3286460.720060417</v>
      </c>
      <c r="T1583" s="1" t="s">
        <v>14752</v>
      </c>
    </row>
    <row r="1584" spans="1:20" x14ac:dyDescent="0.2">
      <c r="A1584" s="1">
        <v>25033</v>
      </c>
      <c r="B1584" s="1" t="s">
        <v>9814</v>
      </c>
      <c r="C1584" s="1" t="s">
        <v>9815</v>
      </c>
      <c r="D1584" s="1" t="s">
        <v>9816</v>
      </c>
      <c r="E1584" s="1">
        <v>11</v>
      </c>
      <c r="F1584" s="1" t="s">
        <v>9817</v>
      </c>
      <c r="G1584" s="1" t="s">
        <v>131</v>
      </c>
      <c r="H1584" s="1">
        <v>2000000000</v>
      </c>
      <c r="I1584" s="1">
        <v>414000000</v>
      </c>
      <c r="J1584" s="1">
        <v>2000000000</v>
      </c>
      <c r="K1584" s="1" t="s">
        <v>2018</v>
      </c>
      <c r="L1584" s="1">
        <v>1584</v>
      </c>
      <c r="M1584" s="1" t="s">
        <v>14753</v>
      </c>
      <c r="N1584" s="1">
        <v>7.9182396555026111E-3</v>
      </c>
      <c r="O1584" s="1">
        <v>171163.9730881</v>
      </c>
      <c r="P1584" s="1">
        <v>1.2738784299999999</v>
      </c>
      <c r="Q1584" s="1">
        <v>3.3935659</v>
      </c>
      <c r="R1584" s="1">
        <v>-13.30091827</v>
      </c>
      <c r="S1584" s="1">
        <v>3278151.2173780808</v>
      </c>
      <c r="T1584" s="1" t="s">
        <v>14753</v>
      </c>
    </row>
    <row r="1585" spans="1:20" x14ac:dyDescent="0.2">
      <c r="A1585" s="1">
        <v>27615</v>
      </c>
      <c r="B1585" s="1" t="s">
        <v>9654</v>
      </c>
      <c r="C1585" s="1" t="s">
        <v>9655</v>
      </c>
      <c r="D1585" s="1" t="s">
        <v>9656</v>
      </c>
      <c r="E1585" s="1">
        <v>20</v>
      </c>
      <c r="F1585" s="1" t="s">
        <v>9657</v>
      </c>
      <c r="G1585" s="1" t="s">
        <v>131</v>
      </c>
      <c r="I1585" s="1">
        <v>111230228</v>
      </c>
      <c r="J1585" s="1">
        <v>111230228</v>
      </c>
      <c r="K1585" s="1" t="s">
        <v>2018</v>
      </c>
      <c r="L1585" s="1">
        <v>1582</v>
      </c>
      <c r="M1585" s="1" t="s">
        <v>14752</v>
      </c>
      <c r="N1585" s="1">
        <v>2.9568951092269799E-2</v>
      </c>
      <c r="O1585" s="1">
        <v>23062.845465089998</v>
      </c>
      <c r="P1585" s="1">
        <v>-0.11127135</v>
      </c>
      <c r="Q1585" s="1">
        <v>-2.7993946699999999</v>
      </c>
      <c r="R1585" s="1">
        <v>-6.4482963599999996</v>
      </c>
      <c r="S1585" s="1">
        <v>3288961.171714019</v>
      </c>
      <c r="T1585" s="1" t="s">
        <v>14752</v>
      </c>
    </row>
    <row r="1586" spans="1:20" x14ac:dyDescent="0.2">
      <c r="A1586" s="1">
        <v>26016</v>
      </c>
      <c r="B1586" s="1" t="s">
        <v>10315</v>
      </c>
      <c r="C1586" s="1" t="s">
        <v>10316</v>
      </c>
      <c r="D1586" s="1" t="s">
        <v>10317</v>
      </c>
      <c r="E1586" s="1">
        <v>19</v>
      </c>
      <c r="F1586" s="1" t="s">
        <v>10318</v>
      </c>
      <c r="G1586" s="1" t="s">
        <v>131</v>
      </c>
      <c r="H1586" s="1">
        <v>1000000000</v>
      </c>
      <c r="I1586" s="1">
        <v>96787937.806243002</v>
      </c>
      <c r="J1586" s="1">
        <v>999999999</v>
      </c>
      <c r="K1586" s="1" t="s">
        <v>2018</v>
      </c>
      <c r="L1586" s="1">
        <v>1585</v>
      </c>
      <c r="M1586" s="1" t="s">
        <v>14752</v>
      </c>
      <c r="N1586" s="1">
        <v>3.3809554583361504E-2</v>
      </c>
      <c r="O1586" s="1">
        <v>113977.21458597</v>
      </c>
      <c r="P1586" s="1">
        <v>-2.5312359999999999E-2</v>
      </c>
      <c r="Q1586" s="1">
        <v>-2.6987046499999998</v>
      </c>
      <c r="R1586" s="1">
        <v>-0.91862619000000001</v>
      </c>
      <c r="S1586" s="1">
        <v>3272357.066271171</v>
      </c>
      <c r="T1586" s="1" t="s">
        <v>14752</v>
      </c>
    </row>
    <row r="1587" spans="1:20" x14ac:dyDescent="0.2">
      <c r="A1587" s="1">
        <v>5841</v>
      </c>
      <c r="B1587" s="1" t="s">
        <v>2571</v>
      </c>
      <c r="C1587" s="1" t="s">
        <v>185</v>
      </c>
      <c r="D1587" s="1" t="s">
        <v>2572</v>
      </c>
      <c r="E1587" s="1">
        <v>49</v>
      </c>
      <c r="F1587" s="1" t="s">
        <v>2573</v>
      </c>
      <c r="G1587" s="1" t="s">
        <v>131</v>
      </c>
      <c r="I1587" s="1">
        <v>2911743948</v>
      </c>
      <c r="J1587" s="1">
        <v>9978035000</v>
      </c>
      <c r="K1587" s="1" t="s">
        <v>2018</v>
      </c>
      <c r="L1587" s="1">
        <v>1586</v>
      </c>
      <c r="M1587" s="1" t="s">
        <v>14752</v>
      </c>
      <c r="N1587" s="1">
        <v>1.1220884972956971E-3</v>
      </c>
      <c r="O1587" s="1">
        <v>309207.89082198002</v>
      </c>
      <c r="P1587" s="1">
        <v>-7.3739962800000001</v>
      </c>
      <c r="Q1587" s="1">
        <v>-8.8479703900000004</v>
      </c>
      <c r="R1587" s="1">
        <v>-4.6737785399999998</v>
      </c>
      <c r="S1587" s="1">
        <v>3267234.3911211598</v>
      </c>
      <c r="T1587" s="1" t="s">
        <v>14752</v>
      </c>
    </row>
    <row r="1588" spans="1:20" x14ac:dyDescent="0.2">
      <c r="A1588" s="1">
        <v>5626</v>
      </c>
      <c r="B1588" s="1" t="s">
        <v>2938</v>
      </c>
      <c r="C1588" s="1" t="s">
        <v>2939</v>
      </c>
      <c r="D1588" s="1" t="s">
        <v>2940</v>
      </c>
      <c r="E1588" s="1">
        <v>8</v>
      </c>
      <c r="F1588" s="1" t="s">
        <v>2941</v>
      </c>
      <c r="G1588" s="1" t="s">
        <v>131</v>
      </c>
      <c r="H1588" s="1">
        <v>1000000000</v>
      </c>
      <c r="I1588" s="1">
        <v>54451545</v>
      </c>
      <c r="J1588" s="1">
        <v>1000000000</v>
      </c>
      <c r="K1588" s="1" t="s">
        <v>2018</v>
      </c>
      <c r="L1588" s="1">
        <v>1587</v>
      </c>
      <c r="M1588" s="1" t="s">
        <v>14752</v>
      </c>
      <c r="N1588" s="1">
        <v>5.9970259383364859E-2</v>
      </c>
      <c r="O1588" s="1">
        <v>0</v>
      </c>
      <c r="P1588" s="1">
        <v>4.2742300000000004E-3</v>
      </c>
      <c r="Q1588" s="1">
        <v>-8.8537649999999996E-2</v>
      </c>
      <c r="R1588" s="1">
        <v>-0.15376386</v>
      </c>
      <c r="S1588" s="1">
        <v>3265473.277474964</v>
      </c>
      <c r="T1588" s="1" t="s">
        <v>14752</v>
      </c>
    </row>
    <row r="1589" spans="1:20" x14ac:dyDescent="0.2">
      <c r="A1589" s="1">
        <v>16302</v>
      </c>
      <c r="B1589" s="1" t="s">
        <v>9617</v>
      </c>
      <c r="C1589" s="1" t="s">
        <v>9618</v>
      </c>
      <c r="D1589" s="1" t="s">
        <v>9619</v>
      </c>
      <c r="E1589" s="1">
        <v>27</v>
      </c>
      <c r="F1589" s="1" t="s">
        <v>9620</v>
      </c>
      <c r="G1589" s="1" t="s">
        <v>131</v>
      </c>
      <c r="I1589" s="1">
        <v>113792290</v>
      </c>
      <c r="J1589" s="1">
        <v>160000000</v>
      </c>
      <c r="K1589" s="1" t="s">
        <v>2018</v>
      </c>
      <c r="L1589" s="1">
        <v>1588</v>
      </c>
      <c r="M1589" s="1" t="s">
        <v>14753</v>
      </c>
      <c r="N1589" s="1">
        <v>2.8625764228245951E-2</v>
      </c>
      <c r="O1589" s="1">
        <v>518470.86647256999</v>
      </c>
      <c r="P1589" s="1">
        <v>0.58527311999999998</v>
      </c>
      <c r="Q1589" s="1">
        <v>3.5229678799999999</v>
      </c>
      <c r="R1589" s="1">
        <v>-6.1525229000000001</v>
      </c>
      <c r="S1589" s="1">
        <v>3257391.2645321898</v>
      </c>
      <c r="T1589" s="1" t="s">
        <v>14753</v>
      </c>
    </row>
    <row r="1590" spans="1:20" x14ac:dyDescent="0.2">
      <c r="A1590" s="1">
        <v>29933</v>
      </c>
      <c r="B1590" s="1" t="s">
        <v>9147</v>
      </c>
      <c r="C1590" s="1" t="s">
        <v>9148</v>
      </c>
      <c r="D1590" s="1" t="s">
        <v>9149</v>
      </c>
      <c r="E1590" s="1">
        <v>11</v>
      </c>
      <c r="F1590" s="1" t="s">
        <v>9150</v>
      </c>
      <c r="G1590" s="1" t="s">
        <v>131</v>
      </c>
      <c r="H1590" s="1">
        <v>250000000</v>
      </c>
      <c r="I1590" s="1">
        <v>45798006</v>
      </c>
      <c r="J1590" s="1">
        <v>250000000</v>
      </c>
      <c r="K1590" s="1" t="s">
        <v>2018</v>
      </c>
      <c r="L1590" s="1">
        <v>1589</v>
      </c>
      <c r="M1590" s="1" t="s">
        <v>14752</v>
      </c>
      <c r="N1590" s="1">
        <v>7.0831618126576387E-2</v>
      </c>
      <c r="O1590" s="1">
        <v>2665.1449324</v>
      </c>
      <c r="P1590" s="1">
        <v>0.22105237999999999</v>
      </c>
      <c r="Q1590" s="1">
        <v>-4.2649150599999999</v>
      </c>
      <c r="R1590" s="1">
        <v>-51.900617519999997</v>
      </c>
      <c r="S1590" s="1">
        <v>3243946.8719506543</v>
      </c>
      <c r="T1590" s="1" t="s">
        <v>14752</v>
      </c>
    </row>
    <row r="1591" spans="1:20" x14ac:dyDescent="0.2">
      <c r="A1591" s="1">
        <v>28613</v>
      </c>
      <c r="B1591" s="1" t="s">
        <v>9131</v>
      </c>
      <c r="C1591" s="1" t="s">
        <v>9132</v>
      </c>
      <c r="D1591" s="1" t="s">
        <v>9133</v>
      </c>
      <c r="E1591" s="1">
        <v>1</v>
      </c>
      <c r="F1591" s="1" t="s">
        <v>9134</v>
      </c>
      <c r="G1591" s="1" t="s">
        <v>131</v>
      </c>
      <c r="H1591" s="1">
        <v>9.7709603562286496E+16</v>
      </c>
      <c r="I1591" s="1">
        <v>9.495401451345416E+16</v>
      </c>
      <c r="J1591" s="1">
        <v>9.495401451345416E+16</v>
      </c>
      <c r="K1591" s="1" t="s">
        <v>2018</v>
      </c>
      <c r="L1591" s="1">
        <v>1590</v>
      </c>
      <c r="M1591" s="1" t="s">
        <v>14753</v>
      </c>
      <c r="N1591" s="1">
        <v>3.4159461256111003E-11</v>
      </c>
      <c r="O1591" s="1">
        <v>10972.91589464</v>
      </c>
      <c r="P1591" s="1">
        <v>-2.2647913800000001</v>
      </c>
      <c r="Q1591" s="1">
        <v>-9.8646174700000007</v>
      </c>
      <c r="R1591" s="1">
        <v>10.03518521</v>
      </c>
      <c r="S1591" s="1">
        <v>3243577.9798845393</v>
      </c>
      <c r="T1591" s="1" t="s">
        <v>14753</v>
      </c>
    </row>
    <row r="1592" spans="1:20" x14ac:dyDescent="0.2">
      <c r="A1592" s="1">
        <v>3853</v>
      </c>
      <c r="B1592" s="1" t="s">
        <v>4272</v>
      </c>
      <c r="C1592" s="1" t="s">
        <v>4273</v>
      </c>
      <c r="D1592" s="1" t="s">
        <v>4274</v>
      </c>
      <c r="E1592" s="1">
        <v>28</v>
      </c>
      <c r="F1592" s="1" t="s">
        <v>2768</v>
      </c>
      <c r="G1592" s="1" t="s">
        <v>131</v>
      </c>
      <c r="I1592" s="1">
        <v>3587369426.4026861</v>
      </c>
      <c r="J1592" s="1">
        <v>10000000000</v>
      </c>
      <c r="L1592" s="1">
        <v>1591</v>
      </c>
      <c r="M1592" s="1" t="s">
        <v>14753</v>
      </c>
      <c r="N1592" s="1">
        <v>9.0202114338813603E-4</v>
      </c>
      <c r="O1592" s="1">
        <v>115127.21779295</v>
      </c>
      <c r="P1592" s="1">
        <v>1.4069789500000001</v>
      </c>
      <c r="Q1592" s="1">
        <v>-5.4512269399999997</v>
      </c>
      <c r="R1592" s="1">
        <v>11.122294370000001</v>
      </c>
      <c r="S1592" s="1">
        <v>3235883.071759393</v>
      </c>
      <c r="T1592" s="1" t="s">
        <v>14753</v>
      </c>
    </row>
    <row r="1593" spans="1:20" x14ac:dyDescent="0.2">
      <c r="A1593" s="1">
        <v>9764</v>
      </c>
      <c r="B1593" s="1" t="s">
        <v>5670</v>
      </c>
      <c r="C1593" s="1" t="s">
        <v>5671</v>
      </c>
      <c r="D1593" s="1" t="s">
        <v>5672</v>
      </c>
      <c r="E1593" s="1">
        <v>47</v>
      </c>
      <c r="F1593" s="1" t="s">
        <v>4850</v>
      </c>
      <c r="G1593" s="1" t="s">
        <v>131</v>
      </c>
      <c r="I1593" s="1">
        <v>124423460.93000001</v>
      </c>
      <c r="J1593" s="1">
        <v>200000000</v>
      </c>
      <c r="K1593" s="1" t="s">
        <v>2018</v>
      </c>
      <c r="L1593" s="1">
        <v>1592</v>
      </c>
      <c r="M1593" s="1" t="s">
        <v>14753</v>
      </c>
      <c r="N1593" s="1">
        <v>2.5995015982388521E-2</v>
      </c>
      <c r="O1593" s="1">
        <v>39945.296388249997</v>
      </c>
      <c r="P1593" s="1">
        <v>0.29190581999999998</v>
      </c>
      <c r="Q1593" s="1">
        <v>-3.2795006</v>
      </c>
      <c r="R1593" s="1">
        <v>-23.378179280000001</v>
      </c>
      <c r="S1593" s="1">
        <v>3234389.8554594433</v>
      </c>
      <c r="T1593" s="1" t="s">
        <v>14753</v>
      </c>
    </row>
    <row r="1594" spans="1:20" x14ac:dyDescent="0.2">
      <c r="A1594" s="1">
        <v>19111</v>
      </c>
      <c r="B1594" s="1" t="s">
        <v>9902</v>
      </c>
      <c r="C1594" s="1" t="s">
        <v>9903</v>
      </c>
      <c r="D1594" s="1" t="s">
        <v>9904</v>
      </c>
      <c r="E1594" s="1">
        <v>15</v>
      </c>
      <c r="F1594" s="1" t="s">
        <v>9905</v>
      </c>
      <c r="G1594" s="1" t="s">
        <v>131</v>
      </c>
      <c r="I1594" s="1">
        <v>591488205723898</v>
      </c>
      <c r="J1594" s="1">
        <v>1229839747882498</v>
      </c>
      <c r="K1594" s="1" t="s">
        <v>2018</v>
      </c>
      <c r="L1594" s="1">
        <v>1593</v>
      </c>
      <c r="M1594" s="1" t="s">
        <v>14753</v>
      </c>
      <c r="N1594" s="1">
        <v>5.4566302201434734E-9</v>
      </c>
      <c r="O1594" s="1">
        <v>6215.6805348999997</v>
      </c>
      <c r="P1594" s="1">
        <v>-0.69520707999999998</v>
      </c>
      <c r="Q1594" s="1">
        <v>35.743486420000004</v>
      </c>
      <c r="R1594" s="1">
        <v>19.240704640000001</v>
      </c>
      <c r="S1594" s="1">
        <v>3227532.4182114615</v>
      </c>
      <c r="T1594" s="1" t="s">
        <v>14753</v>
      </c>
    </row>
    <row r="1595" spans="1:20" x14ac:dyDescent="0.2">
      <c r="A1595" s="1">
        <v>32125</v>
      </c>
      <c r="B1595" s="1" t="s">
        <v>9625</v>
      </c>
      <c r="C1595" s="1" t="s">
        <v>5333</v>
      </c>
      <c r="D1595" s="1" t="s">
        <v>9626</v>
      </c>
      <c r="E1595" s="1">
        <v>10</v>
      </c>
      <c r="F1595" s="1" t="s">
        <v>9627</v>
      </c>
      <c r="G1595" s="1" t="s">
        <v>131</v>
      </c>
      <c r="H1595" s="1">
        <v>100000000000</v>
      </c>
      <c r="I1595" s="1">
        <v>30000000000</v>
      </c>
      <c r="J1595" s="1">
        <v>100000000000</v>
      </c>
      <c r="K1595" s="1" t="s">
        <v>2018</v>
      </c>
      <c r="L1595" s="1">
        <v>1594</v>
      </c>
      <c r="M1595" s="1" t="s">
        <v>14753</v>
      </c>
      <c r="N1595" s="1">
        <v>1.074236663854344E-4</v>
      </c>
      <c r="O1595" s="1">
        <v>10755.879445570001</v>
      </c>
      <c r="P1595" s="1">
        <v>-0.25274574</v>
      </c>
      <c r="Q1595" s="1">
        <v>-23.348669619999999</v>
      </c>
      <c r="R1595" s="1">
        <v>-56.18189606</v>
      </c>
      <c r="S1595" s="1">
        <v>3222709.991563031</v>
      </c>
      <c r="T1595" s="1" t="s">
        <v>14753</v>
      </c>
    </row>
    <row r="1596" spans="1:20" x14ac:dyDescent="0.2">
      <c r="A1596" s="1">
        <v>22943</v>
      </c>
      <c r="B1596" s="1" t="s">
        <v>10035</v>
      </c>
      <c r="C1596" s="1" t="s">
        <v>10036</v>
      </c>
      <c r="D1596" s="1" t="s">
        <v>10037</v>
      </c>
      <c r="E1596" s="1">
        <v>16</v>
      </c>
      <c r="F1596" s="1" t="s">
        <v>10038</v>
      </c>
      <c r="G1596" s="1" t="s">
        <v>131</v>
      </c>
      <c r="H1596" s="1">
        <v>1000000000</v>
      </c>
      <c r="I1596" s="1">
        <v>81670180.202863932</v>
      </c>
      <c r="J1596" s="1">
        <v>1000000000</v>
      </c>
      <c r="K1596" s="1" t="s">
        <v>2018</v>
      </c>
      <c r="L1596" s="1">
        <v>1595</v>
      </c>
      <c r="M1596" s="1" t="s">
        <v>14753</v>
      </c>
      <c r="N1596" s="1">
        <v>3.936325817474557E-2</v>
      </c>
      <c r="O1596" s="1">
        <v>3573741.0792497499</v>
      </c>
      <c r="P1596" s="1">
        <v>0.11592081999999999</v>
      </c>
      <c r="Q1596" s="1">
        <v>-0.95614286000000004</v>
      </c>
      <c r="R1596" s="1">
        <v>-12.80933257</v>
      </c>
      <c r="S1596" s="1">
        <v>3214804.3885033275</v>
      </c>
      <c r="T1596" s="1" t="s">
        <v>14753</v>
      </c>
    </row>
    <row r="1597" spans="1:20" x14ac:dyDescent="0.2">
      <c r="A1597" s="1">
        <v>6588</v>
      </c>
      <c r="B1597" s="1" t="s">
        <v>3604</v>
      </c>
      <c r="C1597" s="1" t="s">
        <v>3605</v>
      </c>
      <c r="D1597" s="1" t="s">
        <v>3606</v>
      </c>
      <c r="E1597" s="1">
        <v>12</v>
      </c>
      <c r="F1597" s="1" t="s">
        <v>2445</v>
      </c>
      <c r="G1597" s="1" t="s">
        <v>131</v>
      </c>
      <c r="H1597" s="1">
        <v>1000000000</v>
      </c>
      <c r="I1597" s="1">
        <v>239742108</v>
      </c>
      <c r="J1597" s="1">
        <v>1000000000</v>
      </c>
      <c r="K1597" s="1" t="s">
        <v>2018</v>
      </c>
      <c r="L1597" s="1">
        <v>1596</v>
      </c>
      <c r="M1597" s="1" t="s">
        <v>14752</v>
      </c>
      <c r="N1597" s="1">
        <v>1.3395455491933579E-2</v>
      </c>
      <c r="O1597" s="1">
        <v>1556.51620303</v>
      </c>
      <c r="P1597" s="1">
        <v>2.0228400000000001E-3</v>
      </c>
      <c r="Q1597" s="1">
        <v>2.4491577800000002</v>
      </c>
      <c r="R1597" s="1">
        <v>-1.00297594</v>
      </c>
      <c r="S1597" s="1">
        <v>3211454.7372563332</v>
      </c>
      <c r="T1597" s="1" t="s">
        <v>14752</v>
      </c>
    </row>
    <row r="1598" spans="1:20" x14ac:dyDescent="0.2">
      <c r="A1598" s="1">
        <v>31008</v>
      </c>
      <c r="B1598" s="1" t="s">
        <v>9503</v>
      </c>
      <c r="C1598" s="1" t="s">
        <v>9504</v>
      </c>
      <c r="D1598" s="1" t="s">
        <v>9505</v>
      </c>
      <c r="E1598" s="1">
        <v>9</v>
      </c>
      <c r="F1598" s="1" t="s">
        <v>9506</v>
      </c>
      <c r="G1598" s="1" t="s">
        <v>131</v>
      </c>
      <c r="I1598" s="1">
        <v>85000000</v>
      </c>
      <c r="J1598" s="1">
        <v>100000000</v>
      </c>
      <c r="K1598" s="1" t="s">
        <v>2018</v>
      </c>
      <c r="L1598" s="1">
        <v>1597</v>
      </c>
      <c r="M1598" s="1" t="s">
        <v>14752</v>
      </c>
      <c r="N1598" s="1">
        <v>3.7544656358541345E-2</v>
      </c>
      <c r="O1598" s="1">
        <v>40116.689592260002</v>
      </c>
      <c r="P1598" s="1">
        <v>0.12856314999999999</v>
      </c>
      <c r="Q1598" s="1">
        <v>-10.69646906</v>
      </c>
      <c r="R1598" s="1">
        <v>-20.59037391</v>
      </c>
      <c r="S1598" s="1">
        <v>3191295.7904760144</v>
      </c>
      <c r="T1598" s="1" t="s">
        <v>14752</v>
      </c>
    </row>
    <row r="1599" spans="1:20" x14ac:dyDescent="0.2">
      <c r="A1599" s="1">
        <v>20382</v>
      </c>
      <c r="B1599" s="1" t="s">
        <v>10094</v>
      </c>
      <c r="C1599" s="1" t="s">
        <v>10095</v>
      </c>
      <c r="D1599" s="1" t="s">
        <v>10096</v>
      </c>
      <c r="E1599" s="1">
        <v>6</v>
      </c>
      <c r="F1599" s="1" t="s">
        <v>10097</v>
      </c>
      <c r="G1599" s="1" t="s">
        <v>131</v>
      </c>
      <c r="H1599" s="1">
        <v>1000000000</v>
      </c>
      <c r="I1599" s="1">
        <v>925230426</v>
      </c>
      <c r="J1599" s="1">
        <v>1000000000</v>
      </c>
      <c r="K1599" s="1" t="s">
        <v>2018</v>
      </c>
      <c r="L1599" s="1">
        <v>1598</v>
      </c>
      <c r="M1599" s="1" t="s">
        <v>14753</v>
      </c>
      <c r="N1599" s="1">
        <v>3.4449213844025108E-3</v>
      </c>
      <c r="O1599" s="1">
        <v>81219.686749059998</v>
      </c>
      <c r="P1599" s="1">
        <v>-0.50987881999999995</v>
      </c>
      <c r="Q1599" s="1">
        <v>-8.3042549900000004</v>
      </c>
      <c r="R1599" s="1">
        <v>-4.8976807300000003</v>
      </c>
      <c r="S1599" s="1">
        <v>3187346.080027245</v>
      </c>
      <c r="T1599" s="1" t="s">
        <v>14753</v>
      </c>
    </row>
    <row r="1600" spans="1:20" x14ac:dyDescent="0.2">
      <c r="A1600" s="1">
        <v>32949</v>
      </c>
      <c r="B1600" s="1" t="s">
        <v>9621</v>
      </c>
      <c r="C1600" s="1" t="s">
        <v>9622</v>
      </c>
      <c r="D1600" s="1" t="s">
        <v>9623</v>
      </c>
      <c r="E1600" s="1">
        <v>9</v>
      </c>
      <c r="F1600" s="1" t="s">
        <v>9624</v>
      </c>
      <c r="G1600" s="1" t="s">
        <v>131</v>
      </c>
      <c r="H1600" s="1">
        <v>44444353597</v>
      </c>
      <c r="I1600" s="1">
        <v>44444353597</v>
      </c>
      <c r="J1600" s="1">
        <v>44444353597</v>
      </c>
      <c r="K1600" s="1" t="s">
        <v>2018</v>
      </c>
      <c r="L1600" s="1">
        <v>1600</v>
      </c>
      <c r="M1600" s="1" t="s">
        <v>14753</v>
      </c>
      <c r="N1600" s="1">
        <v>7.1431296838730992E-5</v>
      </c>
      <c r="O1600" s="1">
        <v>1108972.4160269899</v>
      </c>
      <c r="P1600" s="1">
        <v>-1.2348278399999999</v>
      </c>
      <c r="Q1600" s="1">
        <v>-3.4328402100000002</v>
      </c>
      <c r="R1600" s="1">
        <v>-17.58962472</v>
      </c>
      <c r="S1600" s="1">
        <v>3174717.8145928285</v>
      </c>
      <c r="T1600" s="1" t="s">
        <v>14753</v>
      </c>
    </row>
    <row r="1601" spans="1:20" x14ac:dyDescent="0.2">
      <c r="A1601" s="1">
        <v>33520</v>
      </c>
      <c r="B1601" s="1" t="s">
        <v>9243</v>
      </c>
      <c r="C1601" s="1" t="s">
        <v>9244</v>
      </c>
      <c r="D1601" s="1" t="s">
        <v>9245</v>
      </c>
      <c r="E1601" s="1">
        <v>11</v>
      </c>
      <c r="F1601" s="1" t="s">
        <v>9246</v>
      </c>
      <c r="G1601" s="1" t="s">
        <v>131</v>
      </c>
      <c r="H1601" s="1">
        <v>4.2E+17</v>
      </c>
      <c r="I1601" s="1">
        <v>4.2E+17</v>
      </c>
      <c r="J1601" s="1">
        <v>4.2E+17</v>
      </c>
      <c r="K1601" s="1" t="s">
        <v>2018</v>
      </c>
      <c r="L1601" s="1">
        <v>1599</v>
      </c>
      <c r="M1601" s="1" t="s">
        <v>14753</v>
      </c>
      <c r="N1601" s="1">
        <v>7.5373764813060008E-12</v>
      </c>
      <c r="O1601" s="1">
        <v>352851.74651785998</v>
      </c>
      <c r="P1601" s="1">
        <v>-0.54530524999999996</v>
      </c>
      <c r="Q1601" s="1">
        <v>-3.1378485899999999</v>
      </c>
      <c r="R1601" s="1">
        <v>-38.471350289999997</v>
      </c>
      <c r="S1601" s="1">
        <v>3165698.1221485198</v>
      </c>
      <c r="T1601" s="1" t="s">
        <v>14753</v>
      </c>
    </row>
    <row r="1602" spans="1:20" x14ac:dyDescent="0.2">
      <c r="A1602" s="1">
        <v>6682</v>
      </c>
      <c r="B1602" s="1" t="s">
        <v>10169</v>
      </c>
      <c r="C1602" s="1" t="s">
        <v>10170</v>
      </c>
      <c r="D1602" s="1" t="s">
        <v>10171</v>
      </c>
      <c r="E1602" s="1">
        <v>5</v>
      </c>
      <c r="F1602" s="1" t="s">
        <v>4064</v>
      </c>
      <c r="G1602" s="1" t="s">
        <v>131</v>
      </c>
      <c r="I1602" s="1">
        <v>33176887</v>
      </c>
      <c r="J1602" s="1">
        <v>41013249.232249998</v>
      </c>
      <c r="L1602" s="1">
        <v>1601</v>
      </c>
      <c r="M1602" s="1" t="s">
        <v>14753</v>
      </c>
      <c r="N1602" s="1">
        <v>9.5298901840124836E-2</v>
      </c>
      <c r="O1602" s="1">
        <v>9216.2413386999997</v>
      </c>
      <c r="P1602" s="1">
        <v>0.64172646</v>
      </c>
      <c r="Q1602" s="1">
        <v>0.73343813999999996</v>
      </c>
      <c r="R1602" s="1">
        <v>-5.2761505</v>
      </c>
      <c r="S1602" s="1">
        <v>3161720.8975739139</v>
      </c>
      <c r="T1602" s="1" t="s">
        <v>14753</v>
      </c>
    </row>
    <row r="1603" spans="1:20" x14ac:dyDescent="0.2">
      <c r="A1603" s="1">
        <v>1681</v>
      </c>
      <c r="B1603" s="1" t="s">
        <v>2646</v>
      </c>
      <c r="C1603" s="1" t="s">
        <v>2647</v>
      </c>
      <c r="D1603" s="1" t="s">
        <v>2648</v>
      </c>
      <c r="E1603" s="1">
        <v>15</v>
      </c>
      <c r="F1603" s="1" t="s">
        <v>2649</v>
      </c>
      <c r="G1603" s="1" t="s">
        <v>131</v>
      </c>
      <c r="H1603" s="1">
        <v>6000000000</v>
      </c>
      <c r="I1603" s="1">
        <v>4261510815.4499998</v>
      </c>
      <c r="J1603" s="1">
        <v>4271510815.4499998</v>
      </c>
      <c r="L1603" s="1">
        <v>1602</v>
      </c>
      <c r="M1603" s="1" t="s">
        <v>14753</v>
      </c>
      <c r="N1603" s="1">
        <v>7.4164221975201209E-4</v>
      </c>
      <c r="O1603" s="1">
        <v>3418.36172515</v>
      </c>
      <c r="P1603" s="1">
        <v>5.6194405999999999</v>
      </c>
      <c r="Q1603" s="1">
        <v>11.90326376</v>
      </c>
      <c r="R1603" s="1">
        <v>8.3123648800000005</v>
      </c>
      <c r="S1603" s="1">
        <v>3160516.3406675449</v>
      </c>
      <c r="T1603" s="1" t="s">
        <v>14753</v>
      </c>
    </row>
    <row r="1604" spans="1:20" x14ac:dyDescent="0.2">
      <c r="A1604" s="1">
        <v>31824</v>
      </c>
      <c r="B1604" s="1" t="s">
        <v>13538</v>
      </c>
      <c r="C1604" s="1" t="s">
        <v>13539</v>
      </c>
      <c r="D1604" s="1" t="s">
        <v>13540</v>
      </c>
      <c r="E1604" s="1">
        <v>14</v>
      </c>
      <c r="F1604" s="1" t="s">
        <v>13541</v>
      </c>
      <c r="G1604" s="1" t="s">
        <v>131</v>
      </c>
      <c r="H1604" s="1">
        <v>1000000000</v>
      </c>
      <c r="I1604" s="1">
        <v>850000000</v>
      </c>
      <c r="J1604" s="1">
        <v>850000000</v>
      </c>
      <c r="K1604" s="1" t="s">
        <v>2018</v>
      </c>
      <c r="L1604" s="1">
        <v>1603</v>
      </c>
      <c r="M1604" s="1" t="s">
        <v>14753</v>
      </c>
      <c r="N1604" s="1">
        <v>3.7079367119969352E-3</v>
      </c>
      <c r="O1604" s="1">
        <v>1157147.0186753799</v>
      </c>
      <c r="P1604" s="1">
        <v>-0.24732987000000001</v>
      </c>
      <c r="Q1604" s="1">
        <v>-2.9077886300000002</v>
      </c>
      <c r="R1604" s="1">
        <v>37.063680669999997</v>
      </c>
      <c r="S1604" s="1">
        <v>3151746.2051973948</v>
      </c>
      <c r="T1604" s="1" t="s">
        <v>14753</v>
      </c>
    </row>
    <row r="1605" spans="1:20" x14ac:dyDescent="0.2">
      <c r="A1605" s="1">
        <v>14904</v>
      </c>
      <c r="B1605" s="1" t="s">
        <v>6823</v>
      </c>
      <c r="C1605" s="1" t="s">
        <v>6824</v>
      </c>
      <c r="D1605" s="1" t="s">
        <v>6825</v>
      </c>
      <c r="E1605" s="1">
        <v>14</v>
      </c>
      <c r="F1605" s="1" t="s">
        <v>6826</v>
      </c>
      <c r="G1605" s="1" t="s">
        <v>131</v>
      </c>
      <c r="I1605" s="1">
        <v>17424567889</v>
      </c>
      <c r="J1605" s="1">
        <v>19000000000</v>
      </c>
      <c r="K1605" s="1" t="s">
        <v>2018</v>
      </c>
      <c r="L1605" s="1">
        <v>1604</v>
      </c>
      <c r="M1605" s="1" t="s">
        <v>14752</v>
      </c>
      <c r="N1605" s="1">
        <v>1.8029356810366856E-4</v>
      </c>
      <c r="O1605" s="1">
        <v>118293.80188833</v>
      </c>
      <c r="P1605" s="1">
        <v>1.8802373999999999</v>
      </c>
      <c r="Q1605" s="1">
        <v>1.31534533</v>
      </c>
      <c r="R1605" s="1">
        <v>-26.588216920000001</v>
      </c>
      <c r="S1605" s="1">
        <v>3141537.5173724173</v>
      </c>
      <c r="T1605" s="1" t="s">
        <v>14752</v>
      </c>
    </row>
    <row r="1606" spans="1:20" x14ac:dyDescent="0.2">
      <c r="A1606" s="1">
        <v>11531</v>
      </c>
      <c r="B1606" s="1" t="s">
        <v>6476</v>
      </c>
      <c r="C1606" s="1" t="s">
        <v>6477</v>
      </c>
      <c r="D1606" s="1" t="s">
        <v>6478</v>
      </c>
      <c r="E1606" s="1">
        <v>19</v>
      </c>
      <c r="F1606" s="1" t="s">
        <v>6479</v>
      </c>
      <c r="G1606" s="1" t="s">
        <v>131</v>
      </c>
      <c r="I1606" s="1">
        <v>3584915</v>
      </c>
      <c r="J1606" s="1">
        <v>19930000</v>
      </c>
      <c r="K1606" s="1" t="s">
        <v>2018</v>
      </c>
      <c r="L1606" s="1">
        <v>1605</v>
      </c>
      <c r="M1606" s="1" t="s">
        <v>14752</v>
      </c>
      <c r="N1606" s="1">
        <v>0.87384192824400864</v>
      </c>
      <c r="O1606" s="1">
        <v>212373.88249826999</v>
      </c>
      <c r="P1606" s="1">
        <v>-0.72995626000000002</v>
      </c>
      <c r="Q1606" s="1">
        <v>-0.62795497</v>
      </c>
      <c r="R1606" s="1">
        <v>8.2149300000000005E-3</v>
      </c>
      <c r="S1606" s="1">
        <v>3132649.0361908702</v>
      </c>
      <c r="T1606" s="1" t="s">
        <v>14752</v>
      </c>
    </row>
    <row r="1607" spans="1:20" x14ac:dyDescent="0.2">
      <c r="A1607" s="1">
        <v>32232</v>
      </c>
      <c r="B1607" s="1" t="s">
        <v>10151</v>
      </c>
      <c r="C1607" s="1" t="s">
        <v>10152</v>
      </c>
      <c r="D1607" s="1" t="s">
        <v>10153</v>
      </c>
      <c r="E1607" s="1">
        <v>4</v>
      </c>
      <c r="F1607" s="1" t="s">
        <v>10154</v>
      </c>
      <c r="G1607" s="1" t="s">
        <v>131</v>
      </c>
      <c r="H1607" s="1">
        <v>2000000000</v>
      </c>
      <c r="I1607" s="1">
        <v>51502678.640755028</v>
      </c>
      <c r="J1607" s="1">
        <v>251071410</v>
      </c>
      <c r="K1607" s="1" t="s">
        <v>2018</v>
      </c>
      <c r="L1607" s="1">
        <v>1606</v>
      </c>
      <c r="M1607" s="1" t="s">
        <v>14752</v>
      </c>
      <c r="N1607" s="1">
        <v>6.0782768252711131E-2</v>
      </c>
      <c r="O1607" s="1">
        <v>211064.98346881999</v>
      </c>
      <c r="P1607" s="1">
        <v>0.11716379</v>
      </c>
      <c r="Q1607" s="1">
        <v>-3.9367520000000003E-2</v>
      </c>
      <c r="R1607" s="1">
        <v>-0.10743134999999999</v>
      </c>
      <c r="S1607" s="1">
        <v>3130475.3802148681</v>
      </c>
      <c r="T1607" s="1" t="s">
        <v>14752</v>
      </c>
    </row>
    <row r="1608" spans="1:20" x14ac:dyDescent="0.2">
      <c r="A1608" s="1">
        <v>28823</v>
      </c>
      <c r="B1608" s="1" t="s">
        <v>9678</v>
      </c>
      <c r="C1608" s="1" t="s">
        <v>9679</v>
      </c>
      <c r="D1608" s="1" t="s">
        <v>9678</v>
      </c>
      <c r="E1608" s="1">
        <v>27</v>
      </c>
      <c r="F1608" s="1" t="s">
        <v>9680</v>
      </c>
      <c r="G1608" s="1" t="s">
        <v>131</v>
      </c>
      <c r="H1608" s="1">
        <v>1000000000</v>
      </c>
      <c r="I1608" s="1">
        <v>696853665.49805343</v>
      </c>
      <c r="J1608" s="1">
        <v>1000000000</v>
      </c>
      <c r="K1608" s="1" t="s">
        <v>2018</v>
      </c>
      <c r="L1608" s="1">
        <v>1607</v>
      </c>
      <c r="M1608" s="1" t="s">
        <v>14752</v>
      </c>
      <c r="N1608" s="1">
        <v>4.4432302655030001E-3</v>
      </c>
      <c r="O1608" s="1">
        <v>1050890.8975406899</v>
      </c>
      <c r="P1608" s="1">
        <v>0.35927821999999998</v>
      </c>
      <c r="Q1608" s="1">
        <v>-7.3999448900000004</v>
      </c>
      <c r="R1608" s="1">
        <v>-26.231801319999999</v>
      </c>
      <c r="S1608" s="1">
        <v>3096281.2971676546</v>
      </c>
      <c r="T1608" s="1" t="s">
        <v>14752</v>
      </c>
    </row>
    <row r="1609" spans="1:20" x14ac:dyDescent="0.2">
      <c r="A1609" s="1">
        <v>30102</v>
      </c>
      <c r="B1609" s="1" t="s">
        <v>9891</v>
      </c>
      <c r="C1609" s="1" t="s">
        <v>9892</v>
      </c>
      <c r="D1609" s="1" t="s">
        <v>9893</v>
      </c>
      <c r="E1609" s="1">
        <v>20</v>
      </c>
      <c r="F1609" s="1" t="s">
        <v>9894</v>
      </c>
      <c r="G1609" s="1" t="s">
        <v>131</v>
      </c>
      <c r="I1609" s="1">
        <v>331973419.66817898</v>
      </c>
      <c r="J1609" s="1">
        <v>1000000000</v>
      </c>
      <c r="K1609" s="1" t="s">
        <v>2018</v>
      </c>
      <c r="L1609" s="1">
        <v>1608</v>
      </c>
      <c r="M1609" s="1" t="s">
        <v>14753</v>
      </c>
      <c r="N1609" s="1">
        <v>9.3169299557458937E-3</v>
      </c>
      <c r="O1609" s="1">
        <v>96996.519508509999</v>
      </c>
      <c r="P1609" s="1">
        <v>0.62278007000000002</v>
      </c>
      <c r="Q1609" s="1">
        <v>-5.7868898299999998</v>
      </c>
      <c r="R1609" s="1">
        <v>-13.25119056</v>
      </c>
      <c r="S1609" s="1">
        <v>3092973.0982178599</v>
      </c>
      <c r="T1609" s="1" t="s">
        <v>14753</v>
      </c>
    </row>
    <row r="1610" spans="1:20" x14ac:dyDescent="0.2">
      <c r="A1610" s="1">
        <v>34946</v>
      </c>
      <c r="B1610" s="1" t="s">
        <v>14305</v>
      </c>
      <c r="C1610" s="1" t="s">
        <v>14306</v>
      </c>
      <c r="D1610" s="1" t="s">
        <v>14307</v>
      </c>
      <c r="E1610" s="1">
        <v>1</v>
      </c>
      <c r="F1610" s="1" t="s">
        <v>14308</v>
      </c>
      <c r="G1610" s="1" t="s">
        <v>131</v>
      </c>
      <c r="H1610" s="1">
        <v>1000000000</v>
      </c>
      <c r="I1610" s="1">
        <v>999993177</v>
      </c>
      <c r="J1610" s="1">
        <v>999993177</v>
      </c>
      <c r="L1610" s="1">
        <v>1609</v>
      </c>
      <c r="M1610" s="1" t="s">
        <v>14752</v>
      </c>
      <c r="N1610" s="1">
        <v>3.0827435291518024E-3</v>
      </c>
      <c r="O1610" s="1">
        <v>91270.545438689995</v>
      </c>
      <c r="P1610" s="1">
        <v>3.38681126</v>
      </c>
      <c r="Q1610" s="1">
        <v>14.24566755</v>
      </c>
      <c r="R1610" s="1">
        <v>9.8158272699999998</v>
      </c>
      <c r="S1610" s="1">
        <v>3082722.4955927031</v>
      </c>
      <c r="T1610" s="1" t="s">
        <v>14752</v>
      </c>
    </row>
    <row r="1611" spans="1:20" x14ac:dyDescent="0.2">
      <c r="A1611" s="1">
        <v>21722</v>
      </c>
      <c r="B1611" s="1" t="s">
        <v>10250</v>
      </c>
      <c r="C1611" s="1" t="s">
        <v>10251</v>
      </c>
      <c r="D1611" s="1" t="s">
        <v>10252</v>
      </c>
      <c r="E1611" s="1">
        <v>23</v>
      </c>
      <c r="F1611" s="1" t="s">
        <v>10253</v>
      </c>
      <c r="G1611" s="1" t="s">
        <v>131</v>
      </c>
      <c r="I1611" s="1">
        <v>413029583</v>
      </c>
      <c r="J1611" s="1">
        <v>989982098</v>
      </c>
      <c r="K1611" s="1" t="s">
        <v>2018</v>
      </c>
      <c r="L1611" s="1">
        <v>1610</v>
      </c>
      <c r="M1611" s="1" t="s">
        <v>14752</v>
      </c>
      <c r="N1611" s="1">
        <v>7.4318977565850817E-3</v>
      </c>
      <c r="O1611" s="1">
        <v>819670.81090321997</v>
      </c>
      <c r="P1611" s="1">
        <v>1.4261931000000001</v>
      </c>
      <c r="Q1611" s="1">
        <v>-10.53526096</v>
      </c>
      <c r="R1611" s="1">
        <v>-22.45017773</v>
      </c>
      <c r="S1611" s="1">
        <v>3069593.6313009718</v>
      </c>
      <c r="T1611" s="1" t="s">
        <v>14752</v>
      </c>
    </row>
    <row r="1612" spans="1:20" x14ac:dyDescent="0.2">
      <c r="A1612" s="1">
        <v>7824</v>
      </c>
      <c r="B1612" s="1" t="s">
        <v>3704</v>
      </c>
      <c r="C1612" s="1" t="s">
        <v>3705</v>
      </c>
      <c r="D1612" s="1" t="s">
        <v>3706</v>
      </c>
      <c r="E1612" s="1">
        <v>95</v>
      </c>
      <c r="F1612" s="1" t="s">
        <v>3707</v>
      </c>
      <c r="G1612" s="1" t="s">
        <v>131</v>
      </c>
      <c r="H1612" s="1">
        <v>8484461.4497260004</v>
      </c>
      <c r="I1612" s="1">
        <v>3064589.3076340002</v>
      </c>
      <c r="J1612" s="1">
        <v>3064589.3076340002</v>
      </c>
      <c r="K1612" s="1" t="s">
        <v>2018</v>
      </c>
      <c r="L1612" s="1">
        <v>1611</v>
      </c>
      <c r="M1612" s="1" t="s">
        <v>14752</v>
      </c>
      <c r="N1612" s="1">
        <v>0.99767680548558679</v>
      </c>
      <c r="O1612" s="1">
        <v>154510.70140165999</v>
      </c>
      <c r="P1612" s="1">
        <v>-2.2151800000000002E-3</v>
      </c>
      <c r="Q1612" s="1">
        <v>-3.8549479999999997E-2</v>
      </c>
      <c r="R1612" s="1">
        <v>0.30260155</v>
      </c>
      <c r="S1612" s="1">
        <v>3057469.6705655758</v>
      </c>
      <c r="T1612" s="1" t="s">
        <v>14752</v>
      </c>
    </row>
    <row r="1613" spans="1:20" x14ac:dyDescent="0.2">
      <c r="A1613" s="1">
        <v>23806</v>
      </c>
      <c r="B1613" s="1" t="s">
        <v>9867</v>
      </c>
      <c r="C1613" s="1" t="s">
        <v>9868</v>
      </c>
      <c r="D1613" s="1" t="s">
        <v>9869</v>
      </c>
      <c r="E1613" s="1">
        <v>6</v>
      </c>
      <c r="F1613" s="1" t="s">
        <v>9870</v>
      </c>
      <c r="G1613" s="1" t="s">
        <v>131</v>
      </c>
      <c r="H1613" s="1">
        <v>400000000</v>
      </c>
      <c r="I1613" s="1">
        <v>31905741</v>
      </c>
      <c r="J1613" s="1">
        <v>400000000</v>
      </c>
      <c r="L1613" s="1">
        <v>1612</v>
      </c>
      <c r="M1613" s="1" t="s">
        <v>14752</v>
      </c>
      <c r="N1613" s="1">
        <v>9.5695121467733457E-2</v>
      </c>
      <c r="O1613" s="1">
        <v>579772.16037215001</v>
      </c>
      <c r="P1613" s="1">
        <v>0.10983656</v>
      </c>
      <c r="Q1613" s="1">
        <v>-5.6676516399999999</v>
      </c>
      <c r="R1613" s="1">
        <v>-9.9721423799999993</v>
      </c>
      <c r="S1613" s="1">
        <v>3053223.7605130435</v>
      </c>
      <c r="T1613" s="1" t="s">
        <v>14752</v>
      </c>
    </row>
    <row r="1614" spans="1:20" x14ac:dyDescent="0.2">
      <c r="A1614" s="1">
        <v>1925</v>
      </c>
      <c r="B1614" s="1" t="s">
        <v>2681</v>
      </c>
      <c r="C1614" s="1" t="s">
        <v>24</v>
      </c>
      <c r="D1614" s="1" t="s">
        <v>2682</v>
      </c>
      <c r="E1614" s="1">
        <v>40</v>
      </c>
      <c r="F1614" s="1" t="s">
        <v>2683</v>
      </c>
      <c r="G1614" s="1" t="s">
        <v>131</v>
      </c>
      <c r="H1614" s="1">
        <v>100000000</v>
      </c>
      <c r="I1614" s="1">
        <v>89804264</v>
      </c>
      <c r="J1614" s="1">
        <v>89804264</v>
      </c>
      <c r="K1614" s="1" t="s">
        <v>2018</v>
      </c>
      <c r="L1614" s="1">
        <v>1613</v>
      </c>
      <c r="M1614" s="1" t="s">
        <v>14753</v>
      </c>
      <c r="N1614" s="1">
        <v>3.3864408617601267E-2</v>
      </c>
      <c r="O1614" s="1">
        <v>0</v>
      </c>
      <c r="P1614" s="1">
        <v>0</v>
      </c>
      <c r="Q1614" s="1">
        <v>0</v>
      </c>
      <c r="R1614" s="1">
        <v>-1.5996735500000001</v>
      </c>
      <c r="S1614" s="1">
        <v>3041168.2916989392</v>
      </c>
      <c r="T1614" s="1" t="s">
        <v>14753</v>
      </c>
    </row>
    <row r="1615" spans="1:20" x14ac:dyDescent="0.2">
      <c r="A1615" s="1">
        <v>8385</v>
      </c>
      <c r="B1615" s="1" t="s">
        <v>4168</v>
      </c>
      <c r="C1615" s="1" t="s">
        <v>4169</v>
      </c>
      <c r="D1615" s="1" t="s">
        <v>4170</v>
      </c>
      <c r="E1615" s="1">
        <v>31</v>
      </c>
      <c r="F1615" s="1" t="s">
        <v>4038</v>
      </c>
      <c r="G1615" s="1" t="s">
        <v>131</v>
      </c>
      <c r="I1615" s="1">
        <v>292962636</v>
      </c>
      <c r="J1615" s="1">
        <v>332401437</v>
      </c>
      <c r="K1615" s="1" t="s">
        <v>2018</v>
      </c>
      <c r="L1615" s="1">
        <v>1614</v>
      </c>
      <c r="M1615" s="1" t="s">
        <v>14753</v>
      </c>
      <c r="N1615" s="1">
        <v>1.0375662621445824E-2</v>
      </c>
      <c r="O1615" s="1">
        <v>222386.46546343001</v>
      </c>
      <c r="P1615" s="1">
        <v>0.13901346000000001</v>
      </c>
      <c r="Q1615" s="1">
        <v>-7.2803369699999996</v>
      </c>
      <c r="R1615" s="1">
        <v>-17.271703129999999</v>
      </c>
      <c r="S1615" s="1">
        <v>3039681.4718254386</v>
      </c>
      <c r="T1615" s="1" t="s">
        <v>14753</v>
      </c>
    </row>
    <row r="1616" spans="1:20" x14ac:dyDescent="0.2">
      <c r="A1616" s="1">
        <v>29855</v>
      </c>
      <c r="B1616" s="1" t="s">
        <v>9697</v>
      </c>
      <c r="C1616" s="1" t="s">
        <v>9698</v>
      </c>
      <c r="D1616" s="1" t="s">
        <v>9699</v>
      </c>
      <c r="E1616" s="1">
        <v>22</v>
      </c>
      <c r="F1616" s="1" t="s">
        <v>9700</v>
      </c>
      <c r="G1616" s="1" t="s">
        <v>131</v>
      </c>
      <c r="I1616" s="1">
        <v>979915056.89999998</v>
      </c>
      <c r="J1616" s="1">
        <v>1000000000</v>
      </c>
      <c r="K1616" s="1" t="s">
        <v>2018</v>
      </c>
      <c r="L1616" s="1">
        <v>1615</v>
      </c>
      <c r="M1616" s="1" t="s">
        <v>14752</v>
      </c>
      <c r="N1616" s="1">
        <v>3.0851047296634225E-3</v>
      </c>
      <c r="O1616" s="1">
        <v>94831.026824440007</v>
      </c>
      <c r="P1616" s="1">
        <v>0.22494443</v>
      </c>
      <c r="Q1616" s="1">
        <v>18.555181810000001</v>
      </c>
      <c r="R1616" s="1">
        <v>-1.12165293</v>
      </c>
      <c r="S1616" s="1">
        <v>3023140.5767105916</v>
      </c>
      <c r="T1616" s="1" t="s">
        <v>14752</v>
      </c>
    </row>
    <row r="1617" spans="1:20" x14ac:dyDescent="0.2">
      <c r="A1617" s="1">
        <v>14371</v>
      </c>
      <c r="B1617" s="1" t="s">
        <v>10048</v>
      </c>
      <c r="C1617" s="1" t="s">
        <v>10049</v>
      </c>
      <c r="D1617" s="1" t="s">
        <v>10050</v>
      </c>
      <c r="E1617" s="1">
        <v>27</v>
      </c>
      <c r="F1617" s="1" t="s">
        <v>10051</v>
      </c>
      <c r="G1617" s="1" t="s">
        <v>131</v>
      </c>
      <c r="H1617" s="1">
        <v>1000000000000</v>
      </c>
      <c r="I1617" s="1">
        <v>119642987723.47</v>
      </c>
      <c r="J1617" s="1">
        <v>621439126933</v>
      </c>
      <c r="K1617" s="1" t="s">
        <v>2018</v>
      </c>
      <c r="L1617" s="1">
        <v>1616</v>
      </c>
      <c r="M1617" s="1" t="s">
        <v>14753</v>
      </c>
      <c r="N1617" s="1">
        <v>2.5193935650868037E-5</v>
      </c>
      <c r="O1617" s="1">
        <v>710.22586624999997</v>
      </c>
      <c r="P1617" s="1">
        <v>2.8578200000000001E-3</v>
      </c>
      <c r="Q1617" s="1">
        <v>-0.53574100999999996</v>
      </c>
      <c r="R1617" s="1">
        <v>-9.5644986400000001</v>
      </c>
      <c r="S1617" s="1">
        <v>3014277.7337826979</v>
      </c>
      <c r="T1617" s="1" t="s">
        <v>14753</v>
      </c>
    </row>
    <row r="1618" spans="1:20" x14ac:dyDescent="0.2">
      <c r="A1618" s="1">
        <v>6942</v>
      </c>
      <c r="B1618" s="1" t="s">
        <v>4235</v>
      </c>
      <c r="C1618" s="1" t="s">
        <v>4236</v>
      </c>
      <c r="D1618" s="1" t="s">
        <v>4237</v>
      </c>
      <c r="E1618" s="1">
        <v>39</v>
      </c>
      <c r="F1618" s="1" t="s">
        <v>2592</v>
      </c>
      <c r="G1618" s="1" t="s">
        <v>131</v>
      </c>
      <c r="H1618" s="1">
        <v>150000000</v>
      </c>
      <c r="I1618" s="1">
        <v>150000000</v>
      </c>
      <c r="J1618" s="1">
        <v>150000000</v>
      </c>
      <c r="K1618" s="1" t="s">
        <v>2018</v>
      </c>
      <c r="L1618" s="1">
        <v>1617</v>
      </c>
      <c r="M1618" s="1" t="s">
        <v>14753</v>
      </c>
      <c r="N1618" s="1">
        <v>1.9878015138094691E-2</v>
      </c>
      <c r="O1618" s="1">
        <v>70687.712428280007</v>
      </c>
      <c r="P1618" s="1">
        <v>2.358238E-2</v>
      </c>
      <c r="Q1618" s="1">
        <v>-0.40984207</v>
      </c>
      <c r="R1618" s="1">
        <v>-4.1543875000000003</v>
      </c>
      <c r="S1618" s="1">
        <v>2981702.2707142038</v>
      </c>
      <c r="T1618" s="1" t="s">
        <v>14753</v>
      </c>
    </row>
    <row r="1619" spans="1:20" x14ac:dyDescent="0.2">
      <c r="A1619" s="1">
        <v>2620</v>
      </c>
      <c r="B1619" s="1" t="s">
        <v>10039</v>
      </c>
      <c r="C1619" s="1" t="s">
        <v>2712</v>
      </c>
      <c r="D1619" s="1" t="s">
        <v>2713</v>
      </c>
      <c r="E1619" s="1">
        <v>32</v>
      </c>
      <c r="F1619" s="1" t="s">
        <v>2714</v>
      </c>
      <c r="G1619" s="1" t="s">
        <v>131</v>
      </c>
      <c r="H1619" s="1">
        <v>2160000000</v>
      </c>
      <c r="I1619" s="1">
        <v>1585510090.0877068</v>
      </c>
      <c r="J1619" s="1">
        <v>1719507587.7316053</v>
      </c>
      <c r="K1619" s="1" t="s">
        <v>2018</v>
      </c>
      <c r="L1619" s="1">
        <v>1619</v>
      </c>
      <c r="M1619" s="1" t="s">
        <v>14752</v>
      </c>
      <c r="N1619" s="1">
        <v>1.8783289763423744E-3</v>
      </c>
      <c r="O1619" s="1">
        <v>55259.713942349998</v>
      </c>
      <c r="P1619" s="1">
        <v>5.1979329999999997E-2</v>
      </c>
      <c r="Q1619" s="1">
        <v>-0.67092832000000002</v>
      </c>
      <c r="R1619" s="1">
        <v>-2.0883319899999999</v>
      </c>
      <c r="S1619" s="1">
        <v>2978109.5444949483</v>
      </c>
      <c r="T1619" s="1" t="s">
        <v>14752</v>
      </c>
    </row>
    <row r="1620" spans="1:20" x14ac:dyDescent="0.2">
      <c r="A1620" s="1">
        <v>2675</v>
      </c>
      <c r="B1620" s="1" t="s">
        <v>3127</v>
      </c>
      <c r="C1620" s="1" t="s">
        <v>222</v>
      </c>
      <c r="D1620" s="1" t="s">
        <v>3128</v>
      </c>
      <c r="E1620" s="1">
        <v>53</v>
      </c>
      <c r="F1620" s="1" t="s">
        <v>3129</v>
      </c>
      <c r="G1620" s="1" t="s">
        <v>131</v>
      </c>
      <c r="H1620" s="1">
        <v>1000000000</v>
      </c>
      <c r="I1620" s="1">
        <v>876417166.39505506</v>
      </c>
      <c r="J1620" s="1">
        <v>876417166.39505506</v>
      </c>
      <c r="L1620" s="1">
        <v>1618</v>
      </c>
      <c r="M1620" s="1" t="s">
        <v>14753</v>
      </c>
      <c r="N1620" s="1">
        <v>3.3964360986456603E-3</v>
      </c>
      <c r="O1620" s="1">
        <v>3356.8218332199999</v>
      </c>
      <c r="P1620" s="1">
        <v>-7.9788650000000003E-2</v>
      </c>
      <c r="Q1620" s="1">
        <v>-2.8446945800000001</v>
      </c>
      <c r="R1620" s="1">
        <v>2.5873797199999999</v>
      </c>
      <c r="S1620" s="1">
        <v>2976694.9014169052</v>
      </c>
      <c r="T1620" s="1" t="s">
        <v>14753</v>
      </c>
    </row>
    <row r="1621" spans="1:20" x14ac:dyDescent="0.2">
      <c r="A1621" s="1">
        <v>13856</v>
      </c>
      <c r="B1621" s="1" t="s">
        <v>10040</v>
      </c>
      <c r="C1621" s="1" t="s">
        <v>10041</v>
      </c>
      <c r="D1621" s="1" t="s">
        <v>10042</v>
      </c>
      <c r="E1621" s="1">
        <v>11</v>
      </c>
      <c r="F1621" s="1" t="s">
        <v>10043</v>
      </c>
      <c r="G1621" s="1" t="s">
        <v>131</v>
      </c>
      <c r="H1621" s="1">
        <v>1000000000</v>
      </c>
      <c r="I1621" s="1">
        <v>245895290</v>
      </c>
      <c r="J1621" s="1">
        <v>1000000000</v>
      </c>
      <c r="L1621" s="1">
        <v>1620</v>
      </c>
      <c r="M1621" s="1" t="s">
        <v>14752</v>
      </c>
      <c r="N1621" s="1">
        <v>1.2071475642174442E-2</v>
      </c>
      <c r="O1621" s="1">
        <v>144315.19551456999</v>
      </c>
      <c r="P1621" s="1">
        <v>-3.5645360000000001E-2</v>
      </c>
      <c r="Q1621" s="1">
        <v>-4.3257378800000001</v>
      </c>
      <c r="R1621" s="1">
        <v>-9.5981984400000009</v>
      </c>
      <c r="S1621" s="1">
        <v>2968319.0037604207</v>
      </c>
      <c r="T1621" s="1" t="s">
        <v>14752</v>
      </c>
    </row>
    <row r="1622" spans="1:20" x14ac:dyDescent="0.2">
      <c r="A1622" s="1">
        <v>10776</v>
      </c>
      <c r="B1622" s="1" t="s">
        <v>5009</v>
      </c>
      <c r="C1622" s="1" t="s">
        <v>5010</v>
      </c>
      <c r="D1622" s="1" t="s">
        <v>5011</v>
      </c>
      <c r="E1622" s="1">
        <v>19</v>
      </c>
      <c r="F1622" s="1" t="s">
        <v>4929</v>
      </c>
      <c r="G1622" s="1" t="s">
        <v>131</v>
      </c>
      <c r="I1622" s="1">
        <v>2129891582</v>
      </c>
      <c r="J1622" s="1">
        <v>2175753023.6709237</v>
      </c>
      <c r="L1622" s="1">
        <v>1621</v>
      </c>
      <c r="M1622" s="1" t="s">
        <v>14753</v>
      </c>
      <c r="N1622" s="1">
        <v>1.3922239419241124E-3</v>
      </c>
      <c r="O1622" s="1">
        <v>3438.6218744299999</v>
      </c>
      <c r="P1622" s="1">
        <v>0.14505445</v>
      </c>
      <c r="Q1622" s="1">
        <v>-0.23829151000000001</v>
      </c>
      <c r="R1622" s="1">
        <v>96.144332250000005</v>
      </c>
      <c r="S1622" s="1">
        <v>2965286.0541630238</v>
      </c>
      <c r="T1622" s="1" t="s">
        <v>14753</v>
      </c>
    </row>
    <row r="1623" spans="1:20" x14ac:dyDescent="0.2">
      <c r="A1623" s="1">
        <v>30692</v>
      </c>
      <c r="B1623" s="1" t="s">
        <v>10338</v>
      </c>
      <c r="C1623" s="1" t="s">
        <v>10339</v>
      </c>
      <c r="D1623" s="1" t="s">
        <v>10340</v>
      </c>
      <c r="E1623" s="1">
        <v>2</v>
      </c>
      <c r="F1623" s="1" t="s">
        <v>10341</v>
      </c>
      <c r="G1623" s="1" t="s">
        <v>131</v>
      </c>
      <c r="H1623" s="1">
        <v>1000000</v>
      </c>
      <c r="I1623" s="1">
        <v>588753.39992293995</v>
      </c>
      <c r="J1623" s="1">
        <v>1000000</v>
      </c>
      <c r="K1623" s="1" t="s">
        <v>2018</v>
      </c>
      <c r="L1623" s="1">
        <v>1622</v>
      </c>
      <c r="M1623" s="1" t="s">
        <v>14753</v>
      </c>
      <c r="N1623" s="1">
        <v>5.0280253406762423</v>
      </c>
      <c r="O1623" s="1">
        <v>894.61963158000003</v>
      </c>
      <c r="P1623" s="1">
        <v>0</v>
      </c>
      <c r="Q1623" s="1">
        <v>-0.29040853999999999</v>
      </c>
      <c r="R1623" s="1">
        <v>-0.70980149999999997</v>
      </c>
      <c r="S1623" s="1">
        <v>2960267.0142218359</v>
      </c>
      <c r="T1623" s="1" t="s">
        <v>14753</v>
      </c>
    </row>
    <row r="1624" spans="1:20" x14ac:dyDescent="0.2">
      <c r="A1624" s="1">
        <v>2992</v>
      </c>
      <c r="B1624" s="1" t="s">
        <v>2904</v>
      </c>
      <c r="C1624" s="1" t="s">
        <v>2905</v>
      </c>
      <c r="D1624" s="1" t="s">
        <v>2906</v>
      </c>
      <c r="E1624" s="1">
        <v>11</v>
      </c>
      <c r="F1624" s="1" t="s">
        <v>2907</v>
      </c>
      <c r="G1624" s="1" t="s">
        <v>131</v>
      </c>
      <c r="H1624" s="1">
        <v>21165096531</v>
      </c>
      <c r="I1624" s="1">
        <v>21165096531</v>
      </c>
      <c r="J1624" s="1">
        <v>21165096531</v>
      </c>
      <c r="L1624" s="1">
        <v>1623</v>
      </c>
      <c r="M1624" s="1" t="s">
        <v>14752</v>
      </c>
      <c r="N1624" s="1">
        <v>1.397167591610982E-4</v>
      </c>
      <c r="O1624" s="1">
        <v>4.2050847400000002</v>
      </c>
      <c r="P1624" s="1">
        <v>-5.6263299999999997E-3</v>
      </c>
      <c r="Q1624" s="1">
        <v>-8.8326349999999998E-2</v>
      </c>
      <c r="R1624" s="1">
        <v>-0.11297570999999999</v>
      </c>
      <c r="S1624" s="1">
        <v>2957118.6946431221</v>
      </c>
      <c r="T1624" s="1" t="s">
        <v>14752</v>
      </c>
    </row>
    <row r="1625" spans="1:20" x14ac:dyDescent="0.2">
      <c r="A1625" s="1">
        <v>32310</v>
      </c>
      <c r="B1625" s="1" t="s">
        <v>9795</v>
      </c>
      <c r="C1625" s="1" t="s">
        <v>6150</v>
      </c>
      <c r="D1625" s="1" t="s">
        <v>9796</v>
      </c>
      <c r="E1625" s="1">
        <v>2</v>
      </c>
      <c r="F1625" s="1" t="s">
        <v>9797</v>
      </c>
      <c r="G1625" s="1" t="s">
        <v>131</v>
      </c>
      <c r="H1625" s="1">
        <v>1000000000</v>
      </c>
      <c r="I1625" s="1">
        <v>877691270</v>
      </c>
      <c r="J1625" s="1">
        <v>877691270</v>
      </c>
      <c r="K1625" s="1" t="s">
        <v>2018</v>
      </c>
      <c r="L1625" s="1">
        <v>1624</v>
      </c>
      <c r="M1625" s="1" t="s">
        <v>14753</v>
      </c>
      <c r="N1625" s="1">
        <v>3.3683065243474324E-3</v>
      </c>
      <c r="O1625" s="1">
        <v>14681.462692380001</v>
      </c>
      <c r="P1625" s="1">
        <v>0</v>
      </c>
      <c r="Q1625" s="1">
        <v>2.0484416099999998</v>
      </c>
      <c r="R1625" s="1">
        <v>-26.825611859999999</v>
      </c>
      <c r="S1625" s="1">
        <v>2956333.2311037839</v>
      </c>
      <c r="T1625" s="1" t="s">
        <v>14753</v>
      </c>
    </row>
    <row r="1626" spans="1:20" x14ac:dyDescent="0.2">
      <c r="A1626" s="1">
        <v>12294</v>
      </c>
      <c r="B1626" s="1" t="s">
        <v>10246</v>
      </c>
      <c r="C1626" s="1" t="s">
        <v>10247</v>
      </c>
      <c r="D1626" s="1" t="s">
        <v>10248</v>
      </c>
      <c r="E1626" s="1">
        <v>36</v>
      </c>
      <c r="F1626" s="1" t="s">
        <v>10249</v>
      </c>
      <c r="G1626" s="1" t="s">
        <v>131</v>
      </c>
      <c r="I1626" s="1">
        <v>1829014923</v>
      </c>
      <c r="J1626" s="1">
        <v>2000000000</v>
      </c>
      <c r="K1626" s="1" t="s">
        <v>2018</v>
      </c>
      <c r="L1626" s="1">
        <v>1625</v>
      </c>
      <c r="M1626" s="1" t="s">
        <v>14752</v>
      </c>
      <c r="N1626" s="1">
        <v>1.6133176262721532E-3</v>
      </c>
      <c r="O1626" s="1">
        <v>541186.18457936996</v>
      </c>
      <c r="P1626" s="1">
        <v>1.04310009</v>
      </c>
      <c r="Q1626" s="1">
        <v>32.21144357</v>
      </c>
      <c r="R1626" s="1">
        <v>24.296957949999999</v>
      </c>
      <c r="S1626" s="1">
        <v>2950782.0139907058</v>
      </c>
      <c r="T1626" s="1" t="s">
        <v>14752</v>
      </c>
    </row>
    <row r="1627" spans="1:20" x14ac:dyDescent="0.2">
      <c r="A1627" s="1">
        <v>1786</v>
      </c>
      <c r="B1627" s="1" t="s">
        <v>3298</v>
      </c>
      <c r="C1627" s="1" t="s">
        <v>3299</v>
      </c>
      <c r="D1627" s="1" t="s">
        <v>3300</v>
      </c>
      <c r="E1627" s="1">
        <v>13</v>
      </c>
      <c r="F1627" s="1" t="s">
        <v>2834</v>
      </c>
      <c r="G1627" s="1" t="s">
        <v>131</v>
      </c>
      <c r="H1627" s="1">
        <v>122707503</v>
      </c>
      <c r="I1627" s="1">
        <v>75940170.190878496</v>
      </c>
      <c r="J1627" s="1">
        <v>122707502.69296218</v>
      </c>
      <c r="K1627" s="1" t="s">
        <v>2018</v>
      </c>
      <c r="L1627" s="1">
        <v>1626</v>
      </c>
      <c r="M1627" s="1" t="s">
        <v>14753</v>
      </c>
      <c r="N1627" s="1">
        <v>3.8822625739780015E-2</v>
      </c>
      <c r="O1627" s="1">
        <v>223215.55696883</v>
      </c>
      <c r="P1627" s="1">
        <v>0.13497112</v>
      </c>
      <c r="Q1627" s="1">
        <v>-1.9661748800000001</v>
      </c>
      <c r="R1627" s="1">
        <v>-3.6613357099999999</v>
      </c>
      <c r="S1627" s="1">
        <v>2948196.8059356743</v>
      </c>
      <c r="T1627" s="1" t="s">
        <v>14753</v>
      </c>
    </row>
    <row r="1628" spans="1:20" x14ac:dyDescent="0.2">
      <c r="A1628" s="1">
        <v>8617</v>
      </c>
      <c r="B1628" s="1" t="s">
        <v>10015</v>
      </c>
      <c r="C1628" s="1" t="s">
        <v>4406</v>
      </c>
      <c r="D1628" s="1" t="s">
        <v>4407</v>
      </c>
      <c r="E1628" s="1">
        <v>21</v>
      </c>
      <c r="F1628" s="1" t="s">
        <v>4347</v>
      </c>
      <c r="G1628" s="1" t="s">
        <v>131</v>
      </c>
      <c r="H1628" s="1">
        <v>200000000</v>
      </c>
      <c r="I1628" s="1">
        <v>114692137.67773618</v>
      </c>
      <c r="J1628" s="1">
        <v>200000000</v>
      </c>
      <c r="K1628" s="1" t="s">
        <v>2018</v>
      </c>
      <c r="L1628" s="1">
        <v>1627</v>
      </c>
      <c r="M1628" s="1" t="s">
        <v>14752</v>
      </c>
      <c r="N1628" s="1">
        <v>2.5565545337512249E-2</v>
      </c>
      <c r="O1628" s="1">
        <v>11976.84883504</v>
      </c>
      <c r="P1628" s="1">
        <v>3.7400580000000003E-2</v>
      </c>
      <c r="Q1628" s="1">
        <v>-3.44040642</v>
      </c>
      <c r="R1628" s="1">
        <v>-5.3185863500000004</v>
      </c>
      <c r="S1628" s="1">
        <v>2932167.0456563612</v>
      </c>
      <c r="T1628" s="1" t="s">
        <v>14752</v>
      </c>
    </row>
    <row r="1629" spans="1:20" x14ac:dyDescent="0.2">
      <c r="A1629" s="1">
        <v>32200</v>
      </c>
      <c r="B1629" s="1" t="s">
        <v>9330</v>
      </c>
      <c r="C1629" s="1" t="s">
        <v>7814</v>
      </c>
      <c r="D1629" s="1" t="s">
        <v>9331</v>
      </c>
      <c r="E1629" s="1">
        <v>6</v>
      </c>
      <c r="F1629" s="1" t="s">
        <v>9332</v>
      </c>
      <c r="G1629" s="1" t="s">
        <v>131</v>
      </c>
      <c r="I1629" s="1">
        <v>1000000000</v>
      </c>
      <c r="J1629" s="1">
        <v>1000000000</v>
      </c>
      <c r="K1629" s="1" t="s">
        <v>2018</v>
      </c>
      <c r="L1629" s="1">
        <v>1628</v>
      </c>
      <c r="M1629" s="1" t="s">
        <v>14752</v>
      </c>
      <c r="N1629" s="1">
        <v>2.924438701949212E-3</v>
      </c>
      <c r="O1629" s="1">
        <v>111565.3126302</v>
      </c>
      <c r="P1629" s="1">
        <v>0</v>
      </c>
      <c r="Q1629" s="1">
        <v>-6.8394347700000004</v>
      </c>
      <c r="R1629" s="1">
        <v>71.003890400000003</v>
      </c>
      <c r="S1629" s="1">
        <v>2924438.7019492118</v>
      </c>
      <c r="T1629" s="1" t="s">
        <v>14752</v>
      </c>
    </row>
    <row r="1630" spans="1:20" x14ac:dyDescent="0.2">
      <c r="A1630" s="1">
        <v>27862</v>
      </c>
      <c r="B1630" s="1" t="s">
        <v>10659</v>
      </c>
      <c r="C1630" s="1" t="s">
        <v>10660</v>
      </c>
      <c r="D1630" s="1" t="s">
        <v>10661</v>
      </c>
      <c r="E1630" s="1">
        <v>30</v>
      </c>
      <c r="F1630" s="1" t="s">
        <v>10662</v>
      </c>
      <c r="G1630" s="1" t="s">
        <v>131</v>
      </c>
      <c r="H1630" s="1">
        <v>300000000</v>
      </c>
      <c r="I1630" s="1">
        <v>226269176.53999999</v>
      </c>
      <c r="J1630" s="1">
        <v>300000000</v>
      </c>
      <c r="K1630" s="1" t="s">
        <v>2018</v>
      </c>
      <c r="L1630" s="1">
        <v>1629</v>
      </c>
      <c r="M1630" s="1" t="s">
        <v>14752</v>
      </c>
      <c r="N1630" s="1">
        <v>1.285611789438045E-2</v>
      </c>
      <c r="O1630" s="1">
        <v>274971.01658584003</v>
      </c>
      <c r="P1630" s="1">
        <v>1.8803167199999999</v>
      </c>
      <c r="Q1630" s="1">
        <v>7.8679777900000003</v>
      </c>
      <c r="R1630" s="1">
        <v>-14.541847750000001</v>
      </c>
      <c r="S1630" s="1">
        <v>2908943.2094626231</v>
      </c>
      <c r="T1630" s="1" t="s">
        <v>14752</v>
      </c>
    </row>
    <row r="1631" spans="1:20" x14ac:dyDescent="0.2">
      <c r="A1631" s="1">
        <v>10977</v>
      </c>
      <c r="B1631" s="1" t="s">
        <v>4994</v>
      </c>
      <c r="C1631" s="1" t="s">
        <v>4177</v>
      </c>
      <c r="D1631" s="1" t="s">
        <v>4995</v>
      </c>
      <c r="E1631" s="1">
        <v>32</v>
      </c>
      <c r="F1631" s="1" t="s">
        <v>4996</v>
      </c>
      <c r="G1631" s="1" t="s">
        <v>131</v>
      </c>
      <c r="H1631" s="1">
        <v>1149363840000</v>
      </c>
      <c r="I1631" s="1">
        <v>1041314412631.2438</v>
      </c>
      <c r="J1631" s="1">
        <v>1149363840000</v>
      </c>
      <c r="K1631" s="1" t="s">
        <v>2018</v>
      </c>
      <c r="L1631" s="1">
        <v>1630</v>
      </c>
      <c r="M1631" s="1" t="s">
        <v>14752</v>
      </c>
      <c r="N1631" s="1">
        <v>2.7867230565957049E-6</v>
      </c>
      <c r="O1631" s="1">
        <v>1732.37380622</v>
      </c>
      <c r="P1631" s="1">
        <v>-3.0995769999999999E-2</v>
      </c>
      <c r="Q1631" s="1">
        <v>-0.56205793000000004</v>
      </c>
      <c r="R1631" s="1">
        <v>0.83972714000000004</v>
      </c>
      <c r="S1631" s="1">
        <v>2901854.8828449007</v>
      </c>
      <c r="T1631" s="1" t="s">
        <v>14752</v>
      </c>
    </row>
    <row r="1632" spans="1:20" x14ac:dyDescent="0.2">
      <c r="A1632" s="1">
        <v>32224</v>
      </c>
      <c r="B1632" s="1" t="s">
        <v>13873</v>
      </c>
      <c r="C1632" s="1" t="s">
        <v>13873</v>
      </c>
      <c r="D1632" s="1" t="s">
        <v>13874</v>
      </c>
      <c r="E1632" s="1">
        <v>4</v>
      </c>
      <c r="F1632" s="1" t="s">
        <v>13875</v>
      </c>
      <c r="G1632" s="1" t="s">
        <v>131</v>
      </c>
      <c r="H1632" s="1">
        <v>1000000000</v>
      </c>
      <c r="I1632" s="1">
        <v>55908984.872320563</v>
      </c>
      <c r="J1632" s="1">
        <v>500000000</v>
      </c>
      <c r="K1632" s="1" t="s">
        <v>2018</v>
      </c>
      <c r="L1632" s="1">
        <v>1631</v>
      </c>
      <c r="M1632" s="1" t="s">
        <v>14753</v>
      </c>
      <c r="N1632" s="1">
        <v>5.1852514103911861E-2</v>
      </c>
      <c r="O1632" s="1">
        <v>944084.73597054998</v>
      </c>
      <c r="P1632" s="1">
        <v>0.23496212</v>
      </c>
      <c r="Q1632" s="1">
        <v>2.0300126299999999</v>
      </c>
      <c r="R1632" s="1">
        <v>-16.03832573</v>
      </c>
      <c r="S1632" s="1">
        <v>2899021.4266273966</v>
      </c>
      <c r="T1632" s="1" t="s">
        <v>14753</v>
      </c>
    </row>
    <row r="1633" spans="1:20" x14ac:dyDescent="0.2">
      <c r="A1633" s="1">
        <v>3663</v>
      </c>
      <c r="B1633" s="1" t="s">
        <v>6659</v>
      </c>
      <c r="C1633" s="1" t="s">
        <v>4181</v>
      </c>
      <c r="D1633" s="1" t="s">
        <v>4182</v>
      </c>
      <c r="E1633" s="1">
        <v>5</v>
      </c>
      <c r="F1633" s="1" t="s">
        <v>2146</v>
      </c>
      <c r="G1633" s="1" t="s">
        <v>131</v>
      </c>
      <c r="I1633" s="1">
        <v>374660526.03334999</v>
      </c>
      <c r="J1633" s="1">
        <v>1000000000</v>
      </c>
      <c r="L1633" s="1">
        <v>1632</v>
      </c>
      <c r="M1633" s="1" t="s">
        <v>14753</v>
      </c>
      <c r="N1633" s="1">
        <v>7.7012001306880403E-3</v>
      </c>
      <c r="O1633" s="1">
        <v>26916.279590869999</v>
      </c>
      <c r="P1633" s="1">
        <v>0.14565497999999999</v>
      </c>
      <c r="Q1633" s="1">
        <v>-0.16712676000000001</v>
      </c>
      <c r="R1633" s="1">
        <v>-0.45882958000000001</v>
      </c>
      <c r="S1633" s="1">
        <v>2885335.6920516845</v>
      </c>
      <c r="T1633" s="1" t="s">
        <v>14753</v>
      </c>
    </row>
    <row r="1634" spans="1:20" x14ac:dyDescent="0.2">
      <c r="A1634" s="1">
        <v>28962</v>
      </c>
      <c r="B1634" s="1" t="s">
        <v>9527</v>
      </c>
      <c r="C1634" s="1" t="s">
        <v>9528</v>
      </c>
      <c r="D1634" s="1" t="s">
        <v>9529</v>
      </c>
      <c r="E1634" s="1">
        <v>12</v>
      </c>
      <c r="F1634" s="1" t="s">
        <v>9530</v>
      </c>
      <c r="G1634" s="1" t="s">
        <v>131</v>
      </c>
      <c r="H1634" s="1">
        <v>1000000000</v>
      </c>
      <c r="I1634" s="1">
        <v>552136291</v>
      </c>
      <c r="J1634" s="1">
        <v>1000000000</v>
      </c>
      <c r="K1634" s="1" t="s">
        <v>2018</v>
      </c>
      <c r="L1634" s="1">
        <v>1633</v>
      </c>
      <c r="M1634" s="1" t="s">
        <v>14752</v>
      </c>
      <c r="N1634" s="1">
        <v>5.2012614323528692E-3</v>
      </c>
      <c r="O1634" s="1">
        <v>33881.714083899999</v>
      </c>
      <c r="P1634" s="1">
        <v>2.7947050000000001E-2</v>
      </c>
      <c r="Q1634" s="1">
        <v>-3.7971868600000001</v>
      </c>
      <c r="R1634" s="1">
        <v>-22.972131000000001</v>
      </c>
      <c r="S1634" s="1">
        <v>2871805.1957806605</v>
      </c>
      <c r="T1634" s="1" t="s">
        <v>14752</v>
      </c>
    </row>
    <row r="1635" spans="1:20" x14ac:dyDescent="0.2">
      <c r="A1635" s="1">
        <v>3709</v>
      </c>
      <c r="B1635" s="1" t="s">
        <v>2798</v>
      </c>
      <c r="C1635" s="1" t="s">
        <v>2799</v>
      </c>
      <c r="D1635" s="1" t="s">
        <v>2800</v>
      </c>
      <c r="E1635" s="1">
        <v>31</v>
      </c>
      <c r="F1635" s="1" t="s">
        <v>2801</v>
      </c>
      <c r="G1635" s="1" t="s">
        <v>131</v>
      </c>
      <c r="I1635" s="1">
        <v>98212860</v>
      </c>
      <c r="J1635" s="1">
        <v>98212860</v>
      </c>
      <c r="L1635" s="1">
        <v>1634</v>
      </c>
      <c r="M1635" s="1" t="s">
        <v>14752</v>
      </c>
      <c r="N1635" s="1">
        <v>2.9191720516474767E-2</v>
      </c>
      <c r="O1635" s="1">
        <v>23134.257579370002</v>
      </c>
      <c r="P1635" s="1">
        <v>-3.2045200000000003E-2</v>
      </c>
      <c r="Q1635" s="1">
        <v>-0.34076624999999999</v>
      </c>
      <c r="R1635" s="1">
        <v>-4.5746763499999998</v>
      </c>
      <c r="S1635" s="1">
        <v>2867002.3602436641</v>
      </c>
      <c r="T1635" s="1" t="s">
        <v>14752</v>
      </c>
    </row>
    <row r="1636" spans="1:20" x14ac:dyDescent="0.2">
      <c r="A1636" s="1">
        <v>32019</v>
      </c>
      <c r="B1636" s="1" t="s">
        <v>9782</v>
      </c>
      <c r="C1636" s="1" t="s">
        <v>9783</v>
      </c>
      <c r="D1636" s="1" t="s">
        <v>9784</v>
      </c>
      <c r="E1636" s="1">
        <v>11</v>
      </c>
      <c r="F1636" s="1" t="s">
        <v>9785</v>
      </c>
      <c r="G1636" s="1" t="s">
        <v>131</v>
      </c>
      <c r="H1636" s="1">
        <v>1000000000</v>
      </c>
      <c r="I1636" s="1">
        <v>978237337</v>
      </c>
      <c r="J1636" s="1">
        <v>1000000000</v>
      </c>
      <c r="K1636" s="1" t="s">
        <v>2018</v>
      </c>
      <c r="L1636" s="1">
        <v>1635</v>
      </c>
      <c r="M1636" s="1" t="s">
        <v>14753</v>
      </c>
      <c r="N1636" s="1">
        <v>2.8945048511102565E-3</v>
      </c>
      <c r="O1636" s="1">
        <v>60839.52461249</v>
      </c>
      <c r="P1636" s="1">
        <v>4.4547940000000001E-2</v>
      </c>
      <c r="Q1636" s="1">
        <v>-10.5649921</v>
      </c>
      <c r="R1636" s="1">
        <v>-15.14687339</v>
      </c>
      <c r="S1636" s="1">
        <v>2831512.7174836788</v>
      </c>
      <c r="T1636" s="1" t="s">
        <v>14753</v>
      </c>
    </row>
    <row r="1637" spans="1:20" x14ac:dyDescent="0.2">
      <c r="A1637" s="1">
        <v>4134</v>
      </c>
      <c r="B1637" s="1" t="s">
        <v>8661</v>
      </c>
      <c r="C1637" s="1" t="s">
        <v>169</v>
      </c>
      <c r="D1637" s="1" t="s">
        <v>2506</v>
      </c>
      <c r="E1637" s="1">
        <v>110</v>
      </c>
      <c r="F1637" s="1" t="s">
        <v>2462</v>
      </c>
      <c r="G1637" s="1" t="s">
        <v>131</v>
      </c>
      <c r="I1637" s="1">
        <v>4436209629.9212017</v>
      </c>
      <c r="J1637" s="1">
        <v>15000000000</v>
      </c>
      <c r="K1637" s="1" t="s">
        <v>2018</v>
      </c>
      <c r="L1637" s="1">
        <v>1636</v>
      </c>
      <c r="M1637" s="1" t="s">
        <v>14753</v>
      </c>
      <c r="N1637" s="1">
        <v>6.3739674120269377E-4</v>
      </c>
      <c r="O1637" s="1">
        <v>6108116.9760803301</v>
      </c>
      <c r="P1637" s="1">
        <v>-0.71718601000000004</v>
      </c>
      <c r="Q1637" s="1">
        <v>-28.396780150000001</v>
      </c>
      <c r="R1637" s="1">
        <v>-37.103301639999998</v>
      </c>
      <c r="S1637" s="1">
        <v>2827625.5614037821</v>
      </c>
      <c r="T1637" s="1" t="s">
        <v>14753</v>
      </c>
    </row>
    <row r="1638" spans="1:20" x14ac:dyDescent="0.2">
      <c r="A1638" s="1">
        <v>10687</v>
      </c>
      <c r="B1638" s="1" t="s">
        <v>10021</v>
      </c>
      <c r="C1638" s="1" t="s">
        <v>10022</v>
      </c>
      <c r="D1638" s="1" t="s">
        <v>10023</v>
      </c>
      <c r="E1638" s="1">
        <v>11</v>
      </c>
      <c r="F1638" s="1" t="s">
        <v>5029</v>
      </c>
      <c r="G1638" s="1" t="s">
        <v>131</v>
      </c>
      <c r="I1638" s="1">
        <v>134630993.16706705</v>
      </c>
      <c r="J1638" s="1">
        <v>169666190.99622443</v>
      </c>
      <c r="L1638" s="1">
        <v>1637</v>
      </c>
      <c r="M1638" s="1" t="s">
        <v>14752</v>
      </c>
      <c r="N1638" s="1">
        <v>2.0920409825328522E-2</v>
      </c>
      <c r="O1638" s="1">
        <v>105700.56234118</v>
      </c>
      <c r="P1638" s="1">
        <v>-2.0134431099999999</v>
      </c>
      <c r="Q1638" s="1">
        <v>-2.13452441</v>
      </c>
      <c r="R1638" s="1">
        <v>-21.447426459999999</v>
      </c>
      <c r="S1638" s="1">
        <v>2816535.5522460463</v>
      </c>
      <c r="T1638" s="1" t="s">
        <v>14752</v>
      </c>
    </row>
    <row r="1639" spans="1:20" x14ac:dyDescent="0.2">
      <c r="A1639" s="1">
        <v>6209</v>
      </c>
      <c r="B1639" s="1" t="s">
        <v>4541</v>
      </c>
      <c r="C1639" s="1" t="s">
        <v>4542</v>
      </c>
      <c r="D1639" s="1" t="s">
        <v>4543</v>
      </c>
      <c r="E1639" s="1">
        <v>17</v>
      </c>
      <c r="F1639" s="1" t="s">
        <v>2608</v>
      </c>
      <c r="G1639" s="1" t="s">
        <v>131</v>
      </c>
      <c r="H1639" s="1">
        <v>10000000000</v>
      </c>
      <c r="I1639" s="1">
        <v>1982280859</v>
      </c>
      <c r="J1639" s="1">
        <v>2153698388.2800002</v>
      </c>
      <c r="K1639" s="1" t="s">
        <v>2018</v>
      </c>
      <c r="L1639" s="1">
        <v>1638</v>
      </c>
      <c r="M1639" s="1" t="s">
        <v>14752</v>
      </c>
      <c r="N1639" s="1">
        <v>1.4143358089132724E-3</v>
      </c>
      <c r="O1639" s="1">
        <v>295.10497597</v>
      </c>
      <c r="P1639" s="1">
        <v>-1.1832500000000001E-3</v>
      </c>
      <c r="Q1639" s="1">
        <v>-8.77880766</v>
      </c>
      <c r="R1639" s="1">
        <v>-1.9563631100000001</v>
      </c>
      <c r="S1639" s="1">
        <v>2803610.8022070616</v>
      </c>
      <c r="T1639" s="1" t="s">
        <v>14752</v>
      </c>
    </row>
    <row r="1640" spans="1:20" x14ac:dyDescent="0.2">
      <c r="A1640" s="1">
        <v>20650</v>
      </c>
      <c r="B1640" s="1" t="s">
        <v>10178</v>
      </c>
      <c r="C1640" s="1" t="s">
        <v>10179</v>
      </c>
      <c r="D1640" s="1" t="s">
        <v>10180</v>
      </c>
      <c r="E1640" s="1">
        <v>101</v>
      </c>
      <c r="F1640" s="1" t="s">
        <v>10181</v>
      </c>
      <c r="G1640" s="1" t="s">
        <v>131</v>
      </c>
      <c r="I1640" s="1">
        <v>2802093.1197569999</v>
      </c>
      <c r="J1640" s="1">
        <v>2802093.1197569999</v>
      </c>
      <c r="K1640" s="1" t="s">
        <v>2018</v>
      </c>
      <c r="L1640" s="1">
        <v>1639</v>
      </c>
      <c r="M1640" s="1" t="s">
        <v>14753</v>
      </c>
      <c r="N1640" s="1">
        <v>0.99974570623479198</v>
      </c>
      <c r="O1640" s="1">
        <v>15010464.45490911</v>
      </c>
      <c r="P1640" s="1">
        <v>-3.6901829999999997E-2</v>
      </c>
      <c r="Q1640" s="1">
        <v>-7.1412519999999993E-2</v>
      </c>
      <c r="R1640" s="1">
        <v>-3.8235989999999997E-2</v>
      </c>
      <c r="S1640" s="1">
        <v>2801380.5649471134</v>
      </c>
      <c r="T1640" s="1" t="s">
        <v>14753</v>
      </c>
    </row>
    <row r="1641" spans="1:20" x14ac:dyDescent="0.2">
      <c r="A1641" s="1">
        <v>5541</v>
      </c>
      <c r="B1641" s="1" t="s">
        <v>4013</v>
      </c>
      <c r="C1641" s="1" t="s">
        <v>314</v>
      </c>
      <c r="D1641" s="1" t="s">
        <v>4014</v>
      </c>
      <c r="E1641" s="1">
        <v>16</v>
      </c>
      <c r="F1641" s="1" t="s">
        <v>4015</v>
      </c>
      <c r="G1641" s="1" t="s">
        <v>131</v>
      </c>
      <c r="I1641" s="1">
        <v>56098671.146840423</v>
      </c>
      <c r="J1641" s="1">
        <v>65240798.146840423</v>
      </c>
      <c r="L1641" s="1">
        <v>1640</v>
      </c>
      <c r="M1641" s="1" t="s">
        <v>14753</v>
      </c>
      <c r="N1641" s="1">
        <v>4.9816943597316372E-2</v>
      </c>
      <c r="O1641" s="1">
        <v>23403.214685300001</v>
      </c>
      <c r="P1641" s="1">
        <v>0.73787508000000002</v>
      </c>
      <c r="Q1641" s="1">
        <v>23.580082789999999</v>
      </c>
      <c r="R1641" s="1">
        <v>27.705590780000001</v>
      </c>
      <c r="S1641" s="1">
        <v>2794664.336406549</v>
      </c>
      <c r="T1641" s="1" t="s">
        <v>14753</v>
      </c>
    </row>
    <row r="1642" spans="1:20" x14ac:dyDescent="0.2">
      <c r="A1642" s="1">
        <v>788</v>
      </c>
      <c r="B1642" s="1" t="s">
        <v>4081</v>
      </c>
      <c r="C1642" s="1" t="s">
        <v>4082</v>
      </c>
      <c r="D1642" s="1" t="s">
        <v>4083</v>
      </c>
      <c r="E1642" s="1">
        <v>39</v>
      </c>
      <c r="F1642" s="1" t="s">
        <v>4084</v>
      </c>
      <c r="G1642" s="1" t="s">
        <v>131</v>
      </c>
      <c r="I1642" s="1">
        <v>1784838483.9070642</v>
      </c>
      <c r="J1642" s="1">
        <v>1786752135.9070642</v>
      </c>
      <c r="K1642" s="1" t="s">
        <v>2018</v>
      </c>
      <c r="L1642" s="1">
        <v>1641</v>
      </c>
      <c r="M1642" s="1" t="s">
        <v>14753</v>
      </c>
      <c r="N1642" s="1">
        <v>1.5623550733275826E-3</v>
      </c>
      <c r="O1642" s="1">
        <v>21615.90314902</v>
      </c>
      <c r="P1642" s="1">
        <v>-7.1213837800000004</v>
      </c>
      <c r="Q1642" s="1">
        <v>-15.008814900000001</v>
      </c>
      <c r="R1642" s="1">
        <v>-27.388016369999999</v>
      </c>
      <c r="S1642" s="1">
        <v>2788551.4604025125</v>
      </c>
      <c r="T1642" s="1" t="s">
        <v>14753</v>
      </c>
    </row>
    <row r="1643" spans="1:20" x14ac:dyDescent="0.2">
      <c r="A1643" s="1">
        <v>34152</v>
      </c>
      <c r="B1643" s="1" t="s">
        <v>12511</v>
      </c>
      <c r="C1643" s="1" t="s">
        <v>12512</v>
      </c>
      <c r="D1643" s="1" t="s">
        <v>12513</v>
      </c>
      <c r="E1643" s="1">
        <v>2</v>
      </c>
      <c r="F1643" s="1" t="s">
        <v>12514</v>
      </c>
      <c r="G1643" s="1" t="s">
        <v>131</v>
      </c>
      <c r="H1643" s="1">
        <v>21000000</v>
      </c>
      <c r="I1643" s="1">
        <v>21000000</v>
      </c>
      <c r="J1643" s="1">
        <v>21000000</v>
      </c>
      <c r="K1643" s="1" t="s">
        <v>2018</v>
      </c>
      <c r="L1643" s="1">
        <v>1642</v>
      </c>
      <c r="M1643" s="1" t="s">
        <v>14753</v>
      </c>
      <c r="N1643" s="1">
        <v>0.13258072451521327</v>
      </c>
      <c r="O1643" s="1">
        <v>124564.44495469</v>
      </c>
      <c r="P1643" s="1">
        <v>0.18844864</v>
      </c>
      <c r="Q1643" s="1">
        <v>-0.90891372999999998</v>
      </c>
      <c r="R1643" s="1">
        <v>-31.878720399999999</v>
      </c>
      <c r="S1643" s="1">
        <v>2784195.2148194788</v>
      </c>
      <c r="T1643" s="1" t="s">
        <v>14753</v>
      </c>
    </row>
    <row r="1644" spans="1:20" x14ac:dyDescent="0.2">
      <c r="A1644" s="1">
        <v>28647</v>
      </c>
      <c r="B1644" s="1" t="s">
        <v>10063</v>
      </c>
      <c r="C1644" s="1" t="s">
        <v>10064</v>
      </c>
      <c r="D1644" s="1" t="s">
        <v>10065</v>
      </c>
      <c r="E1644" s="1">
        <v>14</v>
      </c>
      <c r="F1644" s="1" t="s">
        <v>10066</v>
      </c>
      <c r="G1644" s="1" t="s">
        <v>131</v>
      </c>
      <c r="H1644" s="1">
        <v>199999716.26139545</v>
      </c>
      <c r="I1644" s="1">
        <v>189731718.35441121</v>
      </c>
      <c r="J1644" s="1">
        <v>199999716.26139545</v>
      </c>
      <c r="K1644" s="1" t="s">
        <v>2018</v>
      </c>
      <c r="L1644" s="1">
        <v>1643</v>
      </c>
      <c r="M1644" s="1" t="s">
        <v>14753</v>
      </c>
      <c r="N1644" s="1">
        <v>1.4642433764685298E-2</v>
      </c>
      <c r="O1644" s="1">
        <v>299482.27913049998</v>
      </c>
      <c r="P1644" s="1">
        <v>0.55507817999999998</v>
      </c>
      <c r="Q1644" s="1">
        <v>-1.3122137700000001</v>
      </c>
      <c r="R1644" s="1">
        <v>-3.9383565300000001</v>
      </c>
      <c r="S1644" s="1">
        <v>2778134.1190643916</v>
      </c>
      <c r="T1644" s="1" t="s">
        <v>14753</v>
      </c>
    </row>
    <row r="1645" spans="1:20" x14ac:dyDescent="0.2">
      <c r="A1645" s="1">
        <v>10984</v>
      </c>
      <c r="B1645" s="1" t="s">
        <v>9798</v>
      </c>
      <c r="C1645" s="1" t="s">
        <v>9799</v>
      </c>
      <c r="D1645" s="1" t="s">
        <v>9800</v>
      </c>
      <c r="E1645" s="1">
        <v>11</v>
      </c>
      <c r="F1645" s="1" t="s">
        <v>5535</v>
      </c>
      <c r="G1645" s="1" t="s">
        <v>131</v>
      </c>
      <c r="H1645" s="1">
        <v>100000000</v>
      </c>
      <c r="I1645" s="1">
        <v>27299365.379999999</v>
      </c>
      <c r="J1645" s="1">
        <v>100000000</v>
      </c>
      <c r="K1645" s="1" t="s">
        <v>2018</v>
      </c>
      <c r="L1645" s="1">
        <v>1644</v>
      </c>
      <c r="M1645" s="1" t="s">
        <v>14752</v>
      </c>
      <c r="N1645" s="1">
        <v>0.10171580827555102</v>
      </c>
      <c r="O1645" s="1">
        <v>56275.93209591</v>
      </c>
      <c r="P1645" s="1">
        <v>-1.4926622199999999</v>
      </c>
      <c r="Q1645" s="1">
        <v>-4.0754532599999997</v>
      </c>
      <c r="R1645" s="1">
        <v>-14.066409849999999</v>
      </c>
      <c r="S1645" s="1">
        <v>2776777.0150362947</v>
      </c>
      <c r="T1645" s="1" t="s">
        <v>14752</v>
      </c>
    </row>
    <row r="1646" spans="1:20" x14ac:dyDescent="0.2">
      <c r="A1646" s="1">
        <v>12813</v>
      </c>
      <c r="B1646" s="1" t="s">
        <v>6877</v>
      </c>
      <c r="C1646" s="1" t="s">
        <v>4312</v>
      </c>
      <c r="D1646" s="1" t="s">
        <v>5884</v>
      </c>
      <c r="E1646" s="1">
        <v>25</v>
      </c>
      <c r="F1646" s="1" t="s">
        <v>5885</v>
      </c>
      <c r="G1646" s="1" t="s">
        <v>131</v>
      </c>
      <c r="H1646" s="1">
        <v>1000000000</v>
      </c>
      <c r="I1646" s="1">
        <v>735944168.61658287</v>
      </c>
      <c r="J1646" s="1">
        <v>1000000000</v>
      </c>
      <c r="K1646" s="1" t="s">
        <v>2018</v>
      </c>
      <c r="L1646" s="1">
        <v>1645</v>
      </c>
      <c r="M1646" s="1" t="s">
        <v>14753</v>
      </c>
      <c r="N1646" s="1">
        <v>3.756623659413893E-3</v>
      </c>
      <c r="O1646" s="1">
        <v>485842.00359467999</v>
      </c>
      <c r="P1646" s="1">
        <v>-0.2990216</v>
      </c>
      <c r="Q1646" s="1">
        <v>7.2170093299999998</v>
      </c>
      <c r="R1646" s="1">
        <v>11.828955280000001</v>
      </c>
      <c r="S1646" s="1">
        <v>2764665.2758327425</v>
      </c>
      <c r="T1646" s="1" t="s">
        <v>14753</v>
      </c>
    </row>
    <row r="1647" spans="1:20" x14ac:dyDescent="0.2">
      <c r="A1647" s="1">
        <v>10421</v>
      </c>
      <c r="B1647" s="1" t="s">
        <v>6334</v>
      </c>
      <c r="C1647" s="1" t="s">
        <v>6335</v>
      </c>
      <c r="D1647" s="1" t="s">
        <v>6336</v>
      </c>
      <c r="E1647" s="1">
        <v>28</v>
      </c>
      <c r="F1647" s="1" t="s">
        <v>5534</v>
      </c>
      <c r="G1647" s="1" t="s">
        <v>131</v>
      </c>
      <c r="I1647" s="1">
        <v>194096316.96000001</v>
      </c>
      <c r="J1647" s="1">
        <v>800000000</v>
      </c>
      <c r="K1647" s="1" t="s">
        <v>2018</v>
      </c>
      <c r="L1647" s="1">
        <v>1646</v>
      </c>
      <c r="M1647" s="1" t="s">
        <v>14753</v>
      </c>
      <c r="N1647" s="1">
        <v>1.4179066113791092E-2</v>
      </c>
      <c r="O1647" s="1">
        <v>132472.58166893999</v>
      </c>
      <c r="P1647" s="1">
        <v>-0.15420856999999999</v>
      </c>
      <c r="Q1647" s="1">
        <v>-2.69780921</v>
      </c>
      <c r="R1647" s="1">
        <v>-5.7677629100000001</v>
      </c>
      <c r="S1647" s="1">
        <v>2752104.5106191915</v>
      </c>
      <c r="T1647" s="1" t="s">
        <v>14753</v>
      </c>
    </row>
    <row r="1648" spans="1:20" x14ac:dyDescent="0.2">
      <c r="A1648" s="1">
        <v>33211</v>
      </c>
      <c r="B1648" s="1" t="s">
        <v>9720</v>
      </c>
      <c r="C1648" s="1" t="s">
        <v>9721</v>
      </c>
      <c r="D1648" s="1" t="s">
        <v>9722</v>
      </c>
      <c r="E1648" s="1">
        <v>16</v>
      </c>
      <c r="F1648" s="1" t="s">
        <v>9723</v>
      </c>
      <c r="G1648" s="1" t="s">
        <v>131</v>
      </c>
      <c r="H1648" s="1">
        <v>1000000000</v>
      </c>
      <c r="I1648" s="1">
        <v>554838709.67741942</v>
      </c>
      <c r="J1648" s="1">
        <v>1000000000</v>
      </c>
      <c r="K1648" s="1" t="s">
        <v>2018</v>
      </c>
      <c r="L1648" s="1">
        <v>1647</v>
      </c>
      <c r="M1648" s="1" t="s">
        <v>14752</v>
      </c>
      <c r="N1648" s="1">
        <v>4.9397453045976194E-3</v>
      </c>
      <c r="O1648" s="1">
        <v>570031.25732872996</v>
      </c>
      <c r="P1648" s="1">
        <v>-0.31001036999999998</v>
      </c>
      <c r="Q1648" s="1">
        <v>-6.2887034699999997</v>
      </c>
      <c r="R1648" s="1">
        <v>-28.652363189999999</v>
      </c>
      <c r="S1648" s="1">
        <v>2740761.9109380343</v>
      </c>
      <c r="T1648" s="1" t="s">
        <v>14752</v>
      </c>
    </row>
    <row r="1649" spans="1:20" x14ac:dyDescent="0.2">
      <c r="A1649" s="1">
        <v>31297</v>
      </c>
      <c r="B1649" s="1" t="s">
        <v>9769</v>
      </c>
      <c r="C1649" s="1" t="s">
        <v>9770</v>
      </c>
      <c r="D1649" s="1" t="s">
        <v>9771</v>
      </c>
      <c r="E1649" s="1">
        <v>24</v>
      </c>
      <c r="F1649" s="1" t="s">
        <v>9772</v>
      </c>
      <c r="G1649" s="1" t="s">
        <v>131</v>
      </c>
      <c r="H1649" s="1">
        <v>10000000000</v>
      </c>
      <c r="I1649" s="1">
        <v>831335892.30999994</v>
      </c>
      <c r="J1649" s="1">
        <v>10000000000</v>
      </c>
      <c r="K1649" s="1" t="s">
        <v>2018</v>
      </c>
      <c r="L1649" s="1">
        <v>1648</v>
      </c>
      <c r="M1649" s="1" t="s">
        <v>14752</v>
      </c>
      <c r="N1649" s="1">
        <v>3.2918545416136427E-3</v>
      </c>
      <c r="O1649" s="1">
        <v>1817082.1845821401</v>
      </c>
      <c r="P1649" s="1">
        <v>-6.3921799999999999E-3</v>
      </c>
      <c r="Q1649" s="1">
        <v>-0.48052399000000001</v>
      </c>
      <c r="R1649" s="1">
        <v>-17.119385619999999</v>
      </c>
      <c r="S1649" s="1">
        <v>2736636.8327071033</v>
      </c>
      <c r="T1649" s="1" t="s">
        <v>14752</v>
      </c>
    </row>
    <row r="1650" spans="1:20" x14ac:dyDescent="0.2">
      <c r="A1650" s="1">
        <v>32157</v>
      </c>
      <c r="B1650" s="1" t="s">
        <v>9480</v>
      </c>
      <c r="C1650" s="1" t="s">
        <v>9481</v>
      </c>
      <c r="D1650" s="1" t="s">
        <v>9482</v>
      </c>
      <c r="E1650" s="1">
        <v>42</v>
      </c>
      <c r="F1650" s="1" t="s">
        <v>9483</v>
      </c>
      <c r="G1650" s="1" t="s">
        <v>131</v>
      </c>
      <c r="I1650" s="1">
        <v>18600000</v>
      </c>
      <c r="J1650" s="1">
        <v>100000000</v>
      </c>
      <c r="K1650" s="1" t="s">
        <v>2018</v>
      </c>
      <c r="L1650" s="1">
        <v>1649</v>
      </c>
      <c r="M1650" s="1" t="s">
        <v>14752</v>
      </c>
      <c r="N1650" s="1">
        <v>0.14688675127880518</v>
      </c>
      <c r="O1650" s="1">
        <v>2609094.02676852</v>
      </c>
      <c r="P1650" s="1">
        <v>-0.24594938</v>
      </c>
      <c r="Q1650" s="1">
        <v>-1.20684798</v>
      </c>
      <c r="R1650" s="1">
        <v>-11.927568389999999</v>
      </c>
      <c r="S1650" s="1">
        <v>2732093.5737857763</v>
      </c>
      <c r="T1650" s="1" t="s">
        <v>14752</v>
      </c>
    </row>
    <row r="1651" spans="1:20" x14ac:dyDescent="0.2">
      <c r="A1651" s="1">
        <v>18919</v>
      </c>
      <c r="B1651" s="1" t="s">
        <v>10074</v>
      </c>
      <c r="C1651" s="1" t="s">
        <v>10075</v>
      </c>
      <c r="D1651" s="1" t="s">
        <v>10076</v>
      </c>
      <c r="E1651" s="1">
        <v>26</v>
      </c>
      <c r="F1651" s="1" t="s">
        <v>10077</v>
      </c>
      <c r="G1651" s="1" t="s">
        <v>131</v>
      </c>
      <c r="H1651" s="1">
        <v>1000000000000000</v>
      </c>
      <c r="I1651" s="1">
        <v>599886333333333</v>
      </c>
      <c r="J1651" s="1">
        <v>599886333333333</v>
      </c>
      <c r="K1651" s="1" t="s">
        <v>2018</v>
      </c>
      <c r="L1651" s="1">
        <v>1650</v>
      </c>
      <c r="M1651" s="1" t="s">
        <v>14752</v>
      </c>
      <c r="N1651" s="1">
        <v>4.5435247384785544E-9</v>
      </c>
      <c r="O1651" s="1">
        <v>8801.6807917999995</v>
      </c>
      <c r="P1651" s="1">
        <v>0</v>
      </c>
      <c r="Q1651" s="1">
        <v>-0.51149383999999998</v>
      </c>
      <c r="R1651" s="1">
        <v>-4.6041310800000002</v>
      </c>
      <c r="S1651" s="1">
        <v>2725598.3957751906</v>
      </c>
      <c r="T1651" s="1" t="s">
        <v>14752</v>
      </c>
    </row>
    <row r="1652" spans="1:20" x14ac:dyDescent="0.2">
      <c r="A1652" s="1">
        <v>31185</v>
      </c>
      <c r="B1652" s="1" t="s">
        <v>10222</v>
      </c>
      <c r="C1652" s="1" t="s">
        <v>10223</v>
      </c>
      <c r="D1652" s="1" t="s">
        <v>10224</v>
      </c>
      <c r="E1652" s="1">
        <v>13</v>
      </c>
      <c r="F1652" s="1" t="s">
        <v>10225</v>
      </c>
      <c r="G1652" s="1" t="s">
        <v>131</v>
      </c>
      <c r="H1652" s="1">
        <v>500000000</v>
      </c>
      <c r="I1652" s="1">
        <v>119584642.13585354</v>
      </c>
      <c r="J1652" s="1">
        <v>500000000</v>
      </c>
      <c r="K1652" s="1" t="s">
        <v>2018</v>
      </c>
      <c r="L1652" s="1">
        <v>1651</v>
      </c>
      <c r="M1652" s="1" t="s">
        <v>14753</v>
      </c>
      <c r="N1652" s="1">
        <v>2.2728946102353025E-2</v>
      </c>
      <c r="O1652" s="1">
        <v>618084.07356152998</v>
      </c>
      <c r="P1652" s="1">
        <v>-0.60383050000000005</v>
      </c>
      <c r="Q1652" s="1">
        <v>8.5049E-2</v>
      </c>
      <c r="R1652" s="1">
        <v>-20.655474980000001</v>
      </c>
      <c r="S1652" s="1">
        <v>2718032.8857749891</v>
      </c>
      <c r="T1652" s="1" t="s">
        <v>14753</v>
      </c>
    </row>
    <row r="1653" spans="1:20" x14ac:dyDescent="0.2">
      <c r="A1653" s="1">
        <v>4757</v>
      </c>
      <c r="B1653" s="1" t="s">
        <v>3160</v>
      </c>
      <c r="C1653" s="1" t="s">
        <v>3161</v>
      </c>
      <c r="D1653" s="1" t="s">
        <v>3162</v>
      </c>
      <c r="E1653" s="1">
        <v>35</v>
      </c>
      <c r="F1653" s="1" t="s">
        <v>3163</v>
      </c>
      <c r="G1653" s="1" t="s">
        <v>131</v>
      </c>
      <c r="I1653" s="1">
        <v>1703083.67865487</v>
      </c>
      <c r="J1653" s="1">
        <v>1915498.0933175201</v>
      </c>
      <c r="K1653" s="1" t="s">
        <v>2018</v>
      </c>
      <c r="L1653" s="1">
        <v>1652</v>
      </c>
      <c r="M1653" s="1" t="s">
        <v>14753</v>
      </c>
      <c r="N1653" s="1">
        <v>1.5918781905604464</v>
      </c>
      <c r="O1653" s="1">
        <v>17521.254090310002</v>
      </c>
      <c r="P1653" s="1">
        <v>0.40732971000000001</v>
      </c>
      <c r="Q1653" s="1">
        <v>-4.89006936</v>
      </c>
      <c r="R1653" s="1">
        <v>-13.331229090000001</v>
      </c>
      <c r="S1653" s="1">
        <v>2711101.7647501435</v>
      </c>
      <c r="T1653" s="1" t="s">
        <v>14753</v>
      </c>
    </row>
    <row r="1654" spans="1:20" x14ac:dyDescent="0.2">
      <c r="A1654" s="1">
        <v>31770</v>
      </c>
      <c r="B1654" s="1" t="s">
        <v>10349</v>
      </c>
      <c r="C1654" s="1" t="s">
        <v>10255</v>
      </c>
      <c r="D1654" s="1" t="s">
        <v>10350</v>
      </c>
      <c r="E1654" s="1">
        <v>2</v>
      </c>
      <c r="F1654" s="1" t="s">
        <v>10351</v>
      </c>
      <c r="G1654" s="1" t="s">
        <v>131</v>
      </c>
      <c r="H1654" s="1">
        <v>420690000000000</v>
      </c>
      <c r="I1654" s="1">
        <v>402658070308702.63</v>
      </c>
      <c r="J1654" s="1">
        <v>420690000000000</v>
      </c>
      <c r="K1654" s="1" t="s">
        <v>2018</v>
      </c>
      <c r="L1654" s="1">
        <v>1653</v>
      </c>
      <c r="M1654" s="1" t="s">
        <v>14752</v>
      </c>
      <c r="N1654" s="1">
        <v>6.7249476997609817E-9</v>
      </c>
      <c r="O1654" s="1">
        <v>114222.25443489999</v>
      </c>
      <c r="P1654" s="1">
        <v>-2.8887294200000002</v>
      </c>
      <c r="Q1654" s="1">
        <v>38.467005270000001</v>
      </c>
      <c r="R1654" s="1">
        <v>42.866138970000002</v>
      </c>
      <c r="S1654" s="1">
        <v>2707854.4637127053</v>
      </c>
      <c r="T1654" s="1" t="s">
        <v>14752</v>
      </c>
    </row>
    <row r="1655" spans="1:20" x14ac:dyDescent="0.2">
      <c r="A1655" s="1">
        <v>8620</v>
      </c>
      <c r="B1655" s="1" t="s">
        <v>4418</v>
      </c>
      <c r="C1655" s="1" t="s">
        <v>4418</v>
      </c>
      <c r="D1655" s="1" t="s">
        <v>4419</v>
      </c>
      <c r="E1655" s="1">
        <v>96</v>
      </c>
      <c r="F1655" s="1" t="s">
        <v>4347</v>
      </c>
      <c r="G1655" s="1" t="s">
        <v>131</v>
      </c>
      <c r="I1655" s="1">
        <v>1762347176.2511065</v>
      </c>
      <c r="J1655" s="1">
        <v>10000000000</v>
      </c>
      <c r="K1655" s="1" t="s">
        <v>2018</v>
      </c>
      <c r="L1655" s="1">
        <v>1654</v>
      </c>
      <c r="M1655" s="1" t="s">
        <v>14752</v>
      </c>
      <c r="N1655" s="1">
        <v>1.5354431259280751E-3</v>
      </c>
      <c r="O1655" s="1">
        <v>23435.203058949999</v>
      </c>
      <c r="P1655" s="1">
        <v>-0.11719759</v>
      </c>
      <c r="Q1655" s="1">
        <v>-3.4952329400000002</v>
      </c>
      <c r="R1655" s="1">
        <v>-14.71693024</v>
      </c>
      <c r="S1655" s="1">
        <v>2705983.8572735153</v>
      </c>
      <c r="T1655" s="1" t="s">
        <v>14752</v>
      </c>
    </row>
    <row r="1656" spans="1:20" x14ac:dyDescent="0.2">
      <c r="A1656" s="1">
        <v>3703</v>
      </c>
      <c r="B1656" s="1" t="s">
        <v>5301</v>
      </c>
      <c r="C1656" s="1" t="s">
        <v>5302</v>
      </c>
      <c r="D1656" s="1" t="s">
        <v>5303</v>
      </c>
      <c r="E1656" s="1">
        <v>15</v>
      </c>
      <c r="F1656" s="1" t="s">
        <v>2758</v>
      </c>
      <c r="G1656" s="1" t="s">
        <v>131</v>
      </c>
      <c r="H1656" s="1">
        <v>200000000</v>
      </c>
      <c r="I1656" s="1">
        <v>110370831</v>
      </c>
      <c r="J1656" s="1">
        <v>111837463</v>
      </c>
      <c r="L1656" s="1">
        <v>1655</v>
      </c>
      <c r="M1656" s="1" t="s">
        <v>14753</v>
      </c>
      <c r="N1656" s="1">
        <v>2.4497875935657575E-2</v>
      </c>
      <c r="O1656" s="1">
        <v>513386.75188529998</v>
      </c>
      <c r="P1656" s="1">
        <v>0.24641272</v>
      </c>
      <c r="Q1656" s="1">
        <v>4.8922158800000002</v>
      </c>
      <c r="R1656" s="1">
        <v>4.2371770000000003E-2</v>
      </c>
      <c r="S1656" s="1">
        <v>2703850.9247534294</v>
      </c>
      <c r="T1656" s="1" t="s">
        <v>14753</v>
      </c>
    </row>
    <row r="1657" spans="1:20" x14ac:dyDescent="0.2">
      <c r="A1657" s="1">
        <v>34601</v>
      </c>
      <c r="B1657" s="1" t="s">
        <v>13817</v>
      </c>
      <c r="C1657" s="1" t="s">
        <v>13818</v>
      </c>
      <c r="D1657" s="1" t="s">
        <v>13819</v>
      </c>
      <c r="E1657" s="1">
        <v>1</v>
      </c>
      <c r="F1657" s="1" t="s">
        <v>5411</v>
      </c>
      <c r="G1657" s="1" t="s">
        <v>131</v>
      </c>
      <c r="I1657" s="1">
        <v>145625000</v>
      </c>
      <c r="J1657" s="1">
        <v>145625000</v>
      </c>
      <c r="K1657" s="1" t="s">
        <v>2018</v>
      </c>
      <c r="L1657" s="1">
        <v>1656</v>
      </c>
      <c r="M1657" s="1" t="s">
        <v>14752</v>
      </c>
      <c r="N1657" s="1">
        <v>1.8511939855255961E-2</v>
      </c>
      <c r="O1657" s="1">
        <v>324.36393923000003</v>
      </c>
      <c r="P1657" s="1">
        <v>-1.38707449</v>
      </c>
      <c r="Q1657" s="1">
        <v>-4.9541218799999998</v>
      </c>
      <c r="R1657" s="1">
        <v>-18.203258330000001</v>
      </c>
      <c r="S1657" s="1">
        <v>2695801.2414216488</v>
      </c>
      <c r="T1657" s="1" t="s">
        <v>14752</v>
      </c>
    </row>
    <row r="1658" spans="1:20" x14ac:dyDescent="0.2">
      <c r="A1658" s="1">
        <v>7105</v>
      </c>
      <c r="B1658" s="1" t="s">
        <v>4224</v>
      </c>
      <c r="C1658" s="1" t="s">
        <v>4225</v>
      </c>
      <c r="D1658" s="1" t="s">
        <v>4226</v>
      </c>
      <c r="E1658" s="1">
        <v>12</v>
      </c>
      <c r="F1658" s="1" t="s">
        <v>2575</v>
      </c>
      <c r="G1658" s="1" t="s">
        <v>131</v>
      </c>
      <c r="I1658" s="1">
        <v>16166619298</v>
      </c>
      <c r="J1658" s="1">
        <v>100000000000</v>
      </c>
      <c r="K1658" s="1" t="s">
        <v>2018</v>
      </c>
      <c r="L1658" s="1">
        <v>1657</v>
      </c>
      <c r="M1658" s="1" t="s">
        <v>14752</v>
      </c>
      <c r="N1658" s="1">
        <v>1.6629113778420123E-4</v>
      </c>
      <c r="O1658" s="1">
        <v>1256.90133793</v>
      </c>
      <c r="P1658" s="1">
        <v>2.06083E-3</v>
      </c>
      <c r="Q1658" s="1">
        <v>-2.9656441099999999</v>
      </c>
      <c r="R1658" s="1">
        <v>5.7368380300000004</v>
      </c>
      <c r="S1658" s="1">
        <v>2688365.5171884447</v>
      </c>
      <c r="T1658" s="1" t="s">
        <v>14752</v>
      </c>
    </row>
    <row r="1659" spans="1:20" x14ac:dyDescent="0.2">
      <c r="A1659" s="1">
        <v>31036</v>
      </c>
      <c r="B1659" s="1" t="s">
        <v>11181</v>
      </c>
      <c r="C1659" s="1" t="s">
        <v>11182</v>
      </c>
      <c r="D1659" s="1" t="s">
        <v>11183</v>
      </c>
      <c r="E1659" s="1">
        <v>7</v>
      </c>
      <c r="F1659" s="1" t="s">
        <v>11184</v>
      </c>
      <c r="G1659" s="1" t="s">
        <v>131</v>
      </c>
      <c r="H1659" s="1">
        <v>1000000000</v>
      </c>
      <c r="I1659" s="1">
        <v>926931816</v>
      </c>
      <c r="J1659" s="1">
        <v>1000000000</v>
      </c>
      <c r="K1659" s="1" t="s">
        <v>2018</v>
      </c>
      <c r="L1659" s="1">
        <v>1658</v>
      </c>
      <c r="M1659" s="1" t="s">
        <v>14753</v>
      </c>
      <c r="N1659" s="1">
        <v>2.8999600172427316E-3</v>
      </c>
      <c r="O1659" s="1">
        <v>153213.18269222</v>
      </c>
      <c r="P1659" s="1">
        <v>1.3300623300000001</v>
      </c>
      <c r="Q1659" s="1">
        <v>-19.74200677</v>
      </c>
      <c r="R1659" s="1">
        <v>-49.598519590000002</v>
      </c>
      <c r="S1659" s="1">
        <v>2688065.2051101965</v>
      </c>
      <c r="T1659" s="1" t="s">
        <v>14753</v>
      </c>
    </row>
    <row r="1660" spans="1:20" x14ac:dyDescent="0.2">
      <c r="A1660" s="1">
        <v>4411</v>
      </c>
      <c r="B1660" s="1" t="s">
        <v>4887</v>
      </c>
      <c r="C1660" s="1" t="s">
        <v>4888</v>
      </c>
      <c r="D1660" s="1" t="s">
        <v>4889</v>
      </c>
      <c r="E1660" s="1">
        <v>20</v>
      </c>
      <c r="F1660" s="1" t="s">
        <v>4890</v>
      </c>
      <c r="G1660" s="1" t="s">
        <v>131</v>
      </c>
      <c r="H1660" s="1">
        <v>191998848.87493399</v>
      </c>
      <c r="I1660" s="1">
        <v>105371800.26000001</v>
      </c>
      <c r="J1660" s="1">
        <v>191998848.87493399</v>
      </c>
      <c r="L1660" s="1">
        <v>1659</v>
      </c>
      <c r="M1660" s="1" t="s">
        <v>14753</v>
      </c>
      <c r="N1660" s="1">
        <v>2.5290344046119951E-2</v>
      </c>
      <c r="O1660" s="1">
        <v>471139.75106797001</v>
      </c>
      <c r="P1660" s="1">
        <v>-0.43811918999999999</v>
      </c>
      <c r="Q1660" s="1">
        <v>-0.66945337000000005</v>
      </c>
      <c r="R1660" s="1">
        <v>-8.8211841100000008</v>
      </c>
      <c r="S1660" s="1">
        <v>2664889.0813344321</v>
      </c>
      <c r="T1660" s="1" t="s">
        <v>14753</v>
      </c>
    </row>
    <row r="1661" spans="1:20" x14ac:dyDescent="0.2">
      <c r="A1661" s="1">
        <v>23377</v>
      </c>
      <c r="B1661" s="1" t="s">
        <v>9773</v>
      </c>
      <c r="C1661" s="1" t="s">
        <v>9774</v>
      </c>
      <c r="D1661" s="1" t="s">
        <v>9775</v>
      </c>
      <c r="E1661" s="1">
        <v>5</v>
      </c>
      <c r="F1661" s="1" t="s">
        <v>9776</v>
      </c>
      <c r="G1661" s="1" t="s">
        <v>131</v>
      </c>
      <c r="H1661" s="1">
        <v>97900.45</v>
      </c>
      <c r="I1661" s="1">
        <v>23555</v>
      </c>
      <c r="J1661" s="1">
        <v>97900.45</v>
      </c>
      <c r="K1661" s="1" t="s">
        <v>2018</v>
      </c>
      <c r="L1661" s="1">
        <v>1660</v>
      </c>
      <c r="M1661" s="1" t="s">
        <v>14753</v>
      </c>
      <c r="N1661" s="1">
        <v>113.12550895422009</v>
      </c>
      <c r="O1661" s="1">
        <v>6248.7094165799999</v>
      </c>
      <c r="P1661" s="1">
        <v>0.11833987999999999</v>
      </c>
      <c r="Q1661" s="1">
        <v>-0.39170691000000002</v>
      </c>
      <c r="R1661" s="1">
        <v>0.40354396999999997</v>
      </c>
      <c r="S1661" s="1">
        <v>2664671.3634166545</v>
      </c>
      <c r="T1661" s="1" t="s">
        <v>14753</v>
      </c>
    </row>
    <row r="1662" spans="1:20" x14ac:dyDescent="0.2">
      <c r="A1662" s="1">
        <v>32808</v>
      </c>
      <c r="B1662" s="1" t="s">
        <v>9586</v>
      </c>
      <c r="C1662" s="1" t="s">
        <v>9586</v>
      </c>
      <c r="D1662" s="1" t="s">
        <v>9587</v>
      </c>
      <c r="E1662" s="1">
        <v>3</v>
      </c>
      <c r="F1662" s="1" t="s">
        <v>9588</v>
      </c>
      <c r="G1662" s="1" t="s">
        <v>131</v>
      </c>
      <c r="H1662" s="1">
        <v>1000000000</v>
      </c>
      <c r="I1662" s="1">
        <v>842998999</v>
      </c>
      <c r="J1662" s="1">
        <v>842998999</v>
      </c>
      <c r="K1662" s="1" t="s">
        <v>2018</v>
      </c>
      <c r="L1662" s="1">
        <v>1661</v>
      </c>
      <c r="M1662" s="1" t="s">
        <v>14753</v>
      </c>
      <c r="N1662" s="1">
        <v>3.155746716915838E-3</v>
      </c>
      <c r="O1662" s="1">
        <v>116724.0686982</v>
      </c>
      <c r="P1662" s="1">
        <v>-7.3199780000000006E-2</v>
      </c>
      <c r="Q1662" s="1">
        <v>-4.1434182000000002</v>
      </c>
      <c r="R1662" s="1">
        <v>-1.7715033600000001</v>
      </c>
      <c r="S1662" s="1">
        <v>2660291.323457588</v>
      </c>
      <c r="T1662" s="1" t="s">
        <v>14753</v>
      </c>
    </row>
    <row r="1663" spans="1:20" x14ac:dyDescent="0.2">
      <c r="A1663" s="1">
        <v>22556</v>
      </c>
      <c r="B1663" s="1" t="s">
        <v>9928</v>
      </c>
      <c r="C1663" s="1" t="s">
        <v>9929</v>
      </c>
      <c r="D1663" s="1" t="s">
        <v>9930</v>
      </c>
      <c r="E1663" s="1">
        <v>45</v>
      </c>
      <c r="F1663" s="1" t="s">
        <v>9931</v>
      </c>
      <c r="G1663" s="1" t="s">
        <v>131</v>
      </c>
      <c r="I1663" s="1">
        <v>61603884.333119988</v>
      </c>
      <c r="J1663" s="1">
        <v>146599998</v>
      </c>
      <c r="K1663" s="1" t="s">
        <v>2018</v>
      </c>
      <c r="L1663" s="1">
        <v>1662</v>
      </c>
      <c r="M1663" s="1" t="s">
        <v>14752</v>
      </c>
      <c r="N1663" s="1">
        <v>4.3079320038502442E-2</v>
      </c>
      <c r="O1663" s="1">
        <v>281245.97074904997</v>
      </c>
      <c r="P1663" s="1">
        <v>0.61325454999999995</v>
      </c>
      <c r="Q1663" s="1">
        <v>-4.4983873599999997</v>
      </c>
      <c r="R1663" s="1">
        <v>-20.828197249999999</v>
      </c>
      <c r="S1663" s="1">
        <v>2653853.4488013624</v>
      </c>
      <c r="T1663" s="1" t="s">
        <v>14752</v>
      </c>
    </row>
    <row r="1664" spans="1:20" x14ac:dyDescent="0.2">
      <c r="A1664" s="1">
        <v>17607</v>
      </c>
      <c r="B1664" s="1" t="s">
        <v>13408</v>
      </c>
      <c r="C1664" s="1" t="s">
        <v>13409</v>
      </c>
      <c r="D1664" s="1" t="s">
        <v>13410</v>
      </c>
      <c r="E1664" s="1">
        <v>28</v>
      </c>
      <c r="F1664" s="1" t="s">
        <v>13411</v>
      </c>
      <c r="G1664" s="1" t="s">
        <v>131</v>
      </c>
      <c r="H1664" s="1">
        <v>120000000</v>
      </c>
      <c r="I1664" s="1">
        <v>25538187</v>
      </c>
      <c r="J1664" s="1">
        <v>120000000</v>
      </c>
      <c r="K1664" s="1" t="s">
        <v>2018</v>
      </c>
      <c r="L1664" s="1">
        <v>1663</v>
      </c>
      <c r="M1664" s="1" t="s">
        <v>14753</v>
      </c>
      <c r="N1664" s="1">
        <v>0.10364695017292409</v>
      </c>
      <c r="O1664" s="1">
        <v>823129.31245070999</v>
      </c>
      <c r="P1664" s="1">
        <v>1.2825534300000001</v>
      </c>
      <c r="Q1664" s="1">
        <v>-10.13092586</v>
      </c>
      <c r="R1664" s="1">
        <v>-12.89026011</v>
      </c>
      <c r="S1664" s="1">
        <v>2646955.1954958178</v>
      </c>
      <c r="T1664" s="1" t="s">
        <v>14753</v>
      </c>
    </row>
    <row r="1665" spans="1:20" x14ac:dyDescent="0.2">
      <c r="A1665" s="1">
        <v>29558</v>
      </c>
      <c r="B1665" s="1" t="s">
        <v>9943</v>
      </c>
      <c r="C1665" s="1" t="s">
        <v>9944</v>
      </c>
      <c r="D1665" s="1" t="s">
        <v>9945</v>
      </c>
      <c r="E1665" s="1">
        <v>46</v>
      </c>
      <c r="F1665" s="1" t="s">
        <v>9946</v>
      </c>
      <c r="G1665" s="1" t="s">
        <v>131</v>
      </c>
      <c r="H1665" s="1">
        <v>2600000000</v>
      </c>
      <c r="I1665" s="1">
        <v>1837382589</v>
      </c>
      <c r="J1665" s="1">
        <v>2339600236</v>
      </c>
      <c r="K1665" s="1" t="s">
        <v>2018</v>
      </c>
      <c r="L1665" s="1">
        <v>1664</v>
      </c>
      <c r="M1665" s="1" t="s">
        <v>14753</v>
      </c>
      <c r="N1665" s="1">
        <v>1.4398424095932608E-3</v>
      </c>
      <c r="O1665" s="1">
        <v>1195794.75644822</v>
      </c>
      <c r="P1665" s="1">
        <v>4.0085790000000003E-2</v>
      </c>
      <c r="Q1665" s="1">
        <v>-25.668021029999998</v>
      </c>
      <c r="R1665" s="1">
        <v>-21.799878400000001</v>
      </c>
      <c r="S1665" s="1">
        <v>2645541.374290464</v>
      </c>
      <c r="T1665" s="1" t="s">
        <v>14753</v>
      </c>
    </row>
    <row r="1666" spans="1:20" x14ac:dyDescent="0.2">
      <c r="A1666" s="1">
        <v>11560</v>
      </c>
      <c r="B1666" s="1" t="s">
        <v>5692</v>
      </c>
      <c r="C1666" s="1" t="s">
        <v>10016</v>
      </c>
      <c r="D1666" s="1" t="s">
        <v>5693</v>
      </c>
      <c r="E1666" s="1">
        <v>15</v>
      </c>
      <c r="F1666" s="1" t="s">
        <v>5694</v>
      </c>
      <c r="G1666" s="1" t="s">
        <v>131</v>
      </c>
      <c r="I1666" s="1">
        <v>4075792623.0405469</v>
      </c>
      <c r="J1666" s="1">
        <v>4075792633.4785872</v>
      </c>
      <c r="K1666" s="1" t="s">
        <v>2018</v>
      </c>
      <c r="L1666" s="1">
        <v>1665</v>
      </c>
      <c r="M1666" s="1" t="s">
        <v>14752</v>
      </c>
      <c r="N1666" s="1">
        <v>6.4577785550346478E-4</v>
      </c>
      <c r="O1666" s="1">
        <v>5450.1004575699999</v>
      </c>
      <c r="P1666" s="1">
        <v>-0.10315567</v>
      </c>
      <c r="Q1666" s="1">
        <v>-4.0124967500000004</v>
      </c>
      <c r="R1666" s="1">
        <v>-10.70252619</v>
      </c>
      <c r="S1666" s="1">
        <v>2632056.6195839657</v>
      </c>
      <c r="T1666" s="1" t="s">
        <v>14752</v>
      </c>
    </row>
    <row r="1667" spans="1:20" x14ac:dyDescent="0.2">
      <c r="A1667" s="1">
        <v>24532</v>
      </c>
      <c r="B1667" s="1" t="s">
        <v>10655</v>
      </c>
      <c r="C1667" s="1" t="s">
        <v>10656</v>
      </c>
      <c r="D1667" s="1" t="s">
        <v>10657</v>
      </c>
      <c r="E1667" s="1">
        <v>14</v>
      </c>
      <c r="F1667" s="1" t="s">
        <v>10658</v>
      </c>
      <c r="G1667" s="1" t="s">
        <v>131</v>
      </c>
      <c r="I1667" s="1">
        <v>850000000</v>
      </c>
      <c r="J1667" s="1">
        <v>13850000000</v>
      </c>
      <c r="K1667" s="1" t="s">
        <v>2018</v>
      </c>
      <c r="L1667" s="1">
        <v>1666</v>
      </c>
      <c r="M1667" s="1" t="s">
        <v>14753</v>
      </c>
      <c r="N1667" s="1">
        <v>3.0959408810385049E-3</v>
      </c>
      <c r="O1667" s="1">
        <v>147758.02593529</v>
      </c>
      <c r="P1667" s="1">
        <v>-0.80677043000000004</v>
      </c>
      <c r="Q1667" s="1">
        <v>-2.5331625199999999</v>
      </c>
      <c r="R1667" s="1">
        <v>-27.285973219999999</v>
      </c>
      <c r="S1667" s="1">
        <v>2631549.7488827291</v>
      </c>
      <c r="T1667" s="1" t="s">
        <v>14753</v>
      </c>
    </row>
    <row r="1668" spans="1:20" x14ac:dyDescent="0.2">
      <c r="A1668" s="1">
        <v>31190</v>
      </c>
      <c r="B1668" s="1" t="s">
        <v>9835</v>
      </c>
      <c r="C1668" s="1" t="s">
        <v>9836</v>
      </c>
      <c r="D1668" s="1" t="s">
        <v>9837</v>
      </c>
      <c r="E1668" s="1">
        <v>5</v>
      </c>
      <c r="F1668" s="1" t="s">
        <v>9838</v>
      </c>
      <c r="G1668" s="1" t="s">
        <v>131</v>
      </c>
      <c r="I1668" s="1">
        <v>226062500</v>
      </c>
      <c r="J1668" s="1">
        <v>500000000</v>
      </c>
      <c r="K1668" s="1" t="s">
        <v>2018</v>
      </c>
      <c r="L1668" s="1">
        <v>1667</v>
      </c>
      <c r="M1668" s="1" t="s">
        <v>14752</v>
      </c>
      <c r="N1668" s="1">
        <v>1.1624457588196562E-2</v>
      </c>
      <c r="O1668" s="1">
        <v>280.39719243000002</v>
      </c>
      <c r="P1668" s="1">
        <v>-13.920091620000001</v>
      </c>
      <c r="Q1668" s="1">
        <v>-16.125742249999998</v>
      </c>
      <c r="R1668" s="1">
        <v>-51.096477440000001</v>
      </c>
      <c r="S1668" s="1">
        <v>2627853.9435316855</v>
      </c>
      <c r="T1668" s="1" t="s">
        <v>14752</v>
      </c>
    </row>
    <row r="1669" spans="1:20" x14ac:dyDescent="0.2">
      <c r="A1669" s="1">
        <v>2530</v>
      </c>
      <c r="B1669" s="1" t="s">
        <v>2870</v>
      </c>
      <c r="C1669" s="1" t="s">
        <v>72</v>
      </c>
      <c r="D1669" s="1" t="s">
        <v>2871</v>
      </c>
      <c r="E1669" s="1">
        <v>34</v>
      </c>
      <c r="F1669" s="1" t="s">
        <v>2872</v>
      </c>
      <c r="G1669" s="1" t="s">
        <v>131</v>
      </c>
      <c r="I1669" s="1">
        <v>77403614.263725728</v>
      </c>
      <c r="J1669" s="1">
        <v>77403614.263725728</v>
      </c>
      <c r="L1669" s="1">
        <v>1668</v>
      </c>
      <c r="M1669" s="1" t="s">
        <v>14752</v>
      </c>
      <c r="N1669" s="1">
        <v>3.3949902100380396E-2</v>
      </c>
      <c r="O1669" s="1">
        <v>64456.84403126</v>
      </c>
      <c r="P1669" s="1">
        <v>-0.11405034999999999</v>
      </c>
      <c r="Q1669" s="1">
        <v>-4.4550481099999999</v>
      </c>
      <c r="R1669" s="1">
        <v>-15.364429400000001</v>
      </c>
      <c r="S1669" s="1">
        <v>2627845.1264690962</v>
      </c>
      <c r="T1669" s="1" t="s">
        <v>14752</v>
      </c>
    </row>
    <row r="1670" spans="1:20" x14ac:dyDescent="0.2">
      <c r="A1670" s="1">
        <v>16389</v>
      </c>
      <c r="B1670" s="1" t="s">
        <v>9484</v>
      </c>
      <c r="C1670" s="1" t="s">
        <v>9485</v>
      </c>
      <c r="D1670" s="1" t="s">
        <v>9486</v>
      </c>
      <c r="E1670" s="1">
        <v>27</v>
      </c>
      <c r="F1670" s="1" t="s">
        <v>6915</v>
      </c>
      <c r="G1670" s="1" t="s">
        <v>131</v>
      </c>
      <c r="I1670" s="1">
        <v>3984164930</v>
      </c>
      <c r="J1670" s="1">
        <v>12303154593</v>
      </c>
      <c r="K1670" s="1" t="s">
        <v>2018</v>
      </c>
      <c r="L1670" s="1">
        <v>1669</v>
      </c>
      <c r="M1670" s="1" t="s">
        <v>14753</v>
      </c>
      <c r="N1670" s="1">
        <v>6.5716883111468041E-4</v>
      </c>
      <c r="O1670" s="1">
        <v>70433.925049090001</v>
      </c>
      <c r="P1670" s="1">
        <v>0.35317968999999999</v>
      </c>
      <c r="Q1670" s="1">
        <v>-3.85598756</v>
      </c>
      <c r="R1670" s="1">
        <v>-24.486254599999999</v>
      </c>
      <c r="S1670" s="1">
        <v>2618269.0100162025</v>
      </c>
      <c r="T1670" s="1" t="s">
        <v>14753</v>
      </c>
    </row>
    <row r="1671" spans="1:20" x14ac:dyDescent="0.2">
      <c r="A1671" s="1">
        <v>8295</v>
      </c>
      <c r="B1671" s="1" t="s">
        <v>9889</v>
      </c>
      <c r="C1671" s="1" t="s">
        <v>6094</v>
      </c>
      <c r="D1671" s="1" t="s">
        <v>9890</v>
      </c>
      <c r="E1671" s="1">
        <v>5</v>
      </c>
      <c r="F1671" s="1" t="s">
        <v>3928</v>
      </c>
      <c r="G1671" s="1" t="s">
        <v>131</v>
      </c>
      <c r="H1671" s="1">
        <v>5000000000</v>
      </c>
      <c r="I1671" s="1">
        <v>433557201</v>
      </c>
      <c r="J1671" s="1">
        <v>5000000000</v>
      </c>
      <c r="K1671" s="1" t="s">
        <v>2018</v>
      </c>
      <c r="L1671" s="1">
        <v>1670</v>
      </c>
      <c r="M1671" s="1" t="s">
        <v>14753</v>
      </c>
      <c r="N1671" s="1">
        <v>6.0192271291550073E-3</v>
      </c>
      <c r="O1671" s="1">
        <v>26143.35415771</v>
      </c>
      <c r="P1671" s="1">
        <v>0.24749873999999999</v>
      </c>
      <c r="Q1671" s="1">
        <v>-18.61639589</v>
      </c>
      <c r="R1671" s="1">
        <v>-33.359491269999999</v>
      </c>
      <c r="S1671" s="1">
        <v>2609679.2662997106</v>
      </c>
      <c r="T1671" s="1" t="s">
        <v>14753</v>
      </c>
    </row>
    <row r="1672" spans="1:20" x14ac:dyDescent="0.2">
      <c r="A1672" s="1">
        <v>14020</v>
      </c>
      <c r="B1672" s="1" t="s">
        <v>6484</v>
      </c>
      <c r="C1672" s="1" t="s">
        <v>1391</v>
      </c>
      <c r="D1672" s="1" t="s">
        <v>6485</v>
      </c>
      <c r="E1672" s="1">
        <v>3</v>
      </c>
      <c r="F1672" s="1" t="s">
        <v>6486</v>
      </c>
      <c r="G1672" s="1" t="s">
        <v>131</v>
      </c>
      <c r="H1672" s="1">
        <v>5500000</v>
      </c>
      <c r="I1672" s="1">
        <v>5499960</v>
      </c>
      <c r="J1672" s="1">
        <v>5500000</v>
      </c>
      <c r="K1672" s="1" t="s">
        <v>2018</v>
      </c>
      <c r="L1672" s="1">
        <v>1671</v>
      </c>
      <c r="M1672" s="1" t="s">
        <v>14752</v>
      </c>
      <c r="N1672" s="1">
        <v>0.46958443266483502</v>
      </c>
      <c r="O1672" s="1">
        <v>49472.101010869999</v>
      </c>
      <c r="P1672" s="1">
        <v>-1.5130330000000001E-2</v>
      </c>
      <c r="Q1672" s="1">
        <v>-0.31870495999999998</v>
      </c>
      <c r="R1672" s="1">
        <v>-2.93386908</v>
      </c>
      <c r="S1672" s="1">
        <v>2582695.5962792863</v>
      </c>
      <c r="T1672" s="1" t="s">
        <v>14752</v>
      </c>
    </row>
    <row r="1673" spans="1:20" x14ac:dyDescent="0.2">
      <c r="A1673" s="1">
        <v>9892</v>
      </c>
      <c r="B1673" s="1" t="s">
        <v>6177</v>
      </c>
      <c r="C1673" s="1" t="s">
        <v>6178</v>
      </c>
      <c r="D1673" s="1" t="s">
        <v>6179</v>
      </c>
      <c r="E1673" s="1">
        <v>42</v>
      </c>
      <c r="F1673" s="1" t="s">
        <v>4767</v>
      </c>
      <c r="G1673" s="1" t="s">
        <v>131</v>
      </c>
      <c r="H1673" s="1">
        <v>1000000000000000</v>
      </c>
      <c r="I1673" s="1">
        <v>367121653390687</v>
      </c>
      <c r="J1673" s="1">
        <v>1000000000000000</v>
      </c>
      <c r="K1673" s="1" t="s">
        <v>2018</v>
      </c>
      <c r="L1673" s="1">
        <v>1672</v>
      </c>
      <c r="M1673" s="1" t="s">
        <v>14753</v>
      </c>
      <c r="N1673" s="1">
        <v>7.0207771938324179E-9</v>
      </c>
      <c r="O1673" s="1">
        <v>59959.405822100001</v>
      </c>
      <c r="P1673" s="1">
        <v>0.33095702999999999</v>
      </c>
      <c r="Q1673" s="1">
        <v>0.77575514000000001</v>
      </c>
      <c r="R1673" s="1">
        <v>-12.262889039999999</v>
      </c>
      <c r="S1673" s="1">
        <v>2577479.3314873851</v>
      </c>
      <c r="T1673" s="1" t="s">
        <v>14753</v>
      </c>
    </row>
    <row r="1674" spans="1:20" x14ac:dyDescent="0.2">
      <c r="A1674" s="1">
        <v>26585</v>
      </c>
      <c r="B1674" s="1" t="s">
        <v>260</v>
      </c>
      <c r="C1674" s="1" t="s">
        <v>260</v>
      </c>
      <c r="D1674" s="1" t="s">
        <v>10142</v>
      </c>
      <c r="E1674" s="1">
        <v>46</v>
      </c>
      <c r="F1674" s="1" t="s">
        <v>10143</v>
      </c>
      <c r="G1674" s="1" t="s">
        <v>131</v>
      </c>
      <c r="H1674" s="1">
        <v>1000000000010</v>
      </c>
      <c r="I1674" s="1">
        <v>851450000000</v>
      </c>
      <c r="J1674" s="1">
        <v>1000000000010</v>
      </c>
      <c r="K1674" s="1" t="s">
        <v>2018</v>
      </c>
      <c r="L1674" s="1">
        <v>1673</v>
      </c>
      <c r="M1674" s="1" t="s">
        <v>14752</v>
      </c>
      <c r="N1674" s="1">
        <v>3.025603602970297E-6</v>
      </c>
      <c r="O1674" s="1">
        <v>242727.10010077999</v>
      </c>
      <c r="P1674" s="1">
        <v>0.53506271999999999</v>
      </c>
      <c r="Q1674" s="1">
        <v>-2.1667303900000001</v>
      </c>
      <c r="R1674" s="1">
        <v>-9.7486678900000001</v>
      </c>
      <c r="S1674" s="1">
        <v>2576150.1877490594</v>
      </c>
      <c r="T1674" s="1" t="s">
        <v>14752</v>
      </c>
    </row>
    <row r="1675" spans="1:20" x14ac:dyDescent="0.2">
      <c r="A1675" s="1">
        <v>8424</v>
      </c>
      <c r="B1675" s="1" t="s">
        <v>4476</v>
      </c>
      <c r="C1675" s="1" t="s">
        <v>4477</v>
      </c>
      <c r="D1675" s="1" t="s">
        <v>4478</v>
      </c>
      <c r="E1675" s="1">
        <v>51</v>
      </c>
      <c r="F1675" s="1" t="s">
        <v>4479</v>
      </c>
      <c r="G1675" s="1" t="s">
        <v>131</v>
      </c>
      <c r="I1675" s="1">
        <v>124695829</v>
      </c>
      <c r="J1675" s="1">
        <v>483012978.59257698</v>
      </c>
      <c r="K1675" s="1" t="s">
        <v>2018</v>
      </c>
      <c r="L1675" s="1">
        <v>1674</v>
      </c>
      <c r="M1675" s="1" t="s">
        <v>14752</v>
      </c>
      <c r="N1675" s="1">
        <v>2.059821444975634E-2</v>
      </c>
      <c r="O1675" s="1">
        <v>78030.807863170005</v>
      </c>
      <c r="P1675" s="1">
        <v>2.46598E-3</v>
      </c>
      <c r="Q1675" s="1">
        <v>2.2528297899999998</v>
      </c>
      <c r="R1675" s="1">
        <v>-42.130432300000002</v>
      </c>
      <c r="S1675" s="1">
        <v>2568511.4267321457</v>
      </c>
      <c r="T1675" s="1" t="s">
        <v>14752</v>
      </c>
    </row>
    <row r="1676" spans="1:20" x14ac:dyDescent="0.2">
      <c r="A1676" s="1">
        <v>3826</v>
      </c>
      <c r="B1676" s="1" t="s">
        <v>10266</v>
      </c>
      <c r="C1676" s="1" t="s">
        <v>3117</v>
      </c>
      <c r="D1676" s="1" t="s">
        <v>3118</v>
      </c>
      <c r="E1676" s="1">
        <v>9</v>
      </c>
      <c r="F1676" s="1" t="s">
        <v>2466</v>
      </c>
      <c r="G1676" s="1" t="s">
        <v>131</v>
      </c>
      <c r="I1676" s="1">
        <v>14400583004</v>
      </c>
      <c r="J1676" s="1">
        <v>20000000000</v>
      </c>
      <c r="K1676" s="1" t="s">
        <v>2018</v>
      </c>
      <c r="L1676" s="1">
        <v>1675</v>
      </c>
      <c r="M1676" s="1" t="s">
        <v>14753</v>
      </c>
      <c r="N1676" s="1">
        <v>1.7702619434426081E-4</v>
      </c>
      <c r="O1676" s="1">
        <v>453348.18143593002</v>
      </c>
      <c r="P1676" s="1">
        <v>2.0920620000000001E-2</v>
      </c>
      <c r="Q1676" s="1">
        <v>1.37992366</v>
      </c>
      <c r="R1676" s="1">
        <v>1.30367999</v>
      </c>
      <c r="S1676" s="1">
        <v>2549280.4055367629</v>
      </c>
      <c r="T1676" s="1" t="s">
        <v>14753</v>
      </c>
    </row>
    <row r="1677" spans="1:20" x14ac:dyDescent="0.2">
      <c r="A1677" s="1">
        <v>13636</v>
      </c>
      <c r="B1677" s="1" t="s">
        <v>6526</v>
      </c>
      <c r="C1677" s="1" t="s">
        <v>6527</v>
      </c>
      <c r="D1677" s="1" t="s">
        <v>6528</v>
      </c>
      <c r="E1677" s="1">
        <v>4</v>
      </c>
      <c r="F1677" s="1" t="s">
        <v>6529</v>
      </c>
      <c r="G1677" s="1" t="s">
        <v>131</v>
      </c>
      <c r="H1677" s="1">
        <v>80000000</v>
      </c>
      <c r="I1677" s="1">
        <v>41183481.149999999</v>
      </c>
      <c r="J1677" s="1">
        <v>80000000</v>
      </c>
      <c r="K1677" s="1" t="s">
        <v>2018</v>
      </c>
      <c r="L1677" s="1">
        <v>1676</v>
      </c>
      <c r="M1677" s="1" t="s">
        <v>14753</v>
      </c>
      <c r="N1677" s="1">
        <v>6.1805130148220526E-2</v>
      </c>
      <c r="O1677" s="1">
        <v>19641.379531070001</v>
      </c>
      <c r="P1677" s="1">
        <v>1.10148245</v>
      </c>
      <c r="Q1677" s="1">
        <v>-1.0354386099999999</v>
      </c>
      <c r="R1677" s="1">
        <v>-6.5486698600000004</v>
      </c>
      <c r="S1677" s="1">
        <v>2545350.4124325365</v>
      </c>
      <c r="T1677" s="1" t="s">
        <v>14753</v>
      </c>
    </row>
    <row r="1678" spans="1:20" x14ac:dyDescent="0.2">
      <c r="A1678" s="1">
        <v>7588</v>
      </c>
      <c r="B1678" s="1" t="s">
        <v>4074</v>
      </c>
      <c r="C1678" s="1" t="s">
        <v>4075</v>
      </c>
      <c r="D1678" s="1" t="s">
        <v>4076</v>
      </c>
      <c r="E1678" s="1">
        <v>5</v>
      </c>
      <c r="F1678" s="1" t="s">
        <v>4077</v>
      </c>
      <c r="G1678" s="1" t="s">
        <v>131</v>
      </c>
      <c r="H1678" s="1">
        <v>20000000</v>
      </c>
      <c r="I1678" s="1">
        <v>11846719.495703191</v>
      </c>
      <c r="J1678" s="1">
        <v>20000000</v>
      </c>
      <c r="K1678" s="1" t="s">
        <v>2018</v>
      </c>
      <c r="L1678" s="1">
        <v>1677</v>
      </c>
      <c r="M1678" s="1" t="s">
        <v>14752</v>
      </c>
      <c r="N1678" s="1">
        <v>0.2145065274552844</v>
      </c>
      <c r="O1678" s="1">
        <v>650.25474070999996</v>
      </c>
      <c r="P1678" s="1">
        <v>0</v>
      </c>
      <c r="Q1678" s="1">
        <v>-2.16191712</v>
      </c>
      <c r="R1678" s="1">
        <v>-11.72918484</v>
      </c>
      <c r="S1678" s="1">
        <v>2541198.6607601093</v>
      </c>
      <c r="T1678" s="1" t="s">
        <v>14752</v>
      </c>
    </row>
    <row r="1679" spans="1:20" x14ac:dyDescent="0.2">
      <c r="A1679" s="1">
        <v>18775</v>
      </c>
      <c r="B1679" s="1" t="s">
        <v>10451</v>
      </c>
      <c r="C1679" s="1" t="s">
        <v>10452</v>
      </c>
      <c r="D1679" s="1" t="s">
        <v>10453</v>
      </c>
      <c r="E1679" s="1">
        <v>32</v>
      </c>
      <c r="F1679" s="1" t="s">
        <v>10454</v>
      </c>
      <c r="G1679" s="1" t="s">
        <v>131</v>
      </c>
      <c r="I1679" s="1">
        <v>1156227427.840591</v>
      </c>
      <c r="J1679" s="1">
        <v>2000000000</v>
      </c>
      <c r="K1679" s="1" t="s">
        <v>2018</v>
      </c>
      <c r="L1679" s="1">
        <v>1678</v>
      </c>
      <c r="M1679" s="1" t="s">
        <v>14753</v>
      </c>
      <c r="N1679" s="1">
        <v>2.1962644577091569E-3</v>
      </c>
      <c r="O1679" s="1">
        <v>1015452.54673434</v>
      </c>
      <c r="P1679" s="1">
        <v>-0.49731220999999998</v>
      </c>
      <c r="Q1679" s="1">
        <v>-1.7800326900000001</v>
      </c>
      <c r="R1679" s="1">
        <v>-8.9225159000000005</v>
      </c>
      <c r="S1679" s="1">
        <v>2539381.2047947687</v>
      </c>
      <c r="T1679" s="1" t="s">
        <v>14753</v>
      </c>
    </row>
    <row r="1680" spans="1:20" x14ac:dyDescent="0.2">
      <c r="A1680" s="1">
        <v>7976</v>
      </c>
      <c r="B1680" s="1" t="s">
        <v>3965</v>
      </c>
      <c r="C1680" s="1" t="s">
        <v>3966</v>
      </c>
      <c r="D1680" s="1" t="s">
        <v>3967</v>
      </c>
      <c r="E1680" s="1">
        <v>2</v>
      </c>
      <c r="F1680" s="1" t="s">
        <v>3769</v>
      </c>
      <c r="G1680" s="1" t="s">
        <v>131</v>
      </c>
      <c r="I1680" s="1">
        <v>16649243</v>
      </c>
      <c r="J1680" s="1">
        <v>16649243</v>
      </c>
      <c r="K1680" s="1" t="s">
        <v>2018</v>
      </c>
      <c r="L1680" s="1">
        <v>1679</v>
      </c>
      <c r="M1680" s="1" t="s">
        <v>14753</v>
      </c>
      <c r="N1680" s="1">
        <v>0.15111656495082995</v>
      </c>
      <c r="O1680" s="1">
        <v>0</v>
      </c>
      <c r="P1680" s="1">
        <v>-0.18542164999999999</v>
      </c>
      <c r="Q1680" s="1">
        <v>-2.7474930299999998</v>
      </c>
      <c r="R1680" s="1">
        <v>-3.9407125399999998</v>
      </c>
      <c r="S1680" s="1">
        <v>2515976.4111916511</v>
      </c>
      <c r="T1680" s="1" t="s">
        <v>14753</v>
      </c>
    </row>
    <row r="1681" spans="1:20" x14ac:dyDescent="0.2">
      <c r="A1681" s="1">
        <v>18802</v>
      </c>
      <c r="B1681" s="1" t="s">
        <v>10242</v>
      </c>
      <c r="C1681" s="1" t="s">
        <v>10243</v>
      </c>
      <c r="D1681" s="1" t="s">
        <v>10244</v>
      </c>
      <c r="E1681" s="1">
        <v>32</v>
      </c>
      <c r="F1681" s="1" t="s">
        <v>10245</v>
      </c>
      <c r="G1681" s="1" t="s">
        <v>131</v>
      </c>
      <c r="I1681" s="1">
        <v>19143962</v>
      </c>
      <c r="J1681" s="1">
        <v>33297819</v>
      </c>
      <c r="K1681" s="1" t="s">
        <v>2018</v>
      </c>
      <c r="L1681" s="1">
        <v>1680</v>
      </c>
      <c r="M1681" s="1" t="s">
        <v>14753</v>
      </c>
      <c r="N1681" s="1">
        <v>0.13140822062233973</v>
      </c>
      <c r="O1681" s="1">
        <v>23398.828913509999</v>
      </c>
      <c r="P1681" s="1">
        <v>9.51193E-3</v>
      </c>
      <c r="Q1681" s="1">
        <v>2.9190303000000002</v>
      </c>
      <c r="R1681" s="1">
        <v>-8.4282704899999992</v>
      </c>
      <c r="S1681" s="1">
        <v>2515673.982081688</v>
      </c>
      <c r="T1681" s="1" t="s">
        <v>14753</v>
      </c>
    </row>
    <row r="1682" spans="1:20" x14ac:dyDescent="0.2">
      <c r="A1682" s="1">
        <v>12140</v>
      </c>
      <c r="B1682" s="1" t="s">
        <v>5707</v>
      </c>
      <c r="C1682" s="1" t="s">
        <v>5707</v>
      </c>
      <c r="D1682" s="1" t="s">
        <v>5708</v>
      </c>
      <c r="E1682" s="1">
        <v>26</v>
      </c>
      <c r="F1682" s="1" t="s">
        <v>5709</v>
      </c>
      <c r="G1682" s="1" t="s">
        <v>131</v>
      </c>
      <c r="H1682" s="1">
        <v>10000000</v>
      </c>
      <c r="I1682" s="1">
        <v>9090948.6866900008</v>
      </c>
      <c r="J1682" s="1">
        <v>10000000</v>
      </c>
      <c r="K1682" s="1" t="s">
        <v>2018</v>
      </c>
      <c r="L1682" s="1">
        <v>1681</v>
      </c>
      <c r="M1682" s="1" t="s">
        <v>14753</v>
      </c>
      <c r="N1682" s="1">
        <v>0.27647107113828584</v>
      </c>
      <c r="O1682" s="1">
        <v>15920.96412076</v>
      </c>
      <c r="P1682" s="1">
        <v>1.3231644600000001</v>
      </c>
      <c r="Q1682" s="1">
        <v>-2.1724588699999998</v>
      </c>
      <c r="R1682" s="1">
        <v>-15.3823995</v>
      </c>
      <c r="S1682" s="1">
        <v>2513384.3210723773</v>
      </c>
      <c r="T1682" s="1" t="s">
        <v>14753</v>
      </c>
    </row>
    <row r="1683" spans="1:20" x14ac:dyDescent="0.2">
      <c r="A1683" s="1">
        <v>8492</v>
      </c>
      <c r="B1683" s="1" t="s">
        <v>4103</v>
      </c>
      <c r="C1683" s="1" t="s">
        <v>4104</v>
      </c>
      <c r="D1683" s="1" t="s">
        <v>4105</v>
      </c>
      <c r="E1683" s="1">
        <v>27</v>
      </c>
      <c r="F1683" s="1" t="s">
        <v>4102</v>
      </c>
      <c r="G1683" s="1" t="s">
        <v>131</v>
      </c>
      <c r="H1683" s="1">
        <v>10000000</v>
      </c>
      <c r="I1683" s="1">
        <v>9263794.0806386005</v>
      </c>
      <c r="J1683" s="1">
        <v>10000000</v>
      </c>
      <c r="K1683" s="1" t="s">
        <v>2018</v>
      </c>
      <c r="L1683" s="1">
        <v>1682</v>
      </c>
      <c r="M1683" s="1" t="s">
        <v>14753</v>
      </c>
      <c r="N1683" s="1">
        <v>0.27126709407439281</v>
      </c>
      <c r="O1683" s="1">
        <v>2666.0315005900002</v>
      </c>
      <c r="P1683" s="1">
        <v>14.5754038</v>
      </c>
      <c r="Q1683" s="1">
        <v>5.9814604100000004</v>
      </c>
      <c r="R1683" s="1">
        <v>-7.9642857400000002</v>
      </c>
      <c r="S1683" s="1">
        <v>2512962.5003583943</v>
      </c>
      <c r="T1683" s="1" t="s">
        <v>14753</v>
      </c>
    </row>
    <row r="1684" spans="1:20" x14ac:dyDescent="0.2">
      <c r="A1684" s="1">
        <v>11848</v>
      </c>
      <c r="B1684" s="1" t="s">
        <v>6299</v>
      </c>
      <c r="C1684" s="1" t="s">
        <v>6300</v>
      </c>
      <c r="D1684" s="1" t="s">
        <v>6301</v>
      </c>
      <c r="E1684" s="1">
        <v>28</v>
      </c>
      <c r="F1684" s="1" t="s">
        <v>6302</v>
      </c>
      <c r="G1684" s="1" t="s">
        <v>131</v>
      </c>
      <c r="H1684" s="1">
        <v>100000000</v>
      </c>
      <c r="I1684" s="1">
        <v>4125963</v>
      </c>
      <c r="J1684" s="1">
        <v>100000000</v>
      </c>
      <c r="K1684" s="1" t="s">
        <v>2018</v>
      </c>
      <c r="L1684" s="1">
        <v>1683</v>
      </c>
      <c r="M1684" s="1" t="s">
        <v>14752</v>
      </c>
      <c r="N1684" s="1">
        <v>0.60517993246359114</v>
      </c>
      <c r="O1684" s="1">
        <v>749.03975824999998</v>
      </c>
      <c r="P1684" s="1">
        <v>-4.5077099999999998E-3</v>
      </c>
      <c r="Q1684" s="1">
        <v>-12.85762356</v>
      </c>
      <c r="R1684" s="1">
        <v>-19.8192056</v>
      </c>
      <c r="S1684" s="1">
        <v>2496950.0096872761</v>
      </c>
      <c r="T1684" s="1" t="s">
        <v>14752</v>
      </c>
    </row>
    <row r="1685" spans="1:20" x14ac:dyDescent="0.2">
      <c r="A1685" s="1">
        <v>5159</v>
      </c>
      <c r="B1685" s="1" t="s">
        <v>3215</v>
      </c>
      <c r="C1685" s="1" t="s">
        <v>3216</v>
      </c>
      <c r="D1685" s="1" t="s">
        <v>3217</v>
      </c>
      <c r="E1685" s="1">
        <v>13</v>
      </c>
      <c r="F1685" s="1" t="s">
        <v>3218</v>
      </c>
      <c r="G1685" s="1" t="s">
        <v>131</v>
      </c>
      <c r="I1685" s="1">
        <v>225000000</v>
      </c>
      <c r="J1685" s="1">
        <v>400000000</v>
      </c>
      <c r="K1685" s="1" t="s">
        <v>2018</v>
      </c>
      <c r="L1685" s="1">
        <v>1684</v>
      </c>
      <c r="M1685" s="1" t="s">
        <v>14752</v>
      </c>
      <c r="N1685" s="1">
        <v>1.0999823904376158E-2</v>
      </c>
      <c r="O1685" s="1">
        <v>929.96866562000002</v>
      </c>
      <c r="P1685" s="1">
        <v>-4.5077099999999998E-3</v>
      </c>
      <c r="Q1685" s="1">
        <v>0.11753715000000001</v>
      </c>
      <c r="R1685" s="1">
        <v>8.7192470499999999</v>
      </c>
      <c r="S1685" s="1">
        <v>2474960.3784846356</v>
      </c>
      <c r="T1685" s="1" t="s">
        <v>14752</v>
      </c>
    </row>
    <row r="1686" spans="1:20" x14ac:dyDescent="0.2">
      <c r="A1686" s="1">
        <v>6709</v>
      </c>
      <c r="B1686" s="1" t="s">
        <v>4356</v>
      </c>
      <c r="C1686" s="1" t="s">
        <v>4357</v>
      </c>
      <c r="D1686" s="1" t="s">
        <v>4358</v>
      </c>
      <c r="E1686" s="1">
        <v>12</v>
      </c>
      <c r="F1686" s="1" t="s">
        <v>4359</v>
      </c>
      <c r="G1686" s="1" t="s">
        <v>131</v>
      </c>
      <c r="H1686" s="1">
        <v>50000000</v>
      </c>
      <c r="I1686" s="1">
        <v>39572549.96866712</v>
      </c>
      <c r="J1686" s="1">
        <v>50000000</v>
      </c>
      <c r="K1686" s="1" t="s">
        <v>2018</v>
      </c>
      <c r="L1686" s="1">
        <v>1685</v>
      </c>
      <c r="M1686" s="1" t="s">
        <v>14752</v>
      </c>
      <c r="N1686" s="1">
        <v>6.2386660365366879E-2</v>
      </c>
      <c r="O1686" s="1">
        <v>194.47693199</v>
      </c>
      <c r="P1686" s="1">
        <v>0</v>
      </c>
      <c r="Q1686" s="1">
        <v>-0.37287492</v>
      </c>
      <c r="R1686" s="1">
        <v>-5.6450374600000002</v>
      </c>
      <c r="S1686" s="1">
        <v>2468799.2346867453</v>
      </c>
      <c r="T1686" s="1" t="s">
        <v>14752</v>
      </c>
    </row>
    <row r="1687" spans="1:20" x14ac:dyDescent="0.2">
      <c r="A1687" s="1">
        <v>24996</v>
      </c>
      <c r="B1687" s="1" t="s">
        <v>11072</v>
      </c>
      <c r="C1687" s="1" t="s">
        <v>11073</v>
      </c>
      <c r="D1687" s="1" t="s">
        <v>11074</v>
      </c>
      <c r="E1687" s="1">
        <v>12</v>
      </c>
      <c r="F1687" s="1" t="s">
        <v>11075</v>
      </c>
      <c r="G1687" s="1" t="s">
        <v>131</v>
      </c>
      <c r="H1687" s="1">
        <v>77777777777777</v>
      </c>
      <c r="I1687" s="1">
        <v>74280393141279</v>
      </c>
      <c r="J1687" s="1">
        <v>77777777777777</v>
      </c>
      <c r="K1687" s="1" t="s">
        <v>2018</v>
      </c>
      <c r="L1687" s="1">
        <v>1686</v>
      </c>
      <c r="M1687" s="1" t="s">
        <v>14752</v>
      </c>
      <c r="N1687" s="1">
        <v>3.3221600104538222E-8</v>
      </c>
      <c r="O1687" s="1">
        <v>1080312.7088702</v>
      </c>
      <c r="P1687" s="1">
        <v>14.972785050000001</v>
      </c>
      <c r="Q1687" s="1">
        <v>72.867833709999999</v>
      </c>
      <c r="R1687" s="1">
        <v>263.27869427000002</v>
      </c>
      <c r="S1687" s="1">
        <v>2467713.5165474545</v>
      </c>
      <c r="T1687" s="1" t="s">
        <v>14752</v>
      </c>
    </row>
    <row r="1688" spans="1:20" x14ac:dyDescent="0.2">
      <c r="A1688" s="1">
        <v>10336</v>
      </c>
      <c r="B1688" s="1" t="s">
        <v>6197</v>
      </c>
      <c r="C1688" s="1" t="s">
        <v>6198</v>
      </c>
      <c r="D1688" s="1" t="s">
        <v>6199</v>
      </c>
      <c r="E1688" s="1">
        <v>40</v>
      </c>
      <c r="F1688" s="1" t="s">
        <v>5447</v>
      </c>
      <c r="G1688" s="1" t="s">
        <v>131</v>
      </c>
      <c r="H1688" s="1">
        <v>1E+16</v>
      </c>
      <c r="I1688" s="1">
        <v>2384230000000000</v>
      </c>
      <c r="J1688" s="1">
        <v>1E+16</v>
      </c>
      <c r="K1688" s="1" t="s">
        <v>2018</v>
      </c>
      <c r="L1688" s="1">
        <v>1687</v>
      </c>
      <c r="M1688" s="1" t="s">
        <v>14753</v>
      </c>
      <c r="N1688" s="1">
        <v>1.0306674612283901E-9</v>
      </c>
      <c r="O1688" s="1">
        <v>359832.03678324999</v>
      </c>
      <c r="P1688" s="1">
        <v>-0.26400318</v>
      </c>
      <c r="Q1688" s="1">
        <v>-3.5715503200000001</v>
      </c>
      <c r="R1688" s="1">
        <v>-4.7393970599999999</v>
      </c>
      <c r="S1688" s="1">
        <v>2457348.2810845645</v>
      </c>
      <c r="T1688" s="1" t="s">
        <v>14753</v>
      </c>
    </row>
    <row r="1689" spans="1:20" x14ac:dyDescent="0.2">
      <c r="A1689" s="1">
        <v>7860</v>
      </c>
      <c r="B1689" s="1" t="s">
        <v>4693</v>
      </c>
      <c r="C1689" s="1" t="s">
        <v>4694</v>
      </c>
      <c r="D1689" s="1" t="s">
        <v>4695</v>
      </c>
      <c r="E1689" s="1">
        <v>22</v>
      </c>
      <c r="F1689" s="1" t="s">
        <v>3743</v>
      </c>
      <c r="G1689" s="1" t="s">
        <v>131</v>
      </c>
      <c r="H1689" s="1">
        <v>191311840</v>
      </c>
      <c r="I1689" s="1">
        <v>124445175.17229618</v>
      </c>
      <c r="J1689" s="1">
        <v>181311840</v>
      </c>
      <c r="K1689" s="1" t="s">
        <v>2018</v>
      </c>
      <c r="L1689" s="1">
        <v>1688</v>
      </c>
      <c r="M1689" s="1" t="s">
        <v>14753</v>
      </c>
      <c r="N1689" s="1">
        <v>1.9740786307307863E-2</v>
      </c>
      <c r="O1689" s="1">
        <v>42664.712641810002</v>
      </c>
      <c r="P1689" s="1">
        <v>-0.43616106999999998</v>
      </c>
      <c r="Q1689" s="1">
        <v>1.5180732299999999</v>
      </c>
      <c r="R1689" s="1">
        <v>-12.38731479</v>
      </c>
      <c r="S1689" s="1">
        <v>2456645.6100517935</v>
      </c>
      <c r="T1689" s="1" t="s">
        <v>14753</v>
      </c>
    </row>
    <row r="1690" spans="1:20" x14ac:dyDescent="0.2">
      <c r="A1690" s="1">
        <v>28542</v>
      </c>
      <c r="B1690" s="1" t="s">
        <v>10190</v>
      </c>
      <c r="C1690" s="1" t="s">
        <v>10191</v>
      </c>
      <c r="D1690" s="1" t="s">
        <v>10192</v>
      </c>
      <c r="E1690" s="1">
        <v>6</v>
      </c>
      <c r="F1690" s="1" t="s">
        <v>3153</v>
      </c>
      <c r="G1690" s="1" t="s">
        <v>131</v>
      </c>
      <c r="I1690" s="1">
        <v>1366201800</v>
      </c>
      <c r="J1690" s="1">
        <v>2100000000</v>
      </c>
      <c r="K1690" s="1" t="s">
        <v>2018</v>
      </c>
      <c r="L1690" s="1">
        <v>1689</v>
      </c>
      <c r="M1690" s="1" t="s">
        <v>14753</v>
      </c>
      <c r="N1690" s="1">
        <v>1.7815796781304029E-3</v>
      </c>
      <c r="O1690" s="1">
        <v>145478.18766676</v>
      </c>
      <c r="P1690" s="1">
        <v>0.76668263000000003</v>
      </c>
      <c r="Q1690" s="1">
        <v>-2.76002247</v>
      </c>
      <c r="R1690" s="1">
        <v>-9.9012810800000004</v>
      </c>
      <c r="S1690" s="1">
        <v>2433997.3631051769</v>
      </c>
      <c r="T1690" s="1" t="s">
        <v>14753</v>
      </c>
    </row>
    <row r="1691" spans="1:20" x14ac:dyDescent="0.2">
      <c r="A1691" s="1">
        <v>10586</v>
      </c>
      <c r="B1691" s="1" t="s">
        <v>5717</v>
      </c>
      <c r="C1691" s="1" t="s">
        <v>5718</v>
      </c>
      <c r="D1691" s="1" t="s">
        <v>5719</v>
      </c>
      <c r="E1691" s="1">
        <v>22</v>
      </c>
      <c r="F1691" s="1" t="s">
        <v>5570</v>
      </c>
      <c r="G1691" s="1" t="s">
        <v>131</v>
      </c>
      <c r="H1691" s="1">
        <v>9782678080</v>
      </c>
      <c r="I1691" s="1">
        <v>9782678080</v>
      </c>
      <c r="J1691" s="1">
        <v>9782678080</v>
      </c>
      <c r="K1691" s="1" t="s">
        <v>2018</v>
      </c>
      <c r="L1691" s="1">
        <v>1690</v>
      </c>
      <c r="M1691" s="1" t="s">
        <v>14752</v>
      </c>
      <c r="N1691" s="1">
        <v>2.4775329444375375E-4</v>
      </c>
      <c r="O1691" s="1">
        <v>1411.3066806700001</v>
      </c>
      <c r="P1691" s="1">
        <v>-0.29721652999999998</v>
      </c>
      <c r="Q1691" s="1">
        <v>1.07705951</v>
      </c>
      <c r="R1691" s="1">
        <v>-11.81940625</v>
      </c>
      <c r="S1691" s="1">
        <v>2423690.7228026954</v>
      </c>
      <c r="T1691" s="1" t="s">
        <v>14752</v>
      </c>
    </row>
    <row r="1692" spans="1:20" x14ac:dyDescent="0.2">
      <c r="A1692" s="1">
        <v>9125</v>
      </c>
      <c r="B1692" s="1" t="s">
        <v>10308</v>
      </c>
      <c r="C1692" s="1" t="s">
        <v>10309</v>
      </c>
      <c r="D1692" s="1" t="s">
        <v>10310</v>
      </c>
      <c r="E1692" s="1">
        <v>10</v>
      </c>
      <c r="F1692" s="1" t="s">
        <v>4523</v>
      </c>
      <c r="G1692" s="1" t="s">
        <v>131</v>
      </c>
      <c r="H1692" s="1">
        <v>100000000</v>
      </c>
      <c r="I1692" s="1">
        <v>38694301</v>
      </c>
      <c r="J1692" s="1">
        <v>100000000</v>
      </c>
      <c r="K1692" s="1" t="s">
        <v>2018</v>
      </c>
      <c r="L1692" s="1">
        <v>1691</v>
      </c>
      <c r="M1692" s="1" t="s">
        <v>14752</v>
      </c>
      <c r="N1692" s="1">
        <v>6.2254097621452176E-2</v>
      </c>
      <c r="O1692" s="1">
        <v>110989.7073833</v>
      </c>
      <c r="P1692" s="1">
        <v>1.068153E-2</v>
      </c>
      <c r="Q1692" s="1">
        <v>-12.54888452</v>
      </c>
      <c r="R1692" s="1">
        <v>-11.604933709999999</v>
      </c>
      <c r="S1692" s="1">
        <v>2408878.7918478544</v>
      </c>
      <c r="T1692" s="1" t="s">
        <v>14752</v>
      </c>
    </row>
    <row r="1693" spans="1:20" x14ac:dyDescent="0.2">
      <c r="A1693" s="1">
        <v>20090</v>
      </c>
      <c r="B1693" s="1" t="s">
        <v>10371</v>
      </c>
      <c r="C1693" s="1" t="s">
        <v>10371</v>
      </c>
      <c r="D1693" s="1" t="s">
        <v>10372</v>
      </c>
      <c r="E1693" s="1">
        <v>12</v>
      </c>
      <c r="F1693" s="1" t="s">
        <v>10373</v>
      </c>
      <c r="G1693" s="1" t="s">
        <v>131</v>
      </c>
      <c r="H1693" s="1">
        <v>800000008</v>
      </c>
      <c r="I1693" s="1">
        <v>136139688</v>
      </c>
      <c r="J1693" s="1">
        <v>800000008</v>
      </c>
      <c r="K1693" s="1" t="s">
        <v>2018</v>
      </c>
      <c r="L1693" s="1">
        <v>1692</v>
      </c>
      <c r="M1693" s="1" t="s">
        <v>14753</v>
      </c>
      <c r="N1693" s="1">
        <v>1.7675567201470531E-2</v>
      </c>
      <c r="O1693" s="1">
        <v>4.9226379700000003</v>
      </c>
      <c r="P1693" s="1">
        <v>-5.6263299999999997E-3</v>
      </c>
      <c r="Q1693" s="1">
        <v>-1.4345208599999999</v>
      </c>
      <c r="R1693" s="1">
        <v>-1.4588380999999999</v>
      </c>
      <c r="S1693" s="1">
        <v>2406346.2040312313</v>
      </c>
      <c r="T1693" s="1" t="s">
        <v>14753</v>
      </c>
    </row>
    <row r="1694" spans="1:20" x14ac:dyDescent="0.2">
      <c r="A1694" s="1">
        <v>25101</v>
      </c>
      <c r="B1694" s="1" t="s">
        <v>9983</v>
      </c>
      <c r="C1694" s="1" t="s">
        <v>6126</v>
      </c>
      <c r="D1694" s="1" t="s">
        <v>9984</v>
      </c>
      <c r="E1694" s="1">
        <v>26</v>
      </c>
      <c r="F1694" s="1" t="s">
        <v>9985</v>
      </c>
      <c r="G1694" s="1" t="s">
        <v>131</v>
      </c>
      <c r="I1694" s="1">
        <v>1226945031</v>
      </c>
      <c r="J1694" s="1">
        <v>6494778982</v>
      </c>
      <c r="K1694" s="1" t="s">
        <v>2018</v>
      </c>
      <c r="L1694" s="1">
        <v>1693</v>
      </c>
      <c r="M1694" s="1" t="s">
        <v>14752</v>
      </c>
      <c r="N1694" s="1">
        <v>1.9581768161484009E-3</v>
      </c>
      <c r="O1694" s="1">
        <v>52771.01163049</v>
      </c>
      <c r="P1694" s="1">
        <v>0.61394377</v>
      </c>
      <c r="Q1694" s="1">
        <v>-2.81478451</v>
      </c>
      <c r="R1694" s="1">
        <v>-13.8941047</v>
      </c>
      <c r="S1694" s="1">
        <v>2402575.3143926812</v>
      </c>
      <c r="T1694" s="1" t="s">
        <v>14752</v>
      </c>
    </row>
    <row r="1695" spans="1:20" x14ac:dyDescent="0.2">
      <c r="A1695" s="1">
        <v>33195</v>
      </c>
      <c r="B1695" s="1" t="s">
        <v>9947</v>
      </c>
      <c r="C1695" s="1" t="s">
        <v>9948</v>
      </c>
      <c r="D1695" s="1" t="s">
        <v>9949</v>
      </c>
      <c r="E1695" s="1">
        <v>35</v>
      </c>
      <c r="F1695" s="1" t="s">
        <v>9950</v>
      </c>
      <c r="G1695" s="1" t="s">
        <v>131</v>
      </c>
      <c r="H1695" s="1">
        <v>1000000000</v>
      </c>
      <c r="I1695" s="1">
        <v>1000000000</v>
      </c>
      <c r="J1695" s="1">
        <v>1000000000</v>
      </c>
      <c r="K1695" s="1" t="s">
        <v>2018</v>
      </c>
      <c r="L1695" s="1">
        <v>1694</v>
      </c>
      <c r="M1695" s="1" t="s">
        <v>14753</v>
      </c>
      <c r="N1695" s="1">
        <v>2.3918525632608762E-3</v>
      </c>
      <c r="O1695" s="1">
        <v>1468769.4045299401</v>
      </c>
      <c r="P1695" s="1">
        <v>-0.28243427999999998</v>
      </c>
      <c r="Q1695" s="1">
        <v>-7.2476511400000003</v>
      </c>
      <c r="R1695" s="1">
        <v>-16.892175210000001</v>
      </c>
      <c r="S1695" s="1">
        <v>2391852.5632608761</v>
      </c>
      <c r="T1695" s="1" t="s">
        <v>14753</v>
      </c>
    </row>
    <row r="1696" spans="1:20" x14ac:dyDescent="0.2">
      <c r="A1696" s="1">
        <v>31629</v>
      </c>
      <c r="B1696" s="1" t="s">
        <v>10082</v>
      </c>
      <c r="C1696" s="1" t="s">
        <v>10083</v>
      </c>
      <c r="D1696" s="1" t="s">
        <v>10084</v>
      </c>
      <c r="E1696" s="1">
        <v>8</v>
      </c>
      <c r="F1696" s="1" t="s">
        <v>10085</v>
      </c>
      <c r="G1696" s="1" t="s">
        <v>131</v>
      </c>
      <c r="H1696" s="1">
        <v>350000000</v>
      </c>
      <c r="I1696" s="1">
        <v>23249751</v>
      </c>
      <c r="J1696" s="1">
        <v>350000000</v>
      </c>
      <c r="K1696" s="1" t="s">
        <v>2018</v>
      </c>
      <c r="L1696" s="1">
        <v>1695</v>
      </c>
      <c r="M1696" s="1" t="s">
        <v>14753</v>
      </c>
      <c r="N1696" s="1">
        <v>0.1027401882160842</v>
      </c>
      <c r="O1696" s="1">
        <v>62960.575494559998</v>
      </c>
      <c r="P1696" s="1">
        <v>-0.67570297999999995</v>
      </c>
      <c r="Q1696" s="1">
        <v>3.19922365</v>
      </c>
      <c r="R1696" s="1">
        <v>-19.867439470000001</v>
      </c>
      <c r="S1696" s="1">
        <v>2388683.7937170919</v>
      </c>
      <c r="T1696" s="1" t="s">
        <v>14753</v>
      </c>
    </row>
    <row r="1697" spans="1:20" x14ac:dyDescent="0.2">
      <c r="A1697" s="1">
        <v>9808</v>
      </c>
      <c r="B1697" s="1" t="s">
        <v>10172</v>
      </c>
      <c r="C1697" s="1" t="s">
        <v>5262</v>
      </c>
      <c r="D1697" s="1" t="s">
        <v>10173</v>
      </c>
      <c r="E1697" s="1">
        <v>19</v>
      </c>
      <c r="F1697" s="1" t="s">
        <v>4815</v>
      </c>
      <c r="G1697" s="1" t="s">
        <v>131</v>
      </c>
      <c r="I1697" s="1">
        <v>407187030849.09003</v>
      </c>
      <c r="J1697" s="1">
        <v>407187030849.09003</v>
      </c>
      <c r="K1697" s="1" t="s">
        <v>2018</v>
      </c>
      <c r="L1697" s="1">
        <v>1696</v>
      </c>
      <c r="M1697" s="1" t="s">
        <v>14753</v>
      </c>
      <c r="N1697" s="1">
        <v>5.8601590596911645E-6</v>
      </c>
      <c r="O1697" s="1">
        <v>49508.648148430002</v>
      </c>
      <c r="P1697" s="1">
        <v>-1.63059372</v>
      </c>
      <c r="Q1697" s="1">
        <v>-2.5003844200000001</v>
      </c>
      <c r="R1697" s="1">
        <v>-14.638087990000001</v>
      </c>
      <c r="S1697" s="1">
        <v>2386180.7678190405</v>
      </c>
      <c r="T1697" s="1" t="s">
        <v>14753</v>
      </c>
    </row>
    <row r="1698" spans="1:20" x14ac:dyDescent="0.2">
      <c r="A1698" s="1">
        <v>6194</v>
      </c>
      <c r="B1698" s="1" t="s">
        <v>3595</v>
      </c>
      <c r="C1698" s="1" t="s">
        <v>3596</v>
      </c>
      <c r="D1698" s="1" t="s">
        <v>3597</v>
      </c>
      <c r="E1698" s="1">
        <v>16</v>
      </c>
      <c r="F1698" s="1" t="s">
        <v>2352</v>
      </c>
      <c r="G1698" s="1" t="s">
        <v>131</v>
      </c>
      <c r="H1698" s="1">
        <v>100000000</v>
      </c>
      <c r="I1698" s="1">
        <v>38522222</v>
      </c>
      <c r="J1698" s="1">
        <v>100000000</v>
      </c>
      <c r="K1698" s="1" t="s">
        <v>2018</v>
      </c>
      <c r="L1698" s="1">
        <v>1697</v>
      </c>
      <c r="M1698" s="1" t="s">
        <v>14752</v>
      </c>
      <c r="N1698" s="1">
        <v>6.1620092833632865E-2</v>
      </c>
      <c r="O1698" s="1">
        <v>220964.41865561999</v>
      </c>
      <c r="P1698" s="1">
        <v>-0.32086590999999998</v>
      </c>
      <c r="Q1698" s="1">
        <v>-2.6356749499999998</v>
      </c>
      <c r="R1698" s="1">
        <v>-38.443860919999999</v>
      </c>
      <c r="S1698" s="1">
        <v>2373742.8957978142</v>
      </c>
      <c r="T1698" s="1" t="s">
        <v>14752</v>
      </c>
    </row>
    <row r="1699" spans="1:20" x14ac:dyDescent="0.2">
      <c r="A1699" s="1">
        <v>33113</v>
      </c>
      <c r="B1699" s="1" t="s">
        <v>8989</v>
      </c>
      <c r="C1699" s="1" t="s">
        <v>8990</v>
      </c>
      <c r="D1699" s="1" t="s">
        <v>8991</v>
      </c>
      <c r="E1699" s="1">
        <v>3</v>
      </c>
      <c r="F1699" s="1" t="s">
        <v>8992</v>
      </c>
      <c r="G1699" s="1" t="s">
        <v>131</v>
      </c>
      <c r="H1699" s="1">
        <v>1000000000</v>
      </c>
      <c r="I1699" s="1">
        <v>706000000</v>
      </c>
      <c r="J1699" s="1">
        <v>1000000000</v>
      </c>
      <c r="K1699" s="1" t="s">
        <v>2018</v>
      </c>
      <c r="L1699" s="1">
        <v>1698</v>
      </c>
      <c r="M1699" s="1" t="s">
        <v>14752</v>
      </c>
      <c r="N1699" s="1">
        <v>3.3565348880139076E-3</v>
      </c>
      <c r="O1699" s="1">
        <v>7397.9575239200003</v>
      </c>
      <c r="P1699" s="1">
        <v>-0.11350127</v>
      </c>
      <c r="Q1699" s="1">
        <v>-5.35142338</v>
      </c>
      <c r="R1699" s="1">
        <v>-45.774480920000002</v>
      </c>
      <c r="S1699" s="1">
        <v>2369713.6309378189</v>
      </c>
      <c r="T1699" s="1" t="s">
        <v>14752</v>
      </c>
    </row>
    <row r="1700" spans="1:20" x14ac:dyDescent="0.2">
      <c r="A1700" s="1">
        <v>17837</v>
      </c>
      <c r="B1700" s="1" t="s">
        <v>9993</v>
      </c>
      <c r="C1700" s="1" t="s">
        <v>9994</v>
      </c>
      <c r="D1700" s="1" t="s">
        <v>9995</v>
      </c>
      <c r="E1700" s="1">
        <v>7</v>
      </c>
      <c r="F1700" s="1" t="s">
        <v>9996</v>
      </c>
      <c r="G1700" s="1" t="s">
        <v>131</v>
      </c>
      <c r="I1700" s="1">
        <v>13375394</v>
      </c>
      <c r="J1700" s="1">
        <v>100000000</v>
      </c>
      <c r="K1700" s="1" t="s">
        <v>2018</v>
      </c>
      <c r="L1700" s="1">
        <v>1699</v>
      </c>
      <c r="M1700" s="1" t="s">
        <v>14752</v>
      </c>
      <c r="N1700" s="1">
        <v>0.17702416358332757</v>
      </c>
      <c r="O1700" s="1">
        <v>44614.487276280001</v>
      </c>
      <c r="P1700" s="1">
        <v>0.17399719</v>
      </c>
      <c r="Q1700" s="1">
        <v>-2.07431315</v>
      </c>
      <c r="R1700" s="1">
        <v>-14.11933619</v>
      </c>
      <c r="S1700" s="1">
        <v>2367767.9354474582</v>
      </c>
      <c r="T1700" s="1" t="s">
        <v>14752</v>
      </c>
    </row>
    <row r="1701" spans="1:20" x14ac:dyDescent="0.2">
      <c r="A1701" s="1">
        <v>33819</v>
      </c>
      <c r="B1701" s="1" t="s">
        <v>9670</v>
      </c>
      <c r="C1701" s="1" t="s">
        <v>9671</v>
      </c>
      <c r="D1701" s="1" t="s">
        <v>9672</v>
      </c>
      <c r="E1701" s="1">
        <v>11</v>
      </c>
      <c r="F1701" s="1" t="s">
        <v>9673</v>
      </c>
      <c r="G1701" s="1" t="s">
        <v>131</v>
      </c>
      <c r="I1701" s="1">
        <v>970983463</v>
      </c>
      <c r="J1701" s="1">
        <v>970983463</v>
      </c>
      <c r="K1701" s="1" t="s">
        <v>2018</v>
      </c>
      <c r="L1701" s="1">
        <v>1700</v>
      </c>
      <c r="M1701" s="1" t="s">
        <v>14752</v>
      </c>
      <c r="N1701" s="1">
        <v>2.4380890898549751E-3</v>
      </c>
      <c r="O1701" s="1">
        <v>167618.65468966</v>
      </c>
      <c r="P1701" s="1">
        <v>0.95933822999999996</v>
      </c>
      <c r="Q1701" s="1">
        <v>0.14698062000000001</v>
      </c>
      <c r="R1701" s="1">
        <v>-20.239190199999999</v>
      </c>
      <c r="S1701" s="1">
        <v>2367344.1875699018</v>
      </c>
      <c r="T1701" s="1" t="s">
        <v>14752</v>
      </c>
    </row>
    <row r="1702" spans="1:20" x14ac:dyDescent="0.2">
      <c r="A1702" s="1">
        <v>9792</v>
      </c>
      <c r="B1702" s="1" t="s">
        <v>5428</v>
      </c>
      <c r="C1702" s="1" t="s">
        <v>5429</v>
      </c>
      <c r="D1702" s="1" t="s">
        <v>5430</v>
      </c>
      <c r="E1702" s="1">
        <v>9</v>
      </c>
      <c r="F1702" s="1" t="s">
        <v>4850</v>
      </c>
      <c r="G1702" s="1" t="s">
        <v>131</v>
      </c>
      <c r="I1702" s="1">
        <v>624765334</v>
      </c>
      <c r="J1702" s="1">
        <v>2000000000</v>
      </c>
      <c r="K1702" s="1" t="s">
        <v>2018</v>
      </c>
      <c r="L1702" s="1">
        <v>1701</v>
      </c>
      <c r="M1702" s="1" t="s">
        <v>14752</v>
      </c>
      <c r="N1702" s="1">
        <v>3.7843705539279968E-3</v>
      </c>
      <c r="O1702" s="1">
        <v>97328.281597459994</v>
      </c>
      <c r="P1702" s="1">
        <v>0.87334577000000002</v>
      </c>
      <c r="Q1702" s="1">
        <v>-2.02019006</v>
      </c>
      <c r="R1702" s="1">
        <v>2.9520165999999999</v>
      </c>
      <c r="S1702" s="1">
        <v>2364343.5331045901</v>
      </c>
      <c r="T1702" s="1" t="s">
        <v>14752</v>
      </c>
    </row>
    <row r="1703" spans="1:20" x14ac:dyDescent="0.2">
      <c r="A1703" s="1">
        <v>3617</v>
      </c>
      <c r="B1703" s="1" t="s">
        <v>3122</v>
      </c>
      <c r="C1703" s="1" t="s">
        <v>3123</v>
      </c>
      <c r="D1703" s="1" t="s">
        <v>3124</v>
      </c>
      <c r="E1703" s="1">
        <v>20</v>
      </c>
      <c r="F1703" s="1" t="s">
        <v>3125</v>
      </c>
      <c r="G1703" s="1" t="s">
        <v>131</v>
      </c>
      <c r="H1703" s="1">
        <v>2500000000</v>
      </c>
      <c r="I1703" s="1">
        <v>1027648760.5912852</v>
      </c>
      <c r="J1703" s="1">
        <v>1981345180.6558633</v>
      </c>
      <c r="L1703" s="1">
        <v>1702</v>
      </c>
      <c r="M1703" s="1" t="s">
        <v>14752</v>
      </c>
      <c r="N1703" s="1">
        <v>2.2953852456028636E-3</v>
      </c>
      <c r="O1703" s="1">
        <v>1754.1445232599999</v>
      </c>
      <c r="P1703" s="1">
        <v>2.3422700000000001E-2</v>
      </c>
      <c r="Q1703" s="1">
        <v>6.1926935500000004</v>
      </c>
      <c r="R1703" s="1">
        <v>3.04614216</v>
      </c>
      <c r="S1703" s="1">
        <v>2358849.8027233058</v>
      </c>
      <c r="T1703" s="1" t="s">
        <v>14752</v>
      </c>
    </row>
    <row r="1704" spans="1:20" x14ac:dyDescent="0.2">
      <c r="A1704" s="1">
        <v>18094</v>
      </c>
      <c r="B1704" s="1" t="s">
        <v>9917</v>
      </c>
      <c r="C1704" s="1" t="s">
        <v>6095</v>
      </c>
      <c r="D1704" s="1" t="s">
        <v>9918</v>
      </c>
      <c r="E1704" s="1">
        <v>12</v>
      </c>
      <c r="F1704" s="1" t="s">
        <v>9919</v>
      </c>
      <c r="G1704" s="1" t="s">
        <v>131</v>
      </c>
      <c r="H1704" s="1">
        <v>77000000</v>
      </c>
      <c r="I1704" s="1">
        <v>13660249</v>
      </c>
      <c r="J1704" s="1">
        <v>41512309</v>
      </c>
      <c r="L1704" s="1">
        <v>1703</v>
      </c>
      <c r="M1704" s="1" t="s">
        <v>14752</v>
      </c>
      <c r="N1704" s="1">
        <v>0.17256321142713854</v>
      </c>
      <c r="O1704" s="1">
        <v>184452.43867857999</v>
      </c>
      <c r="P1704" s="1">
        <v>0.20287722999999999</v>
      </c>
      <c r="Q1704" s="1">
        <v>-2.9591370800000001</v>
      </c>
      <c r="R1704" s="1">
        <v>-14.512457100000001</v>
      </c>
      <c r="S1704" s="1">
        <v>2357256.4363343576</v>
      </c>
      <c r="T1704" s="1" t="s">
        <v>14752</v>
      </c>
    </row>
    <row r="1705" spans="1:20" x14ac:dyDescent="0.2">
      <c r="A1705" s="1">
        <v>29386</v>
      </c>
      <c r="B1705" s="1" t="s">
        <v>9924</v>
      </c>
      <c r="C1705" s="1" t="s">
        <v>9925</v>
      </c>
      <c r="D1705" s="1" t="s">
        <v>9926</v>
      </c>
      <c r="E1705" s="1">
        <v>15</v>
      </c>
      <c r="F1705" s="1" t="s">
        <v>9927</v>
      </c>
      <c r="G1705" s="1" t="s">
        <v>131</v>
      </c>
      <c r="H1705" s="1">
        <v>80000000</v>
      </c>
      <c r="I1705" s="1">
        <v>9554677.0403969996</v>
      </c>
      <c r="J1705" s="1">
        <v>67217971.568543002</v>
      </c>
      <c r="K1705" s="1" t="s">
        <v>2018</v>
      </c>
      <c r="L1705" s="1">
        <v>1704</v>
      </c>
      <c r="M1705" s="1" t="s">
        <v>14752</v>
      </c>
      <c r="N1705" s="1">
        <v>0.24591703402112181</v>
      </c>
      <c r="O1705" s="1">
        <v>583054.43687034003</v>
      </c>
      <c r="P1705" s="1">
        <v>-0.19446193000000001</v>
      </c>
      <c r="Q1705" s="1">
        <v>-5.5084361800000003</v>
      </c>
      <c r="R1705" s="1">
        <v>-20.74846814</v>
      </c>
      <c r="S1705" s="1">
        <v>2349657.8388041402</v>
      </c>
      <c r="T1705" s="1" t="s">
        <v>14752</v>
      </c>
    </row>
    <row r="1706" spans="1:20" x14ac:dyDescent="0.2">
      <c r="A1706" s="1">
        <v>14145</v>
      </c>
      <c r="B1706" s="1" t="s">
        <v>6923</v>
      </c>
      <c r="C1706" s="1" t="s">
        <v>679</v>
      </c>
      <c r="D1706" s="1" t="s">
        <v>6923</v>
      </c>
      <c r="E1706" s="1">
        <v>9</v>
      </c>
      <c r="F1706" s="1" t="s">
        <v>6924</v>
      </c>
      <c r="G1706" s="1" t="s">
        <v>131</v>
      </c>
      <c r="H1706" s="1">
        <v>1000000000</v>
      </c>
      <c r="I1706" s="1">
        <v>878116980</v>
      </c>
      <c r="J1706" s="1">
        <v>999794371</v>
      </c>
      <c r="K1706" s="1" t="s">
        <v>2018</v>
      </c>
      <c r="L1706" s="1">
        <v>1705</v>
      </c>
      <c r="M1706" s="1" t="s">
        <v>14752</v>
      </c>
      <c r="N1706" s="1">
        <v>2.6664748431195883E-3</v>
      </c>
      <c r="O1706" s="1">
        <v>13622.486720659999</v>
      </c>
      <c r="P1706" s="1">
        <v>-0.16519051000000001</v>
      </c>
      <c r="Q1706" s="1">
        <v>-1.8793664000000001</v>
      </c>
      <c r="R1706" s="1">
        <v>-4.4226912199999999</v>
      </c>
      <c r="S1706" s="1">
        <v>2341476.8364861468</v>
      </c>
      <c r="T1706" s="1" t="s">
        <v>14752</v>
      </c>
    </row>
    <row r="1707" spans="1:20" x14ac:dyDescent="0.2">
      <c r="A1707" s="1">
        <v>9155</v>
      </c>
      <c r="B1707" s="1" t="s">
        <v>6759</v>
      </c>
      <c r="C1707" s="1" t="s">
        <v>6759</v>
      </c>
      <c r="D1707" s="1" t="s">
        <v>6760</v>
      </c>
      <c r="E1707" s="1">
        <v>14</v>
      </c>
      <c r="F1707" s="1" t="s">
        <v>4523</v>
      </c>
      <c r="G1707" s="1" t="s">
        <v>131</v>
      </c>
      <c r="I1707" s="1">
        <v>29764367.759962</v>
      </c>
      <c r="J1707" s="1">
        <v>50000000</v>
      </c>
      <c r="K1707" s="1" t="s">
        <v>2018</v>
      </c>
      <c r="L1707" s="1">
        <v>1706</v>
      </c>
      <c r="M1707" s="1" t="s">
        <v>14752</v>
      </c>
      <c r="N1707" s="1">
        <v>7.8283459537946146E-2</v>
      </c>
      <c r="O1707" s="1">
        <v>3433.8182762199999</v>
      </c>
      <c r="P1707" s="1">
        <v>-0.28443545999999997</v>
      </c>
      <c r="Q1707" s="1">
        <v>-0.40255782000000001</v>
      </c>
      <c r="R1707" s="1">
        <v>-6.2458138700000001</v>
      </c>
      <c r="S1707" s="1">
        <v>2330057.6792095341</v>
      </c>
      <c r="T1707" s="1" t="s">
        <v>14752</v>
      </c>
    </row>
    <row r="1708" spans="1:20" x14ac:dyDescent="0.2">
      <c r="A1708" s="1">
        <v>9562</v>
      </c>
      <c r="B1708" s="1" t="s">
        <v>4791</v>
      </c>
      <c r="C1708" s="1" t="s">
        <v>4792</v>
      </c>
      <c r="D1708" s="1" t="s">
        <v>4793</v>
      </c>
      <c r="E1708" s="1">
        <v>25</v>
      </c>
      <c r="F1708" s="1" t="s">
        <v>4664</v>
      </c>
      <c r="G1708" s="1" t="s">
        <v>131</v>
      </c>
      <c r="H1708" s="1">
        <v>50000000</v>
      </c>
      <c r="I1708" s="1">
        <v>23514168</v>
      </c>
      <c r="J1708" s="1">
        <v>49763520</v>
      </c>
      <c r="K1708" s="1" t="s">
        <v>2018</v>
      </c>
      <c r="L1708" s="1">
        <v>1707</v>
      </c>
      <c r="M1708" s="1" t="s">
        <v>14753</v>
      </c>
      <c r="N1708" s="1">
        <v>9.8808839535877005E-2</v>
      </c>
      <c r="O1708" s="1">
        <v>75902.169836960005</v>
      </c>
      <c r="P1708" s="1">
        <v>34.570329860000001</v>
      </c>
      <c r="Q1708" s="1">
        <v>-4.9113785200000004</v>
      </c>
      <c r="R1708" s="1">
        <v>14.6358633</v>
      </c>
      <c r="S1708" s="1">
        <v>2323407.6527316538</v>
      </c>
      <c r="T1708" s="1" t="s">
        <v>14753</v>
      </c>
    </row>
    <row r="1709" spans="1:20" x14ac:dyDescent="0.2">
      <c r="A1709" s="1">
        <v>22244</v>
      </c>
      <c r="B1709" s="1" t="s">
        <v>9997</v>
      </c>
      <c r="C1709" s="1" t="s">
        <v>9998</v>
      </c>
      <c r="D1709" s="1" t="s">
        <v>9999</v>
      </c>
      <c r="E1709" s="1">
        <v>10</v>
      </c>
      <c r="F1709" s="1" t="s">
        <v>10000</v>
      </c>
      <c r="G1709" s="1" t="s">
        <v>131</v>
      </c>
      <c r="I1709" s="1">
        <v>2615710367</v>
      </c>
      <c r="J1709" s="1">
        <v>3800000000</v>
      </c>
      <c r="L1709" s="1">
        <v>1708</v>
      </c>
      <c r="M1709" s="1" t="s">
        <v>14752</v>
      </c>
      <c r="N1709" s="1">
        <v>8.8734351911791192E-4</v>
      </c>
      <c r="O1709" s="1">
        <v>1231057.1662580301</v>
      </c>
      <c r="P1709" s="1">
        <v>-1.2925867</v>
      </c>
      <c r="Q1709" s="1">
        <v>-2.3273718900000002</v>
      </c>
      <c r="R1709" s="1">
        <v>-9.4494232799999995</v>
      </c>
      <c r="S1709" s="1">
        <v>2321033.6420469848</v>
      </c>
      <c r="T1709" s="1" t="s">
        <v>14752</v>
      </c>
    </row>
    <row r="1710" spans="1:20" x14ac:dyDescent="0.2">
      <c r="A1710" s="1">
        <v>20848</v>
      </c>
      <c r="B1710" s="1" t="s">
        <v>9974</v>
      </c>
      <c r="C1710" s="1" t="s">
        <v>9975</v>
      </c>
      <c r="D1710" s="1" t="s">
        <v>9976</v>
      </c>
      <c r="E1710" s="1">
        <v>20</v>
      </c>
      <c r="F1710" s="1" t="s">
        <v>9977</v>
      </c>
      <c r="G1710" s="1" t="s">
        <v>131</v>
      </c>
      <c r="I1710" s="1">
        <v>548000855.86913645</v>
      </c>
      <c r="J1710" s="1">
        <v>1242875296.1063442</v>
      </c>
      <c r="K1710" s="1" t="s">
        <v>2018</v>
      </c>
      <c r="L1710" s="1">
        <v>1709</v>
      </c>
      <c r="M1710" s="1" t="s">
        <v>14752</v>
      </c>
      <c r="N1710" s="1">
        <v>4.2139841276722014E-3</v>
      </c>
      <c r="O1710" s="1">
        <v>57188.767431970002</v>
      </c>
      <c r="P1710" s="1">
        <v>-0.37365048000000001</v>
      </c>
      <c r="Q1710" s="1">
        <v>-6.2678673600000003</v>
      </c>
      <c r="R1710" s="1">
        <v>-21.98039953</v>
      </c>
      <c r="S1710" s="1">
        <v>2309266.9085833225</v>
      </c>
      <c r="T1710" s="1" t="s">
        <v>14752</v>
      </c>
    </row>
    <row r="1711" spans="1:20" x14ac:dyDescent="0.2">
      <c r="A1711" s="1">
        <v>32288</v>
      </c>
      <c r="B1711" s="1" t="s">
        <v>10201</v>
      </c>
      <c r="C1711" s="1" t="s">
        <v>10202</v>
      </c>
      <c r="D1711" s="1" t="s">
        <v>10202</v>
      </c>
      <c r="E1711" s="1">
        <v>5</v>
      </c>
      <c r="F1711" s="1" t="s">
        <v>10203</v>
      </c>
      <c r="G1711" s="1" t="s">
        <v>131</v>
      </c>
      <c r="H1711" s="1">
        <v>699999673</v>
      </c>
      <c r="I1711" s="1">
        <v>699999673</v>
      </c>
      <c r="J1711" s="1">
        <v>699999673</v>
      </c>
      <c r="K1711" s="1" t="s">
        <v>2018</v>
      </c>
      <c r="L1711" s="1">
        <v>1710</v>
      </c>
      <c r="M1711" s="1" t="s">
        <v>14752</v>
      </c>
      <c r="N1711" s="1">
        <v>3.2916262983391409E-3</v>
      </c>
      <c r="O1711" s="1">
        <v>60801.378254720003</v>
      </c>
      <c r="P1711" s="1">
        <v>-6.2929600499999996</v>
      </c>
      <c r="Q1711" s="1">
        <v>-18.46184405</v>
      </c>
      <c r="R1711" s="1">
        <v>1.3412030100000001</v>
      </c>
      <c r="S1711" s="1">
        <v>2304137.3324755989</v>
      </c>
      <c r="T1711" s="1" t="s">
        <v>14752</v>
      </c>
    </row>
    <row r="1712" spans="1:20" x14ac:dyDescent="0.2">
      <c r="A1712" s="1">
        <v>7270</v>
      </c>
      <c r="B1712" s="1" t="s">
        <v>5271</v>
      </c>
      <c r="C1712" s="1" t="s">
        <v>5272</v>
      </c>
      <c r="D1712" s="1" t="s">
        <v>5273</v>
      </c>
      <c r="E1712" s="1">
        <v>8</v>
      </c>
      <c r="F1712" s="1" t="s">
        <v>3667</v>
      </c>
      <c r="G1712" s="1" t="s">
        <v>131</v>
      </c>
      <c r="I1712" s="1">
        <v>31613145.128406029</v>
      </c>
      <c r="J1712" s="1">
        <v>31640287.128406029</v>
      </c>
      <c r="L1712" s="1">
        <v>1711</v>
      </c>
      <c r="M1712" s="1" t="s">
        <v>14752</v>
      </c>
      <c r="N1712" s="1">
        <v>7.258880627509702E-2</v>
      </c>
      <c r="O1712" s="1">
        <v>2.92416096</v>
      </c>
      <c r="P1712" s="1">
        <v>1.96639517</v>
      </c>
      <c r="Q1712" s="1">
        <v>-75.898184409999999</v>
      </c>
      <c r="R1712" s="1">
        <v>-77.154299109999997</v>
      </c>
      <c r="S1712" s="1">
        <v>2294760.4674723926</v>
      </c>
      <c r="T1712" s="1" t="s">
        <v>14752</v>
      </c>
    </row>
    <row r="1713" spans="1:20" x14ac:dyDescent="0.2">
      <c r="A1713" s="1">
        <v>22031</v>
      </c>
      <c r="B1713" s="1" t="s">
        <v>10554</v>
      </c>
      <c r="C1713" s="1" t="s">
        <v>10555</v>
      </c>
      <c r="D1713" s="1" t="s">
        <v>10556</v>
      </c>
      <c r="E1713" s="1">
        <v>7</v>
      </c>
      <c r="F1713" s="1" t="s">
        <v>10557</v>
      </c>
      <c r="G1713" s="1" t="s">
        <v>131</v>
      </c>
      <c r="H1713" s="1">
        <v>3000000000</v>
      </c>
      <c r="I1713" s="1">
        <v>475450000</v>
      </c>
      <c r="J1713" s="1">
        <v>3000000000</v>
      </c>
      <c r="K1713" s="1" t="s">
        <v>2018</v>
      </c>
      <c r="L1713" s="1">
        <v>1712</v>
      </c>
      <c r="M1713" s="1" t="s">
        <v>14753</v>
      </c>
      <c r="N1713" s="1">
        <v>4.8225005412885829E-3</v>
      </c>
      <c r="O1713" s="1">
        <v>291045.94264194998</v>
      </c>
      <c r="P1713" s="1">
        <v>-0.34750047000000001</v>
      </c>
      <c r="Q1713" s="1">
        <v>-8.79500378</v>
      </c>
      <c r="R1713" s="1">
        <v>4.5090334299999997</v>
      </c>
      <c r="S1713" s="1">
        <v>2292857.8823556569</v>
      </c>
      <c r="T1713" s="1" t="s">
        <v>14753</v>
      </c>
    </row>
    <row r="1714" spans="1:20" x14ac:dyDescent="0.2">
      <c r="A1714" s="1">
        <v>30550</v>
      </c>
      <c r="B1714" s="1" t="s">
        <v>9895</v>
      </c>
      <c r="C1714" s="1" t="s">
        <v>9895</v>
      </c>
      <c r="D1714" s="1" t="s">
        <v>9896</v>
      </c>
      <c r="E1714" s="1">
        <v>5</v>
      </c>
      <c r="F1714" s="1" t="s">
        <v>9897</v>
      </c>
      <c r="G1714" s="1" t="s">
        <v>131</v>
      </c>
      <c r="I1714" s="1">
        <v>962230718.57355642</v>
      </c>
      <c r="J1714" s="1">
        <v>999696107.57355642</v>
      </c>
      <c r="K1714" s="1" t="s">
        <v>2018</v>
      </c>
      <c r="L1714" s="1">
        <v>1713</v>
      </c>
      <c r="M1714" s="1" t="s">
        <v>14753</v>
      </c>
      <c r="N1714" s="1">
        <v>2.3766540327388539E-3</v>
      </c>
      <c r="O1714" s="1">
        <v>215209.81194519001</v>
      </c>
      <c r="P1714" s="1">
        <v>0.49390518999999999</v>
      </c>
      <c r="Q1714" s="1">
        <v>3.1159528999999999</v>
      </c>
      <c r="R1714" s="1">
        <v>-4.8995399700000002</v>
      </c>
      <c r="S1714" s="1">
        <v>2286889.5177230486</v>
      </c>
      <c r="T1714" s="1" t="s">
        <v>14753</v>
      </c>
    </row>
    <row r="1715" spans="1:20" x14ac:dyDescent="0.2">
      <c r="A1715" s="1">
        <v>10973</v>
      </c>
      <c r="B1715" s="1" t="s">
        <v>9936</v>
      </c>
      <c r="C1715" s="1" t="s">
        <v>9937</v>
      </c>
      <c r="D1715" s="1" t="s">
        <v>9938</v>
      </c>
      <c r="E1715" s="1">
        <v>29</v>
      </c>
      <c r="F1715" s="1" t="s">
        <v>4996</v>
      </c>
      <c r="G1715" s="1" t="s">
        <v>131</v>
      </c>
      <c r="H1715" s="1">
        <v>100000000</v>
      </c>
      <c r="I1715" s="1">
        <v>58422831</v>
      </c>
      <c r="J1715" s="1">
        <v>100000000</v>
      </c>
      <c r="K1715" s="1" t="s">
        <v>2018</v>
      </c>
      <c r="L1715" s="1">
        <v>1714</v>
      </c>
      <c r="M1715" s="1" t="s">
        <v>14753</v>
      </c>
      <c r="N1715" s="1">
        <v>3.8979821869639178E-2</v>
      </c>
      <c r="O1715" s="1">
        <v>10458.39509933</v>
      </c>
      <c r="P1715" s="1">
        <v>2.91176038</v>
      </c>
      <c r="Q1715" s="1">
        <v>-5.6792620899999999</v>
      </c>
      <c r="R1715" s="1">
        <v>-4.6647243300000003</v>
      </c>
      <c r="S1715" s="1">
        <v>2277311.5455000335</v>
      </c>
      <c r="T1715" s="1" t="s">
        <v>14753</v>
      </c>
    </row>
    <row r="1716" spans="1:20" x14ac:dyDescent="0.2">
      <c r="A1716" s="1">
        <v>21262</v>
      </c>
      <c r="B1716" s="1" t="s">
        <v>10193</v>
      </c>
      <c r="C1716" s="1" t="s">
        <v>10194</v>
      </c>
      <c r="D1716" s="1" t="s">
        <v>10195</v>
      </c>
      <c r="E1716" s="1">
        <v>4</v>
      </c>
      <c r="F1716" s="1" t="s">
        <v>10196</v>
      </c>
      <c r="G1716" s="1" t="s">
        <v>131</v>
      </c>
      <c r="H1716" s="1">
        <v>1000000000</v>
      </c>
      <c r="I1716" s="1">
        <v>377003645.99000001</v>
      </c>
      <c r="J1716" s="1">
        <v>999999999</v>
      </c>
      <c r="K1716" s="1" t="s">
        <v>2018</v>
      </c>
      <c r="L1716" s="1">
        <v>1715</v>
      </c>
      <c r="M1716" s="1" t="s">
        <v>14752</v>
      </c>
      <c r="N1716" s="1">
        <v>6.0358471367706031E-3</v>
      </c>
      <c r="O1716" s="1">
        <v>12783.248532019999</v>
      </c>
      <c r="P1716" s="1">
        <v>5.4498709999999999E-2</v>
      </c>
      <c r="Q1716" s="1">
        <v>-1.89435193</v>
      </c>
      <c r="R1716" s="1">
        <v>-10.437702870000001</v>
      </c>
      <c r="S1716" s="1">
        <v>2275536.3772008196</v>
      </c>
      <c r="T1716" s="1" t="s">
        <v>14752</v>
      </c>
    </row>
    <row r="1717" spans="1:20" x14ac:dyDescent="0.2">
      <c r="A1717" s="1">
        <v>33823</v>
      </c>
      <c r="B1717" s="1" t="s">
        <v>12813</v>
      </c>
      <c r="C1717" s="1" t="s">
        <v>12814</v>
      </c>
      <c r="D1717" s="1" t="s">
        <v>12815</v>
      </c>
      <c r="E1717" s="1">
        <v>20</v>
      </c>
      <c r="F1717" s="1" t="s">
        <v>12816</v>
      </c>
      <c r="G1717" s="1" t="s">
        <v>131</v>
      </c>
      <c r="H1717" s="1">
        <v>210000000</v>
      </c>
      <c r="I1717" s="1">
        <v>26317948.7742659</v>
      </c>
      <c r="J1717" s="1">
        <v>210000000</v>
      </c>
      <c r="K1717" s="1" t="s">
        <v>2018</v>
      </c>
      <c r="L1717" s="1">
        <v>1716</v>
      </c>
      <c r="M1717" s="1" t="s">
        <v>14752</v>
      </c>
      <c r="N1717" s="1">
        <v>8.6242682052198413E-2</v>
      </c>
      <c r="O1717" s="1">
        <v>1907106.24337734</v>
      </c>
      <c r="P1717" s="1">
        <v>0.21697913999999999</v>
      </c>
      <c r="Q1717" s="1">
        <v>-3.1753105000000001</v>
      </c>
      <c r="R1717" s="1">
        <v>-24.56745639</v>
      </c>
      <c r="S1717" s="1">
        <v>2269730.4884050591</v>
      </c>
      <c r="T1717" s="1" t="s">
        <v>14752</v>
      </c>
    </row>
    <row r="1718" spans="1:20" x14ac:dyDescent="0.2">
      <c r="A1718" s="1">
        <v>29456</v>
      </c>
      <c r="B1718" s="1" t="s">
        <v>13626</v>
      </c>
      <c r="C1718" s="1" t="s">
        <v>13627</v>
      </c>
      <c r="D1718" s="1" t="s">
        <v>13628</v>
      </c>
      <c r="E1718" s="1">
        <v>7</v>
      </c>
      <c r="F1718" s="1" t="s">
        <v>13629</v>
      </c>
      <c r="G1718" s="1" t="s">
        <v>131</v>
      </c>
      <c r="H1718" s="1">
        <v>450000000</v>
      </c>
      <c r="I1718" s="1">
        <v>16356646.2573041</v>
      </c>
      <c r="J1718" s="1">
        <v>338415647.49448001</v>
      </c>
      <c r="K1718" s="1" t="s">
        <v>2018</v>
      </c>
      <c r="L1718" s="1">
        <v>1717</v>
      </c>
      <c r="M1718" s="1" t="s">
        <v>14753</v>
      </c>
      <c r="N1718" s="1">
        <v>0.13819543103779891</v>
      </c>
      <c r="O1718" s="1">
        <v>269272.03566996002</v>
      </c>
      <c r="P1718" s="1">
        <v>-1.96832462</v>
      </c>
      <c r="Q1718" s="1">
        <v>-2.77137973</v>
      </c>
      <c r="R1718" s="1">
        <v>19.355926820000001</v>
      </c>
      <c r="S1718" s="1">
        <v>2260413.7798609403</v>
      </c>
      <c r="T1718" s="1" t="s">
        <v>14753</v>
      </c>
    </row>
    <row r="1719" spans="1:20" x14ac:dyDescent="0.2">
      <c r="A1719" s="1">
        <v>22540</v>
      </c>
      <c r="B1719" s="1" t="s">
        <v>10319</v>
      </c>
      <c r="C1719" s="1" t="s">
        <v>10320</v>
      </c>
      <c r="D1719" s="1" t="s">
        <v>10321</v>
      </c>
      <c r="E1719" s="1">
        <v>6</v>
      </c>
      <c r="F1719" s="1" t="s">
        <v>10322</v>
      </c>
      <c r="G1719" s="1" t="s">
        <v>131</v>
      </c>
      <c r="H1719" s="1">
        <v>1000000000</v>
      </c>
      <c r="I1719" s="1">
        <v>10000000</v>
      </c>
      <c r="J1719" s="1">
        <v>1000000000</v>
      </c>
      <c r="K1719" s="1" t="s">
        <v>2018</v>
      </c>
      <c r="L1719" s="1">
        <v>1718</v>
      </c>
      <c r="M1719" s="1" t="s">
        <v>14752</v>
      </c>
      <c r="N1719" s="1">
        <v>0.2251871510541868</v>
      </c>
      <c r="O1719" s="1">
        <v>89046.907644349994</v>
      </c>
      <c r="P1719" s="1">
        <v>0.24428374999999999</v>
      </c>
      <c r="Q1719" s="1">
        <v>-1.6626198000000001</v>
      </c>
      <c r="R1719" s="1">
        <v>-4.9768658300000004</v>
      </c>
      <c r="S1719" s="1">
        <v>2251871.5105418684</v>
      </c>
      <c r="T1719" s="1" t="s">
        <v>14752</v>
      </c>
    </row>
    <row r="1720" spans="1:20" x14ac:dyDescent="0.2">
      <c r="A1720" s="1">
        <v>24363</v>
      </c>
      <c r="B1720" s="1" t="s">
        <v>10275</v>
      </c>
      <c r="C1720" s="1" t="s">
        <v>10276</v>
      </c>
      <c r="D1720" s="1" t="s">
        <v>10277</v>
      </c>
      <c r="E1720" s="1">
        <v>18</v>
      </c>
      <c r="F1720" s="1" t="s">
        <v>10278</v>
      </c>
      <c r="G1720" s="1" t="s">
        <v>131</v>
      </c>
      <c r="H1720" s="1">
        <v>2250000000</v>
      </c>
      <c r="I1720" s="1">
        <v>1144598660</v>
      </c>
      <c r="J1720" s="1">
        <v>2250000000</v>
      </c>
      <c r="K1720" s="1" t="s">
        <v>2018</v>
      </c>
      <c r="L1720" s="1">
        <v>1719</v>
      </c>
      <c r="M1720" s="1" t="s">
        <v>14752</v>
      </c>
      <c r="N1720" s="1">
        <v>1.9632667129668132E-3</v>
      </c>
      <c r="O1720" s="1">
        <v>96763.484637689995</v>
      </c>
      <c r="P1720" s="1">
        <v>0.54702812999999995</v>
      </c>
      <c r="Q1720" s="1">
        <v>-4.8865251299999999</v>
      </c>
      <c r="R1720" s="1">
        <v>-12.02773043</v>
      </c>
      <c r="S1720" s="1">
        <v>2247152.4488844192</v>
      </c>
      <c r="T1720" s="1" t="s">
        <v>14752</v>
      </c>
    </row>
    <row r="1721" spans="1:20" x14ac:dyDescent="0.2">
      <c r="A1721" s="1">
        <v>17605</v>
      </c>
      <c r="B1721" s="1" t="s">
        <v>10323</v>
      </c>
      <c r="C1721" s="1" t="s">
        <v>10324</v>
      </c>
      <c r="D1721" s="1" t="s">
        <v>10325</v>
      </c>
      <c r="E1721" s="1">
        <v>24</v>
      </c>
      <c r="F1721" s="1" t="s">
        <v>10326</v>
      </c>
      <c r="G1721" s="1" t="s">
        <v>131</v>
      </c>
      <c r="I1721" s="1">
        <v>255561111</v>
      </c>
      <c r="J1721" s="1">
        <v>1000000000</v>
      </c>
      <c r="K1721" s="1" t="s">
        <v>2018</v>
      </c>
      <c r="L1721" s="1">
        <v>1720</v>
      </c>
      <c r="M1721" s="1" t="s">
        <v>14752</v>
      </c>
      <c r="N1721" s="1">
        <v>8.7733002129104544E-3</v>
      </c>
      <c r="O1721" s="1">
        <v>65053.492457350003</v>
      </c>
      <c r="P1721" s="1">
        <v>-0.14765718999999999</v>
      </c>
      <c r="Q1721" s="1">
        <v>-4.1425467600000001</v>
      </c>
      <c r="R1721" s="1">
        <v>-4.7869033300000003</v>
      </c>
      <c r="S1721" s="1">
        <v>2242114.3495479324</v>
      </c>
      <c r="T1721" s="1" t="s">
        <v>14752</v>
      </c>
    </row>
    <row r="1722" spans="1:20" x14ac:dyDescent="0.2">
      <c r="A1722" s="1">
        <v>33116</v>
      </c>
      <c r="B1722" s="1" t="s">
        <v>10071</v>
      </c>
      <c r="C1722" s="1" t="s">
        <v>324</v>
      </c>
      <c r="D1722" s="1" t="s">
        <v>10072</v>
      </c>
      <c r="E1722" s="1">
        <v>14</v>
      </c>
      <c r="F1722" s="1" t="s">
        <v>10073</v>
      </c>
      <c r="G1722" s="1" t="s">
        <v>131</v>
      </c>
      <c r="H1722" s="1">
        <v>1000000000</v>
      </c>
      <c r="I1722" s="1">
        <v>99513889</v>
      </c>
      <c r="J1722" s="1">
        <v>1000000000</v>
      </c>
      <c r="K1722" s="1" t="s">
        <v>2018</v>
      </c>
      <c r="L1722" s="1">
        <v>1721</v>
      </c>
      <c r="M1722" s="1" t="s">
        <v>14752</v>
      </c>
      <c r="N1722" s="1">
        <v>2.2507008093525883E-2</v>
      </c>
      <c r="O1722" s="1">
        <v>3136578.29715834</v>
      </c>
      <c r="P1722" s="1">
        <v>0.34464630000000002</v>
      </c>
      <c r="Q1722" s="1">
        <v>-1.3131516299999999</v>
      </c>
      <c r="R1722" s="1">
        <v>-9.5616702199999999</v>
      </c>
      <c r="S1722" s="1">
        <v>2239759.9051412363</v>
      </c>
      <c r="T1722" s="1" t="s">
        <v>14752</v>
      </c>
    </row>
    <row r="1723" spans="1:20" x14ac:dyDescent="0.2">
      <c r="A1723" s="1">
        <v>5522</v>
      </c>
      <c r="B1723" s="1" t="s">
        <v>3548</v>
      </c>
      <c r="C1723" s="1" t="s">
        <v>3548</v>
      </c>
      <c r="D1723" s="1" t="s">
        <v>3549</v>
      </c>
      <c r="E1723" s="1">
        <v>21</v>
      </c>
      <c r="F1723" s="1" t="s">
        <v>3058</v>
      </c>
      <c r="G1723" s="1" t="s">
        <v>131</v>
      </c>
      <c r="H1723" s="1">
        <v>715280000</v>
      </c>
      <c r="I1723" s="1">
        <v>70269127</v>
      </c>
      <c r="J1723" s="1">
        <v>715280000</v>
      </c>
      <c r="K1723" s="1" t="s">
        <v>2018</v>
      </c>
      <c r="L1723" s="1">
        <v>1722</v>
      </c>
      <c r="M1723" s="1" t="s">
        <v>14752</v>
      </c>
      <c r="N1723" s="1">
        <v>3.1803214307541142E-2</v>
      </c>
      <c r="O1723" s="1">
        <v>296851.96907271002</v>
      </c>
      <c r="P1723" s="1">
        <v>-0.1009401</v>
      </c>
      <c r="Q1723" s="1">
        <v>1.0458157400000001</v>
      </c>
      <c r="R1723" s="1">
        <v>9.4780937999999999</v>
      </c>
      <c r="S1723" s="1">
        <v>2234784.1051848256</v>
      </c>
      <c r="T1723" s="1" t="s">
        <v>14752</v>
      </c>
    </row>
    <row r="1724" spans="1:20" x14ac:dyDescent="0.2">
      <c r="A1724" s="1">
        <v>1826</v>
      </c>
      <c r="B1724" s="1" t="s">
        <v>3239</v>
      </c>
      <c r="C1724" s="1" t="s">
        <v>3240</v>
      </c>
      <c r="D1724" s="1" t="s">
        <v>3241</v>
      </c>
      <c r="E1724" s="1">
        <v>7</v>
      </c>
      <c r="F1724" s="1" t="s">
        <v>3242</v>
      </c>
      <c r="G1724" s="1" t="s">
        <v>131</v>
      </c>
      <c r="I1724" s="1">
        <v>14571892.543847799</v>
      </c>
      <c r="J1724" s="1">
        <v>14596350.387233879</v>
      </c>
      <c r="L1724" s="1">
        <v>1723</v>
      </c>
      <c r="M1724" s="1" t="s">
        <v>14752</v>
      </c>
      <c r="N1724" s="1">
        <v>0.15227035969060784</v>
      </c>
      <c r="O1724" s="1">
        <v>2948.3651236800001</v>
      </c>
      <c r="P1724" s="1">
        <v>0.58370330999999998</v>
      </c>
      <c r="Q1724" s="1">
        <v>-7.0872890699999997</v>
      </c>
      <c r="R1724" s="1">
        <v>-17.63425883</v>
      </c>
      <c r="S1724" s="1">
        <v>2218867.3190245908</v>
      </c>
      <c r="T1724" s="1" t="s">
        <v>14752</v>
      </c>
    </row>
    <row r="1725" spans="1:20" x14ac:dyDescent="0.2">
      <c r="A1725" s="1">
        <v>11919</v>
      </c>
      <c r="B1725" s="1" t="s">
        <v>10629</v>
      </c>
      <c r="C1725" s="1" t="s">
        <v>10630</v>
      </c>
      <c r="D1725" s="1" t="s">
        <v>10631</v>
      </c>
      <c r="E1725" s="1">
        <v>6</v>
      </c>
      <c r="F1725" s="1" t="s">
        <v>10632</v>
      </c>
      <c r="G1725" s="1" t="s">
        <v>131</v>
      </c>
      <c r="H1725" s="1">
        <v>5000000000</v>
      </c>
      <c r="I1725" s="1">
        <v>1264027651</v>
      </c>
      <c r="J1725" s="1">
        <v>5000000000</v>
      </c>
      <c r="K1725" s="1" t="s">
        <v>2018</v>
      </c>
      <c r="L1725" s="1">
        <v>1724</v>
      </c>
      <c r="M1725" s="1" t="s">
        <v>14752</v>
      </c>
      <c r="N1725" s="1">
        <v>1.7528881919635663E-3</v>
      </c>
      <c r="O1725" s="1">
        <v>147162.08029308001</v>
      </c>
      <c r="P1725" s="1">
        <v>-0.21512907000000001</v>
      </c>
      <c r="Q1725" s="1">
        <v>-2.1375379300000001</v>
      </c>
      <c r="R1725" s="1">
        <v>2.2335053</v>
      </c>
      <c r="S1725" s="1">
        <v>2215699.1437533442</v>
      </c>
      <c r="T1725" s="1" t="s">
        <v>14752</v>
      </c>
    </row>
    <row r="1726" spans="1:20" x14ac:dyDescent="0.2">
      <c r="A1726" s="1">
        <v>7022</v>
      </c>
      <c r="B1726" s="1" t="s">
        <v>3906</v>
      </c>
      <c r="C1726" s="1" t="s">
        <v>919</v>
      </c>
      <c r="D1726" s="1" t="s">
        <v>3907</v>
      </c>
      <c r="E1726" s="1">
        <v>24</v>
      </c>
      <c r="F1726" s="1" t="s">
        <v>3822</v>
      </c>
      <c r="G1726" s="1" t="s">
        <v>131</v>
      </c>
      <c r="I1726" s="1">
        <v>1908030.3680172099</v>
      </c>
      <c r="J1726" s="1">
        <v>1912382.8126992399</v>
      </c>
      <c r="K1726" s="1" t="s">
        <v>2018</v>
      </c>
      <c r="L1726" s="1">
        <v>1725</v>
      </c>
      <c r="M1726" s="1" t="s">
        <v>14753</v>
      </c>
      <c r="N1726" s="1">
        <v>1.1578908805415431</v>
      </c>
      <c r="O1726" s="1">
        <v>1879.43882942</v>
      </c>
      <c r="P1726" s="1">
        <v>-2.250427E-2</v>
      </c>
      <c r="Q1726" s="1">
        <v>-3.3840338999999999</v>
      </c>
      <c r="R1726" s="1">
        <v>-7.0705662199999999</v>
      </c>
      <c r="S1726" s="1">
        <v>2209290.9629234523</v>
      </c>
      <c r="T1726" s="1" t="s">
        <v>14753</v>
      </c>
    </row>
    <row r="1727" spans="1:20" x14ac:dyDescent="0.2">
      <c r="A1727" s="1">
        <v>8849</v>
      </c>
      <c r="B1727" s="1" t="s">
        <v>5397</v>
      </c>
      <c r="C1727" s="1" t="s">
        <v>5323</v>
      </c>
      <c r="D1727" s="1" t="s">
        <v>5398</v>
      </c>
      <c r="E1727" s="1">
        <v>4</v>
      </c>
      <c r="F1727" s="1" t="s">
        <v>4408</v>
      </c>
      <c r="G1727" s="1" t="s">
        <v>131</v>
      </c>
      <c r="I1727" s="1">
        <v>320303188</v>
      </c>
      <c r="J1727" s="1">
        <v>1500000000</v>
      </c>
      <c r="K1727" s="1" t="s">
        <v>2018</v>
      </c>
      <c r="L1727" s="1">
        <v>1726</v>
      </c>
      <c r="M1727" s="1" t="s">
        <v>14753</v>
      </c>
      <c r="N1727" s="1">
        <v>6.8901808811588959E-3</v>
      </c>
      <c r="O1727" s="1">
        <v>57.26982838</v>
      </c>
      <c r="P1727" s="1">
        <v>0.13325781</v>
      </c>
      <c r="Q1727" s="1">
        <v>14.78071871</v>
      </c>
      <c r="R1727" s="1">
        <v>89.793042479999997</v>
      </c>
      <c r="S1727" s="1">
        <v>2206946.9021318434</v>
      </c>
      <c r="T1727" s="1" t="s">
        <v>14753</v>
      </c>
    </row>
    <row r="1728" spans="1:20" x14ac:dyDescent="0.2">
      <c r="A1728" s="1">
        <v>5906</v>
      </c>
      <c r="B1728" s="1" t="s">
        <v>2622</v>
      </c>
      <c r="C1728" s="1" t="s">
        <v>2623</v>
      </c>
      <c r="D1728" s="1" t="s">
        <v>2624</v>
      </c>
      <c r="E1728" s="1">
        <v>22</v>
      </c>
      <c r="F1728" s="1" t="s">
        <v>2625</v>
      </c>
      <c r="G1728" s="1" t="s">
        <v>131</v>
      </c>
      <c r="H1728" s="1">
        <v>2100000000</v>
      </c>
      <c r="I1728" s="1">
        <v>276983684</v>
      </c>
      <c r="J1728" s="1">
        <v>1122857486</v>
      </c>
      <c r="L1728" s="1">
        <v>1727</v>
      </c>
      <c r="M1728" s="1" t="s">
        <v>14752</v>
      </c>
      <c r="N1728" s="1">
        <v>7.9338878820402331E-3</v>
      </c>
      <c r="O1728" s="1">
        <v>4.8721766899999999</v>
      </c>
      <c r="P1728" s="1">
        <v>0</v>
      </c>
      <c r="Q1728" s="1">
        <v>-9.0213989999999994E-2</v>
      </c>
      <c r="R1728" s="1">
        <v>-7.3197231800000004</v>
      </c>
      <c r="S1728" s="1">
        <v>2197557.494010461</v>
      </c>
      <c r="T1728" s="1" t="s">
        <v>14752</v>
      </c>
    </row>
    <row r="1729" spans="1:20" x14ac:dyDescent="0.2">
      <c r="A1729" s="1">
        <v>1853</v>
      </c>
      <c r="B1729" s="1" t="s">
        <v>3232</v>
      </c>
      <c r="C1729" s="1" t="s">
        <v>3232</v>
      </c>
      <c r="D1729" s="1" t="s">
        <v>3233</v>
      </c>
      <c r="E1729" s="1">
        <v>39</v>
      </c>
      <c r="F1729" s="1" t="s">
        <v>3234</v>
      </c>
      <c r="G1729" s="1" t="s">
        <v>131</v>
      </c>
      <c r="H1729" s="1">
        <v>100000000</v>
      </c>
      <c r="I1729" s="1">
        <v>77034446.48617065</v>
      </c>
      <c r="J1729" s="1">
        <v>100000000</v>
      </c>
      <c r="K1729" s="1" t="s">
        <v>2018</v>
      </c>
      <c r="L1729" s="1">
        <v>1728</v>
      </c>
      <c r="M1729" s="1" t="s">
        <v>14752</v>
      </c>
      <c r="N1729" s="1">
        <v>2.8496617638191904E-2</v>
      </c>
      <c r="O1729" s="1">
        <v>51519.435315950002</v>
      </c>
      <c r="P1729" s="1">
        <v>-0.42020321999999999</v>
      </c>
      <c r="Q1729" s="1">
        <v>-0.21360224999999999</v>
      </c>
      <c r="R1729" s="1">
        <v>-22.921832850000001</v>
      </c>
      <c r="S1729" s="1">
        <v>2195221.1664861608</v>
      </c>
      <c r="T1729" s="1" t="s">
        <v>14752</v>
      </c>
    </row>
    <row r="1730" spans="1:20" x14ac:dyDescent="0.2">
      <c r="A1730" s="1">
        <v>31779</v>
      </c>
      <c r="B1730" s="1" t="s">
        <v>9601</v>
      </c>
      <c r="C1730" s="1" t="s">
        <v>9602</v>
      </c>
      <c r="D1730" s="1" t="s">
        <v>9603</v>
      </c>
      <c r="E1730" s="1">
        <v>13</v>
      </c>
      <c r="F1730" s="1" t="s">
        <v>9604</v>
      </c>
      <c r="G1730" s="1" t="s">
        <v>131</v>
      </c>
      <c r="H1730" s="1">
        <v>998607362396</v>
      </c>
      <c r="I1730" s="1">
        <v>998607362396</v>
      </c>
      <c r="J1730" s="1">
        <v>998607362396</v>
      </c>
      <c r="K1730" s="1" t="s">
        <v>2018</v>
      </c>
      <c r="L1730" s="1">
        <v>1729</v>
      </c>
      <c r="M1730" s="1" t="s">
        <v>14752</v>
      </c>
      <c r="N1730" s="1">
        <v>2.1770540919943302E-6</v>
      </c>
      <c r="O1730" s="1">
        <v>243824.45254729001</v>
      </c>
      <c r="P1730" s="1">
        <v>-0.18436605</v>
      </c>
      <c r="Q1730" s="1">
        <v>-4.7973833099999998</v>
      </c>
      <c r="R1730" s="1">
        <v>-20.214096569999999</v>
      </c>
      <c r="S1730" s="1">
        <v>2174022.2445998769</v>
      </c>
      <c r="T1730" s="1" t="s">
        <v>14752</v>
      </c>
    </row>
    <row r="1731" spans="1:20" x14ac:dyDescent="0.2">
      <c r="A1731" s="1">
        <v>7256</v>
      </c>
      <c r="B1731" s="1" t="s">
        <v>3738</v>
      </c>
      <c r="C1731" s="1" t="s">
        <v>3739</v>
      </c>
      <c r="D1731" s="1" t="s">
        <v>3740</v>
      </c>
      <c r="E1731" s="1">
        <v>24</v>
      </c>
      <c r="F1731" s="1" t="s">
        <v>2610</v>
      </c>
      <c r="G1731" s="1" t="s">
        <v>131</v>
      </c>
      <c r="I1731" s="1">
        <v>1123003</v>
      </c>
      <c r="J1731" s="1">
        <v>40000000</v>
      </c>
      <c r="K1731" s="1" t="s">
        <v>2018</v>
      </c>
      <c r="L1731" s="1">
        <v>1730</v>
      </c>
      <c r="M1731" s="1" t="s">
        <v>14752</v>
      </c>
      <c r="N1731" s="1">
        <v>1.931865597910329</v>
      </c>
      <c r="O1731" s="1">
        <v>17335.70412704</v>
      </c>
      <c r="P1731" s="1">
        <v>-0.18314817</v>
      </c>
      <c r="Q1731" s="1">
        <v>-3.78473404</v>
      </c>
      <c r="R1731" s="1">
        <v>-15.37396375</v>
      </c>
      <c r="S1731" s="1">
        <v>2169490.8620500932</v>
      </c>
      <c r="T1731" s="1" t="s">
        <v>14752</v>
      </c>
    </row>
    <row r="1732" spans="1:20" x14ac:dyDescent="0.2">
      <c r="A1732" s="1">
        <v>8863</v>
      </c>
      <c r="B1732" s="1" t="s">
        <v>5006</v>
      </c>
      <c r="C1732" s="1" t="s">
        <v>5006</v>
      </c>
      <c r="D1732" s="1" t="s">
        <v>10404</v>
      </c>
      <c r="E1732" s="1">
        <v>16</v>
      </c>
      <c r="F1732" s="1" t="s">
        <v>4480</v>
      </c>
      <c r="G1732" s="1" t="s">
        <v>131</v>
      </c>
      <c r="H1732" s="1">
        <v>500000000</v>
      </c>
      <c r="I1732" s="1">
        <v>478954077.88073248</v>
      </c>
      <c r="J1732" s="1">
        <v>500000000</v>
      </c>
      <c r="K1732" s="1" t="s">
        <v>2018</v>
      </c>
      <c r="L1732" s="1">
        <v>1731</v>
      </c>
      <c r="M1732" s="1" t="s">
        <v>14752</v>
      </c>
      <c r="N1732" s="1">
        <v>4.5290914640301674E-3</v>
      </c>
      <c r="O1732" s="1">
        <v>269712.12969572999</v>
      </c>
      <c r="P1732" s="1">
        <v>-0.12923366999999999</v>
      </c>
      <c r="Q1732" s="1">
        <v>-0.12573353000000001</v>
      </c>
      <c r="R1732" s="1">
        <v>-0.15288885999999999</v>
      </c>
      <c r="S1732" s="1">
        <v>2169226.8257920658</v>
      </c>
      <c r="T1732" s="1" t="s">
        <v>14752</v>
      </c>
    </row>
    <row r="1733" spans="1:20" x14ac:dyDescent="0.2">
      <c r="A1733" s="1">
        <v>17334</v>
      </c>
      <c r="B1733" s="1" t="s">
        <v>10382</v>
      </c>
      <c r="C1733" s="1" t="s">
        <v>10383</v>
      </c>
      <c r="D1733" s="1" t="s">
        <v>10384</v>
      </c>
      <c r="E1733" s="1">
        <v>33</v>
      </c>
      <c r="F1733" s="1" t="s">
        <v>10385</v>
      </c>
      <c r="G1733" s="1" t="s">
        <v>131</v>
      </c>
      <c r="I1733" s="1">
        <v>1893990</v>
      </c>
      <c r="J1733" s="1">
        <v>42849990</v>
      </c>
      <c r="K1733" s="1" t="s">
        <v>2018</v>
      </c>
      <c r="L1733" s="1">
        <v>1732</v>
      </c>
      <c r="M1733" s="1" t="s">
        <v>14752</v>
      </c>
      <c r="N1733" s="1">
        <v>1.1431708884441023</v>
      </c>
      <c r="O1733" s="1">
        <v>4665.9646708399996</v>
      </c>
      <c r="P1733" s="1">
        <v>-0.34506901000000001</v>
      </c>
      <c r="Q1733" s="1">
        <v>-1.1822858599999999</v>
      </c>
      <c r="R1733" s="1">
        <v>-2.1215886199999998</v>
      </c>
      <c r="S1733" s="1">
        <v>2165154.2310042451</v>
      </c>
      <c r="T1733" s="1" t="s">
        <v>14752</v>
      </c>
    </row>
    <row r="1734" spans="1:20" x14ac:dyDescent="0.2">
      <c r="A1734" s="1">
        <v>10403</v>
      </c>
      <c r="B1734" s="1" t="s">
        <v>5931</v>
      </c>
      <c r="C1734" s="1" t="s">
        <v>5932</v>
      </c>
      <c r="D1734" s="1" t="s">
        <v>5933</v>
      </c>
      <c r="E1734" s="1">
        <v>53</v>
      </c>
      <c r="F1734" s="1" t="s">
        <v>5457</v>
      </c>
      <c r="G1734" s="1" t="s">
        <v>131</v>
      </c>
      <c r="I1734" s="1">
        <v>1682228018.523</v>
      </c>
      <c r="J1734" s="1">
        <v>2000000000</v>
      </c>
      <c r="K1734" s="1" t="s">
        <v>2018</v>
      </c>
      <c r="L1734" s="1">
        <v>1733</v>
      </c>
      <c r="M1734" s="1" t="s">
        <v>14752</v>
      </c>
      <c r="N1734" s="1">
        <v>1.2822482307863052E-3</v>
      </c>
      <c r="O1734" s="1">
        <v>94206.829932709996</v>
      </c>
      <c r="P1734" s="1">
        <v>-0.14439588</v>
      </c>
      <c r="Q1734" s="1">
        <v>-3.7298003300000002</v>
      </c>
      <c r="R1734" s="1">
        <v>-8.8526069599999992</v>
      </c>
      <c r="S1734" s="1">
        <v>2157033.9005302684</v>
      </c>
      <c r="T1734" s="1" t="s">
        <v>14752</v>
      </c>
    </row>
    <row r="1735" spans="1:20" x14ac:dyDescent="0.2">
      <c r="A1735" s="1">
        <v>28518</v>
      </c>
      <c r="B1735" s="1" t="s">
        <v>10356</v>
      </c>
      <c r="C1735" s="1" t="s">
        <v>10357</v>
      </c>
      <c r="D1735" s="1" t="s">
        <v>10358</v>
      </c>
      <c r="E1735" s="1">
        <v>9</v>
      </c>
      <c r="F1735" s="1" t="s">
        <v>10359</v>
      </c>
      <c r="G1735" s="1" t="s">
        <v>131</v>
      </c>
      <c r="H1735" s="1">
        <v>500000000</v>
      </c>
      <c r="I1735" s="1">
        <v>378686696.64857906</v>
      </c>
      <c r="J1735" s="1">
        <v>500000000</v>
      </c>
      <c r="K1735" s="1" t="s">
        <v>2018</v>
      </c>
      <c r="L1735" s="1">
        <v>1734</v>
      </c>
      <c r="M1735" s="1" t="s">
        <v>14753</v>
      </c>
      <c r="N1735" s="1">
        <v>5.6761044850882503E-3</v>
      </c>
      <c r="O1735" s="1">
        <v>1338.14843043</v>
      </c>
      <c r="P1735" s="1">
        <v>-8.7157000000000001E-4</v>
      </c>
      <c r="Q1735" s="1">
        <v>4.4528901200000002</v>
      </c>
      <c r="R1735" s="1">
        <v>-16.038263539999999</v>
      </c>
      <c r="S1735" s="1">
        <v>2149465.2572902534</v>
      </c>
      <c r="T1735" s="1" t="s">
        <v>14753</v>
      </c>
    </row>
    <row r="1736" spans="1:20" x14ac:dyDescent="0.2">
      <c r="A1736" s="1">
        <v>27194</v>
      </c>
      <c r="B1736" s="1" t="s">
        <v>10875</v>
      </c>
      <c r="C1736" s="1" t="s">
        <v>10876</v>
      </c>
      <c r="D1736" s="1" t="s">
        <v>10877</v>
      </c>
      <c r="E1736" s="1">
        <v>3</v>
      </c>
      <c r="F1736" s="1" t="s">
        <v>10878</v>
      </c>
      <c r="G1736" s="1" t="s">
        <v>131</v>
      </c>
      <c r="H1736" s="1">
        <v>500000000</v>
      </c>
      <c r="I1736" s="1">
        <v>500000000</v>
      </c>
      <c r="J1736" s="1">
        <v>500000000</v>
      </c>
      <c r="K1736" s="1" t="s">
        <v>2018</v>
      </c>
      <c r="L1736" s="1">
        <v>1735</v>
      </c>
      <c r="M1736" s="1" t="s">
        <v>14752</v>
      </c>
      <c r="N1736" s="1">
        <v>4.2663331801659149E-3</v>
      </c>
      <c r="O1736" s="1">
        <v>10695.66675269</v>
      </c>
      <c r="P1736" s="1">
        <v>0</v>
      </c>
      <c r="Q1736" s="1">
        <v>-7.9490977899999997</v>
      </c>
      <c r="R1736" s="1">
        <v>-21.19622085</v>
      </c>
      <c r="S1736" s="1">
        <v>2133166.5900829574</v>
      </c>
      <c r="T1736" s="1" t="s">
        <v>14752</v>
      </c>
    </row>
    <row r="1737" spans="1:20" x14ac:dyDescent="0.2">
      <c r="A1737" s="1">
        <v>33162</v>
      </c>
      <c r="B1737" s="1" t="s">
        <v>9738</v>
      </c>
      <c r="C1737" s="1" t="s">
        <v>9739</v>
      </c>
      <c r="D1737" s="1" t="s">
        <v>9740</v>
      </c>
      <c r="E1737" s="1">
        <v>20</v>
      </c>
      <c r="F1737" s="1" t="s">
        <v>9741</v>
      </c>
      <c r="G1737" s="1" t="s">
        <v>131</v>
      </c>
      <c r="H1737" s="1">
        <v>420690000000</v>
      </c>
      <c r="I1737" s="1">
        <v>420690000000</v>
      </c>
      <c r="J1737" s="1">
        <v>420690000000</v>
      </c>
      <c r="K1737" s="1" t="s">
        <v>2018</v>
      </c>
      <c r="L1737" s="1">
        <v>1736</v>
      </c>
      <c r="M1737" s="1" t="s">
        <v>14752</v>
      </c>
      <c r="N1737" s="1">
        <v>5.0486277713297451E-6</v>
      </c>
      <c r="O1737" s="1">
        <v>1626576.43331281</v>
      </c>
      <c r="P1737" s="1">
        <v>0.91149546000000004</v>
      </c>
      <c r="Q1737" s="1">
        <v>-0.51176312999999996</v>
      </c>
      <c r="R1737" s="1">
        <v>-26.294445060000001</v>
      </c>
      <c r="S1737" s="1">
        <v>2123907.2171207103</v>
      </c>
      <c r="T1737" s="1" t="s">
        <v>14752</v>
      </c>
    </row>
    <row r="1738" spans="1:20" x14ac:dyDescent="0.2">
      <c r="A1738" s="1">
        <v>28794</v>
      </c>
      <c r="B1738" s="1" t="s">
        <v>9951</v>
      </c>
      <c r="C1738" s="1" t="s">
        <v>9952</v>
      </c>
      <c r="D1738" s="1" t="s">
        <v>9953</v>
      </c>
      <c r="E1738" s="1">
        <v>7</v>
      </c>
      <c r="F1738" s="1" t="s">
        <v>9954</v>
      </c>
      <c r="G1738" s="1" t="s">
        <v>131</v>
      </c>
      <c r="H1738" s="1">
        <v>1000000000</v>
      </c>
      <c r="I1738" s="1">
        <v>462931430</v>
      </c>
      <c r="J1738" s="1">
        <v>744660351</v>
      </c>
      <c r="L1738" s="1">
        <v>1737</v>
      </c>
      <c r="M1738" s="1" t="s">
        <v>14752</v>
      </c>
      <c r="N1738" s="1">
        <v>4.5700994877586132E-3</v>
      </c>
      <c r="O1738" s="1">
        <v>9515.3422414500001</v>
      </c>
      <c r="P1738" s="1">
        <v>2.3726758100000001</v>
      </c>
      <c r="Q1738" s="1">
        <v>-3.6685220900000002</v>
      </c>
      <c r="R1738" s="1">
        <v>-22.123178190000001</v>
      </c>
      <c r="S1738" s="1">
        <v>2115642.6911103623</v>
      </c>
      <c r="T1738" s="1" t="s">
        <v>14752</v>
      </c>
    </row>
    <row r="1739" spans="1:20" x14ac:dyDescent="0.2">
      <c r="A1739" s="1">
        <v>31982</v>
      </c>
      <c r="B1739" s="1" t="s">
        <v>10106</v>
      </c>
      <c r="C1739" s="1" t="s">
        <v>10107</v>
      </c>
      <c r="D1739" s="1" t="s">
        <v>10108</v>
      </c>
      <c r="E1739" s="1">
        <v>7</v>
      </c>
      <c r="F1739" s="1" t="s">
        <v>10109</v>
      </c>
      <c r="G1739" s="1" t="s">
        <v>131</v>
      </c>
      <c r="H1739" s="1">
        <v>420690000000000</v>
      </c>
      <c r="I1739" s="1">
        <v>404488535474474</v>
      </c>
      <c r="J1739" s="1">
        <v>420690000000000</v>
      </c>
      <c r="K1739" s="1" t="s">
        <v>2018</v>
      </c>
      <c r="L1739" s="1">
        <v>1738</v>
      </c>
      <c r="M1739" s="1" t="s">
        <v>14753</v>
      </c>
      <c r="N1739" s="1">
        <v>5.228329461822879E-9</v>
      </c>
      <c r="O1739" s="1">
        <v>166431.39238877001</v>
      </c>
      <c r="P1739" s="1">
        <v>9.71357596</v>
      </c>
      <c r="Q1739" s="1">
        <v>-2.1131563999999998</v>
      </c>
      <c r="R1739" s="1">
        <v>-7.8326643599999999</v>
      </c>
      <c r="S1739" s="1">
        <v>2114799.3269907818</v>
      </c>
      <c r="T1739" s="1" t="s">
        <v>14753</v>
      </c>
    </row>
    <row r="1740" spans="1:20" x14ac:dyDescent="0.2">
      <c r="A1740" s="1">
        <v>28310</v>
      </c>
      <c r="B1740" s="1" t="s">
        <v>10297</v>
      </c>
      <c r="C1740" s="1" t="s">
        <v>10298</v>
      </c>
      <c r="D1740" s="1" t="s">
        <v>10299</v>
      </c>
      <c r="E1740" s="1">
        <v>13</v>
      </c>
      <c r="F1740" s="1" t="s">
        <v>10300</v>
      </c>
      <c r="G1740" s="1" t="s">
        <v>131</v>
      </c>
      <c r="H1740" s="1">
        <v>663500000</v>
      </c>
      <c r="I1740" s="1">
        <v>512765451</v>
      </c>
      <c r="J1740" s="1">
        <v>663500000</v>
      </c>
      <c r="K1740" s="1" t="s">
        <v>2018</v>
      </c>
      <c r="L1740" s="1">
        <v>1739</v>
      </c>
      <c r="M1740" s="1" t="s">
        <v>14753</v>
      </c>
      <c r="N1740" s="1">
        <v>4.117643685982139E-3</v>
      </c>
      <c r="O1740" s="1">
        <v>9055.4907736900004</v>
      </c>
      <c r="P1740" s="1">
        <v>-1.072499E-2</v>
      </c>
      <c r="Q1740" s="1">
        <v>-0.43203171000000001</v>
      </c>
      <c r="R1740" s="1">
        <v>-7.9447019599999997</v>
      </c>
      <c r="S1740" s="1">
        <v>2111385.4216999337</v>
      </c>
      <c r="T1740" s="1" t="s">
        <v>14753</v>
      </c>
    </row>
    <row r="1741" spans="1:20" x14ac:dyDescent="0.2">
      <c r="A1741" s="1">
        <v>11345</v>
      </c>
      <c r="B1741" s="1" t="s">
        <v>5486</v>
      </c>
      <c r="C1741" s="1" t="s">
        <v>5487</v>
      </c>
      <c r="D1741" s="1" t="s">
        <v>5488</v>
      </c>
      <c r="E1741" s="1">
        <v>25</v>
      </c>
      <c r="F1741" s="1" t="s">
        <v>5489</v>
      </c>
      <c r="G1741" s="1" t="s">
        <v>131</v>
      </c>
      <c r="I1741" s="1">
        <v>300000000</v>
      </c>
      <c r="J1741" s="1">
        <v>300000000</v>
      </c>
      <c r="K1741" s="1" t="s">
        <v>2018</v>
      </c>
      <c r="L1741" s="1">
        <v>1740</v>
      </c>
      <c r="M1741" s="1" t="s">
        <v>14753</v>
      </c>
      <c r="N1741" s="1">
        <v>7.0334258255161626E-3</v>
      </c>
      <c r="O1741" s="1">
        <v>0</v>
      </c>
      <c r="P1741" s="1">
        <v>0</v>
      </c>
      <c r="Q1741" s="1">
        <v>-0.34435357</v>
      </c>
      <c r="R1741" s="1">
        <v>-5.6848251100000002</v>
      </c>
      <c r="S1741" s="1">
        <v>2110027.7476548487</v>
      </c>
      <c r="T1741" s="1" t="s">
        <v>14753</v>
      </c>
    </row>
    <row r="1742" spans="1:20" x14ac:dyDescent="0.2">
      <c r="A1742" s="1">
        <v>29185</v>
      </c>
      <c r="B1742" s="1" t="s">
        <v>10360</v>
      </c>
      <c r="C1742" s="1" t="s">
        <v>10361</v>
      </c>
      <c r="D1742" s="1" t="s">
        <v>10362</v>
      </c>
      <c r="E1742" s="1">
        <v>12</v>
      </c>
      <c r="F1742" s="1" t="s">
        <v>10363</v>
      </c>
      <c r="G1742" s="1" t="s">
        <v>131</v>
      </c>
      <c r="I1742" s="1">
        <v>441930898</v>
      </c>
      <c r="J1742" s="1">
        <v>1000000000</v>
      </c>
      <c r="K1742" s="1" t="s">
        <v>2018</v>
      </c>
      <c r="L1742" s="1">
        <v>1741</v>
      </c>
      <c r="M1742" s="1" t="s">
        <v>14752</v>
      </c>
      <c r="N1742" s="1">
        <v>4.7621020412141474E-3</v>
      </c>
      <c r="O1742" s="1">
        <v>17897.195245850002</v>
      </c>
      <c r="P1742" s="1">
        <v>-3.8731829699999998</v>
      </c>
      <c r="Q1742" s="1">
        <v>-2.1060737700000001</v>
      </c>
      <c r="R1742" s="1">
        <v>-17.834275300000002</v>
      </c>
      <c r="S1742" s="1">
        <v>2104520.0314414012</v>
      </c>
      <c r="T1742" s="1" t="s">
        <v>14752</v>
      </c>
    </row>
    <row r="1743" spans="1:20" x14ac:dyDescent="0.2">
      <c r="A1743" s="1">
        <v>7617</v>
      </c>
      <c r="B1743" s="1" t="s">
        <v>3637</v>
      </c>
      <c r="C1743" s="1" t="s">
        <v>3638</v>
      </c>
      <c r="D1743" s="1" t="s">
        <v>3639</v>
      </c>
      <c r="E1743" s="1">
        <v>16</v>
      </c>
      <c r="F1743" s="1" t="s">
        <v>3640</v>
      </c>
      <c r="G1743" s="1" t="s">
        <v>131</v>
      </c>
      <c r="H1743" s="1">
        <v>100000</v>
      </c>
      <c r="I1743" s="1">
        <v>91423.489826069999</v>
      </c>
      <c r="J1743" s="1">
        <v>92122.501849220003</v>
      </c>
      <c r="K1743" s="1" t="s">
        <v>2018</v>
      </c>
      <c r="L1743" s="1">
        <v>1742</v>
      </c>
      <c r="M1743" s="1" t="s">
        <v>14753</v>
      </c>
      <c r="N1743" s="1">
        <v>22.991014519814804</v>
      </c>
      <c r="O1743" s="1">
        <v>8330.6064451000002</v>
      </c>
      <c r="P1743" s="1">
        <v>4.4935900000000004E-3</v>
      </c>
      <c r="Q1743" s="1">
        <v>-4.5693812500000002</v>
      </c>
      <c r="R1743" s="1">
        <v>-14.993858919999999</v>
      </c>
      <c r="S1743" s="1">
        <v>2101918.7820433164</v>
      </c>
      <c r="T1743" s="1" t="s">
        <v>14753</v>
      </c>
    </row>
    <row r="1744" spans="1:20" x14ac:dyDescent="0.2">
      <c r="A1744" s="1">
        <v>22443</v>
      </c>
      <c r="B1744" s="1" t="s">
        <v>14029</v>
      </c>
      <c r="C1744" s="1" t="s">
        <v>14030</v>
      </c>
      <c r="D1744" s="1" t="s">
        <v>14031</v>
      </c>
      <c r="E1744" s="1">
        <v>6</v>
      </c>
      <c r="F1744" s="1" t="s">
        <v>14032</v>
      </c>
      <c r="G1744" s="1" t="s">
        <v>131</v>
      </c>
      <c r="H1744" s="1">
        <v>30000000</v>
      </c>
      <c r="I1744" s="1">
        <v>2860876</v>
      </c>
      <c r="J1744" s="1">
        <v>29985000</v>
      </c>
      <c r="K1744" s="1" t="s">
        <v>2018</v>
      </c>
      <c r="L1744" s="1">
        <v>1743</v>
      </c>
      <c r="M1744" s="1" t="s">
        <v>14753</v>
      </c>
      <c r="N1744" s="1">
        <v>0.73249551728553886</v>
      </c>
      <c r="O1744" s="1">
        <v>57519.690284459997</v>
      </c>
      <c r="P1744" s="1">
        <v>-1.4190929999999999E-2</v>
      </c>
      <c r="Q1744" s="1">
        <v>-0.41748025999999999</v>
      </c>
      <c r="R1744" s="1">
        <v>-1.4573137</v>
      </c>
      <c r="S1744" s="1">
        <v>2095578.8455097831</v>
      </c>
      <c r="T1744" s="1" t="s">
        <v>14753</v>
      </c>
    </row>
    <row r="1745" spans="1:20" x14ac:dyDescent="0.2">
      <c r="A1745" s="1">
        <v>19932</v>
      </c>
      <c r="B1745" s="1" t="s">
        <v>10386</v>
      </c>
      <c r="C1745" s="1" t="s">
        <v>10386</v>
      </c>
      <c r="D1745" s="1" t="s">
        <v>10387</v>
      </c>
      <c r="E1745" s="1">
        <v>14</v>
      </c>
      <c r="F1745" s="1" t="s">
        <v>10388</v>
      </c>
      <c r="G1745" s="1" t="s">
        <v>131</v>
      </c>
      <c r="I1745" s="1">
        <v>6801043784</v>
      </c>
      <c r="J1745" s="1">
        <v>9300000000</v>
      </c>
      <c r="L1745" s="1">
        <v>1744</v>
      </c>
      <c r="M1745" s="1" t="s">
        <v>14753</v>
      </c>
      <c r="N1745" s="1">
        <v>3.0615241681599087E-4</v>
      </c>
      <c r="O1745" s="1">
        <v>591219.84676951997</v>
      </c>
      <c r="P1745" s="1">
        <v>-0.42474212</v>
      </c>
      <c r="Q1745" s="1">
        <v>-6.3221569799999999</v>
      </c>
      <c r="R1745" s="1">
        <v>-3.5657567700000001</v>
      </c>
      <c r="S1745" s="1">
        <v>2082155.991342972</v>
      </c>
      <c r="T1745" s="1" t="s">
        <v>14753</v>
      </c>
    </row>
    <row r="1746" spans="1:20" x14ac:dyDescent="0.2">
      <c r="A1746" s="1">
        <v>7486</v>
      </c>
      <c r="B1746" s="1" t="s">
        <v>3902</v>
      </c>
      <c r="C1746" s="1" t="s">
        <v>3903</v>
      </c>
      <c r="D1746" s="1" t="s">
        <v>3904</v>
      </c>
      <c r="E1746" s="1">
        <v>41</v>
      </c>
      <c r="F1746" s="1" t="s">
        <v>3905</v>
      </c>
      <c r="G1746" s="1" t="s">
        <v>131</v>
      </c>
      <c r="I1746" s="1">
        <v>12472025.79014509</v>
      </c>
      <c r="J1746" s="1">
        <v>12485047.99443493</v>
      </c>
      <c r="K1746" s="1" t="s">
        <v>2018</v>
      </c>
      <c r="L1746" s="1">
        <v>1745</v>
      </c>
      <c r="M1746" s="1" t="s">
        <v>14752</v>
      </c>
      <c r="N1746" s="1">
        <v>0.16587219569437078</v>
      </c>
      <c r="O1746" s="1">
        <v>8294.1071092000002</v>
      </c>
      <c r="P1746" s="1">
        <v>0</v>
      </c>
      <c r="Q1746" s="1">
        <v>-10.53698739</v>
      </c>
      <c r="R1746" s="1">
        <v>-19.832306859999999</v>
      </c>
      <c r="S1746" s="1">
        <v>2068762.3025681856</v>
      </c>
      <c r="T1746" s="1" t="s">
        <v>14752</v>
      </c>
    </row>
    <row r="1747" spans="1:20" x14ac:dyDescent="0.2">
      <c r="A1747" s="1">
        <v>29525</v>
      </c>
      <c r="B1747" s="1" t="s">
        <v>10208</v>
      </c>
      <c r="C1747" s="1" t="s">
        <v>10209</v>
      </c>
      <c r="D1747" s="1" t="s">
        <v>10210</v>
      </c>
      <c r="E1747" s="1">
        <v>22</v>
      </c>
      <c r="F1747" s="1" t="s">
        <v>10211</v>
      </c>
      <c r="G1747" s="1" t="s">
        <v>131</v>
      </c>
      <c r="I1747" s="1">
        <v>29165560</v>
      </c>
      <c r="J1747" s="1">
        <v>281907256.77152169</v>
      </c>
      <c r="K1747" s="1" t="s">
        <v>2018</v>
      </c>
      <c r="L1747" s="1">
        <v>1746</v>
      </c>
      <c r="M1747" s="1" t="s">
        <v>14752</v>
      </c>
      <c r="N1747" s="1">
        <v>7.0883085955472047E-2</v>
      </c>
      <c r="O1747" s="1">
        <v>162051.88752923001</v>
      </c>
      <c r="P1747" s="1">
        <v>-0.82143073</v>
      </c>
      <c r="Q1747" s="1">
        <v>-4.9106741200000004</v>
      </c>
      <c r="R1747" s="1">
        <v>-11.78993489</v>
      </c>
      <c r="S1747" s="1">
        <v>2067344.8964194776</v>
      </c>
      <c r="T1747" s="1" t="s">
        <v>14752</v>
      </c>
    </row>
    <row r="1748" spans="1:20" x14ac:dyDescent="0.2">
      <c r="A1748" s="1">
        <v>12781</v>
      </c>
      <c r="B1748" s="1" t="s">
        <v>10441</v>
      </c>
      <c r="C1748" s="1" t="s">
        <v>6533</v>
      </c>
      <c r="D1748" s="1" t="s">
        <v>6534</v>
      </c>
      <c r="E1748" s="1">
        <v>12</v>
      </c>
      <c r="F1748" s="1" t="s">
        <v>6535</v>
      </c>
      <c r="G1748" s="1" t="s">
        <v>131</v>
      </c>
      <c r="I1748" s="1">
        <v>66169002</v>
      </c>
      <c r="J1748" s="1">
        <v>100000000</v>
      </c>
      <c r="K1748" s="1" t="s">
        <v>2018</v>
      </c>
      <c r="L1748" s="1">
        <v>1747</v>
      </c>
      <c r="M1748" s="1" t="s">
        <v>14752</v>
      </c>
      <c r="N1748" s="1">
        <v>3.1003278897610845E-2</v>
      </c>
      <c r="O1748" s="1">
        <v>41016.252658409998</v>
      </c>
      <c r="P1748" s="1">
        <v>-0.36771719000000003</v>
      </c>
      <c r="Q1748" s="1">
        <v>-5.9856505999999996</v>
      </c>
      <c r="R1748" s="1">
        <v>-6.2489339499999996</v>
      </c>
      <c r="S1748" s="1">
        <v>2051456.0233825699</v>
      </c>
      <c r="T1748" s="1" t="s">
        <v>14752</v>
      </c>
    </row>
    <row r="1749" spans="1:20" x14ac:dyDescent="0.2">
      <c r="A1749" s="1">
        <v>8917</v>
      </c>
      <c r="B1749" s="1" t="s">
        <v>4914</v>
      </c>
      <c r="C1749" s="1" t="s">
        <v>4915</v>
      </c>
      <c r="D1749" s="1" t="s">
        <v>4916</v>
      </c>
      <c r="E1749" s="1">
        <v>15</v>
      </c>
      <c r="F1749" s="1" t="s">
        <v>4678</v>
      </c>
      <c r="G1749" s="1" t="s">
        <v>131</v>
      </c>
      <c r="H1749" s="1">
        <v>2520000000</v>
      </c>
      <c r="I1749" s="1">
        <v>2244440014.4243727</v>
      </c>
      <c r="J1749" s="1">
        <v>2520000000</v>
      </c>
      <c r="L1749" s="1">
        <v>1749</v>
      </c>
      <c r="M1749" s="1" t="s">
        <v>14752</v>
      </c>
      <c r="N1749" s="1">
        <v>9.0827645036105657E-4</v>
      </c>
      <c r="O1749" s="1">
        <v>8159.4276827100002</v>
      </c>
      <c r="P1749" s="1">
        <v>-6.7304420000000004E-2</v>
      </c>
      <c r="Q1749" s="1">
        <v>4.1647942200000001</v>
      </c>
      <c r="R1749" s="1">
        <v>12.579603860000001</v>
      </c>
      <c r="S1749" s="1">
        <v>2038572.0093496875</v>
      </c>
      <c r="T1749" s="1" t="s">
        <v>14752</v>
      </c>
    </row>
    <row r="1750" spans="1:20" x14ac:dyDescent="0.2">
      <c r="A1750" s="1">
        <v>31165</v>
      </c>
      <c r="B1750" s="1" t="s">
        <v>10463</v>
      </c>
      <c r="C1750" s="1" t="s">
        <v>10464</v>
      </c>
      <c r="D1750" s="1" t="s">
        <v>10465</v>
      </c>
      <c r="E1750" s="1">
        <v>16</v>
      </c>
      <c r="F1750" s="1" t="s">
        <v>10466</v>
      </c>
      <c r="G1750" s="1" t="s">
        <v>131</v>
      </c>
      <c r="H1750" s="1">
        <v>3000000000</v>
      </c>
      <c r="I1750" s="1">
        <v>671253461.84759998</v>
      </c>
      <c r="J1750" s="1">
        <v>3000000000</v>
      </c>
      <c r="K1750" s="1" t="s">
        <v>2018</v>
      </c>
      <c r="L1750" s="1">
        <v>1748</v>
      </c>
      <c r="M1750" s="1" t="s">
        <v>14753</v>
      </c>
      <c r="N1750" s="1">
        <v>3.0307978623793962E-3</v>
      </c>
      <c r="O1750" s="1">
        <v>109793.83497559</v>
      </c>
      <c r="P1750" s="1">
        <v>-1.8132003999999999</v>
      </c>
      <c r="Q1750" s="1">
        <v>-9.3886344299999998</v>
      </c>
      <c r="R1750" s="1">
        <v>-37.908056719999998</v>
      </c>
      <c r="S1750" s="1">
        <v>2034433.5572824753</v>
      </c>
      <c r="T1750" s="1" t="s">
        <v>14753</v>
      </c>
    </row>
    <row r="1751" spans="1:20" x14ac:dyDescent="0.2">
      <c r="A1751" s="1">
        <v>9180</v>
      </c>
      <c r="B1751" s="1" t="s">
        <v>10524</v>
      </c>
      <c r="C1751" s="1" t="s">
        <v>10525</v>
      </c>
      <c r="D1751" s="1" t="s">
        <v>10526</v>
      </c>
      <c r="E1751" s="1">
        <v>26</v>
      </c>
      <c r="F1751" s="1" t="s">
        <v>4533</v>
      </c>
      <c r="G1751" s="1" t="s">
        <v>131</v>
      </c>
      <c r="H1751" s="1">
        <v>10000000000</v>
      </c>
      <c r="I1751" s="1">
        <v>7781306430.8300848</v>
      </c>
      <c r="J1751" s="1">
        <v>9700000000</v>
      </c>
      <c r="K1751" s="1" t="s">
        <v>2018</v>
      </c>
      <c r="L1751" s="1">
        <v>1750</v>
      </c>
      <c r="M1751" s="1" t="s">
        <v>14752</v>
      </c>
      <c r="N1751" s="1">
        <v>2.6067614867483199E-4</v>
      </c>
      <c r="O1751" s="1">
        <v>264367.9875092</v>
      </c>
      <c r="P1751" s="1">
        <v>0.92943087000000002</v>
      </c>
      <c r="Q1751" s="1">
        <v>7.8705000000000008E-3</v>
      </c>
      <c r="R1751" s="1">
        <v>0.54879367000000001</v>
      </c>
      <c r="S1751" s="1">
        <v>2028400.9920474896</v>
      </c>
      <c r="T1751" s="1" t="s">
        <v>14752</v>
      </c>
    </row>
    <row r="1752" spans="1:20" x14ac:dyDescent="0.2">
      <c r="A1752" s="1">
        <v>3704</v>
      </c>
      <c r="B1752" s="1" t="s">
        <v>2447</v>
      </c>
      <c r="C1752" s="1" t="s">
        <v>2448</v>
      </c>
      <c r="D1752" s="1" t="s">
        <v>2449</v>
      </c>
      <c r="E1752" s="1">
        <v>35</v>
      </c>
      <c r="F1752" s="1" t="s">
        <v>2450</v>
      </c>
      <c r="G1752" s="1" t="s">
        <v>131</v>
      </c>
      <c r="I1752" s="1">
        <v>3301138059</v>
      </c>
      <c r="J1752" s="1">
        <v>5309745472</v>
      </c>
      <c r="L1752" s="1">
        <v>1751</v>
      </c>
      <c r="M1752" s="1" t="s">
        <v>14752</v>
      </c>
      <c r="N1752" s="1">
        <v>6.1135625009546026E-4</v>
      </c>
      <c r="O1752" s="1">
        <v>201416.21950830001</v>
      </c>
      <c r="P1752" s="1">
        <v>3.2816334</v>
      </c>
      <c r="Q1752" s="1">
        <v>8.0270580200000001</v>
      </c>
      <c r="R1752" s="1">
        <v>0.70259815000000003</v>
      </c>
      <c r="S1752" s="1">
        <v>2018171.3847976464</v>
      </c>
      <c r="T1752" s="1" t="s">
        <v>14752</v>
      </c>
    </row>
    <row r="1753" spans="1:20" x14ac:dyDescent="0.2">
      <c r="A1753" s="1">
        <v>28094</v>
      </c>
      <c r="B1753" s="1" t="s">
        <v>10055</v>
      </c>
      <c r="C1753" s="1" t="s">
        <v>10056</v>
      </c>
      <c r="D1753" s="1" t="s">
        <v>10057</v>
      </c>
      <c r="E1753" s="1">
        <v>29</v>
      </c>
      <c r="F1753" s="1" t="s">
        <v>10058</v>
      </c>
      <c r="G1753" s="1" t="s">
        <v>131</v>
      </c>
      <c r="I1753" s="1">
        <v>1987094.99529996</v>
      </c>
      <c r="J1753" s="1">
        <v>1987094.99529996</v>
      </c>
      <c r="K1753" s="1" t="s">
        <v>2018</v>
      </c>
      <c r="L1753" s="1">
        <v>1752</v>
      </c>
      <c r="M1753" s="1" t="s">
        <v>14753</v>
      </c>
      <c r="N1753" s="1">
        <v>1.0119044270843065</v>
      </c>
      <c r="O1753" s="1">
        <v>247262.01190158</v>
      </c>
      <c r="P1753" s="1">
        <v>5.9159900000000003E-3</v>
      </c>
      <c r="Q1753" s="1">
        <v>-0.11064119</v>
      </c>
      <c r="R1753" s="1">
        <v>-8.4779640000000003E-2</v>
      </c>
      <c r="S1753" s="1">
        <v>2010750.2227810989</v>
      </c>
      <c r="T1753" s="1" t="s">
        <v>14753</v>
      </c>
    </row>
    <row r="1754" spans="1:20" x14ac:dyDescent="0.2">
      <c r="A1754" s="1">
        <v>33117</v>
      </c>
      <c r="B1754" s="1" t="s">
        <v>9810</v>
      </c>
      <c r="C1754" s="1" t="s">
        <v>9811</v>
      </c>
      <c r="D1754" s="1" t="s">
        <v>9812</v>
      </c>
      <c r="E1754" s="1">
        <v>15</v>
      </c>
      <c r="F1754" s="1" t="s">
        <v>9813</v>
      </c>
      <c r="G1754" s="1" t="s">
        <v>131</v>
      </c>
      <c r="H1754" s="1">
        <v>69696969696</v>
      </c>
      <c r="I1754" s="1">
        <v>12889090910</v>
      </c>
      <c r="J1754" s="1">
        <v>69696969696</v>
      </c>
      <c r="K1754" s="1" t="s">
        <v>2018</v>
      </c>
      <c r="L1754" s="1">
        <v>1753</v>
      </c>
      <c r="M1754" s="1" t="s">
        <v>14753</v>
      </c>
      <c r="N1754" s="1">
        <v>1.556269172167523E-4</v>
      </c>
      <c r="O1754" s="1">
        <v>5231423.0973443799</v>
      </c>
      <c r="P1754" s="1">
        <v>0.65758731000000004</v>
      </c>
      <c r="Q1754" s="1">
        <v>-4.1901660500000002</v>
      </c>
      <c r="R1754" s="1">
        <v>-12.200420980000001</v>
      </c>
      <c r="S1754" s="1">
        <v>2005889.4840497647</v>
      </c>
      <c r="T1754" s="1" t="s">
        <v>14753</v>
      </c>
    </row>
    <row r="1755" spans="1:20" x14ac:dyDescent="0.2">
      <c r="A1755" s="1">
        <v>1654</v>
      </c>
      <c r="B1755" s="1" t="s">
        <v>4748</v>
      </c>
      <c r="C1755" s="1" t="s">
        <v>4749</v>
      </c>
      <c r="D1755" s="1" t="s">
        <v>4750</v>
      </c>
      <c r="E1755" s="1">
        <v>11</v>
      </c>
      <c r="F1755" s="1" t="s">
        <v>4751</v>
      </c>
      <c r="G1755" s="1" t="s">
        <v>131</v>
      </c>
      <c r="H1755" s="1">
        <v>21000000</v>
      </c>
      <c r="I1755" s="1">
        <v>19701287.816797849</v>
      </c>
      <c r="J1755" s="1">
        <v>21000000</v>
      </c>
      <c r="L1755" s="1">
        <v>1754</v>
      </c>
      <c r="M1755" s="1" t="s">
        <v>14753</v>
      </c>
      <c r="N1755" s="1">
        <v>0.10154419098948084</v>
      </c>
      <c r="O1755" s="1">
        <v>210.28889129000001</v>
      </c>
      <c r="P1755" s="1">
        <v>0</v>
      </c>
      <c r="Q1755" s="1">
        <v>4.3721111199999996</v>
      </c>
      <c r="R1755" s="1">
        <v>2.6769746300000001</v>
      </c>
      <c r="S1755" s="1">
        <v>2000551.3328076529</v>
      </c>
      <c r="T1755" s="1" t="s">
        <v>14753</v>
      </c>
    </row>
    <row r="1756" spans="1:20" x14ac:dyDescent="0.2">
      <c r="A1756" s="1">
        <v>17545</v>
      </c>
      <c r="B1756" s="1" t="s">
        <v>9548</v>
      </c>
      <c r="C1756" s="1" t="s">
        <v>9549</v>
      </c>
      <c r="D1756" s="1" t="s">
        <v>9550</v>
      </c>
      <c r="E1756" s="1">
        <v>59</v>
      </c>
      <c r="F1756" s="1" t="s">
        <v>3245</v>
      </c>
      <c r="G1756" s="1" t="s">
        <v>131</v>
      </c>
      <c r="H1756" s="1">
        <v>10800000000</v>
      </c>
      <c r="I1756" s="1">
        <v>6467585726</v>
      </c>
      <c r="J1756" s="1">
        <v>10800000000</v>
      </c>
      <c r="K1756" s="1" t="s">
        <v>2018</v>
      </c>
      <c r="L1756" s="1">
        <v>1755</v>
      </c>
      <c r="M1756" s="1" t="s">
        <v>14753</v>
      </c>
      <c r="N1756" s="1">
        <v>3.0697929713207429E-4</v>
      </c>
      <c r="O1756" s="1">
        <v>586857.36818494997</v>
      </c>
      <c r="P1756" s="1">
        <v>8.2517259999999995E-2</v>
      </c>
      <c r="Q1756" s="1">
        <v>1.35284374</v>
      </c>
      <c r="R1756" s="1">
        <v>21.948973089999999</v>
      </c>
      <c r="S1756" s="1">
        <v>1985414.9203089164</v>
      </c>
      <c r="T1756" s="1" t="s">
        <v>14753</v>
      </c>
    </row>
    <row r="1757" spans="1:20" x14ac:dyDescent="0.2">
      <c r="A1757" s="1">
        <v>34372</v>
      </c>
      <c r="B1757" s="1" t="s">
        <v>13229</v>
      </c>
      <c r="C1757" s="1" t="s">
        <v>13229</v>
      </c>
      <c r="D1757" s="1" t="s">
        <v>13230</v>
      </c>
      <c r="E1757" s="1">
        <v>2</v>
      </c>
      <c r="F1757" s="1" t="s">
        <v>13231</v>
      </c>
      <c r="G1757" s="1" t="s">
        <v>131</v>
      </c>
      <c r="H1757" s="1">
        <v>999996393</v>
      </c>
      <c r="I1757" s="1">
        <v>999996393</v>
      </c>
      <c r="J1757" s="1">
        <v>999996393</v>
      </c>
      <c r="K1757" s="1" t="s">
        <v>2018</v>
      </c>
      <c r="L1757" s="1">
        <v>1756</v>
      </c>
      <c r="M1757" s="1" t="s">
        <v>14752</v>
      </c>
      <c r="N1757" s="1">
        <v>1.9787717451182855E-3</v>
      </c>
      <c r="O1757" s="1">
        <v>1055.4293835200001</v>
      </c>
      <c r="P1757" s="1">
        <v>-0.33154444999999999</v>
      </c>
      <c r="Q1757" s="1">
        <v>-3.9449188099999999</v>
      </c>
      <c r="R1757" s="1">
        <v>-14.78916613</v>
      </c>
      <c r="S1757" s="1">
        <v>1978764.6076886009</v>
      </c>
      <c r="T1757" s="1" t="s">
        <v>14752</v>
      </c>
    </row>
    <row r="1758" spans="1:20" x14ac:dyDescent="0.2">
      <c r="A1758" s="1">
        <v>8320</v>
      </c>
      <c r="B1758" s="1" t="s">
        <v>3973</v>
      </c>
      <c r="C1758" s="1" t="s">
        <v>3974</v>
      </c>
      <c r="D1758" s="1" t="s">
        <v>3975</v>
      </c>
      <c r="E1758" s="1">
        <v>47</v>
      </c>
      <c r="F1758" s="1" t="s">
        <v>3976</v>
      </c>
      <c r="G1758" s="1" t="s">
        <v>131</v>
      </c>
      <c r="H1758" s="1">
        <v>100000000</v>
      </c>
      <c r="I1758" s="1">
        <v>74997875.96003367</v>
      </c>
      <c r="J1758" s="1">
        <v>74997875.96003367</v>
      </c>
      <c r="K1758" s="1" t="s">
        <v>2018</v>
      </c>
      <c r="L1758" s="1">
        <v>1757</v>
      </c>
      <c r="M1758" s="1" t="s">
        <v>14752</v>
      </c>
      <c r="N1758" s="1">
        <v>2.6265709061398395E-2</v>
      </c>
      <c r="O1758" s="1">
        <v>408481.26419439999</v>
      </c>
      <c r="P1758" s="1">
        <v>0.37168586999999997</v>
      </c>
      <c r="Q1758" s="1">
        <v>-12.66479223</v>
      </c>
      <c r="R1758" s="1">
        <v>-37.116371139999998</v>
      </c>
      <c r="S1758" s="1">
        <v>1969872.3901890891</v>
      </c>
      <c r="T1758" s="1" t="s">
        <v>14752</v>
      </c>
    </row>
    <row r="1759" spans="1:20" x14ac:dyDescent="0.2">
      <c r="A1759" s="1">
        <v>27792</v>
      </c>
      <c r="B1759" s="1" t="s">
        <v>10204</v>
      </c>
      <c r="C1759" s="1" t="s">
        <v>10205</v>
      </c>
      <c r="D1759" s="1" t="s">
        <v>10206</v>
      </c>
      <c r="E1759" s="1">
        <v>13</v>
      </c>
      <c r="F1759" s="1" t="s">
        <v>10207</v>
      </c>
      <c r="G1759" s="1" t="s">
        <v>131</v>
      </c>
      <c r="H1759" s="1">
        <v>169000000</v>
      </c>
      <c r="I1759" s="1">
        <v>100105173.9817376</v>
      </c>
      <c r="J1759" s="1">
        <v>100811915.58780764</v>
      </c>
      <c r="K1759" s="1" t="s">
        <v>2018</v>
      </c>
      <c r="L1759" s="1">
        <v>1759</v>
      </c>
      <c r="M1759" s="1" t="s">
        <v>14752</v>
      </c>
      <c r="N1759" s="1">
        <v>1.9504279424778559E-2</v>
      </c>
      <c r="O1759" s="1">
        <v>102179.87137661</v>
      </c>
      <c r="P1759" s="1">
        <v>1.97529336</v>
      </c>
      <c r="Q1759" s="1">
        <v>-10.6947397</v>
      </c>
      <c r="R1759" s="1">
        <v>-26.727916889999999</v>
      </c>
      <c r="S1759" s="1">
        <v>1952479.2852058825</v>
      </c>
      <c r="T1759" s="1" t="s">
        <v>14752</v>
      </c>
    </row>
    <row r="1760" spans="1:20" x14ac:dyDescent="0.2">
      <c r="A1760" s="1">
        <v>17543</v>
      </c>
      <c r="B1760" s="1" t="s">
        <v>10527</v>
      </c>
      <c r="C1760" s="1" t="s">
        <v>10528</v>
      </c>
      <c r="D1760" s="1" t="s">
        <v>10529</v>
      </c>
      <c r="E1760" s="1">
        <v>5</v>
      </c>
      <c r="F1760" s="1" t="s">
        <v>10530</v>
      </c>
      <c r="G1760" s="1" t="s">
        <v>131</v>
      </c>
      <c r="H1760" s="1">
        <v>400000000000</v>
      </c>
      <c r="I1760" s="1">
        <v>158477500644</v>
      </c>
      <c r="J1760" s="1">
        <v>163076675051.59134</v>
      </c>
      <c r="K1760" s="1" t="s">
        <v>2018</v>
      </c>
      <c r="L1760" s="1">
        <v>1758</v>
      </c>
      <c r="M1760" s="1" t="s">
        <v>14753</v>
      </c>
      <c r="N1760" s="1">
        <v>1.2375812596517238E-5</v>
      </c>
      <c r="O1760" s="1">
        <v>102430.03300115</v>
      </c>
      <c r="P1760" s="1">
        <v>-0.37077554000000001</v>
      </c>
      <c r="Q1760" s="1">
        <v>0.13585211</v>
      </c>
      <c r="R1760" s="1">
        <v>7.8209640299999998</v>
      </c>
      <c r="S1760" s="1">
        <v>1961287.8487345839</v>
      </c>
      <c r="T1760" s="1" t="s">
        <v>14753</v>
      </c>
    </row>
    <row r="1761" spans="1:20" x14ac:dyDescent="0.2">
      <c r="A1761" s="1">
        <v>30360</v>
      </c>
      <c r="B1761" s="1" t="s">
        <v>13824</v>
      </c>
      <c r="C1761" s="1" t="s">
        <v>7713</v>
      </c>
      <c r="D1761" s="1" t="s">
        <v>13825</v>
      </c>
      <c r="E1761" s="1">
        <v>9</v>
      </c>
      <c r="F1761" s="1" t="s">
        <v>13826</v>
      </c>
      <c r="G1761" s="1" t="s">
        <v>131</v>
      </c>
      <c r="H1761" s="1">
        <v>420690000</v>
      </c>
      <c r="I1761" s="1">
        <v>390527197</v>
      </c>
      <c r="J1761" s="1">
        <v>420690000</v>
      </c>
      <c r="K1761" s="1" t="s">
        <v>2018</v>
      </c>
      <c r="L1761" s="1">
        <v>1760</v>
      </c>
      <c r="M1761" s="1" t="s">
        <v>14752</v>
      </c>
      <c r="N1761" s="1">
        <v>4.9797027302692122E-3</v>
      </c>
      <c r="O1761" s="1">
        <v>8196.6542301200006</v>
      </c>
      <c r="P1761" s="1">
        <v>0</v>
      </c>
      <c r="Q1761" s="1">
        <v>-5.7536762000000001</v>
      </c>
      <c r="R1761" s="1">
        <v>-11.16629801</v>
      </c>
      <c r="S1761" s="1">
        <v>1944709.3491452823</v>
      </c>
      <c r="T1761" s="1" t="s">
        <v>14752</v>
      </c>
    </row>
    <row r="1762" spans="1:20" x14ac:dyDescent="0.2">
      <c r="A1762" s="1">
        <v>29665</v>
      </c>
      <c r="B1762" s="1" t="s">
        <v>10797</v>
      </c>
      <c r="C1762" s="1" t="s">
        <v>10798</v>
      </c>
      <c r="D1762" s="1" t="s">
        <v>10799</v>
      </c>
      <c r="E1762" s="1">
        <v>18</v>
      </c>
      <c r="F1762" s="1" t="s">
        <v>10800</v>
      </c>
      <c r="G1762" s="1" t="s">
        <v>131</v>
      </c>
      <c r="H1762" s="1">
        <v>999589999999</v>
      </c>
      <c r="I1762" s="1">
        <v>402272229062</v>
      </c>
      <c r="J1762" s="1">
        <v>999589999999</v>
      </c>
      <c r="K1762" s="1" t="s">
        <v>2018</v>
      </c>
      <c r="L1762" s="1">
        <v>1761</v>
      </c>
      <c r="M1762" s="1" t="s">
        <v>14752</v>
      </c>
      <c r="N1762" s="1">
        <v>4.8288185901935743E-6</v>
      </c>
      <c r="O1762" s="1">
        <v>252338.17449850001</v>
      </c>
      <c r="P1762" s="1">
        <v>2.4918289999999999E-2</v>
      </c>
      <c r="Q1762" s="1">
        <v>-5.4201902500000001</v>
      </c>
      <c r="R1762" s="1">
        <v>-14.94056277</v>
      </c>
      <c r="S1762" s="1">
        <v>1942499.6180131936</v>
      </c>
      <c r="T1762" s="1" t="s">
        <v>14752</v>
      </c>
    </row>
    <row r="1763" spans="1:20" x14ac:dyDescent="0.2">
      <c r="A1763" s="1">
        <v>30979</v>
      </c>
      <c r="B1763" s="1" t="s">
        <v>9690</v>
      </c>
      <c r="C1763" s="1" t="s">
        <v>4710</v>
      </c>
      <c r="D1763" s="1" t="s">
        <v>9691</v>
      </c>
      <c r="E1763" s="1">
        <v>18</v>
      </c>
      <c r="F1763" s="1" t="s">
        <v>9692</v>
      </c>
      <c r="G1763" s="1" t="s">
        <v>131</v>
      </c>
      <c r="H1763" s="1">
        <v>690420000000</v>
      </c>
      <c r="I1763" s="1">
        <v>685219781741</v>
      </c>
      <c r="J1763" s="1">
        <v>690420000000</v>
      </c>
      <c r="K1763" s="1" t="s">
        <v>2018</v>
      </c>
      <c r="L1763" s="1">
        <v>1762</v>
      </c>
      <c r="M1763" s="1" t="s">
        <v>14753</v>
      </c>
      <c r="N1763" s="1">
        <v>2.8161827564556473E-6</v>
      </c>
      <c r="O1763" s="1">
        <v>525794.81715520995</v>
      </c>
      <c r="P1763" s="1">
        <v>3.1755529500000002</v>
      </c>
      <c r="Q1763" s="1">
        <v>-6.3128408</v>
      </c>
      <c r="R1763" s="1">
        <v>-14.986833989999999</v>
      </c>
      <c r="S1763" s="1">
        <v>1929704.1337213065</v>
      </c>
      <c r="T1763" s="1" t="s">
        <v>14753</v>
      </c>
    </row>
    <row r="1764" spans="1:20" x14ac:dyDescent="0.2">
      <c r="A1764" s="1">
        <v>32727</v>
      </c>
      <c r="B1764" s="1" t="s">
        <v>10850</v>
      </c>
      <c r="C1764" s="1" t="s">
        <v>10851</v>
      </c>
      <c r="D1764" s="1" t="s">
        <v>10852</v>
      </c>
      <c r="E1764" s="1">
        <v>9</v>
      </c>
      <c r="F1764" s="1" t="s">
        <v>10853</v>
      </c>
      <c r="G1764" s="1" t="s">
        <v>131</v>
      </c>
      <c r="H1764" s="1">
        <v>1000000000</v>
      </c>
      <c r="I1764" s="1">
        <v>949992366</v>
      </c>
      <c r="J1764" s="1">
        <v>1000000000</v>
      </c>
      <c r="K1764" s="1" t="s">
        <v>2018</v>
      </c>
      <c r="L1764" s="1">
        <v>1763</v>
      </c>
      <c r="M1764" s="1" t="s">
        <v>14753</v>
      </c>
      <c r="N1764" s="1">
        <v>2.0282111611700459E-3</v>
      </c>
      <c r="O1764" s="1">
        <v>116572.60782414</v>
      </c>
      <c r="P1764" s="1">
        <v>-0.46553411</v>
      </c>
      <c r="Q1764" s="1">
        <v>172.35002392000001</v>
      </c>
      <c r="R1764" s="1">
        <v>129.19944219999999</v>
      </c>
      <c r="S1764" s="1">
        <v>1926785.1197475393</v>
      </c>
      <c r="T1764" s="1" t="s">
        <v>14753</v>
      </c>
    </row>
    <row r="1765" spans="1:20" x14ac:dyDescent="0.2">
      <c r="A1765" s="1">
        <v>8875</v>
      </c>
      <c r="B1765" s="1" t="s">
        <v>10445</v>
      </c>
      <c r="C1765" s="1" t="s">
        <v>10446</v>
      </c>
      <c r="D1765" s="1" t="s">
        <v>10447</v>
      </c>
      <c r="E1765" s="1">
        <v>17</v>
      </c>
      <c r="F1765" s="1" t="s">
        <v>4422</v>
      </c>
      <c r="G1765" s="1" t="s">
        <v>131</v>
      </c>
      <c r="H1765" s="1">
        <v>384649206</v>
      </c>
      <c r="I1765" s="1">
        <v>111566779</v>
      </c>
      <c r="J1765" s="1">
        <v>316649184</v>
      </c>
      <c r="L1765" s="1">
        <v>1764</v>
      </c>
      <c r="M1765" s="1" t="s">
        <v>14753</v>
      </c>
      <c r="N1765" s="1">
        <v>1.7228914649426653E-2</v>
      </c>
      <c r="O1765" s="1">
        <v>213381.00420133001</v>
      </c>
      <c r="P1765" s="1">
        <v>0.72233537000000003</v>
      </c>
      <c r="Q1765" s="1">
        <v>-3.9002860300000002</v>
      </c>
      <c r="R1765" s="1">
        <v>-16.697093500000001</v>
      </c>
      <c r="S1765" s="1">
        <v>1922174.5131024455</v>
      </c>
      <c r="T1765" s="1" t="s">
        <v>14753</v>
      </c>
    </row>
    <row r="1766" spans="1:20" x14ac:dyDescent="0.2">
      <c r="A1766" s="1">
        <v>29170</v>
      </c>
      <c r="B1766" s="1" t="s">
        <v>10267</v>
      </c>
      <c r="C1766" s="1" t="s">
        <v>10268</v>
      </c>
      <c r="D1766" s="1" t="s">
        <v>10269</v>
      </c>
      <c r="E1766" s="1">
        <v>23</v>
      </c>
      <c r="F1766" s="1" t="s">
        <v>10270</v>
      </c>
      <c r="G1766" s="1" t="s">
        <v>131</v>
      </c>
      <c r="H1766" s="1">
        <v>210000000</v>
      </c>
      <c r="I1766" s="1">
        <v>77644648</v>
      </c>
      <c r="J1766" s="1">
        <v>210000000</v>
      </c>
      <c r="K1766" s="1" t="s">
        <v>2018</v>
      </c>
      <c r="L1766" s="1">
        <v>1765</v>
      </c>
      <c r="M1766" s="1" t="s">
        <v>14753</v>
      </c>
      <c r="N1766" s="1">
        <v>2.4718291466216541E-2</v>
      </c>
      <c r="O1766" s="1">
        <v>113666.219052</v>
      </c>
      <c r="P1766" s="1">
        <v>-0.91894571000000003</v>
      </c>
      <c r="Q1766" s="1">
        <v>-0.33700297000000001</v>
      </c>
      <c r="R1766" s="1">
        <v>-15.912929630000001</v>
      </c>
      <c r="S1766" s="1">
        <v>1919243.0400557872</v>
      </c>
      <c r="T1766" s="1" t="s">
        <v>14753</v>
      </c>
    </row>
    <row r="1767" spans="1:20" x14ac:dyDescent="0.2">
      <c r="A1767" s="1">
        <v>14339</v>
      </c>
      <c r="B1767" s="1" t="s">
        <v>10420</v>
      </c>
      <c r="C1767" s="1" t="s">
        <v>10421</v>
      </c>
      <c r="D1767" s="1" t="s">
        <v>10422</v>
      </c>
      <c r="E1767" s="1">
        <v>5</v>
      </c>
      <c r="F1767" s="1" t="s">
        <v>10423</v>
      </c>
      <c r="G1767" s="1" t="s">
        <v>131</v>
      </c>
      <c r="H1767" s="1">
        <v>8428000000</v>
      </c>
      <c r="I1767" s="1">
        <v>382951230</v>
      </c>
      <c r="J1767" s="1">
        <v>6828000000</v>
      </c>
      <c r="L1767" s="1">
        <v>1766</v>
      </c>
      <c r="M1767" s="1" t="s">
        <v>14753</v>
      </c>
      <c r="N1767" s="1">
        <v>5.011206052186537E-3</v>
      </c>
      <c r="O1767" s="1">
        <v>3382.7202879500001</v>
      </c>
      <c r="P1767" s="1">
        <v>-1.1832500000000001E-3</v>
      </c>
      <c r="Q1767" s="1">
        <v>11.238879369999999</v>
      </c>
      <c r="R1767" s="1">
        <v>-8.1406155400000006</v>
      </c>
      <c r="S1767" s="1">
        <v>1919047.5214682785</v>
      </c>
      <c r="T1767" s="1" t="s">
        <v>14753</v>
      </c>
    </row>
    <row r="1768" spans="1:20" x14ac:dyDescent="0.2">
      <c r="A1768" s="1">
        <v>10376</v>
      </c>
      <c r="B1768" s="1" t="s">
        <v>10183</v>
      </c>
      <c r="C1768" s="1" t="s">
        <v>10184</v>
      </c>
      <c r="D1768" s="1" t="s">
        <v>10185</v>
      </c>
      <c r="E1768" s="1">
        <v>2</v>
      </c>
      <c r="F1768" s="1" t="s">
        <v>4993</v>
      </c>
      <c r="G1768" s="1" t="s">
        <v>131</v>
      </c>
      <c r="I1768" s="1">
        <v>602069764.54007065</v>
      </c>
      <c r="J1768" s="1">
        <v>1500000000</v>
      </c>
      <c r="K1768" s="1" t="s">
        <v>2018</v>
      </c>
      <c r="L1768" s="1">
        <v>1768</v>
      </c>
      <c r="M1768" s="1" t="s">
        <v>14753</v>
      </c>
      <c r="N1768" s="1">
        <v>3.1778616389644384E-3</v>
      </c>
      <c r="O1768" s="1">
        <v>153891.59960617</v>
      </c>
      <c r="P1768" s="1">
        <v>2.8485068299999998</v>
      </c>
      <c r="Q1768" s="1">
        <v>2.0744695599999998</v>
      </c>
      <c r="R1768" s="1">
        <v>-2.3113342100000001</v>
      </c>
      <c r="S1768" s="1">
        <v>1913294.4087122425</v>
      </c>
      <c r="T1768" s="1" t="s">
        <v>14753</v>
      </c>
    </row>
    <row r="1769" spans="1:20" x14ac:dyDescent="0.2">
      <c r="A1769" s="1">
        <v>33805</v>
      </c>
      <c r="B1769" s="1" t="s">
        <v>10286</v>
      </c>
      <c r="C1769" s="1" t="s">
        <v>10287</v>
      </c>
      <c r="D1769" s="1" t="s">
        <v>10288</v>
      </c>
      <c r="E1769" s="1">
        <v>3</v>
      </c>
      <c r="F1769" s="1" t="s">
        <v>10289</v>
      </c>
      <c r="G1769" s="1" t="s">
        <v>131</v>
      </c>
      <c r="H1769" s="1">
        <v>1000000000</v>
      </c>
      <c r="I1769" s="1">
        <v>125520040.23320702</v>
      </c>
      <c r="J1769" s="1">
        <v>1000000000</v>
      </c>
      <c r="K1769" s="1" t="s">
        <v>2018</v>
      </c>
      <c r="L1769" s="1">
        <v>1767</v>
      </c>
      <c r="M1769" s="1" t="s">
        <v>14753</v>
      </c>
      <c r="N1769" s="1">
        <v>1.5241355645589504E-2</v>
      </c>
      <c r="O1769" s="1">
        <v>54414.751524380001</v>
      </c>
      <c r="P1769" s="1">
        <v>-0.39345911</v>
      </c>
      <c r="Q1769" s="1">
        <v>-0.84817940999999997</v>
      </c>
      <c r="R1769" s="1">
        <v>9.8294593399999997</v>
      </c>
      <c r="S1769" s="1">
        <v>1913095.5738430116</v>
      </c>
      <c r="T1769" s="1" t="s">
        <v>14753</v>
      </c>
    </row>
    <row r="1770" spans="1:20" x14ac:dyDescent="0.2">
      <c r="A1770" s="1">
        <v>42</v>
      </c>
      <c r="B1770" s="1" t="s">
        <v>4263</v>
      </c>
      <c r="C1770" s="1" t="s">
        <v>4264</v>
      </c>
      <c r="D1770" s="1" t="s">
        <v>4265</v>
      </c>
      <c r="E1770" s="1">
        <v>5</v>
      </c>
      <c r="F1770" s="1" t="s">
        <v>4266</v>
      </c>
      <c r="G1770" s="1" t="s">
        <v>131</v>
      </c>
      <c r="I1770" s="1">
        <v>52177674.939462394</v>
      </c>
      <c r="J1770" s="1">
        <v>52177674.939462394</v>
      </c>
      <c r="L1770" s="1">
        <v>1769</v>
      </c>
      <c r="M1770" s="1" t="s">
        <v>14752</v>
      </c>
      <c r="N1770" s="1">
        <v>3.6614615849507197E-2</v>
      </c>
      <c r="O1770" s="1">
        <v>358.30886522999998</v>
      </c>
      <c r="P1770" s="1">
        <v>0.28423682</v>
      </c>
      <c r="Q1770" s="1">
        <v>3.7480536899999999</v>
      </c>
      <c r="R1770" s="1">
        <v>0.27595480999999999</v>
      </c>
      <c r="S1770" s="1">
        <v>1910465.5238288741</v>
      </c>
      <c r="T1770" s="1" t="s">
        <v>14752</v>
      </c>
    </row>
    <row r="1771" spans="1:20" x14ac:dyDescent="0.2">
      <c r="A1771" s="1">
        <v>28805</v>
      </c>
      <c r="B1771" s="1" t="s">
        <v>10024</v>
      </c>
      <c r="C1771" s="1" t="s">
        <v>10025</v>
      </c>
      <c r="D1771" s="1" t="s">
        <v>10026</v>
      </c>
      <c r="E1771" s="1">
        <v>30</v>
      </c>
      <c r="F1771" s="1" t="s">
        <v>10027</v>
      </c>
      <c r="G1771" s="1" t="s">
        <v>131</v>
      </c>
      <c r="I1771" s="1">
        <v>82080218235</v>
      </c>
      <c r="J1771" s="1">
        <v>99980594226</v>
      </c>
      <c r="K1771" s="1" t="s">
        <v>2018</v>
      </c>
      <c r="L1771" s="1">
        <v>1770</v>
      </c>
      <c r="M1771" s="1" t="s">
        <v>14752</v>
      </c>
      <c r="N1771" s="1">
        <v>2.3253273349300073E-5</v>
      </c>
      <c r="O1771" s="1">
        <v>1463319.25170583</v>
      </c>
      <c r="P1771" s="1">
        <v>-0.79111768999999998</v>
      </c>
      <c r="Q1771" s="1">
        <v>-4.2140293099999999</v>
      </c>
      <c r="R1771" s="1">
        <v>-12.8532741</v>
      </c>
      <c r="S1771" s="1">
        <v>1908633.7511886591</v>
      </c>
      <c r="T1771" s="1" t="s">
        <v>14752</v>
      </c>
    </row>
    <row r="1772" spans="1:20" x14ac:dyDescent="0.2">
      <c r="A1772" s="1">
        <v>4228</v>
      </c>
      <c r="B1772" s="1" t="s">
        <v>3135</v>
      </c>
      <c r="C1772" s="1" t="s">
        <v>3136</v>
      </c>
      <c r="D1772" s="1" t="s">
        <v>3137</v>
      </c>
      <c r="E1772" s="1">
        <v>49</v>
      </c>
      <c r="F1772" s="1" t="s">
        <v>3138</v>
      </c>
      <c r="G1772" s="1" t="s">
        <v>131</v>
      </c>
      <c r="I1772" s="1">
        <v>287009850.56238198</v>
      </c>
      <c r="J1772" s="1">
        <v>597085527.27903569</v>
      </c>
      <c r="K1772" s="1" t="s">
        <v>2018</v>
      </c>
      <c r="L1772" s="1">
        <v>1771</v>
      </c>
      <c r="M1772" s="1" t="s">
        <v>14752</v>
      </c>
      <c r="N1772" s="1">
        <v>6.6390211227877229E-3</v>
      </c>
      <c r="O1772" s="1">
        <v>407602.27172362001</v>
      </c>
      <c r="P1772" s="1">
        <v>6.4382410000000001E-2</v>
      </c>
      <c r="Q1772" s="1">
        <v>-14.38302455</v>
      </c>
      <c r="R1772" s="1">
        <v>-36.878167859999998</v>
      </c>
      <c r="S1772" s="1">
        <v>1905464.4603318016</v>
      </c>
      <c r="T1772" s="1" t="s">
        <v>14752</v>
      </c>
    </row>
    <row r="1773" spans="1:20" x14ac:dyDescent="0.2">
      <c r="A1773" s="1">
        <v>4804</v>
      </c>
      <c r="B1773" s="1" t="s">
        <v>3130</v>
      </c>
      <c r="C1773" s="1" t="s">
        <v>3130</v>
      </c>
      <c r="D1773" s="1" t="s">
        <v>3131</v>
      </c>
      <c r="E1773" s="1">
        <v>23</v>
      </c>
      <c r="F1773" s="1" t="s">
        <v>3132</v>
      </c>
      <c r="G1773" s="1" t="s">
        <v>131</v>
      </c>
      <c r="I1773" s="1">
        <v>4102063740</v>
      </c>
      <c r="J1773" s="1">
        <v>5400000000</v>
      </c>
      <c r="K1773" s="1" t="s">
        <v>2018</v>
      </c>
      <c r="L1773" s="1">
        <v>1772</v>
      </c>
      <c r="M1773" s="1" t="s">
        <v>14752</v>
      </c>
      <c r="N1773" s="1">
        <v>4.638969088823781E-4</v>
      </c>
      <c r="O1773" s="1">
        <v>188161.97496614</v>
      </c>
      <c r="P1773" s="1">
        <v>-0.31401501999999998</v>
      </c>
      <c r="Q1773" s="1">
        <v>-1.2580771100000001</v>
      </c>
      <c r="R1773" s="1">
        <v>-3.5620049499999999</v>
      </c>
      <c r="S1773" s="1">
        <v>1902934.6890244868</v>
      </c>
      <c r="T1773" s="1" t="s">
        <v>14752</v>
      </c>
    </row>
    <row r="1774" spans="1:20" x14ac:dyDescent="0.2">
      <c r="A1774" s="1">
        <v>33360</v>
      </c>
      <c r="B1774" s="1" t="s">
        <v>2864</v>
      </c>
      <c r="C1774" s="1" t="s">
        <v>2864</v>
      </c>
      <c r="D1774" s="1" t="s">
        <v>13402</v>
      </c>
      <c r="E1774" s="1">
        <v>9</v>
      </c>
      <c r="F1774" s="1" t="s">
        <v>13403</v>
      </c>
      <c r="G1774" s="1" t="s">
        <v>131</v>
      </c>
      <c r="H1774" s="1">
        <v>350000000</v>
      </c>
      <c r="I1774" s="1">
        <v>67633229.921275213</v>
      </c>
      <c r="J1774" s="1">
        <v>350000000</v>
      </c>
      <c r="K1774" s="1" t="s">
        <v>2018</v>
      </c>
      <c r="L1774" s="1">
        <v>1773</v>
      </c>
      <c r="M1774" s="1" t="s">
        <v>14753</v>
      </c>
      <c r="N1774" s="1">
        <v>2.8108487870562995E-2</v>
      </c>
      <c r="O1774" s="1">
        <v>106858.89370124</v>
      </c>
      <c r="P1774" s="1">
        <v>-4.0579400000000003E-3</v>
      </c>
      <c r="Q1774" s="1">
        <v>-4.91966474</v>
      </c>
      <c r="R1774" s="1">
        <v>-11.772287260000001</v>
      </c>
      <c r="S1774" s="1">
        <v>1901067.8228891625</v>
      </c>
      <c r="T1774" s="1" t="s">
        <v>14753</v>
      </c>
    </row>
    <row r="1775" spans="1:20" x14ac:dyDescent="0.2">
      <c r="A1775" s="1">
        <v>29262</v>
      </c>
      <c r="B1775" s="1" t="s">
        <v>10520</v>
      </c>
      <c r="C1775" s="1" t="s">
        <v>10521</v>
      </c>
      <c r="D1775" s="1" t="s">
        <v>10522</v>
      </c>
      <c r="E1775" s="1">
        <v>8</v>
      </c>
      <c r="F1775" s="1" t="s">
        <v>10523</v>
      </c>
      <c r="G1775" s="1" t="s">
        <v>131</v>
      </c>
      <c r="I1775" s="1">
        <v>918228</v>
      </c>
      <c r="J1775" s="1">
        <v>1120783.2849190801</v>
      </c>
      <c r="L1775" s="1">
        <v>1774</v>
      </c>
      <c r="M1775" s="1" t="s">
        <v>14752</v>
      </c>
      <c r="N1775" s="1">
        <v>2.0628458086650183</v>
      </c>
      <c r="O1775" s="1">
        <v>52902.570037179998</v>
      </c>
      <c r="P1775" s="1">
        <v>0.72407003000000003</v>
      </c>
      <c r="Q1775" s="1">
        <v>-6.7747269999999998E-2</v>
      </c>
      <c r="R1775" s="1">
        <v>-10.64175949</v>
      </c>
      <c r="S1775" s="1">
        <v>1894162.7811988625</v>
      </c>
      <c r="T1775" s="1" t="s">
        <v>14752</v>
      </c>
    </row>
    <row r="1776" spans="1:20" x14ac:dyDescent="0.2">
      <c r="A1776" s="1">
        <v>8163</v>
      </c>
      <c r="B1776" s="1" t="s">
        <v>4636</v>
      </c>
      <c r="C1776" s="1" t="s">
        <v>4637</v>
      </c>
      <c r="D1776" s="1" t="s">
        <v>4638</v>
      </c>
      <c r="E1776" s="1">
        <v>48</v>
      </c>
      <c r="F1776" s="1" t="s">
        <v>3878</v>
      </c>
      <c r="G1776" s="1" t="s">
        <v>131</v>
      </c>
      <c r="H1776" s="1">
        <v>100000000</v>
      </c>
      <c r="I1776" s="1">
        <v>91396691.396674007</v>
      </c>
      <c r="J1776" s="1">
        <v>100000000</v>
      </c>
      <c r="K1776" s="1" t="s">
        <v>2018</v>
      </c>
      <c r="L1776" s="1">
        <v>1776</v>
      </c>
      <c r="M1776" s="1" t="s">
        <v>14753</v>
      </c>
      <c r="N1776" s="1">
        <v>2.0491664796485957E-2</v>
      </c>
      <c r="O1776" s="1">
        <v>226812.44101675</v>
      </c>
      <c r="P1776" s="1">
        <v>0.22555144999999999</v>
      </c>
      <c r="Q1776" s="1">
        <v>-2.6636647400000002</v>
      </c>
      <c r="R1776" s="1">
        <v>-0.63982273999999995</v>
      </c>
      <c r="S1776" s="1">
        <v>1872870.3636085151</v>
      </c>
      <c r="T1776" s="1" t="s">
        <v>14753</v>
      </c>
    </row>
    <row r="1777" spans="1:20" x14ac:dyDescent="0.2">
      <c r="A1777" s="1">
        <v>30433</v>
      </c>
      <c r="B1777" s="1" t="s">
        <v>10294</v>
      </c>
      <c r="C1777" s="1" t="s">
        <v>3088</v>
      </c>
      <c r="D1777" s="1" t="s">
        <v>10295</v>
      </c>
      <c r="E1777" s="1">
        <v>25</v>
      </c>
      <c r="F1777" s="1" t="s">
        <v>10296</v>
      </c>
      <c r="G1777" s="1" t="s">
        <v>131</v>
      </c>
      <c r="I1777" s="1">
        <v>83419968</v>
      </c>
      <c r="J1777" s="1">
        <v>1000000000</v>
      </c>
      <c r="K1777" s="1" t="s">
        <v>2018</v>
      </c>
      <c r="L1777" s="1">
        <v>1775</v>
      </c>
      <c r="M1777" s="1" t="s">
        <v>14753</v>
      </c>
      <c r="N1777" s="1">
        <v>2.243006390049497E-2</v>
      </c>
      <c r="O1777" s="1">
        <v>544599.14032998995</v>
      </c>
      <c r="P1777" s="1">
        <v>-1.8320518299999999</v>
      </c>
      <c r="Q1777" s="1">
        <v>0.93692967000000005</v>
      </c>
      <c r="R1777" s="1">
        <v>13.171695039999999</v>
      </c>
      <c r="S1777" s="1">
        <v>1871115.2128172456</v>
      </c>
      <c r="T1777" s="1" t="s">
        <v>14753</v>
      </c>
    </row>
    <row r="1778" spans="1:20" x14ac:dyDescent="0.2">
      <c r="A1778" s="1">
        <v>11926</v>
      </c>
      <c r="B1778" s="1" t="s">
        <v>10348</v>
      </c>
      <c r="C1778" s="1" t="s">
        <v>6186</v>
      </c>
      <c r="D1778" s="1" t="s">
        <v>6187</v>
      </c>
      <c r="E1778" s="1">
        <v>58</v>
      </c>
      <c r="F1778" s="1" t="s">
        <v>6188</v>
      </c>
      <c r="G1778" s="1" t="s">
        <v>131</v>
      </c>
      <c r="H1778" s="1">
        <v>420000000</v>
      </c>
      <c r="I1778" s="1">
        <v>113584953.66</v>
      </c>
      <c r="J1778" s="1">
        <v>420000000</v>
      </c>
      <c r="K1778" s="1" t="s">
        <v>2018</v>
      </c>
      <c r="L1778" s="1">
        <v>1777</v>
      </c>
      <c r="M1778" s="1" t="s">
        <v>14752</v>
      </c>
      <c r="N1778" s="1">
        <v>1.6446722170610713E-2</v>
      </c>
      <c r="O1778" s="1">
        <v>238379.16793490999</v>
      </c>
      <c r="P1778" s="1">
        <v>-0.84880206000000002</v>
      </c>
      <c r="Q1778" s="1">
        <v>-7.8279415800000001</v>
      </c>
      <c r="R1778" s="1">
        <v>-14.221090650000001</v>
      </c>
      <c r="S1778" s="1">
        <v>1868100.1756077125</v>
      </c>
      <c r="T1778" s="1" t="s">
        <v>14752</v>
      </c>
    </row>
    <row r="1779" spans="1:20" x14ac:dyDescent="0.2">
      <c r="A1779" s="1">
        <v>14422</v>
      </c>
      <c r="B1779" s="1" t="s">
        <v>6558</v>
      </c>
      <c r="C1779" s="1" t="s">
        <v>6516</v>
      </c>
      <c r="D1779" s="1" t="s">
        <v>6517</v>
      </c>
      <c r="E1779" s="1">
        <v>28</v>
      </c>
      <c r="F1779" s="1" t="s">
        <v>6518</v>
      </c>
      <c r="G1779" s="1" t="s">
        <v>131</v>
      </c>
      <c r="H1779" s="1">
        <v>468000000</v>
      </c>
      <c r="I1779" s="1">
        <v>223975832.5</v>
      </c>
      <c r="J1779" s="1">
        <v>468000000</v>
      </c>
      <c r="K1779" s="1" t="s">
        <v>2018</v>
      </c>
      <c r="L1779" s="1">
        <v>1778</v>
      </c>
      <c r="M1779" s="1" t="s">
        <v>14752</v>
      </c>
      <c r="N1779" s="1">
        <v>8.3169568751044771E-3</v>
      </c>
      <c r="O1779" s="1">
        <v>1114.67549166</v>
      </c>
      <c r="P1779" s="1">
        <v>0.23475252999999999</v>
      </c>
      <c r="Q1779" s="1">
        <v>1.83531293</v>
      </c>
      <c r="R1779" s="1">
        <v>-9.2248887899999996</v>
      </c>
      <c r="S1779" s="1">
        <v>1862797.3399681237</v>
      </c>
      <c r="T1779" s="1" t="s">
        <v>14752</v>
      </c>
    </row>
    <row r="1780" spans="1:20" x14ac:dyDescent="0.2">
      <c r="A1780" s="1">
        <v>11446</v>
      </c>
      <c r="B1780" s="1" t="s">
        <v>6468</v>
      </c>
      <c r="C1780" s="1" t="s">
        <v>6469</v>
      </c>
      <c r="D1780" s="1" t="s">
        <v>6470</v>
      </c>
      <c r="E1780" s="1">
        <v>6</v>
      </c>
      <c r="F1780" s="1" t="s">
        <v>6471</v>
      </c>
      <c r="G1780" s="1" t="s">
        <v>131</v>
      </c>
      <c r="H1780" s="1">
        <v>20000000</v>
      </c>
      <c r="I1780" s="1">
        <v>19993466</v>
      </c>
      <c r="J1780" s="1">
        <v>20000000</v>
      </c>
      <c r="K1780" s="1" t="s">
        <v>2018</v>
      </c>
      <c r="L1780" s="1">
        <v>1779</v>
      </c>
      <c r="M1780" s="1" t="s">
        <v>14752</v>
      </c>
      <c r="N1780" s="1">
        <v>9.3114853162931874E-2</v>
      </c>
      <c r="O1780" s="1">
        <v>57833.775478039999</v>
      </c>
      <c r="P1780" s="1">
        <v>-2.6319490000000001E-2</v>
      </c>
      <c r="Q1780" s="1">
        <v>-1.24811082</v>
      </c>
      <c r="R1780" s="1">
        <v>-8.7034964400000003</v>
      </c>
      <c r="S1780" s="1">
        <v>1861688.6508080713</v>
      </c>
      <c r="T1780" s="1" t="s">
        <v>14752</v>
      </c>
    </row>
    <row r="1781" spans="1:20" x14ac:dyDescent="0.2">
      <c r="A1781" s="1">
        <v>7857</v>
      </c>
      <c r="B1781" s="1" t="s">
        <v>3741</v>
      </c>
      <c r="C1781" s="1" t="s">
        <v>3087</v>
      </c>
      <c r="D1781" s="1" t="s">
        <v>3742</v>
      </c>
      <c r="E1781" s="1">
        <v>119</v>
      </c>
      <c r="F1781" s="1" t="s">
        <v>3743</v>
      </c>
      <c r="G1781" s="1" t="s">
        <v>131</v>
      </c>
      <c r="I1781" s="1">
        <v>77742679.932493001</v>
      </c>
      <c r="J1781" s="1">
        <v>370575000</v>
      </c>
      <c r="K1781" s="1" t="s">
        <v>2018</v>
      </c>
      <c r="L1781" s="1">
        <v>1780</v>
      </c>
      <c r="M1781" s="1" t="s">
        <v>14753</v>
      </c>
      <c r="N1781" s="1">
        <v>2.3854724299022204E-2</v>
      </c>
      <c r="O1781" s="1">
        <v>161027.22689465</v>
      </c>
      <c r="P1781" s="1">
        <v>0.92013495999999995</v>
      </c>
      <c r="Q1781" s="1">
        <v>-4.4346519799999999</v>
      </c>
      <c r="R1781" s="1">
        <v>-4.2339579199999999</v>
      </c>
      <c r="S1781" s="1">
        <v>1854530.1960567464</v>
      </c>
      <c r="T1781" s="1" t="s">
        <v>14753</v>
      </c>
    </row>
    <row r="1782" spans="1:20" x14ac:dyDescent="0.2">
      <c r="A1782" s="1">
        <v>27894</v>
      </c>
      <c r="B1782" s="1" t="s">
        <v>9881</v>
      </c>
      <c r="C1782" s="1" t="s">
        <v>9882</v>
      </c>
      <c r="D1782" s="1" t="s">
        <v>9883</v>
      </c>
      <c r="E1782" s="1">
        <v>14</v>
      </c>
      <c r="F1782" s="1" t="s">
        <v>9884</v>
      </c>
      <c r="G1782" s="1" t="s">
        <v>131</v>
      </c>
      <c r="H1782" s="1">
        <v>100000000</v>
      </c>
      <c r="I1782" s="1">
        <v>7666502</v>
      </c>
      <c r="J1782" s="1">
        <v>91901527</v>
      </c>
      <c r="K1782" s="1" t="s">
        <v>2018</v>
      </c>
      <c r="L1782" s="1">
        <v>1781</v>
      </c>
      <c r="M1782" s="1" t="s">
        <v>14753</v>
      </c>
      <c r="N1782" s="1">
        <v>0.24121651065734251</v>
      </c>
      <c r="O1782" s="1">
        <v>71464.434759419993</v>
      </c>
      <c r="P1782" s="1">
        <v>-0.19594712</v>
      </c>
      <c r="Q1782" s="1">
        <v>-5.0742427000000001</v>
      </c>
      <c r="R1782" s="1">
        <v>-21.496201599999999</v>
      </c>
      <c r="S1782" s="1">
        <v>1849286.8613875376</v>
      </c>
      <c r="T1782" s="1" t="s">
        <v>14753</v>
      </c>
    </row>
    <row r="1783" spans="1:20" x14ac:dyDescent="0.2">
      <c r="A1783" s="1">
        <v>32992</v>
      </c>
      <c r="B1783" s="1" t="s">
        <v>10364</v>
      </c>
      <c r="C1783" s="1" t="s">
        <v>10365</v>
      </c>
      <c r="D1783" s="1" t="s">
        <v>10366</v>
      </c>
      <c r="E1783" s="1">
        <v>5</v>
      </c>
      <c r="F1783" s="1" t="s">
        <v>10367</v>
      </c>
      <c r="G1783" s="1" t="s">
        <v>131</v>
      </c>
      <c r="H1783" s="1">
        <v>40000000000</v>
      </c>
      <c r="I1783" s="1">
        <v>3680656565</v>
      </c>
      <c r="J1783" s="1">
        <v>40000000000</v>
      </c>
      <c r="K1783" s="1" t="s">
        <v>2018</v>
      </c>
      <c r="L1783" s="1">
        <v>1782</v>
      </c>
      <c r="M1783" s="1" t="s">
        <v>14752</v>
      </c>
      <c r="N1783" s="1">
        <v>5.0221531623834224E-4</v>
      </c>
      <c r="O1783" s="1">
        <v>870235.47861506999</v>
      </c>
      <c r="P1783" s="1">
        <v>-7.8125420000000001E-2</v>
      </c>
      <c r="Q1783" s="1">
        <v>5.3544890399999998</v>
      </c>
      <c r="R1783" s="1">
        <v>-5.6874890300000001</v>
      </c>
      <c r="S1783" s="1">
        <v>1848482.1007562056</v>
      </c>
      <c r="T1783" s="1" t="s">
        <v>14752</v>
      </c>
    </row>
    <row r="1784" spans="1:20" x14ac:dyDescent="0.2">
      <c r="A1784" s="1">
        <v>18586</v>
      </c>
      <c r="B1784" s="1" t="s">
        <v>10031</v>
      </c>
      <c r="C1784" s="1" t="s">
        <v>10032</v>
      </c>
      <c r="D1784" s="1" t="s">
        <v>10033</v>
      </c>
      <c r="E1784" s="1">
        <v>2</v>
      </c>
      <c r="F1784" s="1" t="s">
        <v>10034</v>
      </c>
      <c r="G1784" s="1" t="s">
        <v>131</v>
      </c>
      <c r="H1784" s="1">
        <v>100000000</v>
      </c>
      <c r="I1784" s="1">
        <v>72171511.662959024</v>
      </c>
      <c r="J1784" s="1">
        <v>100000000</v>
      </c>
      <c r="K1784" s="1" t="s">
        <v>2018</v>
      </c>
      <c r="L1784" s="1">
        <v>1783</v>
      </c>
      <c r="M1784" s="1" t="s">
        <v>14752</v>
      </c>
      <c r="N1784" s="1">
        <v>2.5528533430769561E-2</v>
      </c>
      <c r="O1784" s="1">
        <v>7707.5000712700003</v>
      </c>
      <c r="P1784" s="1">
        <v>-4.5077099999999998E-3</v>
      </c>
      <c r="Q1784" s="1">
        <v>-0.43261353000000002</v>
      </c>
      <c r="R1784" s="1">
        <v>7.2192623100000004</v>
      </c>
      <c r="S1784" s="1">
        <v>1842432.8482370249</v>
      </c>
      <c r="T1784" s="1" t="s">
        <v>14752</v>
      </c>
    </row>
    <row r="1785" spans="1:20" x14ac:dyDescent="0.2">
      <c r="A1785" s="1">
        <v>26</v>
      </c>
      <c r="B1785" s="1" t="s">
        <v>9856</v>
      </c>
      <c r="C1785" s="1" t="s">
        <v>9857</v>
      </c>
      <c r="D1785" s="1" t="s">
        <v>9858</v>
      </c>
      <c r="E1785" s="1">
        <v>3</v>
      </c>
      <c r="F1785" s="1" t="s">
        <v>5899</v>
      </c>
      <c r="G1785" s="1" t="s">
        <v>131</v>
      </c>
      <c r="I1785" s="1">
        <v>13961400</v>
      </c>
      <c r="J1785" s="1">
        <v>13961400</v>
      </c>
      <c r="L1785" s="1">
        <v>1784</v>
      </c>
      <c r="M1785" s="1" t="s">
        <v>14752</v>
      </c>
      <c r="N1785" s="1">
        <v>0.13196289487924398</v>
      </c>
      <c r="O1785" s="1">
        <v>151215.47183413</v>
      </c>
      <c r="P1785" s="1">
        <v>-0.32610879999999998</v>
      </c>
      <c r="Q1785" s="1">
        <v>1.6702327299999999</v>
      </c>
      <c r="R1785" s="1">
        <v>-43.143151490000001</v>
      </c>
      <c r="S1785" s="1">
        <v>1842386.760567077</v>
      </c>
      <c r="T1785" s="1" t="s">
        <v>14752</v>
      </c>
    </row>
    <row r="1786" spans="1:20" x14ac:dyDescent="0.2">
      <c r="A1786" s="1">
        <v>10334</v>
      </c>
      <c r="B1786" s="1" t="s">
        <v>5444</v>
      </c>
      <c r="C1786" s="1" t="s">
        <v>5445</v>
      </c>
      <c r="D1786" s="1" t="s">
        <v>5446</v>
      </c>
      <c r="E1786" s="1">
        <v>94</v>
      </c>
      <c r="F1786" s="1" t="s">
        <v>5447</v>
      </c>
      <c r="G1786" s="1" t="s">
        <v>131</v>
      </c>
      <c r="H1786" s="1">
        <v>1000000000</v>
      </c>
      <c r="I1786" s="1">
        <v>620895960</v>
      </c>
      <c r="J1786" s="1">
        <v>1000000000</v>
      </c>
      <c r="K1786" s="1" t="s">
        <v>2018</v>
      </c>
      <c r="L1786" s="1">
        <v>1785</v>
      </c>
      <c r="M1786" s="1" t="s">
        <v>14752</v>
      </c>
      <c r="N1786" s="1">
        <v>2.9583371436615953E-3</v>
      </c>
      <c r="O1786" s="1">
        <v>67314.311458690005</v>
      </c>
      <c r="P1786" s="1">
        <v>-0.54167926</v>
      </c>
      <c r="Q1786" s="1">
        <v>-7.4503175300000004</v>
      </c>
      <c r="R1786" s="1">
        <v>-16.703960909999999</v>
      </c>
      <c r="S1786" s="1">
        <v>1836819.580817424</v>
      </c>
      <c r="T1786" s="1" t="s">
        <v>14752</v>
      </c>
    </row>
    <row r="1787" spans="1:20" x14ac:dyDescent="0.2">
      <c r="A1787" s="1">
        <v>9545</v>
      </c>
      <c r="B1787" s="1" t="s">
        <v>10963</v>
      </c>
      <c r="C1787" s="1" t="s">
        <v>4986</v>
      </c>
      <c r="D1787" s="1" t="s">
        <v>4987</v>
      </c>
      <c r="E1787" s="1">
        <v>61</v>
      </c>
      <c r="F1787" s="1" t="s">
        <v>4893</v>
      </c>
      <c r="G1787" s="1" t="s">
        <v>131</v>
      </c>
      <c r="I1787" s="1">
        <v>690567149.04999995</v>
      </c>
      <c r="J1787" s="1">
        <v>726277000</v>
      </c>
      <c r="K1787" s="1" t="s">
        <v>2018</v>
      </c>
      <c r="L1787" s="1">
        <v>1786</v>
      </c>
      <c r="M1787" s="1" t="s">
        <v>14752</v>
      </c>
      <c r="N1787" s="1">
        <v>2.6451972354845452E-3</v>
      </c>
      <c r="O1787" s="1">
        <v>25890.781414659999</v>
      </c>
      <c r="P1787" s="1">
        <v>-0.68959879999999996</v>
      </c>
      <c r="Q1787" s="1">
        <v>-1.68475347</v>
      </c>
      <c r="R1787" s="1">
        <v>-12.237381129999999</v>
      </c>
      <c r="S1787" s="1">
        <v>1826686.3135835037</v>
      </c>
      <c r="T1787" s="1" t="s">
        <v>14752</v>
      </c>
    </row>
    <row r="1788" spans="1:20" x14ac:dyDescent="0.2">
      <c r="A1788" s="1">
        <v>19907</v>
      </c>
      <c r="B1788" s="1" t="s">
        <v>10558</v>
      </c>
      <c r="C1788" s="1" t="s">
        <v>10559</v>
      </c>
      <c r="D1788" s="1" t="s">
        <v>10560</v>
      </c>
      <c r="E1788" s="1">
        <v>6</v>
      </c>
      <c r="F1788" s="1" t="s">
        <v>10561</v>
      </c>
      <c r="G1788" s="1" t="s">
        <v>131</v>
      </c>
      <c r="H1788" s="1">
        <v>10000000000</v>
      </c>
      <c r="I1788" s="1">
        <v>1950863998</v>
      </c>
      <c r="J1788" s="1">
        <v>10000000000</v>
      </c>
      <c r="K1788" s="1" t="s">
        <v>2018</v>
      </c>
      <c r="L1788" s="1">
        <v>1787</v>
      </c>
      <c r="M1788" s="1" t="s">
        <v>14752</v>
      </c>
      <c r="N1788" s="1">
        <v>9.3371010896403758E-4</v>
      </c>
      <c r="O1788" s="1">
        <v>22951.591996930001</v>
      </c>
      <c r="P1788" s="1">
        <v>0.96422701</v>
      </c>
      <c r="Q1788" s="1">
        <v>-0.81912240000000003</v>
      </c>
      <c r="R1788" s="1">
        <v>2.69707951</v>
      </c>
      <c r="S1788" s="1">
        <v>1821541.4361465983</v>
      </c>
      <c r="T1788" s="1" t="s">
        <v>14752</v>
      </c>
    </row>
    <row r="1789" spans="1:20" x14ac:dyDescent="0.2">
      <c r="A1789" s="1">
        <v>21020</v>
      </c>
      <c r="B1789" s="1" t="s">
        <v>10378</v>
      </c>
      <c r="C1789" s="1" t="s">
        <v>10379</v>
      </c>
      <c r="D1789" s="1" t="s">
        <v>10380</v>
      </c>
      <c r="E1789" s="1">
        <v>9</v>
      </c>
      <c r="F1789" s="1" t="s">
        <v>10381</v>
      </c>
      <c r="G1789" s="1" t="s">
        <v>131</v>
      </c>
      <c r="H1789" s="1">
        <v>1500000000</v>
      </c>
      <c r="I1789" s="1">
        <v>872906768.76999998</v>
      </c>
      <c r="J1789" s="1">
        <v>1500000000</v>
      </c>
      <c r="K1789" s="1" t="s">
        <v>2018</v>
      </c>
      <c r="L1789" s="1">
        <v>1788</v>
      </c>
      <c r="M1789" s="1" t="s">
        <v>14752</v>
      </c>
      <c r="N1789" s="1">
        <v>2.0794537019820825E-3</v>
      </c>
      <c r="O1789" s="1">
        <v>525327.39124938997</v>
      </c>
      <c r="P1789" s="1">
        <v>-6.8371868300000003</v>
      </c>
      <c r="Q1789" s="1">
        <v>-9.35558099</v>
      </c>
      <c r="R1789" s="1">
        <v>-19.721321060000001</v>
      </c>
      <c r="S1789" s="1">
        <v>1815169.2118039939</v>
      </c>
      <c r="T1789" s="1" t="s">
        <v>14752</v>
      </c>
    </row>
    <row r="1790" spans="1:20" x14ac:dyDescent="0.2">
      <c r="A1790" s="1">
        <v>33307</v>
      </c>
      <c r="B1790" s="1" t="s">
        <v>13775</v>
      </c>
      <c r="C1790" s="1" t="s">
        <v>10162</v>
      </c>
      <c r="D1790" s="1" t="s">
        <v>10163</v>
      </c>
      <c r="E1790" s="1">
        <v>31</v>
      </c>
      <c r="F1790" s="1" t="s">
        <v>10164</v>
      </c>
      <c r="G1790" s="1" t="s">
        <v>131</v>
      </c>
      <c r="H1790" s="1">
        <v>1000000000</v>
      </c>
      <c r="I1790" s="1">
        <v>1000000000</v>
      </c>
      <c r="J1790" s="1">
        <v>1000000000</v>
      </c>
      <c r="K1790" s="1" t="s">
        <v>2018</v>
      </c>
      <c r="L1790" s="1">
        <v>1789</v>
      </c>
      <c r="M1790" s="1" t="s">
        <v>14753</v>
      </c>
      <c r="N1790" s="1">
        <v>1.8047476727548941E-3</v>
      </c>
      <c r="O1790" s="1">
        <v>2015815.8731939599</v>
      </c>
      <c r="P1790" s="1">
        <v>-0.43088296999999998</v>
      </c>
      <c r="Q1790" s="1">
        <v>-6.9320491500000001</v>
      </c>
      <c r="R1790" s="1">
        <v>-27.513449189999999</v>
      </c>
      <c r="S1790" s="1">
        <v>1804747.672754894</v>
      </c>
      <c r="T1790" s="1" t="s">
        <v>14753</v>
      </c>
    </row>
    <row r="1791" spans="1:20" x14ac:dyDescent="0.2">
      <c r="A1791" s="1">
        <v>33760</v>
      </c>
      <c r="B1791" s="1" t="s">
        <v>10562</v>
      </c>
      <c r="C1791" s="1" t="s">
        <v>10563</v>
      </c>
      <c r="D1791" s="1" t="s">
        <v>10564</v>
      </c>
      <c r="E1791" s="1">
        <v>1</v>
      </c>
      <c r="F1791" s="1" t="s">
        <v>10565</v>
      </c>
      <c r="G1791" s="1" t="s">
        <v>131</v>
      </c>
      <c r="H1791" s="1">
        <v>750000000</v>
      </c>
      <c r="I1791" s="1">
        <v>86091782</v>
      </c>
      <c r="J1791" s="1">
        <v>749997835.63690484</v>
      </c>
      <c r="L1791" s="1">
        <v>1790</v>
      </c>
      <c r="M1791" s="1" t="s">
        <v>14752</v>
      </c>
      <c r="N1791" s="1">
        <v>2.080933005140197E-2</v>
      </c>
      <c r="O1791" s="1">
        <v>7897.6955806300002</v>
      </c>
      <c r="P1791" s="1">
        <v>4.680082E-2</v>
      </c>
      <c r="Q1791" s="1">
        <v>-0.93740230000000002</v>
      </c>
      <c r="R1791" s="1">
        <v>-14.43198888</v>
      </c>
      <c r="S1791" s="1">
        <v>1791512.3063513471</v>
      </c>
      <c r="T1791" s="1" t="s">
        <v>14752</v>
      </c>
    </row>
    <row r="1792" spans="1:20" x14ac:dyDescent="0.2">
      <c r="A1792" s="1">
        <v>8202</v>
      </c>
      <c r="B1792" s="1" t="s">
        <v>10155</v>
      </c>
      <c r="C1792" s="1" t="s">
        <v>10156</v>
      </c>
      <c r="D1792" s="1" t="s">
        <v>10157</v>
      </c>
      <c r="E1792" s="1">
        <v>53</v>
      </c>
      <c r="F1792" s="1" t="s">
        <v>3926</v>
      </c>
      <c r="G1792" s="1" t="s">
        <v>131</v>
      </c>
      <c r="H1792" s="1">
        <v>600000000</v>
      </c>
      <c r="I1792" s="1">
        <v>197440000</v>
      </c>
      <c r="J1792" s="1">
        <v>598008482.84000003</v>
      </c>
      <c r="K1792" s="1" t="s">
        <v>2018</v>
      </c>
      <c r="L1792" s="1">
        <v>1791</v>
      </c>
      <c r="M1792" s="1" t="s">
        <v>14753</v>
      </c>
      <c r="N1792" s="1">
        <v>9.0586779322316784E-3</v>
      </c>
      <c r="O1792" s="1">
        <v>239397.92583761999</v>
      </c>
      <c r="P1792" s="1">
        <v>-3.5252842800000002</v>
      </c>
      <c r="Q1792" s="1">
        <v>-3.1429508799999999</v>
      </c>
      <c r="R1792" s="1">
        <v>-14.478122089999999</v>
      </c>
      <c r="S1792" s="1">
        <v>1788545.3709398226</v>
      </c>
      <c r="T1792" s="1" t="s">
        <v>14753</v>
      </c>
    </row>
    <row r="1793" spans="1:20" x14ac:dyDescent="0.2">
      <c r="A1793" s="1">
        <v>31646</v>
      </c>
      <c r="B1793" s="1" t="s">
        <v>10442</v>
      </c>
      <c r="C1793" s="1" t="s">
        <v>10442</v>
      </c>
      <c r="D1793" s="1" t="s">
        <v>10443</v>
      </c>
      <c r="E1793" s="1">
        <v>10</v>
      </c>
      <c r="F1793" s="1" t="s">
        <v>10444</v>
      </c>
      <c r="G1793" s="1" t="s">
        <v>131</v>
      </c>
      <c r="H1793" s="1">
        <v>1000000000</v>
      </c>
      <c r="I1793" s="1">
        <v>130368000</v>
      </c>
      <c r="J1793" s="1">
        <v>1000000000</v>
      </c>
      <c r="K1793" s="1" t="s">
        <v>2018</v>
      </c>
      <c r="L1793" s="1">
        <v>1792</v>
      </c>
      <c r="M1793" s="1" t="s">
        <v>14752</v>
      </c>
      <c r="N1793" s="1">
        <v>1.3701297422388792E-2</v>
      </c>
      <c r="O1793" s="1">
        <v>182527.91882237999</v>
      </c>
      <c r="P1793" s="1">
        <v>0.47052329999999998</v>
      </c>
      <c r="Q1793" s="1">
        <v>-2.0821492699999999</v>
      </c>
      <c r="R1793" s="1">
        <v>-7.9538987700000003</v>
      </c>
      <c r="S1793" s="1">
        <v>1786210.7423619819</v>
      </c>
      <c r="T1793" s="1" t="s">
        <v>14752</v>
      </c>
    </row>
    <row r="1794" spans="1:20" x14ac:dyDescent="0.2">
      <c r="A1794" s="1">
        <v>23633</v>
      </c>
      <c r="B1794" s="1" t="s">
        <v>10667</v>
      </c>
      <c r="C1794" s="1" t="s">
        <v>10668</v>
      </c>
      <c r="D1794" s="1" t="s">
        <v>10669</v>
      </c>
      <c r="E1794" s="1">
        <v>7</v>
      </c>
      <c r="F1794" s="1" t="s">
        <v>10670</v>
      </c>
      <c r="G1794" s="1" t="s">
        <v>131</v>
      </c>
      <c r="H1794" s="1">
        <v>10000000000</v>
      </c>
      <c r="I1794" s="1">
        <v>455935917</v>
      </c>
      <c r="J1794" s="1">
        <v>5254233333</v>
      </c>
      <c r="K1794" s="1" t="s">
        <v>2018</v>
      </c>
      <c r="L1794" s="1">
        <v>1793</v>
      </c>
      <c r="M1794" s="1" t="s">
        <v>14752</v>
      </c>
      <c r="N1794" s="1">
        <v>3.9042952616323641E-3</v>
      </c>
      <c r="O1794" s="1">
        <v>63027.043965390003</v>
      </c>
      <c r="P1794" s="1">
        <v>-0.81831767</v>
      </c>
      <c r="Q1794" s="1">
        <v>-0.96004734000000003</v>
      </c>
      <c r="R1794" s="1">
        <v>-2.1518321899999999</v>
      </c>
      <c r="S1794" s="1">
        <v>1780108.4403511067</v>
      </c>
      <c r="T1794" s="1" t="s">
        <v>14752</v>
      </c>
    </row>
    <row r="1795" spans="1:20" x14ac:dyDescent="0.2">
      <c r="A1795" s="1">
        <v>5423</v>
      </c>
      <c r="B1795" s="1" t="s">
        <v>3615</v>
      </c>
      <c r="C1795" s="1" t="s">
        <v>3616</v>
      </c>
      <c r="D1795" s="1" t="s">
        <v>3617</v>
      </c>
      <c r="E1795" s="1">
        <v>54</v>
      </c>
      <c r="F1795" s="1" t="s">
        <v>3618</v>
      </c>
      <c r="G1795" s="1" t="s">
        <v>131</v>
      </c>
      <c r="H1795" s="1">
        <v>5831304407</v>
      </c>
      <c r="I1795" s="1">
        <v>5491802965.786027</v>
      </c>
      <c r="J1795" s="1">
        <v>5709763023</v>
      </c>
      <c r="K1795" s="1" t="s">
        <v>2018</v>
      </c>
      <c r="L1795" s="1">
        <v>1794</v>
      </c>
      <c r="M1795" s="1" t="s">
        <v>14752</v>
      </c>
      <c r="N1795" s="1">
        <v>3.2346339025606934E-4</v>
      </c>
      <c r="O1795" s="1">
        <v>60676.772716949999</v>
      </c>
      <c r="P1795" s="1">
        <v>2.32129553</v>
      </c>
      <c r="Q1795" s="1">
        <v>-7.3820442399999999</v>
      </c>
      <c r="R1795" s="1">
        <v>-23.39112059</v>
      </c>
      <c r="S1795" s="1">
        <v>1776397.2059314847</v>
      </c>
      <c r="T1795" s="1" t="s">
        <v>14752</v>
      </c>
    </row>
    <row r="1796" spans="1:20" x14ac:dyDescent="0.2">
      <c r="A1796" s="1">
        <v>33338</v>
      </c>
      <c r="B1796" s="1" t="s">
        <v>10148</v>
      </c>
      <c r="C1796" s="1" t="s">
        <v>540</v>
      </c>
      <c r="D1796" s="1" t="s">
        <v>10149</v>
      </c>
      <c r="E1796" s="1">
        <v>6</v>
      </c>
      <c r="F1796" s="1" t="s">
        <v>10150</v>
      </c>
      <c r="G1796" s="1" t="s">
        <v>131</v>
      </c>
      <c r="H1796" s="1">
        <v>10000000000</v>
      </c>
      <c r="I1796" s="1">
        <v>1170000000</v>
      </c>
      <c r="J1796" s="1">
        <v>10000000000</v>
      </c>
      <c r="K1796" s="1" t="s">
        <v>2018</v>
      </c>
      <c r="L1796" s="1">
        <v>1795</v>
      </c>
      <c r="M1796" s="1" t="s">
        <v>14753</v>
      </c>
      <c r="N1796" s="1">
        <v>1.5117563850453029E-3</v>
      </c>
      <c r="O1796" s="1">
        <v>730128.66700866004</v>
      </c>
      <c r="P1796" s="1">
        <v>-0.12953491</v>
      </c>
      <c r="Q1796" s="1">
        <v>-3.05930597</v>
      </c>
      <c r="R1796" s="1">
        <v>-9.8429450000000003</v>
      </c>
      <c r="S1796" s="1">
        <v>1768754.970503004</v>
      </c>
      <c r="T1796" s="1" t="s">
        <v>14753</v>
      </c>
    </row>
    <row r="1797" spans="1:20" x14ac:dyDescent="0.2">
      <c r="A1797" s="1">
        <v>5748</v>
      </c>
      <c r="B1797" s="1" t="s">
        <v>4538</v>
      </c>
      <c r="C1797" s="1" t="s">
        <v>214</v>
      </c>
      <c r="D1797" s="1" t="s">
        <v>3053</v>
      </c>
      <c r="E1797" s="1">
        <v>53</v>
      </c>
      <c r="F1797" s="1" t="s">
        <v>2558</v>
      </c>
      <c r="G1797" s="1" t="s">
        <v>131</v>
      </c>
      <c r="I1797" s="1">
        <v>58475288.158313602</v>
      </c>
      <c r="J1797" s="1">
        <v>100000000</v>
      </c>
      <c r="K1797" s="1" t="s">
        <v>2018</v>
      </c>
      <c r="L1797" s="1">
        <v>1796</v>
      </c>
      <c r="M1797" s="1" t="s">
        <v>14752</v>
      </c>
      <c r="N1797" s="1">
        <v>3.0069680835127836E-2</v>
      </c>
      <c r="O1797" s="1">
        <v>14263.997070539999</v>
      </c>
      <c r="P1797" s="1">
        <v>-5.2052000000000001E-4</v>
      </c>
      <c r="Q1797" s="1">
        <v>-2.36102824</v>
      </c>
      <c r="R1797" s="1">
        <v>25.768924330000001</v>
      </c>
      <c r="S1797" s="1">
        <v>1758333.2516626203</v>
      </c>
      <c r="T1797" s="1" t="s">
        <v>14752</v>
      </c>
    </row>
    <row r="1798" spans="1:20" x14ac:dyDescent="0.2">
      <c r="A1798" s="1">
        <v>7931</v>
      </c>
      <c r="B1798" s="1" t="s">
        <v>10393</v>
      </c>
      <c r="C1798" s="1" t="s">
        <v>5517</v>
      </c>
      <c r="D1798" s="1" t="s">
        <v>5518</v>
      </c>
      <c r="E1798" s="1">
        <v>44</v>
      </c>
      <c r="F1798" s="1" t="s">
        <v>5519</v>
      </c>
      <c r="G1798" s="1" t="s">
        <v>131</v>
      </c>
      <c r="H1798" s="1">
        <v>983620759</v>
      </c>
      <c r="I1798" s="1">
        <v>983620759</v>
      </c>
      <c r="J1798" s="1">
        <v>983620759</v>
      </c>
      <c r="K1798" s="1" t="s">
        <v>2018</v>
      </c>
      <c r="L1798" s="1">
        <v>1797</v>
      </c>
      <c r="M1798" s="1" t="s">
        <v>14753</v>
      </c>
      <c r="N1798" s="1">
        <v>1.7834120671619954E-3</v>
      </c>
      <c r="O1798" s="1">
        <v>103488.16590983</v>
      </c>
      <c r="P1798" s="1">
        <v>-0.16769324999999999</v>
      </c>
      <c r="Q1798" s="1">
        <v>-3.4985093599999999</v>
      </c>
      <c r="R1798" s="1">
        <v>-5.3914471700000002</v>
      </c>
      <c r="S1798" s="1">
        <v>1754201.1311116409</v>
      </c>
      <c r="T1798" s="1" t="s">
        <v>14753</v>
      </c>
    </row>
    <row r="1799" spans="1:20" x14ac:dyDescent="0.2">
      <c r="A1799" s="1">
        <v>15736</v>
      </c>
      <c r="B1799" s="1" t="s">
        <v>10503</v>
      </c>
      <c r="C1799" s="1" t="s">
        <v>10503</v>
      </c>
      <c r="D1799" s="1" t="s">
        <v>10504</v>
      </c>
      <c r="E1799" s="1">
        <v>16</v>
      </c>
      <c r="F1799" s="1" t="s">
        <v>10505</v>
      </c>
      <c r="G1799" s="1" t="s">
        <v>131</v>
      </c>
      <c r="I1799" s="1">
        <v>1111433.7239125201</v>
      </c>
      <c r="J1799" s="1">
        <v>1117361.51535374</v>
      </c>
      <c r="K1799" s="1" t="s">
        <v>2018</v>
      </c>
      <c r="L1799" s="1">
        <v>1798</v>
      </c>
      <c r="M1799" s="1" t="s">
        <v>14752</v>
      </c>
      <c r="N1799" s="1">
        <v>1.575515278562587</v>
      </c>
      <c r="O1799" s="1">
        <v>607159.74549743999</v>
      </c>
      <c r="P1799" s="1">
        <v>-0.11968648</v>
      </c>
      <c r="Q1799" s="1">
        <v>-3.8020267799999998</v>
      </c>
      <c r="R1799" s="1">
        <v>7.8822696900000002</v>
      </c>
      <c r="S1799" s="1">
        <v>1751080.8131338877</v>
      </c>
      <c r="T1799" s="1" t="s">
        <v>14752</v>
      </c>
    </row>
    <row r="1800" spans="1:20" x14ac:dyDescent="0.2">
      <c r="A1800" s="1">
        <v>33967</v>
      </c>
      <c r="B1800" s="1" t="s">
        <v>9846</v>
      </c>
      <c r="C1800" s="1" t="s">
        <v>9847</v>
      </c>
      <c r="D1800" s="1" t="s">
        <v>9848</v>
      </c>
      <c r="E1800" s="1">
        <v>5</v>
      </c>
      <c r="F1800" s="1" t="s">
        <v>9849</v>
      </c>
      <c r="G1800" s="1" t="s">
        <v>131</v>
      </c>
      <c r="H1800" s="1">
        <v>100000000</v>
      </c>
      <c r="I1800" s="1">
        <v>19458110</v>
      </c>
      <c r="J1800" s="1">
        <v>100000000</v>
      </c>
      <c r="K1800" s="1" t="s">
        <v>2018</v>
      </c>
      <c r="L1800" s="1">
        <v>1799</v>
      </c>
      <c r="M1800" s="1" t="s">
        <v>14753</v>
      </c>
      <c r="N1800" s="1">
        <v>8.9922308138388085E-2</v>
      </c>
      <c r="O1800" s="1">
        <v>6787540.0142231304</v>
      </c>
      <c r="P1800" s="1">
        <v>0.22433685</v>
      </c>
      <c r="Q1800" s="1">
        <v>-17.35034503</v>
      </c>
      <c r="R1800" s="1">
        <v>-12.548699539999999</v>
      </c>
      <c r="S1800" s="1">
        <v>1749718.1632106509</v>
      </c>
      <c r="T1800" s="1" t="s">
        <v>14753</v>
      </c>
    </row>
    <row r="1801" spans="1:20" x14ac:dyDescent="0.2">
      <c r="A1801" s="1">
        <v>1876</v>
      </c>
      <c r="B1801" s="1" t="s">
        <v>3294</v>
      </c>
      <c r="C1801" s="1" t="s">
        <v>3295</v>
      </c>
      <c r="D1801" s="1" t="s">
        <v>3296</v>
      </c>
      <c r="E1801" s="1">
        <v>22</v>
      </c>
      <c r="F1801" s="1" t="s">
        <v>3297</v>
      </c>
      <c r="G1801" s="1" t="s">
        <v>131</v>
      </c>
      <c r="H1801" s="1">
        <v>7899848965678</v>
      </c>
      <c r="I1801" s="1">
        <v>588105296887</v>
      </c>
      <c r="J1801" s="1">
        <v>7283485741241</v>
      </c>
      <c r="K1801" s="1" t="s">
        <v>2018</v>
      </c>
      <c r="L1801" s="1">
        <v>1800</v>
      </c>
      <c r="M1801" s="1" t="s">
        <v>14753</v>
      </c>
      <c r="N1801" s="1">
        <v>2.9739048764699245E-6</v>
      </c>
      <c r="O1801" s="1">
        <v>16.9962205</v>
      </c>
      <c r="P1801" s="1">
        <v>-6.6746599999999998E-3</v>
      </c>
      <c r="Q1801" s="1">
        <v>19.106176640000001</v>
      </c>
      <c r="R1801" s="1">
        <v>24.023630189999999</v>
      </c>
      <c r="S1801" s="1">
        <v>1748969.210290042</v>
      </c>
      <c r="T1801" s="1" t="s">
        <v>14753</v>
      </c>
    </row>
    <row r="1802" spans="1:20" x14ac:dyDescent="0.2">
      <c r="A1802" s="1">
        <v>16057</v>
      </c>
      <c r="B1802" s="1" t="s">
        <v>10531</v>
      </c>
      <c r="C1802" s="1" t="s">
        <v>6941</v>
      </c>
      <c r="D1802" s="1" t="s">
        <v>6942</v>
      </c>
      <c r="E1802" s="1">
        <v>66</v>
      </c>
      <c r="F1802" s="1" t="s">
        <v>6943</v>
      </c>
      <c r="G1802" s="1" t="s">
        <v>131</v>
      </c>
      <c r="H1802" s="1">
        <v>10000000000</v>
      </c>
      <c r="I1802" s="1">
        <v>5933475329.9200001</v>
      </c>
      <c r="J1802" s="1">
        <v>6010333038</v>
      </c>
      <c r="K1802" s="1" t="s">
        <v>2018</v>
      </c>
      <c r="L1802" s="1">
        <v>1801</v>
      </c>
      <c r="M1802" s="1" t="s">
        <v>14753</v>
      </c>
      <c r="N1802" s="1">
        <v>2.9407294434249508E-4</v>
      </c>
      <c r="O1802" s="1">
        <v>187789.75302527001</v>
      </c>
      <c r="P1802" s="1">
        <v>-0.51061699999999999</v>
      </c>
      <c r="Q1802" s="1">
        <v>-5.9697940899999997</v>
      </c>
      <c r="R1802" s="1">
        <v>-18.915455550000001</v>
      </c>
      <c r="S1802" s="1">
        <v>1744874.5604531318</v>
      </c>
      <c r="T1802" s="1" t="s">
        <v>14753</v>
      </c>
    </row>
    <row r="1803" spans="1:20" x14ac:dyDescent="0.2">
      <c r="A1803" s="1">
        <v>19216</v>
      </c>
      <c r="B1803" s="1" t="s">
        <v>10489</v>
      </c>
      <c r="C1803" s="1" t="s">
        <v>10490</v>
      </c>
      <c r="D1803" s="1" t="s">
        <v>10491</v>
      </c>
      <c r="E1803" s="1">
        <v>21</v>
      </c>
      <c r="F1803" s="1" t="s">
        <v>10492</v>
      </c>
      <c r="G1803" s="1" t="s">
        <v>131</v>
      </c>
      <c r="I1803" s="1">
        <v>1000000000</v>
      </c>
      <c r="J1803" s="1">
        <v>1000000000</v>
      </c>
      <c r="K1803" s="1" t="s">
        <v>2018</v>
      </c>
      <c r="L1803" s="1">
        <v>1803</v>
      </c>
      <c r="M1803" s="1" t="s">
        <v>14752</v>
      </c>
      <c r="N1803" s="1">
        <v>1.715629065068904E-3</v>
      </c>
      <c r="O1803" s="1">
        <v>232954.16276196</v>
      </c>
      <c r="P1803" s="1">
        <v>-1.61141555</v>
      </c>
      <c r="Q1803" s="1">
        <v>2.9525852700000002</v>
      </c>
      <c r="R1803" s="1">
        <v>-5.6606332200000002</v>
      </c>
      <c r="S1803" s="1">
        <v>1715629.0650689041</v>
      </c>
      <c r="T1803" s="1" t="s">
        <v>14752</v>
      </c>
    </row>
    <row r="1804" spans="1:20" x14ac:dyDescent="0.2">
      <c r="A1804" s="1">
        <v>33476</v>
      </c>
      <c r="B1804" s="1" t="s">
        <v>9959</v>
      </c>
      <c r="C1804" s="1" t="s">
        <v>9960</v>
      </c>
      <c r="D1804" s="1" t="s">
        <v>9961</v>
      </c>
      <c r="E1804" s="1">
        <v>8</v>
      </c>
      <c r="F1804" s="1" t="s">
        <v>9962</v>
      </c>
      <c r="G1804" s="1" t="s">
        <v>131</v>
      </c>
      <c r="H1804" s="1">
        <v>10000000000</v>
      </c>
      <c r="I1804" s="1">
        <v>4459237949</v>
      </c>
      <c r="J1804" s="1">
        <v>4459237949</v>
      </c>
      <c r="L1804" s="1">
        <v>1802</v>
      </c>
      <c r="M1804" s="1" t="s">
        <v>14752</v>
      </c>
      <c r="N1804" s="1">
        <v>3.8700587510686951E-4</v>
      </c>
      <c r="O1804" s="1">
        <v>26360.968411350001</v>
      </c>
      <c r="P1804" s="1">
        <v>-1.18281524</v>
      </c>
      <c r="Q1804" s="1">
        <v>35.479302160000003</v>
      </c>
      <c r="R1804" s="1">
        <v>-9.0513390200000003</v>
      </c>
      <c r="S1804" s="1">
        <v>1725751.2847625068</v>
      </c>
      <c r="T1804" s="1" t="s">
        <v>14752</v>
      </c>
    </row>
    <row r="1805" spans="1:20" x14ac:dyDescent="0.2">
      <c r="A1805" s="1">
        <v>31464</v>
      </c>
      <c r="B1805" s="1" t="s">
        <v>10258</v>
      </c>
      <c r="C1805" s="1" t="s">
        <v>10259</v>
      </c>
      <c r="D1805" s="1" t="s">
        <v>10260</v>
      </c>
      <c r="E1805" s="1">
        <v>7</v>
      </c>
      <c r="F1805" s="1" t="s">
        <v>10261</v>
      </c>
      <c r="G1805" s="1" t="s">
        <v>131</v>
      </c>
      <c r="H1805" s="1">
        <v>100000000</v>
      </c>
      <c r="I1805" s="1">
        <v>93000000</v>
      </c>
      <c r="J1805" s="1">
        <v>93000000</v>
      </c>
      <c r="K1805" s="1" t="s">
        <v>2018</v>
      </c>
      <c r="L1805" s="1">
        <v>1804</v>
      </c>
      <c r="M1805" s="1" t="s">
        <v>14752</v>
      </c>
      <c r="N1805" s="1">
        <v>1.8430814198544043E-2</v>
      </c>
      <c r="O1805" s="1">
        <v>40673.775345380003</v>
      </c>
      <c r="P1805" s="1">
        <v>0</v>
      </c>
      <c r="Q1805" s="1">
        <v>-2.3928947300000001</v>
      </c>
      <c r="R1805" s="1">
        <v>-2.7311756800000002</v>
      </c>
      <c r="S1805" s="1">
        <v>1714065.7204645961</v>
      </c>
      <c r="T1805" s="1" t="s">
        <v>14752</v>
      </c>
    </row>
    <row r="1806" spans="1:20" x14ac:dyDescent="0.2">
      <c r="A1806" s="1">
        <v>4287</v>
      </c>
      <c r="B1806" s="1" t="s">
        <v>4115</v>
      </c>
      <c r="C1806" s="1" t="s">
        <v>4116</v>
      </c>
      <c r="D1806" s="1" t="s">
        <v>4117</v>
      </c>
      <c r="E1806" s="1">
        <v>10</v>
      </c>
      <c r="F1806" s="1" t="s">
        <v>4118</v>
      </c>
      <c r="G1806" s="1" t="s">
        <v>131</v>
      </c>
      <c r="H1806" s="1">
        <v>100000000000</v>
      </c>
      <c r="I1806" s="1">
        <v>9864586781</v>
      </c>
      <c r="J1806" s="1">
        <v>100000000000</v>
      </c>
      <c r="K1806" s="1" t="s">
        <v>2018</v>
      </c>
      <c r="L1806" s="1">
        <v>1805</v>
      </c>
      <c r="M1806" s="1" t="s">
        <v>14752</v>
      </c>
      <c r="N1806" s="1">
        <v>1.7364545697785193E-4</v>
      </c>
      <c r="O1806" s="1">
        <v>28.568725579999999</v>
      </c>
      <c r="P1806" s="1">
        <v>-7.69603489</v>
      </c>
      <c r="Q1806" s="1">
        <v>-10.17802687</v>
      </c>
      <c r="R1806" s="1">
        <v>-18.665795459999998</v>
      </c>
      <c r="S1806" s="1">
        <v>1712940.6794844223</v>
      </c>
      <c r="T1806" s="1" t="s">
        <v>14752</v>
      </c>
    </row>
    <row r="1807" spans="1:20" x14ac:dyDescent="0.2">
      <c r="A1807" s="1">
        <v>32618</v>
      </c>
      <c r="B1807" s="1" t="s">
        <v>9978</v>
      </c>
      <c r="C1807" s="1" t="s">
        <v>9979</v>
      </c>
      <c r="D1807" s="1" t="s">
        <v>9980</v>
      </c>
      <c r="E1807" s="1">
        <v>45</v>
      </c>
      <c r="F1807" s="1" t="s">
        <v>9981</v>
      </c>
      <c r="G1807" s="1" t="s">
        <v>131</v>
      </c>
      <c r="H1807" s="1">
        <v>999998439</v>
      </c>
      <c r="I1807" s="1">
        <v>999998439</v>
      </c>
      <c r="J1807" s="1">
        <v>999998439</v>
      </c>
      <c r="K1807" s="1" t="s">
        <v>2018</v>
      </c>
      <c r="L1807" s="1">
        <v>1806</v>
      </c>
      <c r="M1807" s="1" t="s">
        <v>14753</v>
      </c>
      <c r="N1807" s="1">
        <v>1.7036601481354584E-3</v>
      </c>
      <c r="O1807" s="1">
        <v>865762.78042790003</v>
      </c>
      <c r="P1807" s="1">
        <v>0.20376316</v>
      </c>
      <c r="Q1807" s="1">
        <v>-7.7720990399999996</v>
      </c>
      <c r="R1807" s="1">
        <v>-38.933703309999999</v>
      </c>
      <c r="S1807" s="1">
        <v>1703657.4887219672</v>
      </c>
      <c r="T1807" s="1" t="s">
        <v>14753</v>
      </c>
    </row>
    <row r="1808" spans="1:20" x14ac:dyDescent="0.2">
      <c r="A1808" s="1">
        <v>2135</v>
      </c>
      <c r="B1808" s="1" t="s">
        <v>2238</v>
      </c>
      <c r="C1808" s="1" t="s">
        <v>150</v>
      </c>
      <c r="D1808" s="1" t="s">
        <v>2239</v>
      </c>
      <c r="E1808" s="1">
        <v>23</v>
      </c>
      <c r="F1808" s="1" t="s">
        <v>2233</v>
      </c>
      <c r="G1808" s="1" t="s">
        <v>131</v>
      </c>
      <c r="I1808" s="1">
        <v>85061000000</v>
      </c>
      <c r="J1808" s="1">
        <v>85061485689.834015</v>
      </c>
      <c r="K1808" s="1" t="s">
        <v>2018</v>
      </c>
      <c r="L1808" s="1">
        <v>1807</v>
      </c>
      <c r="M1808" s="1" t="s">
        <v>14752</v>
      </c>
      <c r="N1808" s="1">
        <v>1.995953702301403E-5</v>
      </c>
      <c r="O1808" s="1">
        <v>44.939736250000003</v>
      </c>
      <c r="P1808" s="1">
        <v>-5.6263299999999997E-3</v>
      </c>
      <c r="Q1808" s="1">
        <v>-8.8326349999999998E-2</v>
      </c>
      <c r="R1808" s="1">
        <v>-7.51201455</v>
      </c>
      <c r="S1808" s="1">
        <v>1697778.1787145964</v>
      </c>
      <c r="T1808" s="1" t="s">
        <v>14752</v>
      </c>
    </row>
    <row r="1809" spans="1:20" x14ac:dyDescent="0.2">
      <c r="A1809" s="1">
        <v>12678</v>
      </c>
      <c r="B1809" s="1" t="s">
        <v>10412</v>
      </c>
      <c r="C1809" s="1" t="s">
        <v>10413</v>
      </c>
      <c r="D1809" s="1" t="s">
        <v>10414</v>
      </c>
      <c r="E1809" s="1">
        <v>19</v>
      </c>
      <c r="F1809" s="1" t="s">
        <v>10415</v>
      </c>
      <c r="G1809" s="1" t="s">
        <v>131</v>
      </c>
      <c r="H1809" s="1">
        <v>100000000</v>
      </c>
      <c r="I1809" s="1">
        <v>68540262</v>
      </c>
      <c r="J1809" s="1">
        <v>99773870</v>
      </c>
      <c r="K1809" s="1" t="s">
        <v>2018</v>
      </c>
      <c r="L1809" s="1">
        <v>1808</v>
      </c>
      <c r="M1809" s="1" t="s">
        <v>14752</v>
      </c>
      <c r="N1809" s="1">
        <v>2.4755408939479813E-2</v>
      </c>
      <c r="O1809" s="1">
        <v>132171.84540568999</v>
      </c>
      <c r="P1809" s="1">
        <v>-5.7199069999999998E-2</v>
      </c>
      <c r="Q1809" s="1">
        <v>2.1055363100000002</v>
      </c>
      <c r="R1809" s="1">
        <v>-3.6655022900000001</v>
      </c>
      <c r="S1809" s="1">
        <v>1696742.2146290883</v>
      </c>
      <c r="T1809" s="1" t="s">
        <v>14752</v>
      </c>
    </row>
    <row r="1810" spans="1:20" x14ac:dyDescent="0.2">
      <c r="A1810" s="1">
        <v>23326</v>
      </c>
      <c r="B1810" s="1" t="s">
        <v>10709</v>
      </c>
      <c r="C1810" s="1" t="s">
        <v>10710</v>
      </c>
      <c r="D1810" s="1" t="s">
        <v>10711</v>
      </c>
      <c r="E1810" s="1">
        <v>25</v>
      </c>
      <c r="F1810" s="1" t="s">
        <v>10712</v>
      </c>
      <c r="G1810" s="1" t="s">
        <v>131</v>
      </c>
      <c r="I1810" s="1">
        <v>163524262</v>
      </c>
      <c r="J1810" s="1">
        <v>5000000000</v>
      </c>
      <c r="L1810" s="1">
        <v>1809</v>
      </c>
      <c r="M1810" s="1" t="s">
        <v>14753</v>
      </c>
      <c r="N1810" s="1">
        <v>1.0368235673280391E-2</v>
      </c>
      <c r="O1810" s="1">
        <v>1026255.1722179099</v>
      </c>
      <c r="P1810" s="1">
        <v>-0.41789045000000002</v>
      </c>
      <c r="Q1810" s="1">
        <v>7.5960121899999997</v>
      </c>
      <c r="R1810" s="1">
        <v>-7.2825903099999998</v>
      </c>
      <c r="S1810" s="1">
        <v>1695458.0867152491</v>
      </c>
      <c r="T1810" s="1" t="s">
        <v>14753</v>
      </c>
    </row>
    <row r="1811" spans="1:20" x14ac:dyDescent="0.2">
      <c r="A1811" s="1">
        <v>22484</v>
      </c>
      <c r="B1811" s="1" t="s">
        <v>11154</v>
      </c>
      <c r="C1811" s="1" t="s">
        <v>11155</v>
      </c>
      <c r="D1811" s="1" t="s">
        <v>11156</v>
      </c>
      <c r="E1811" s="1">
        <v>8</v>
      </c>
      <c r="F1811" s="1" t="s">
        <v>11157</v>
      </c>
      <c r="G1811" s="1" t="s">
        <v>131</v>
      </c>
      <c r="H1811" s="1">
        <v>600000000</v>
      </c>
      <c r="I1811" s="1">
        <v>165670707</v>
      </c>
      <c r="J1811" s="1">
        <v>576897765</v>
      </c>
      <c r="K1811" s="1" t="s">
        <v>2018</v>
      </c>
      <c r="L1811" s="1">
        <v>1810</v>
      </c>
      <c r="M1811" s="1" t="s">
        <v>14753</v>
      </c>
      <c r="N1811" s="1">
        <v>1.0227974603062261E-2</v>
      </c>
      <c r="O1811" s="1">
        <v>313960.82015902002</v>
      </c>
      <c r="P1811" s="1">
        <v>-0.92687551000000001</v>
      </c>
      <c r="Q1811" s="1">
        <v>-13.37029965</v>
      </c>
      <c r="R1811" s="1">
        <v>-17.032716000000001</v>
      </c>
      <c r="S1811" s="1">
        <v>1694475.783667369</v>
      </c>
      <c r="T1811" s="1" t="s">
        <v>14753</v>
      </c>
    </row>
    <row r="1812" spans="1:20" x14ac:dyDescent="0.2">
      <c r="A1812" s="1">
        <v>13323</v>
      </c>
      <c r="B1812" s="1" t="s">
        <v>6933</v>
      </c>
      <c r="C1812" s="1" t="s">
        <v>6934</v>
      </c>
      <c r="D1812" s="1" t="s">
        <v>6935</v>
      </c>
      <c r="E1812" s="1">
        <v>5</v>
      </c>
      <c r="F1812" s="1" t="s">
        <v>6936</v>
      </c>
      <c r="G1812" s="1" t="s">
        <v>131</v>
      </c>
      <c r="I1812" s="1">
        <v>3978046.76</v>
      </c>
      <c r="J1812" s="1">
        <v>10000000</v>
      </c>
      <c r="L1812" s="1">
        <v>1811</v>
      </c>
      <c r="M1812" s="1" t="s">
        <v>14752</v>
      </c>
      <c r="N1812" s="1">
        <v>0.42541478655401688</v>
      </c>
      <c r="O1812" s="1">
        <v>26571.363375500001</v>
      </c>
      <c r="P1812" s="1">
        <v>-7.8847539999999994E-2</v>
      </c>
      <c r="Q1812" s="1">
        <v>-1.9702233499999999</v>
      </c>
      <c r="R1812" s="1">
        <v>-6.80070219</v>
      </c>
      <c r="S1812" s="1">
        <v>1692319.9133072982</v>
      </c>
      <c r="T1812" s="1" t="s">
        <v>14752</v>
      </c>
    </row>
    <row r="1813" spans="1:20" x14ac:dyDescent="0.2">
      <c r="A1813" s="1">
        <v>5067</v>
      </c>
      <c r="B1813" s="1" t="s">
        <v>5337</v>
      </c>
      <c r="C1813" s="1" t="s">
        <v>5338</v>
      </c>
      <c r="D1813" s="1" t="s">
        <v>5339</v>
      </c>
      <c r="E1813" s="1">
        <v>8</v>
      </c>
      <c r="F1813" s="1" t="s">
        <v>2573</v>
      </c>
      <c r="G1813" s="1" t="s">
        <v>131</v>
      </c>
      <c r="H1813" s="1">
        <v>500000000</v>
      </c>
      <c r="I1813" s="1">
        <v>4976802</v>
      </c>
      <c r="J1813" s="1">
        <v>285000000</v>
      </c>
      <c r="K1813" s="1" t="s">
        <v>2018</v>
      </c>
      <c r="L1813" s="1">
        <v>1812</v>
      </c>
      <c r="M1813" s="1" t="s">
        <v>14752</v>
      </c>
      <c r="N1813" s="1">
        <v>0.33882320528004961</v>
      </c>
      <c r="O1813" s="1">
        <v>44429.962113640002</v>
      </c>
      <c r="P1813" s="1">
        <v>0.35815396999999999</v>
      </c>
      <c r="Q1813" s="1">
        <v>-0.7232594</v>
      </c>
      <c r="R1813" s="1">
        <v>-1.60276051</v>
      </c>
      <c r="S1813" s="1">
        <v>1686256.0056841616</v>
      </c>
      <c r="T1813" s="1" t="s">
        <v>14752</v>
      </c>
    </row>
    <row r="1814" spans="1:20" x14ac:dyDescent="0.2">
      <c r="A1814" s="1">
        <v>32211</v>
      </c>
      <c r="B1814" s="1" t="s">
        <v>10671</v>
      </c>
      <c r="C1814" s="1" t="s">
        <v>10672</v>
      </c>
      <c r="D1814" s="1" t="s">
        <v>10673</v>
      </c>
      <c r="E1814" s="1">
        <v>7</v>
      </c>
      <c r="F1814" s="1" t="s">
        <v>10674</v>
      </c>
      <c r="G1814" s="1" t="s">
        <v>131</v>
      </c>
      <c r="H1814" s="1">
        <v>42000000000</v>
      </c>
      <c r="I1814" s="1">
        <v>4116089000</v>
      </c>
      <c r="J1814" s="1">
        <v>42000000000</v>
      </c>
      <c r="K1814" s="1" t="s">
        <v>2018</v>
      </c>
      <c r="L1814" s="1">
        <v>1813</v>
      </c>
      <c r="M1814" s="1" t="s">
        <v>14753</v>
      </c>
      <c r="N1814" s="1">
        <v>4.0863394720040078E-4</v>
      </c>
      <c r="O1814" s="1">
        <v>1282787.1804688501</v>
      </c>
      <c r="P1814" s="1">
        <v>-2.2418980000000002E-2</v>
      </c>
      <c r="Q1814" s="1">
        <v>-0.33011317000000001</v>
      </c>
      <c r="R1814" s="1">
        <v>-4.3048223700000001</v>
      </c>
      <c r="S1814" s="1">
        <v>1681973.6950981508</v>
      </c>
      <c r="T1814" s="1" t="s">
        <v>14753</v>
      </c>
    </row>
    <row r="1815" spans="1:20" x14ac:dyDescent="0.2">
      <c r="A1815" s="1">
        <v>19686</v>
      </c>
      <c r="B1815" s="1" t="s">
        <v>10017</v>
      </c>
      <c r="C1815" s="1" t="s">
        <v>10018</v>
      </c>
      <c r="D1815" s="1" t="s">
        <v>10019</v>
      </c>
      <c r="E1815" s="1">
        <v>23</v>
      </c>
      <c r="F1815" s="1" t="s">
        <v>10020</v>
      </c>
      <c r="G1815" s="1" t="s">
        <v>131</v>
      </c>
      <c r="H1815" s="1">
        <v>6000000000</v>
      </c>
      <c r="I1815" s="1">
        <v>1858304433.8627789</v>
      </c>
      <c r="J1815" s="1">
        <v>1871328016.6832991</v>
      </c>
      <c r="K1815" s="1" t="s">
        <v>2018</v>
      </c>
      <c r="L1815" s="1">
        <v>1814</v>
      </c>
      <c r="M1815" s="1" t="s">
        <v>14752</v>
      </c>
      <c r="N1815" s="1">
        <v>8.9152679881945483E-4</v>
      </c>
      <c r="O1815" s="1">
        <v>94882.224435750002</v>
      </c>
      <c r="P1815" s="1">
        <v>-9.7769010000000003E-2</v>
      </c>
      <c r="Q1815" s="1">
        <v>-4.1137276500000004</v>
      </c>
      <c r="R1815" s="1">
        <v>-11.18419334</v>
      </c>
      <c r="S1815" s="1">
        <v>1656728.2031536826</v>
      </c>
      <c r="T1815" s="1" t="s">
        <v>14752</v>
      </c>
    </row>
    <row r="1816" spans="1:20" x14ac:dyDescent="0.2">
      <c r="A1816" s="1">
        <v>7882</v>
      </c>
      <c r="B1816" s="1" t="s">
        <v>10513</v>
      </c>
      <c r="C1816" s="1" t="s">
        <v>3713</v>
      </c>
      <c r="D1816" s="1" t="s">
        <v>3714</v>
      </c>
      <c r="E1816" s="1">
        <v>18</v>
      </c>
      <c r="F1816" s="1" t="s">
        <v>3715</v>
      </c>
      <c r="G1816" s="1" t="s">
        <v>131</v>
      </c>
      <c r="H1816" s="1">
        <v>1000000000</v>
      </c>
      <c r="I1816" s="1">
        <v>527135519.38999999</v>
      </c>
      <c r="J1816" s="1">
        <v>1000000000</v>
      </c>
      <c r="K1816" s="1" t="s">
        <v>2018</v>
      </c>
      <c r="L1816" s="1">
        <v>1815</v>
      </c>
      <c r="M1816" s="1" t="s">
        <v>14752</v>
      </c>
      <c r="N1816" s="1">
        <v>3.1376743200289092E-3</v>
      </c>
      <c r="O1816" s="1">
        <v>469.64333943000003</v>
      </c>
      <c r="P1816" s="1">
        <v>0.63566829000000002</v>
      </c>
      <c r="Q1816" s="1">
        <v>0.55737974000000001</v>
      </c>
      <c r="R1816" s="1">
        <v>-3.91706223</v>
      </c>
      <c r="S1816" s="1">
        <v>1653979.582365104</v>
      </c>
      <c r="T1816" s="1" t="s">
        <v>14752</v>
      </c>
    </row>
    <row r="1817" spans="1:20" x14ac:dyDescent="0.2">
      <c r="A1817" s="1">
        <v>31908</v>
      </c>
      <c r="B1817" s="1" t="s">
        <v>10028</v>
      </c>
      <c r="C1817" s="1" t="s">
        <v>9811</v>
      </c>
      <c r="D1817" s="1" t="s">
        <v>10029</v>
      </c>
      <c r="E1817" s="1">
        <v>20</v>
      </c>
      <c r="F1817" s="1" t="s">
        <v>10030</v>
      </c>
      <c r="G1817" s="1" t="s">
        <v>131</v>
      </c>
      <c r="H1817" s="1">
        <v>420690000000</v>
      </c>
      <c r="I1817" s="1">
        <v>420690000000</v>
      </c>
      <c r="J1817" s="1">
        <v>420690000000</v>
      </c>
      <c r="K1817" s="1" t="s">
        <v>2018</v>
      </c>
      <c r="L1817" s="1">
        <v>1816</v>
      </c>
      <c r="M1817" s="1" t="s">
        <v>14753</v>
      </c>
      <c r="N1817" s="1">
        <v>3.9231142123849918E-6</v>
      </c>
      <c r="O1817" s="1">
        <v>1548764.4446986199</v>
      </c>
      <c r="P1817" s="1">
        <v>3.8104840000000001E-2</v>
      </c>
      <c r="Q1817" s="1">
        <v>-2.0262467900000001</v>
      </c>
      <c r="R1817" s="1">
        <v>-39.229992459999998</v>
      </c>
      <c r="S1817" s="1">
        <v>1650414.9180082425</v>
      </c>
      <c r="T1817" s="1" t="s">
        <v>14753</v>
      </c>
    </row>
    <row r="1818" spans="1:20" x14ac:dyDescent="0.2">
      <c r="A1818" s="1">
        <v>22766</v>
      </c>
      <c r="B1818" s="1" t="s">
        <v>14033</v>
      </c>
      <c r="C1818" s="1" t="s">
        <v>5601</v>
      </c>
      <c r="D1818" s="1" t="s">
        <v>14034</v>
      </c>
      <c r="E1818" s="1">
        <v>3</v>
      </c>
      <c r="F1818" s="1" t="s">
        <v>14035</v>
      </c>
      <c r="G1818" s="1" t="s">
        <v>131</v>
      </c>
      <c r="I1818" s="1">
        <v>2699959</v>
      </c>
      <c r="J1818" s="1">
        <v>10000000</v>
      </c>
      <c r="K1818" s="1" t="s">
        <v>2018</v>
      </c>
      <c r="L1818" s="1">
        <v>1817</v>
      </c>
      <c r="M1818" s="1" t="s">
        <v>14753</v>
      </c>
      <c r="N1818" s="1">
        <v>0.60722415588365652</v>
      </c>
      <c r="O1818" s="1">
        <v>129147.7539615</v>
      </c>
      <c r="P1818" s="1">
        <v>-6.6666580000000003E-2</v>
      </c>
      <c r="Q1818" s="1">
        <v>2.8173699999999999E-2</v>
      </c>
      <c r="R1818" s="1">
        <v>-5.5682741800000004</v>
      </c>
      <c r="S1818" s="1">
        <v>1639480.3246954817</v>
      </c>
      <c r="T1818" s="1" t="s">
        <v>14753</v>
      </c>
    </row>
    <row r="1819" spans="1:20" x14ac:dyDescent="0.2">
      <c r="A1819" s="1">
        <v>19709</v>
      </c>
      <c r="B1819" s="1" t="s">
        <v>10374</v>
      </c>
      <c r="C1819" s="1" t="s">
        <v>10375</v>
      </c>
      <c r="D1819" s="1" t="s">
        <v>10376</v>
      </c>
      <c r="E1819" s="1">
        <v>10</v>
      </c>
      <c r="F1819" s="1" t="s">
        <v>10377</v>
      </c>
      <c r="G1819" s="1" t="s">
        <v>131</v>
      </c>
      <c r="H1819" s="1">
        <v>1200000000</v>
      </c>
      <c r="I1819" s="1">
        <v>73737676</v>
      </c>
      <c r="J1819" s="1">
        <v>1200000000</v>
      </c>
      <c r="K1819" s="1" t="s">
        <v>2018</v>
      </c>
      <c r="L1819" s="1">
        <v>1818</v>
      </c>
      <c r="M1819" s="1" t="s">
        <v>14753</v>
      </c>
      <c r="N1819" s="1">
        <v>2.2189211189803857E-2</v>
      </c>
      <c r="O1819" s="1">
        <v>141080.44791066999</v>
      </c>
      <c r="P1819" s="1">
        <v>0.69079822999999996</v>
      </c>
      <c r="Q1819" s="1">
        <v>0.15181219000000001</v>
      </c>
      <c r="R1819" s="1">
        <v>-1.5629223999999999</v>
      </c>
      <c r="S1819" s="1">
        <v>1636180.8654093312</v>
      </c>
      <c r="T1819" s="1" t="s">
        <v>14753</v>
      </c>
    </row>
    <row r="1820" spans="1:20" x14ac:dyDescent="0.2">
      <c r="A1820" s="1">
        <v>5600</v>
      </c>
      <c r="B1820" s="1" t="s">
        <v>2586</v>
      </c>
      <c r="C1820" s="1" t="s">
        <v>2587</v>
      </c>
      <c r="D1820" s="1" t="s">
        <v>2588</v>
      </c>
      <c r="E1820" s="1">
        <v>6</v>
      </c>
      <c r="F1820" s="1" t="s">
        <v>2589</v>
      </c>
      <c r="G1820" s="1" t="s">
        <v>131</v>
      </c>
      <c r="H1820" s="1">
        <v>3000000000</v>
      </c>
      <c r="I1820" s="1">
        <v>450382736</v>
      </c>
      <c r="J1820" s="1">
        <v>3000000000</v>
      </c>
      <c r="K1820" s="1" t="s">
        <v>2018</v>
      </c>
      <c r="L1820" s="1">
        <v>1819</v>
      </c>
      <c r="M1820" s="1" t="s">
        <v>14752</v>
      </c>
      <c r="N1820" s="1">
        <v>3.6224306844099001E-3</v>
      </c>
      <c r="O1820" s="1">
        <v>10.490269469999999</v>
      </c>
      <c r="P1820" s="1">
        <v>0</v>
      </c>
      <c r="Q1820" s="1">
        <v>10.704146789999999</v>
      </c>
      <c r="R1820" s="1">
        <v>10.47372139</v>
      </c>
      <c r="S1820" s="1">
        <v>1631480.2426148837</v>
      </c>
      <c r="T1820" s="1" t="s">
        <v>14752</v>
      </c>
    </row>
    <row r="1821" spans="1:20" x14ac:dyDescent="0.2">
      <c r="A1821" s="1">
        <v>3854</v>
      </c>
      <c r="B1821" s="1" t="s">
        <v>4700</v>
      </c>
      <c r="C1821" s="1" t="s">
        <v>4701</v>
      </c>
      <c r="D1821" s="1" t="s">
        <v>4702</v>
      </c>
      <c r="E1821" s="1">
        <v>28</v>
      </c>
      <c r="F1821" s="1" t="s">
        <v>2768</v>
      </c>
      <c r="G1821" s="1" t="s">
        <v>131</v>
      </c>
      <c r="I1821" s="1">
        <v>34447402</v>
      </c>
      <c r="J1821" s="1">
        <v>120000000</v>
      </c>
      <c r="K1821" s="1" t="s">
        <v>2018</v>
      </c>
      <c r="L1821" s="1">
        <v>1820</v>
      </c>
      <c r="M1821" s="1" t="s">
        <v>14753</v>
      </c>
      <c r="N1821" s="1">
        <v>4.7332731303426273E-2</v>
      </c>
      <c r="O1821" s="1">
        <v>15094.771846649999</v>
      </c>
      <c r="P1821" s="1">
        <v>-5.9132E-4</v>
      </c>
      <c r="Q1821" s="1">
        <v>0.86911943000000003</v>
      </c>
      <c r="R1821" s="1">
        <v>-5.5936878099999996</v>
      </c>
      <c r="S1821" s="1">
        <v>1630489.6229671089</v>
      </c>
      <c r="T1821" s="1" t="s">
        <v>14753</v>
      </c>
    </row>
    <row r="1822" spans="1:20" x14ac:dyDescent="0.2">
      <c r="A1822" s="1">
        <v>29153</v>
      </c>
      <c r="B1822" s="1" t="s">
        <v>10254</v>
      </c>
      <c r="C1822" s="1" t="s">
        <v>10255</v>
      </c>
      <c r="D1822" s="1" t="s">
        <v>10256</v>
      </c>
      <c r="E1822" s="1">
        <v>15</v>
      </c>
      <c r="F1822" s="1" t="s">
        <v>10257</v>
      </c>
      <c r="G1822" s="1" t="s">
        <v>131</v>
      </c>
      <c r="I1822" s="1">
        <v>919818677.21000004</v>
      </c>
      <c r="J1822" s="1">
        <v>999985895.00999999</v>
      </c>
      <c r="K1822" s="1" t="s">
        <v>2018</v>
      </c>
      <c r="L1822" s="1">
        <v>1821</v>
      </c>
      <c r="M1822" s="1" t="s">
        <v>14752</v>
      </c>
      <c r="N1822" s="1">
        <v>1.7642640834863346E-3</v>
      </c>
      <c r="O1822" s="1">
        <v>43275.829280240003</v>
      </c>
      <c r="P1822" s="1">
        <v>0.22793429000000001</v>
      </c>
      <c r="Q1822" s="1">
        <v>-3.6386056999999998</v>
      </c>
      <c r="R1822" s="1">
        <v>-13.00818632</v>
      </c>
      <c r="S1822" s="1">
        <v>1622803.0555215131</v>
      </c>
      <c r="T1822" s="1" t="s">
        <v>14752</v>
      </c>
    </row>
    <row r="1823" spans="1:20" x14ac:dyDescent="0.2">
      <c r="A1823" s="1">
        <v>8365</v>
      </c>
      <c r="B1823" s="1" t="s">
        <v>5720</v>
      </c>
      <c r="C1823" s="1" t="s">
        <v>4374</v>
      </c>
      <c r="D1823" s="1" t="s">
        <v>4375</v>
      </c>
      <c r="E1823" s="1">
        <v>42</v>
      </c>
      <c r="F1823" s="1" t="s">
        <v>3971</v>
      </c>
      <c r="G1823" s="1" t="s">
        <v>131</v>
      </c>
      <c r="I1823" s="1">
        <v>4852051.9604259999</v>
      </c>
      <c r="J1823" s="1">
        <v>7645850</v>
      </c>
      <c r="K1823" s="1" t="s">
        <v>2018</v>
      </c>
      <c r="L1823" s="1">
        <v>1831</v>
      </c>
      <c r="M1823" s="1" t="s">
        <v>14753</v>
      </c>
      <c r="N1823" s="1">
        <v>0.33438660628566547</v>
      </c>
      <c r="O1823" s="1">
        <v>408430.11434658</v>
      </c>
      <c r="P1823" s="1">
        <v>-0.25644118999999999</v>
      </c>
      <c r="Q1823" s="1">
        <v>-1.9545508300000001</v>
      </c>
      <c r="R1823" s="1">
        <v>-5.7289449499999998</v>
      </c>
      <c r="S1823" s="1">
        <v>1622461.1885685602</v>
      </c>
      <c r="T1823" s="1" t="s">
        <v>14753</v>
      </c>
    </row>
    <row r="1824" spans="1:20" x14ac:dyDescent="0.2">
      <c r="A1824" s="1">
        <v>11528</v>
      </c>
      <c r="B1824" s="1" t="s">
        <v>6460</v>
      </c>
      <c r="C1824" s="1" t="s">
        <v>6461</v>
      </c>
      <c r="D1824" s="1" t="s">
        <v>6462</v>
      </c>
      <c r="E1824" s="1">
        <v>4</v>
      </c>
      <c r="F1824" s="1" t="s">
        <v>6463</v>
      </c>
      <c r="G1824" s="1" t="s">
        <v>131</v>
      </c>
      <c r="I1824" s="1">
        <v>4070594</v>
      </c>
      <c r="J1824" s="1">
        <v>10000000</v>
      </c>
      <c r="K1824" s="1" t="s">
        <v>2018</v>
      </c>
      <c r="L1824" s="1">
        <v>1822</v>
      </c>
      <c r="M1824" s="1" t="s">
        <v>14752</v>
      </c>
      <c r="N1824" s="1">
        <v>0.39824925522447219</v>
      </c>
      <c r="O1824" s="1">
        <v>1158666.4436773099</v>
      </c>
      <c r="P1824" s="1">
        <v>-1.53996351</v>
      </c>
      <c r="Q1824" s="1">
        <v>2.4791402499999999</v>
      </c>
      <c r="R1824" s="1">
        <v>-1.75443802</v>
      </c>
      <c r="S1824" s="1">
        <v>1621111.0288212053</v>
      </c>
      <c r="T1824" s="1" t="s">
        <v>14752</v>
      </c>
    </row>
    <row r="1825" spans="1:20" x14ac:dyDescent="0.2">
      <c r="A1825" s="1">
        <v>8579</v>
      </c>
      <c r="B1825" s="1" t="s">
        <v>4161</v>
      </c>
      <c r="C1825" s="1" t="s">
        <v>4162</v>
      </c>
      <c r="D1825" s="1" t="s">
        <v>4163</v>
      </c>
      <c r="E1825" s="1">
        <v>19</v>
      </c>
      <c r="F1825" s="1" t="s">
        <v>4153</v>
      </c>
      <c r="G1825" s="1" t="s">
        <v>131</v>
      </c>
      <c r="H1825" s="1">
        <v>100000000</v>
      </c>
      <c r="I1825" s="1">
        <v>89620465.016724139</v>
      </c>
      <c r="J1825" s="1">
        <v>100000000</v>
      </c>
      <c r="K1825" s="1" t="s">
        <v>2018</v>
      </c>
      <c r="L1825" s="1">
        <v>1823</v>
      </c>
      <c r="M1825" s="1" t="s">
        <v>14753</v>
      </c>
      <c r="N1825" s="1">
        <v>1.7976262873353969E-2</v>
      </c>
      <c r="O1825" s="1">
        <v>31543.728952910002</v>
      </c>
      <c r="P1825" s="1">
        <v>-0.45155106</v>
      </c>
      <c r="Q1825" s="1">
        <v>-5.4621641800000003</v>
      </c>
      <c r="R1825" s="1">
        <v>-17.600238539999999</v>
      </c>
      <c r="S1825" s="1">
        <v>1611041.0379728563</v>
      </c>
      <c r="T1825" s="1" t="s">
        <v>14753</v>
      </c>
    </row>
    <row r="1826" spans="1:20" x14ac:dyDescent="0.2">
      <c r="A1826" s="1">
        <v>31061</v>
      </c>
      <c r="B1826" s="1" t="s">
        <v>10230</v>
      </c>
      <c r="C1826" s="1" t="s">
        <v>10231</v>
      </c>
      <c r="D1826" s="1" t="s">
        <v>10232</v>
      </c>
      <c r="E1826" s="1">
        <v>12</v>
      </c>
      <c r="F1826" s="1" t="s">
        <v>10233</v>
      </c>
      <c r="G1826" s="1" t="s">
        <v>131</v>
      </c>
      <c r="H1826" s="1">
        <v>99900000</v>
      </c>
      <c r="I1826" s="1">
        <v>95000000</v>
      </c>
      <c r="J1826" s="1">
        <v>99900000</v>
      </c>
      <c r="K1826" s="1" t="s">
        <v>2018</v>
      </c>
      <c r="L1826" s="1">
        <v>1824</v>
      </c>
      <c r="M1826" s="1" t="s">
        <v>14753</v>
      </c>
      <c r="N1826" s="1">
        <v>1.6932771789963108E-2</v>
      </c>
      <c r="O1826" s="1">
        <v>159191.95618323001</v>
      </c>
      <c r="P1826" s="1">
        <v>-0.62887813999999997</v>
      </c>
      <c r="Q1826" s="1">
        <v>-0.39870709999999998</v>
      </c>
      <c r="R1826" s="1">
        <v>-15.892514050000001</v>
      </c>
      <c r="S1826" s="1">
        <v>1608613.3200464952</v>
      </c>
      <c r="T1826" s="1" t="s">
        <v>14753</v>
      </c>
    </row>
    <row r="1827" spans="1:20" x14ac:dyDescent="0.2">
      <c r="A1827" s="1">
        <v>16929</v>
      </c>
      <c r="B1827" s="1" t="s">
        <v>10604</v>
      </c>
      <c r="C1827" s="1" t="s">
        <v>10605</v>
      </c>
      <c r="D1827" s="1" t="s">
        <v>10606</v>
      </c>
      <c r="E1827" s="1">
        <v>9</v>
      </c>
      <c r="F1827" s="1" t="s">
        <v>10607</v>
      </c>
      <c r="G1827" s="1" t="s">
        <v>131</v>
      </c>
      <c r="H1827" s="1">
        <v>110000000</v>
      </c>
      <c r="I1827" s="1">
        <v>48431572</v>
      </c>
      <c r="J1827" s="1">
        <v>96534915.849999994</v>
      </c>
      <c r="K1827" s="1" t="s">
        <v>2018</v>
      </c>
      <c r="L1827" s="1">
        <v>1825</v>
      </c>
      <c r="M1827" s="1" t="s">
        <v>14753</v>
      </c>
      <c r="N1827" s="1">
        <v>3.3104461023646371E-2</v>
      </c>
      <c r="O1827" s="1">
        <v>13644.81923202</v>
      </c>
      <c r="P1827" s="1">
        <v>21.614586760000002</v>
      </c>
      <c r="Q1827" s="1">
        <v>56.630783030000003</v>
      </c>
      <c r="R1827" s="1">
        <v>22.550291739999999</v>
      </c>
      <c r="S1827" s="1">
        <v>1603301.087587923</v>
      </c>
      <c r="T1827" s="1" t="s">
        <v>14753</v>
      </c>
    </row>
    <row r="1828" spans="1:20" x14ac:dyDescent="0.2">
      <c r="A1828" s="1">
        <v>30053</v>
      </c>
      <c r="B1828" s="1" t="s">
        <v>10647</v>
      </c>
      <c r="C1828" s="1" t="s">
        <v>10648</v>
      </c>
      <c r="D1828" s="1" t="s">
        <v>10649</v>
      </c>
      <c r="E1828" s="1">
        <v>3</v>
      </c>
      <c r="F1828" s="1" t="s">
        <v>10650</v>
      </c>
      <c r="G1828" s="1" t="s">
        <v>131</v>
      </c>
      <c r="H1828" s="1">
        <v>1000000</v>
      </c>
      <c r="I1828" s="1">
        <v>397223</v>
      </c>
      <c r="J1828" s="1">
        <v>1000000</v>
      </c>
      <c r="K1828" s="1" t="s">
        <v>2018</v>
      </c>
      <c r="L1828" s="1">
        <v>1826</v>
      </c>
      <c r="M1828" s="1" t="s">
        <v>14753</v>
      </c>
      <c r="N1828" s="1">
        <v>4.0249898557155168</v>
      </c>
      <c r="O1828" s="1">
        <v>6813.5929820700003</v>
      </c>
      <c r="P1828" s="1">
        <v>0</v>
      </c>
      <c r="Q1828" s="1">
        <v>6.1657190000000001E-2</v>
      </c>
      <c r="R1828" s="1">
        <v>-22.839751140000001</v>
      </c>
      <c r="S1828" s="1">
        <v>1598818.5454568849</v>
      </c>
      <c r="T1828" s="1" t="s">
        <v>14753</v>
      </c>
    </row>
    <row r="1829" spans="1:20" x14ac:dyDescent="0.2">
      <c r="A1829" s="1">
        <v>23577</v>
      </c>
      <c r="B1829" s="1" t="s">
        <v>10569</v>
      </c>
      <c r="C1829" s="1" t="s">
        <v>10570</v>
      </c>
      <c r="D1829" s="1" t="s">
        <v>10571</v>
      </c>
      <c r="E1829" s="1">
        <v>15</v>
      </c>
      <c r="F1829" s="1" t="s">
        <v>10572</v>
      </c>
      <c r="G1829" s="1" t="s">
        <v>131</v>
      </c>
      <c r="H1829" s="1">
        <v>8000000</v>
      </c>
      <c r="I1829" s="1">
        <v>2081027</v>
      </c>
      <c r="J1829" s="1">
        <v>8000000</v>
      </c>
      <c r="K1829" s="1" t="s">
        <v>2018</v>
      </c>
      <c r="L1829" s="1">
        <v>1828</v>
      </c>
      <c r="M1829" s="1" t="s">
        <v>14752</v>
      </c>
      <c r="N1829" s="1">
        <v>0.76633568787103157</v>
      </c>
      <c r="O1829" s="1">
        <v>100073.55856523001</v>
      </c>
      <c r="P1829" s="1">
        <v>-1.3138739500000001</v>
      </c>
      <c r="Q1829" s="1">
        <v>-3.3526487399999998</v>
      </c>
      <c r="R1829" s="1">
        <v>-10.94416644</v>
      </c>
      <c r="S1829" s="1">
        <v>1594765.2575231893</v>
      </c>
      <c r="T1829" s="1" t="s">
        <v>14752</v>
      </c>
    </row>
    <row r="1830" spans="1:20" x14ac:dyDescent="0.2">
      <c r="A1830" s="1">
        <v>28417</v>
      </c>
      <c r="B1830" s="1" t="s">
        <v>8943</v>
      </c>
      <c r="C1830" s="1" t="s">
        <v>8944</v>
      </c>
      <c r="D1830" s="1" t="s">
        <v>8945</v>
      </c>
      <c r="E1830" s="1">
        <v>12</v>
      </c>
      <c r="F1830" s="1" t="s">
        <v>8946</v>
      </c>
      <c r="G1830" s="1" t="s">
        <v>131</v>
      </c>
      <c r="I1830" s="1">
        <v>20092757543431</v>
      </c>
      <c r="J1830" s="1">
        <v>20854000000000</v>
      </c>
      <c r="K1830" s="1" t="s">
        <v>2018</v>
      </c>
      <c r="L1830" s="1">
        <v>1829</v>
      </c>
      <c r="M1830" s="1" t="s">
        <v>14753</v>
      </c>
      <c r="N1830" s="1">
        <v>7.930004023708897E-8</v>
      </c>
      <c r="O1830" s="1">
        <v>686778.42669335997</v>
      </c>
      <c r="P1830" s="1">
        <v>-0.74186074000000002</v>
      </c>
      <c r="Q1830" s="1">
        <v>-4.4272104900000002</v>
      </c>
      <c r="R1830" s="1">
        <v>-37.959755129999998</v>
      </c>
      <c r="S1830" s="1">
        <v>1593356.4816681512</v>
      </c>
      <c r="T1830" s="1" t="s">
        <v>14753</v>
      </c>
    </row>
    <row r="1831" spans="1:20" x14ac:dyDescent="0.2">
      <c r="A1831" s="1">
        <v>4200</v>
      </c>
      <c r="B1831" s="1" t="s">
        <v>2730</v>
      </c>
      <c r="C1831" s="1" t="s">
        <v>2731</v>
      </c>
      <c r="D1831" s="1" t="s">
        <v>2732</v>
      </c>
      <c r="E1831" s="1">
        <v>12</v>
      </c>
      <c r="F1831" s="1" t="s">
        <v>2693</v>
      </c>
      <c r="G1831" s="1" t="s">
        <v>131</v>
      </c>
      <c r="H1831" s="1">
        <v>21000000</v>
      </c>
      <c r="I1831" s="1">
        <v>12505374.699999999</v>
      </c>
      <c r="J1831" s="1">
        <v>12505374.699999999</v>
      </c>
      <c r="L1831" s="1">
        <v>1830</v>
      </c>
      <c r="M1831" s="1" t="s">
        <v>14752</v>
      </c>
      <c r="N1831" s="1">
        <v>0.12736478481647506</v>
      </c>
      <c r="O1831" s="1">
        <v>68958.890282730004</v>
      </c>
      <c r="P1831" s="1">
        <v>7.4219430000000003E-2</v>
      </c>
      <c r="Q1831" s="1">
        <v>-1.85809311</v>
      </c>
      <c r="R1831" s="1">
        <v>-19.936957750000001</v>
      </c>
      <c r="S1831" s="1">
        <v>1592744.3577148912</v>
      </c>
      <c r="T1831" s="1" t="s">
        <v>14752</v>
      </c>
    </row>
    <row r="1832" spans="1:20" x14ac:dyDescent="0.2">
      <c r="A1832" s="1">
        <v>20719</v>
      </c>
      <c r="B1832" s="1" t="s">
        <v>10335</v>
      </c>
      <c r="C1832" s="1" t="s">
        <v>836</v>
      </c>
      <c r="D1832" s="1" t="s">
        <v>10336</v>
      </c>
      <c r="E1832" s="1">
        <v>46</v>
      </c>
      <c r="F1832" s="1" t="s">
        <v>10337</v>
      </c>
      <c r="G1832" s="1" t="s">
        <v>131</v>
      </c>
      <c r="H1832" s="1">
        <v>1000000000</v>
      </c>
      <c r="I1832" s="1">
        <v>188630573</v>
      </c>
      <c r="J1832" s="1">
        <v>1000000000</v>
      </c>
      <c r="K1832" s="1" t="s">
        <v>2018</v>
      </c>
      <c r="L1832" s="1">
        <v>1832</v>
      </c>
      <c r="M1832" s="1" t="s">
        <v>14752</v>
      </c>
      <c r="N1832" s="1">
        <v>8.4305418558127555E-3</v>
      </c>
      <c r="O1832" s="1">
        <v>122837.84112357</v>
      </c>
      <c r="P1832" s="1">
        <v>0.10373965</v>
      </c>
      <c r="Q1832" s="1">
        <v>-1.27051588</v>
      </c>
      <c r="R1832" s="1">
        <v>-11.13754372</v>
      </c>
      <c r="S1832" s="1">
        <v>1590257.9409624434</v>
      </c>
      <c r="T1832" s="1" t="s">
        <v>14752</v>
      </c>
    </row>
    <row r="1833" spans="1:20" x14ac:dyDescent="0.2">
      <c r="A1833" s="1">
        <v>4160</v>
      </c>
      <c r="B1833" s="1" t="s">
        <v>4794</v>
      </c>
      <c r="C1833" s="1" t="s">
        <v>4795</v>
      </c>
      <c r="D1833" s="1" t="s">
        <v>4796</v>
      </c>
      <c r="E1833" s="1">
        <v>10</v>
      </c>
      <c r="F1833" s="1" t="s">
        <v>2308</v>
      </c>
      <c r="G1833" s="1" t="s">
        <v>131</v>
      </c>
      <c r="H1833" s="1">
        <v>21000000</v>
      </c>
      <c r="I1833" s="1">
        <v>15878093.75</v>
      </c>
      <c r="J1833" s="1">
        <v>15878093.75</v>
      </c>
      <c r="L1833" s="1">
        <v>1833</v>
      </c>
      <c r="M1833" s="1" t="s">
        <v>14752</v>
      </c>
      <c r="N1833" s="1">
        <v>0.10015349766815856</v>
      </c>
      <c r="O1833" s="1">
        <v>0</v>
      </c>
      <c r="P1833" s="1">
        <v>0.16000459</v>
      </c>
      <c r="Q1833" s="1">
        <v>-2.13240673</v>
      </c>
      <c r="R1833" s="1">
        <v>-4.6052720999999996</v>
      </c>
      <c r="S1833" s="1">
        <v>1590246.6253654282</v>
      </c>
      <c r="T1833" s="1" t="s">
        <v>14752</v>
      </c>
    </row>
    <row r="1834" spans="1:20" x14ac:dyDescent="0.2">
      <c r="A1834" s="1">
        <v>8616</v>
      </c>
      <c r="B1834" s="1" t="s">
        <v>4979</v>
      </c>
      <c r="C1834" s="1" t="s">
        <v>4348</v>
      </c>
      <c r="D1834" s="1" t="s">
        <v>4349</v>
      </c>
      <c r="E1834" s="1">
        <v>20</v>
      </c>
      <c r="F1834" s="1" t="s">
        <v>4347</v>
      </c>
      <c r="G1834" s="1" t="s">
        <v>131</v>
      </c>
      <c r="H1834" s="1">
        <v>1000000</v>
      </c>
      <c r="I1834" s="1">
        <v>521929</v>
      </c>
      <c r="J1834" s="1">
        <v>1000000</v>
      </c>
      <c r="K1834" s="1" t="s">
        <v>2018</v>
      </c>
      <c r="L1834" s="1">
        <v>1834</v>
      </c>
      <c r="M1834" s="1" t="s">
        <v>14753</v>
      </c>
      <c r="N1834" s="1">
        <v>3.0468467474126104</v>
      </c>
      <c r="O1834" s="1">
        <v>111855.50893666</v>
      </c>
      <c r="P1834" s="1">
        <v>1.8945800000000001E-3</v>
      </c>
      <c r="Q1834" s="1">
        <v>9.7763552600000008</v>
      </c>
      <c r="R1834" s="1">
        <v>2.89629482</v>
      </c>
      <c r="S1834" s="1">
        <v>1590237.6760303164</v>
      </c>
      <c r="T1834" s="1" t="s">
        <v>14753</v>
      </c>
    </row>
    <row r="1835" spans="1:20" x14ac:dyDescent="0.2">
      <c r="A1835" s="1">
        <v>32862</v>
      </c>
      <c r="B1835" s="1" t="s">
        <v>10394</v>
      </c>
      <c r="C1835" s="1" t="s">
        <v>10394</v>
      </c>
      <c r="D1835" s="1" t="s">
        <v>10395</v>
      </c>
      <c r="E1835" s="1">
        <v>5</v>
      </c>
      <c r="F1835" s="1" t="s">
        <v>10396</v>
      </c>
      <c r="G1835" s="1" t="s">
        <v>131</v>
      </c>
      <c r="H1835" s="1">
        <v>1000000000</v>
      </c>
      <c r="I1835" s="1">
        <v>1000000000</v>
      </c>
      <c r="J1835" s="1">
        <v>1000000000</v>
      </c>
      <c r="K1835" s="1" t="s">
        <v>2018</v>
      </c>
      <c r="L1835" s="1">
        <v>1827</v>
      </c>
      <c r="M1835" s="1" t="s">
        <v>14752</v>
      </c>
      <c r="N1835" s="1">
        <v>1.5987675423412096E-3</v>
      </c>
      <c r="O1835" s="1">
        <v>805464.22786281002</v>
      </c>
      <c r="P1835" s="1">
        <v>-0.13636322000000001</v>
      </c>
      <c r="Q1835" s="1">
        <v>-8.2035865900000005</v>
      </c>
      <c r="R1835" s="1">
        <v>-19.14136388</v>
      </c>
      <c r="S1835" s="1">
        <v>1598767.5423412097</v>
      </c>
      <c r="T1835" s="1" t="s">
        <v>14752</v>
      </c>
    </row>
    <row r="1836" spans="1:20" x14ac:dyDescent="0.2">
      <c r="A1836" s="1">
        <v>5068</v>
      </c>
      <c r="B1836" s="1" t="s">
        <v>10518</v>
      </c>
      <c r="C1836" s="1" t="s">
        <v>10519</v>
      </c>
      <c r="D1836" s="1" t="s">
        <v>2642</v>
      </c>
      <c r="E1836" s="1">
        <v>81</v>
      </c>
      <c r="F1836" s="1" t="s">
        <v>2643</v>
      </c>
      <c r="G1836" s="1" t="s">
        <v>131</v>
      </c>
      <c r="H1836" s="1">
        <v>408891338</v>
      </c>
      <c r="I1836" s="1">
        <v>51980734</v>
      </c>
      <c r="J1836" s="1">
        <v>408891338</v>
      </c>
      <c r="K1836" s="1" t="s">
        <v>2018</v>
      </c>
      <c r="L1836" s="1">
        <v>1835</v>
      </c>
      <c r="M1836" s="1" t="s">
        <v>14753</v>
      </c>
      <c r="N1836" s="1">
        <v>3.0464533871711389E-2</v>
      </c>
      <c r="O1836" s="1">
        <v>2846.89232171</v>
      </c>
      <c r="P1836" s="1">
        <v>0.1388345</v>
      </c>
      <c r="Q1836" s="1">
        <v>0.37465378999999999</v>
      </c>
      <c r="R1836" s="1">
        <v>-4.9511243399999998</v>
      </c>
      <c r="S1836" s="1">
        <v>1583568.8316194201</v>
      </c>
      <c r="T1836" s="1" t="s">
        <v>14753</v>
      </c>
    </row>
    <row r="1837" spans="1:20" x14ac:dyDescent="0.2">
      <c r="A1837" s="1">
        <v>20188</v>
      </c>
      <c r="B1837" s="1" t="s">
        <v>10113</v>
      </c>
      <c r="C1837" s="1" t="s">
        <v>10114</v>
      </c>
      <c r="D1837" s="1" t="s">
        <v>10115</v>
      </c>
      <c r="E1837" s="1">
        <v>10</v>
      </c>
      <c r="F1837" s="1" t="s">
        <v>10116</v>
      </c>
      <c r="G1837" s="1" t="s">
        <v>131</v>
      </c>
      <c r="H1837" s="1">
        <v>40000000000</v>
      </c>
      <c r="I1837" s="1">
        <v>26223242792.116829</v>
      </c>
      <c r="J1837" s="1">
        <v>40000000000</v>
      </c>
      <c r="K1837" s="1" t="s">
        <v>2018</v>
      </c>
      <c r="L1837" s="1">
        <v>1836</v>
      </c>
      <c r="M1837" s="1" t="s">
        <v>14752</v>
      </c>
      <c r="N1837" s="1">
        <v>6.0273090458826929E-5</v>
      </c>
      <c r="O1837" s="1">
        <v>63610.274794149998</v>
      </c>
      <c r="P1837" s="1">
        <v>-1.51388605</v>
      </c>
      <c r="Q1837" s="1">
        <v>-7.48662793</v>
      </c>
      <c r="R1837" s="1">
        <v>-30.2781038</v>
      </c>
      <c r="S1837" s="1">
        <v>1580555.8849330388</v>
      </c>
      <c r="T1837" s="1" t="s">
        <v>14752</v>
      </c>
    </row>
    <row r="1838" spans="1:20" x14ac:dyDescent="0.2">
      <c r="A1838" s="1">
        <v>3388</v>
      </c>
      <c r="B1838" s="1" t="s">
        <v>6612</v>
      </c>
      <c r="C1838" s="1" t="s">
        <v>1370</v>
      </c>
      <c r="D1838" s="1" t="s">
        <v>3798</v>
      </c>
      <c r="E1838" s="1">
        <v>72</v>
      </c>
      <c r="F1838" s="1" t="s">
        <v>3799</v>
      </c>
      <c r="G1838" s="1" t="s">
        <v>131</v>
      </c>
      <c r="I1838" s="1">
        <v>9939000000000</v>
      </c>
      <c r="J1838" s="1">
        <v>10000000000000</v>
      </c>
      <c r="K1838" s="1" t="s">
        <v>2018</v>
      </c>
      <c r="L1838" s="1">
        <v>1837</v>
      </c>
      <c r="M1838" s="1" t="s">
        <v>14752</v>
      </c>
      <c r="N1838" s="1">
        <v>1.5846608042988712E-7</v>
      </c>
      <c r="O1838" s="1">
        <v>36838.974758509998</v>
      </c>
      <c r="P1838" s="1">
        <v>-6.1492449999999997E-2</v>
      </c>
      <c r="Q1838" s="1">
        <v>-2.60539209</v>
      </c>
      <c r="R1838" s="1">
        <v>-3.2539830300000001</v>
      </c>
      <c r="S1838" s="1">
        <v>1574994.3733926481</v>
      </c>
      <c r="T1838" s="1" t="s">
        <v>14752</v>
      </c>
    </row>
    <row r="1839" spans="1:20" x14ac:dyDescent="0.2">
      <c r="A1839" s="1">
        <v>18101</v>
      </c>
      <c r="B1839" s="1" t="s">
        <v>6966</v>
      </c>
      <c r="C1839" s="1" t="s">
        <v>1886</v>
      </c>
      <c r="D1839" s="1" t="s">
        <v>6967</v>
      </c>
      <c r="E1839" s="1">
        <v>15</v>
      </c>
      <c r="F1839" s="1" t="s">
        <v>6968</v>
      </c>
      <c r="G1839" s="1" t="s">
        <v>131</v>
      </c>
      <c r="H1839" s="1">
        <v>10000000000</v>
      </c>
      <c r="I1839" s="1">
        <v>944183141.09437478</v>
      </c>
      <c r="J1839" s="1">
        <v>9985513000</v>
      </c>
      <c r="K1839" s="1" t="s">
        <v>2018</v>
      </c>
      <c r="L1839" s="1">
        <v>1838</v>
      </c>
      <c r="M1839" s="1" t="s">
        <v>14753</v>
      </c>
      <c r="N1839" s="1">
        <v>1.6657027626338146E-3</v>
      </c>
      <c r="O1839" s="1">
        <v>475.78808058999999</v>
      </c>
      <c r="P1839" s="1">
        <v>-6.2779870000000002E-2</v>
      </c>
      <c r="Q1839" s="1">
        <v>1.0725143800000001</v>
      </c>
      <c r="R1839" s="1">
        <v>-5.1279636499999999</v>
      </c>
      <c r="S1839" s="1">
        <v>1572728.466553173</v>
      </c>
      <c r="T1839" s="1" t="s">
        <v>14753</v>
      </c>
    </row>
    <row r="1840" spans="1:20" x14ac:dyDescent="0.2">
      <c r="A1840" s="1">
        <v>30828</v>
      </c>
      <c r="B1840" s="1" t="s">
        <v>10078</v>
      </c>
      <c r="C1840" s="1" t="s">
        <v>10079</v>
      </c>
      <c r="D1840" s="1" t="s">
        <v>10080</v>
      </c>
      <c r="E1840" s="1">
        <v>21</v>
      </c>
      <c r="F1840" s="1" t="s">
        <v>10081</v>
      </c>
      <c r="G1840" s="1" t="s">
        <v>131</v>
      </c>
      <c r="H1840" s="1">
        <v>20000000000</v>
      </c>
      <c r="I1840" s="1">
        <v>19377666710</v>
      </c>
      <c r="J1840" s="1">
        <v>19648296449</v>
      </c>
      <c r="K1840" s="1" t="s">
        <v>2018</v>
      </c>
      <c r="L1840" s="1">
        <v>1839</v>
      </c>
      <c r="M1840" s="1" t="s">
        <v>14753</v>
      </c>
      <c r="N1840" s="1">
        <v>8.0406153133495185E-5</v>
      </c>
      <c r="O1840" s="1">
        <v>375935.60346265999</v>
      </c>
      <c r="P1840" s="1">
        <v>0.14755496000000001</v>
      </c>
      <c r="Q1840" s="1">
        <v>0.40280347999999999</v>
      </c>
      <c r="R1840" s="1">
        <v>-4.2636500499999999</v>
      </c>
      <c r="S1840" s="1">
        <v>1558083.6368540919</v>
      </c>
      <c r="T1840" s="1" t="s">
        <v>14753</v>
      </c>
    </row>
    <row r="1841" spans="1:20" x14ac:dyDescent="0.2">
      <c r="A1841" s="1">
        <v>33670</v>
      </c>
      <c r="B1841" s="1" t="s">
        <v>10138</v>
      </c>
      <c r="C1841" s="1" t="s">
        <v>10139</v>
      </c>
      <c r="D1841" s="1" t="s">
        <v>10140</v>
      </c>
      <c r="E1841" s="1">
        <v>2</v>
      </c>
      <c r="F1841" s="1" t="s">
        <v>10141</v>
      </c>
      <c r="G1841" s="1" t="s">
        <v>131</v>
      </c>
      <c r="H1841" s="1">
        <v>999999248</v>
      </c>
      <c r="I1841" s="1">
        <v>999999248</v>
      </c>
      <c r="J1841" s="1">
        <v>999999248</v>
      </c>
      <c r="K1841" s="1" t="s">
        <v>2018</v>
      </c>
      <c r="L1841" s="1">
        <v>1840</v>
      </c>
      <c r="M1841" s="1" t="s">
        <v>14752</v>
      </c>
      <c r="N1841" s="1">
        <v>1.557628035840521E-3</v>
      </c>
      <c r="O1841" s="1">
        <v>1389.43785566</v>
      </c>
      <c r="P1841" s="1">
        <v>0</v>
      </c>
      <c r="Q1841" s="1">
        <v>-2.35061235</v>
      </c>
      <c r="R1841" s="1">
        <v>-8.2215728299999995</v>
      </c>
      <c r="S1841" s="1">
        <v>1557626.8645042379</v>
      </c>
      <c r="T1841" s="1" t="s">
        <v>14752</v>
      </c>
    </row>
    <row r="1842" spans="1:20" x14ac:dyDescent="0.2">
      <c r="A1842" s="1">
        <v>1758</v>
      </c>
      <c r="B1842" s="1" t="s">
        <v>3054</v>
      </c>
      <c r="C1842" s="1" t="s">
        <v>52</v>
      </c>
      <c r="D1842" s="1" t="s">
        <v>3055</v>
      </c>
      <c r="E1842" s="1">
        <v>26</v>
      </c>
      <c r="F1842" s="1" t="s">
        <v>2739</v>
      </c>
      <c r="G1842" s="1" t="s">
        <v>131</v>
      </c>
      <c r="I1842" s="1">
        <v>205218255.94857776</v>
      </c>
      <c r="J1842" s="1">
        <v>205218255.94857776</v>
      </c>
      <c r="K1842" s="1" t="s">
        <v>2018</v>
      </c>
      <c r="L1842" s="1">
        <v>1841</v>
      </c>
      <c r="M1842" s="1" t="s">
        <v>14753</v>
      </c>
      <c r="N1842" s="1">
        <v>7.5852328999036446E-3</v>
      </c>
      <c r="O1842" s="1">
        <v>1921.0554560099999</v>
      </c>
      <c r="P1842" s="1">
        <v>6.8774400000000003E-3</v>
      </c>
      <c r="Q1842" s="1">
        <v>4.92076753</v>
      </c>
      <c r="R1842" s="1">
        <v>-10.534279789999999</v>
      </c>
      <c r="S1842" s="1">
        <v>1556628.266681999</v>
      </c>
      <c r="T1842" s="1" t="s">
        <v>14753</v>
      </c>
    </row>
    <row r="1843" spans="1:20" x14ac:dyDescent="0.2">
      <c r="A1843" s="1">
        <v>8</v>
      </c>
      <c r="B1843" s="1" t="s">
        <v>3360</v>
      </c>
      <c r="C1843" s="1" t="s">
        <v>3361</v>
      </c>
      <c r="D1843" s="1" t="s">
        <v>3362</v>
      </c>
      <c r="E1843" s="1">
        <v>12</v>
      </c>
      <c r="F1843" s="1" t="s">
        <v>3363</v>
      </c>
      <c r="G1843" s="1" t="s">
        <v>131</v>
      </c>
      <c r="H1843" s="1">
        <v>336000000</v>
      </c>
      <c r="I1843" s="1">
        <v>236600238</v>
      </c>
      <c r="J1843" s="1">
        <v>336000000</v>
      </c>
      <c r="L1843" s="1">
        <v>1842</v>
      </c>
      <c r="M1843" s="1" t="s">
        <v>14753</v>
      </c>
      <c r="N1843" s="1">
        <v>6.5718541268346255E-3</v>
      </c>
      <c r="O1843" s="1">
        <v>0</v>
      </c>
      <c r="P1843" s="1">
        <v>0.28423682</v>
      </c>
      <c r="Q1843" s="1">
        <v>-1.5723593199999999</v>
      </c>
      <c r="R1843" s="1">
        <v>-4.8664018499999999</v>
      </c>
      <c r="S1843" s="1">
        <v>1554902.2505103543</v>
      </c>
      <c r="T1843" s="1" t="s">
        <v>14753</v>
      </c>
    </row>
    <row r="1844" spans="1:20" x14ac:dyDescent="0.2">
      <c r="A1844" s="1">
        <v>8408</v>
      </c>
      <c r="B1844" s="1" t="s">
        <v>4971</v>
      </c>
      <c r="C1844" s="1" t="s">
        <v>4972</v>
      </c>
      <c r="D1844" s="1" t="s">
        <v>4973</v>
      </c>
      <c r="E1844" s="1">
        <v>25</v>
      </c>
      <c r="F1844" s="1" t="s">
        <v>4682</v>
      </c>
      <c r="G1844" s="1" t="s">
        <v>131</v>
      </c>
      <c r="I1844" s="1">
        <v>27183479</v>
      </c>
      <c r="J1844" s="1">
        <v>32000000</v>
      </c>
      <c r="K1844" s="1" t="s">
        <v>2018</v>
      </c>
      <c r="L1844" s="1">
        <v>1844</v>
      </c>
      <c r="M1844" s="1" t="s">
        <v>14752</v>
      </c>
      <c r="N1844" s="1">
        <v>5.7137520077790806E-2</v>
      </c>
      <c r="O1844" s="1">
        <v>4096.3675949199996</v>
      </c>
      <c r="P1844" s="1">
        <v>-0.14688635999999999</v>
      </c>
      <c r="Q1844" s="1">
        <v>-4.7972072499999996</v>
      </c>
      <c r="R1844" s="1">
        <v>-9.7874783099999991</v>
      </c>
      <c r="S1844" s="1">
        <v>1553196.5771467048</v>
      </c>
      <c r="T1844" s="1" t="s">
        <v>14752</v>
      </c>
    </row>
    <row r="1845" spans="1:20" x14ac:dyDescent="0.2">
      <c r="A1845" s="1">
        <v>21122</v>
      </c>
      <c r="B1845" s="1" t="s">
        <v>10226</v>
      </c>
      <c r="C1845" s="1" t="s">
        <v>10227</v>
      </c>
      <c r="D1845" s="1" t="s">
        <v>10228</v>
      </c>
      <c r="E1845" s="1">
        <v>17</v>
      </c>
      <c r="F1845" s="1" t="s">
        <v>10229</v>
      </c>
      <c r="G1845" s="1" t="s">
        <v>131</v>
      </c>
      <c r="I1845" s="1">
        <v>48434655.880700581</v>
      </c>
      <c r="J1845" s="1">
        <v>55005477.481802657</v>
      </c>
      <c r="K1845" s="1" t="s">
        <v>2018</v>
      </c>
      <c r="L1845" s="1">
        <v>1845</v>
      </c>
      <c r="M1845" s="1" t="s">
        <v>14753</v>
      </c>
      <c r="N1845" s="1">
        <v>3.2009868612294733E-2</v>
      </c>
      <c r="O1845" s="1">
        <v>1892.7017339900001</v>
      </c>
      <c r="P1845" s="1">
        <v>4.3637790000000003E-2</v>
      </c>
      <c r="Q1845" s="1">
        <v>-2.3584743499999998</v>
      </c>
      <c r="R1845" s="1">
        <v>-14.47691236</v>
      </c>
      <c r="S1845" s="1">
        <v>1550386.971022934</v>
      </c>
      <c r="T1845" s="1" t="s">
        <v>14753</v>
      </c>
    </row>
    <row r="1846" spans="1:20" x14ac:dyDescent="0.2">
      <c r="A1846" s="1">
        <v>14489</v>
      </c>
      <c r="B1846" s="1" t="s">
        <v>10506</v>
      </c>
      <c r="C1846" s="1" t="s">
        <v>291</v>
      </c>
      <c r="D1846" s="1" t="s">
        <v>10507</v>
      </c>
      <c r="E1846" s="1">
        <v>29</v>
      </c>
      <c r="F1846" s="1" t="s">
        <v>10508</v>
      </c>
      <c r="G1846" s="1" t="s">
        <v>131</v>
      </c>
      <c r="I1846" s="1">
        <v>7745635.25</v>
      </c>
      <c r="J1846" s="1">
        <v>9897864.25</v>
      </c>
      <c r="K1846" s="1" t="s">
        <v>2018</v>
      </c>
      <c r="L1846" s="1">
        <v>1846</v>
      </c>
      <c r="M1846" s="1" t="s">
        <v>14752</v>
      </c>
      <c r="N1846" s="1">
        <v>0.20010880617718493</v>
      </c>
      <c r="O1846" s="1">
        <v>102810.98418045</v>
      </c>
      <c r="P1846" s="1">
        <v>-0.53376146999999996</v>
      </c>
      <c r="Q1846" s="1">
        <v>-6.0557179000000003</v>
      </c>
      <c r="R1846" s="1">
        <v>-7.8228786699999997</v>
      </c>
      <c r="S1846" s="1">
        <v>1549969.8229614217</v>
      </c>
      <c r="T1846" s="1" t="s">
        <v>14752</v>
      </c>
    </row>
    <row r="1847" spans="1:20" x14ac:dyDescent="0.2">
      <c r="A1847" s="1">
        <v>16962</v>
      </c>
      <c r="B1847" s="1" t="s">
        <v>10823</v>
      </c>
      <c r="C1847" s="1" t="s">
        <v>10823</v>
      </c>
      <c r="D1847" s="1" t="s">
        <v>10824</v>
      </c>
      <c r="E1847" s="1">
        <v>8</v>
      </c>
      <c r="F1847" s="1" t="s">
        <v>10825</v>
      </c>
      <c r="G1847" s="1" t="s">
        <v>131</v>
      </c>
      <c r="H1847" s="1">
        <v>21000000</v>
      </c>
      <c r="I1847" s="1">
        <v>21000000</v>
      </c>
      <c r="J1847" s="1">
        <v>21000000</v>
      </c>
      <c r="K1847" s="1" t="s">
        <v>2018</v>
      </c>
      <c r="L1847" s="1">
        <v>1848</v>
      </c>
      <c r="M1847" s="1" t="s">
        <v>14752</v>
      </c>
      <c r="N1847" s="1">
        <v>7.3338543665537215E-2</v>
      </c>
      <c r="O1847" s="1">
        <v>141628.75576177001</v>
      </c>
      <c r="P1847" s="1">
        <v>-4.67091806</v>
      </c>
      <c r="Q1847" s="1">
        <v>-29.300238629999999</v>
      </c>
      <c r="R1847" s="1">
        <v>51.540517170000001</v>
      </c>
      <c r="S1847" s="1">
        <v>1540109.4169762814</v>
      </c>
      <c r="T1847" s="1" t="s">
        <v>14752</v>
      </c>
    </row>
    <row r="1848" spans="1:20" x14ac:dyDescent="0.2">
      <c r="A1848" s="1">
        <v>30278</v>
      </c>
      <c r="B1848" s="1" t="s">
        <v>10416</v>
      </c>
      <c r="C1848" s="1" t="s">
        <v>10417</v>
      </c>
      <c r="D1848" s="1" t="s">
        <v>10418</v>
      </c>
      <c r="E1848" s="1">
        <v>7</v>
      </c>
      <c r="F1848" s="1" t="s">
        <v>10419</v>
      </c>
      <c r="G1848" s="1" t="s">
        <v>131</v>
      </c>
      <c r="I1848" s="1">
        <v>91000000</v>
      </c>
      <c r="J1848" s="1">
        <v>100000000</v>
      </c>
      <c r="K1848" s="1" t="s">
        <v>2018</v>
      </c>
      <c r="L1848" s="1">
        <v>1847</v>
      </c>
      <c r="M1848" s="1" t="s">
        <v>14753</v>
      </c>
      <c r="N1848" s="1">
        <v>1.6927595202632071E-2</v>
      </c>
      <c r="O1848" s="1">
        <v>14690.384076570001</v>
      </c>
      <c r="P1848" s="1">
        <v>0</v>
      </c>
      <c r="Q1848" s="1">
        <v>-8.0025508700000003</v>
      </c>
      <c r="R1848" s="1">
        <v>-16.102067590000001</v>
      </c>
      <c r="S1848" s="1">
        <v>1540411.1634395183</v>
      </c>
      <c r="T1848" s="1" t="s">
        <v>14753</v>
      </c>
    </row>
    <row r="1849" spans="1:20" x14ac:dyDescent="0.2">
      <c r="A1849" s="1">
        <v>2998</v>
      </c>
      <c r="B1849" s="1" t="s">
        <v>4123</v>
      </c>
      <c r="C1849" s="1" t="s">
        <v>4124</v>
      </c>
      <c r="D1849" s="1" t="s">
        <v>4125</v>
      </c>
      <c r="E1849" s="1">
        <v>7</v>
      </c>
      <c r="F1849" s="1" t="s">
        <v>4126</v>
      </c>
      <c r="G1849" s="1" t="s">
        <v>131</v>
      </c>
      <c r="H1849" s="1">
        <v>1008772305</v>
      </c>
      <c r="I1849" s="1">
        <v>733642279</v>
      </c>
      <c r="J1849" s="1">
        <v>1008772305</v>
      </c>
      <c r="L1849" s="1">
        <v>1849</v>
      </c>
      <c r="M1849" s="1" t="s">
        <v>14752</v>
      </c>
      <c r="N1849" s="1">
        <v>2.098202773896453E-3</v>
      </c>
      <c r="O1849" s="1">
        <v>10254.59072774</v>
      </c>
      <c r="P1849" s="1">
        <v>-1.1841200000000001E-3</v>
      </c>
      <c r="Q1849" s="1">
        <v>2.10864838</v>
      </c>
      <c r="R1849" s="1">
        <v>13.67539341</v>
      </c>
      <c r="S1849" s="1">
        <v>1539330.2648455154</v>
      </c>
      <c r="T1849" s="1" t="s">
        <v>14752</v>
      </c>
    </row>
    <row r="1850" spans="1:20" x14ac:dyDescent="0.2">
      <c r="A1850" s="1">
        <v>32229</v>
      </c>
      <c r="B1850" s="1" t="s">
        <v>14036</v>
      </c>
      <c r="C1850" s="1" t="s">
        <v>14037</v>
      </c>
      <c r="D1850" s="1" t="s">
        <v>14038</v>
      </c>
      <c r="E1850" s="1">
        <v>6</v>
      </c>
      <c r="F1850" s="1" t="s">
        <v>14039</v>
      </c>
      <c r="G1850" s="1" t="s">
        <v>131</v>
      </c>
      <c r="I1850" s="1">
        <v>222690179.25280884</v>
      </c>
      <c r="J1850" s="1">
        <v>1000000000</v>
      </c>
      <c r="K1850" s="1" t="s">
        <v>2018</v>
      </c>
      <c r="L1850" s="1">
        <v>1850</v>
      </c>
      <c r="M1850" s="1" t="s">
        <v>14753</v>
      </c>
      <c r="N1850" s="1">
        <v>6.9107295732171014E-3</v>
      </c>
      <c r="O1850" s="1">
        <v>158924.24356768999</v>
      </c>
      <c r="P1850" s="1">
        <v>-7.9828369999999996E-2</v>
      </c>
      <c r="Q1850" s="1">
        <v>-5.2660609899999997</v>
      </c>
      <c r="R1850" s="1">
        <v>-13.64886033</v>
      </c>
      <c r="S1850" s="1">
        <v>1538951.6074274031</v>
      </c>
      <c r="T1850" s="1" t="s">
        <v>14753</v>
      </c>
    </row>
    <row r="1851" spans="1:20" x14ac:dyDescent="0.2">
      <c r="A1851" s="1">
        <v>10527</v>
      </c>
      <c r="B1851" s="1" t="s">
        <v>5169</v>
      </c>
      <c r="C1851" s="1" t="s">
        <v>5170</v>
      </c>
      <c r="D1851" s="1" t="s">
        <v>5171</v>
      </c>
      <c r="E1851" s="1">
        <v>25</v>
      </c>
      <c r="F1851" s="1" t="s">
        <v>5172</v>
      </c>
      <c r="G1851" s="1" t="s">
        <v>131</v>
      </c>
      <c r="I1851" s="1">
        <v>5242220240</v>
      </c>
      <c r="J1851" s="1">
        <v>10000000000</v>
      </c>
      <c r="K1851" s="1" t="s">
        <v>2018</v>
      </c>
      <c r="L1851" s="1">
        <v>1851</v>
      </c>
      <c r="M1851" s="1" t="s">
        <v>14753</v>
      </c>
      <c r="N1851" s="1">
        <v>2.9312956868005936E-4</v>
      </c>
      <c r="O1851" s="1">
        <v>227732.90528159999</v>
      </c>
      <c r="P1851" s="1">
        <v>-0.70074930999999996</v>
      </c>
      <c r="Q1851" s="1">
        <v>0.83194327000000001</v>
      </c>
      <c r="R1851" s="1">
        <v>-23.58062992</v>
      </c>
      <c r="S1851" s="1">
        <v>1536649.7578770772</v>
      </c>
      <c r="T1851" s="1" t="s">
        <v>14753</v>
      </c>
    </row>
    <row r="1852" spans="1:20" x14ac:dyDescent="0.2">
      <c r="A1852" s="1">
        <v>33190</v>
      </c>
      <c r="B1852" s="1" t="s">
        <v>10127</v>
      </c>
      <c r="C1852" s="1" t="s">
        <v>6459</v>
      </c>
      <c r="D1852" s="1" t="s">
        <v>10128</v>
      </c>
      <c r="E1852" s="1">
        <v>2</v>
      </c>
      <c r="F1852" s="1" t="s">
        <v>10129</v>
      </c>
      <c r="G1852" s="1" t="s">
        <v>131</v>
      </c>
      <c r="H1852" s="1">
        <v>500000000</v>
      </c>
      <c r="I1852" s="1">
        <v>10500000</v>
      </c>
      <c r="J1852" s="1">
        <v>500000000</v>
      </c>
      <c r="K1852" s="1" t="s">
        <v>2018</v>
      </c>
      <c r="L1852" s="1">
        <v>1852</v>
      </c>
      <c r="M1852" s="1" t="s">
        <v>14753</v>
      </c>
      <c r="N1852" s="1">
        <v>0.146314042471728</v>
      </c>
      <c r="O1852" s="1">
        <v>117329.22883839</v>
      </c>
      <c r="P1852" s="1">
        <v>4.2661915700000002</v>
      </c>
      <c r="Q1852" s="1">
        <v>-0.35407084</v>
      </c>
      <c r="R1852" s="1">
        <v>-34.624969540000002</v>
      </c>
      <c r="S1852" s="1">
        <v>1536297.445953144</v>
      </c>
      <c r="T1852" s="1" t="s">
        <v>14753</v>
      </c>
    </row>
    <row r="1853" spans="1:20" x14ac:dyDescent="0.2">
      <c r="A1853" s="1">
        <v>28179</v>
      </c>
      <c r="B1853" s="1" t="s">
        <v>10327</v>
      </c>
      <c r="C1853" s="1" t="s">
        <v>10328</v>
      </c>
      <c r="D1853" s="1" t="s">
        <v>10329</v>
      </c>
      <c r="E1853" s="1">
        <v>63</v>
      </c>
      <c r="F1853" s="1" t="s">
        <v>10330</v>
      </c>
      <c r="G1853" s="1" t="s">
        <v>131</v>
      </c>
      <c r="H1853" s="1">
        <v>2000000000</v>
      </c>
      <c r="I1853" s="1">
        <v>1893461733.159461</v>
      </c>
      <c r="J1853" s="1">
        <v>1897164088.159461</v>
      </c>
      <c r="K1853" s="1" t="s">
        <v>2018</v>
      </c>
      <c r="L1853" s="1">
        <v>1843</v>
      </c>
      <c r="M1853" s="1" t="s">
        <v>14753</v>
      </c>
      <c r="N1853" s="1">
        <v>8.1074700830136243E-4</v>
      </c>
      <c r="O1853" s="1">
        <v>518554.56224438001</v>
      </c>
      <c r="P1853" s="1">
        <v>-1.99613006</v>
      </c>
      <c r="Q1853" s="1">
        <v>-4.49901398</v>
      </c>
      <c r="R1853" s="1">
        <v>-17.734141000000001</v>
      </c>
      <c r="S1853" s="1">
        <v>1535118.4354921456</v>
      </c>
      <c r="T1853" s="1" t="s">
        <v>14753</v>
      </c>
    </row>
    <row r="1854" spans="1:20" x14ac:dyDescent="0.2">
      <c r="A1854" s="1">
        <v>28140</v>
      </c>
      <c r="B1854" s="1" t="s">
        <v>10459</v>
      </c>
      <c r="C1854" s="1" t="s">
        <v>10460</v>
      </c>
      <c r="D1854" s="1" t="s">
        <v>10461</v>
      </c>
      <c r="E1854" s="1">
        <v>2</v>
      </c>
      <c r="F1854" s="1" t="s">
        <v>10462</v>
      </c>
      <c r="G1854" s="1" t="s">
        <v>131</v>
      </c>
      <c r="I1854" s="1">
        <v>588703</v>
      </c>
      <c r="J1854" s="1">
        <v>766276.22</v>
      </c>
      <c r="K1854" s="1" t="s">
        <v>2018</v>
      </c>
      <c r="L1854" s="1">
        <v>1853</v>
      </c>
      <c r="M1854" s="1" t="s">
        <v>14753</v>
      </c>
      <c r="N1854" s="1">
        <v>2.5815524886343644</v>
      </c>
      <c r="O1854" s="1">
        <v>56758.822452070002</v>
      </c>
      <c r="P1854" s="1">
        <v>-1.0445107</v>
      </c>
      <c r="Q1854" s="1">
        <v>3.7928803900000001</v>
      </c>
      <c r="R1854" s="1">
        <v>-12.471324040000001</v>
      </c>
      <c r="S1854" s="1">
        <v>1519767.6947165162</v>
      </c>
      <c r="T1854" s="1" t="s">
        <v>14753</v>
      </c>
    </row>
    <row r="1855" spans="1:20" x14ac:dyDescent="0.2">
      <c r="A1855" s="1">
        <v>30011</v>
      </c>
      <c r="B1855" s="1" t="s">
        <v>10455</v>
      </c>
      <c r="C1855" s="1" t="s">
        <v>10456</v>
      </c>
      <c r="D1855" s="1" t="s">
        <v>10457</v>
      </c>
      <c r="E1855" s="1">
        <v>8</v>
      </c>
      <c r="F1855" s="1" t="s">
        <v>10458</v>
      </c>
      <c r="G1855" s="1" t="s">
        <v>131</v>
      </c>
      <c r="I1855" s="1">
        <v>86742698</v>
      </c>
      <c r="J1855" s="1">
        <v>88884580</v>
      </c>
      <c r="K1855" s="1" t="s">
        <v>2018</v>
      </c>
      <c r="L1855" s="1">
        <v>1854</v>
      </c>
      <c r="M1855" s="1" t="s">
        <v>14752</v>
      </c>
      <c r="N1855" s="1">
        <v>1.7468866812043647E-2</v>
      </c>
      <c r="O1855" s="1">
        <v>27197.52088131</v>
      </c>
      <c r="P1855" s="1">
        <v>0.32524442999999997</v>
      </c>
      <c r="Q1855" s="1">
        <v>-8.4392956600000009</v>
      </c>
      <c r="R1855" s="1">
        <v>-9.0659612299999992</v>
      </c>
      <c r="S1855" s="1">
        <v>1515296.6382793249</v>
      </c>
      <c r="T1855" s="1" t="s">
        <v>14752</v>
      </c>
    </row>
    <row r="1856" spans="1:20" x14ac:dyDescent="0.2">
      <c r="A1856" s="1">
        <v>29333</v>
      </c>
      <c r="B1856" s="1" t="s">
        <v>10763</v>
      </c>
      <c r="C1856" s="1" t="s">
        <v>10763</v>
      </c>
      <c r="D1856" s="1" t="s">
        <v>10764</v>
      </c>
      <c r="E1856" s="1">
        <v>5</v>
      </c>
      <c r="F1856" s="1" t="s">
        <v>10765</v>
      </c>
      <c r="G1856" s="1" t="s">
        <v>131</v>
      </c>
      <c r="H1856" s="1">
        <v>1000000000</v>
      </c>
      <c r="I1856" s="1">
        <v>57128972.729999997</v>
      </c>
      <c r="J1856" s="1">
        <v>990935005.73000002</v>
      </c>
      <c r="K1856" s="1" t="s">
        <v>2018</v>
      </c>
      <c r="L1856" s="1">
        <v>1855</v>
      </c>
      <c r="M1856" s="1" t="s">
        <v>14752</v>
      </c>
      <c r="N1856" s="1">
        <v>2.641513436856905E-2</v>
      </c>
      <c r="O1856" s="1">
        <v>99312.117660050004</v>
      </c>
      <c r="P1856" s="1">
        <v>5.1998488099999998</v>
      </c>
      <c r="Q1856" s="1">
        <v>-5.7491295400000002</v>
      </c>
      <c r="R1856" s="1">
        <v>-9.0920418999999999</v>
      </c>
      <c r="S1856" s="1">
        <v>1509069.491001267</v>
      </c>
      <c r="T1856" s="1" t="s">
        <v>14752</v>
      </c>
    </row>
    <row r="1857" spans="1:20" x14ac:dyDescent="0.2">
      <c r="A1857" s="1">
        <v>9237</v>
      </c>
      <c r="B1857" s="1" t="s">
        <v>4614</v>
      </c>
      <c r="C1857" s="1" t="s">
        <v>4615</v>
      </c>
      <c r="D1857" s="1" t="s">
        <v>4616</v>
      </c>
      <c r="E1857" s="1">
        <v>20</v>
      </c>
      <c r="F1857" s="1" t="s">
        <v>4583</v>
      </c>
      <c r="G1857" s="1" t="s">
        <v>131</v>
      </c>
      <c r="I1857" s="1">
        <v>120707110</v>
      </c>
      <c r="J1857" s="1">
        <v>236557873</v>
      </c>
      <c r="K1857" s="1" t="s">
        <v>2018</v>
      </c>
      <c r="L1857" s="1">
        <v>1856</v>
      </c>
      <c r="M1857" s="1" t="s">
        <v>14752</v>
      </c>
      <c r="N1857" s="1">
        <v>1.2446810840750996E-2</v>
      </c>
      <c r="O1857" s="1">
        <v>88608.178334140001</v>
      </c>
      <c r="P1857" s="1">
        <v>-0.68923856999999999</v>
      </c>
      <c r="Q1857" s="1">
        <v>-2.9456873899999998</v>
      </c>
      <c r="R1857" s="1">
        <v>-6.8981988699999999</v>
      </c>
      <c r="S1857" s="1">
        <v>1502418.5653037229</v>
      </c>
      <c r="T1857" s="1" t="s">
        <v>14752</v>
      </c>
    </row>
    <row r="1858" spans="1:20" x14ac:dyDescent="0.2">
      <c r="A1858" s="1">
        <v>32797</v>
      </c>
      <c r="B1858" s="1" t="s">
        <v>10342</v>
      </c>
      <c r="C1858" s="1" t="s">
        <v>10343</v>
      </c>
      <c r="D1858" s="1" t="s">
        <v>10344</v>
      </c>
      <c r="E1858" s="1">
        <v>8</v>
      </c>
      <c r="F1858" s="1" t="s">
        <v>10345</v>
      </c>
      <c r="G1858" s="1" t="s">
        <v>131</v>
      </c>
      <c r="H1858" s="1">
        <v>1000000000</v>
      </c>
      <c r="I1858" s="1">
        <v>940218906</v>
      </c>
      <c r="J1858" s="1">
        <v>1000000000</v>
      </c>
      <c r="K1858" s="1" t="s">
        <v>2018</v>
      </c>
      <c r="L1858" s="1">
        <v>1857</v>
      </c>
      <c r="M1858" s="1" t="s">
        <v>14753</v>
      </c>
      <c r="N1858" s="1">
        <v>1.5967723315600073E-3</v>
      </c>
      <c r="O1858" s="1">
        <v>183252.85908895</v>
      </c>
      <c r="P1858" s="1">
        <v>1.1954162699999999</v>
      </c>
      <c r="Q1858" s="1">
        <v>-13.99621906</v>
      </c>
      <c r="R1858" s="1">
        <v>29.175981</v>
      </c>
      <c r="S1858" s="1">
        <v>1501315.5347104194</v>
      </c>
      <c r="T1858" s="1" t="s">
        <v>14753</v>
      </c>
    </row>
    <row r="1859" spans="1:20" x14ac:dyDescent="0.2">
      <c r="A1859" s="1">
        <v>29328</v>
      </c>
      <c r="B1859" s="1" t="s">
        <v>10165</v>
      </c>
      <c r="C1859" s="1" t="s">
        <v>10166</v>
      </c>
      <c r="D1859" s="1" t="s">
        <v>10167</v>
      </c>
      <c r="E1859" s="1">
        <v>11</v>
      </c>
      <c r="F1859" s="1" t="s">
        <v>10168</v>
      </c>
      <c r="G1859" s="1" t="s">
        <v>131</v>
      </c>
      <c r="H1859" s="1">
        <v>10000</v>
      </c>
      <c r="I1859" s="1">
        <v>10000</v>
      </c>
      <c r="J1859" s="1">
        <v>10000</v>
      </c>
      <c r="K1859" s="1" t="s">
        <v>2018</v>
      </c>
      <c r="L1859" s="1">
        <v>1858</v>
      </c>
      <c r="M1859" s="1" t="s">
        <v>14752</v>
      </c>
      <c r="N1859" s="1">
        <v>149.47210440471761</v>
      </c>
      <c r="O1859" s="1">
        <v>165326.90231604999</v>
      </c>
      <c r="P1859" s="1">
        <v>-0.22224547</v>
      </c>
      <c r="Q1859" s="1">
        <v>-5.21795323</v>
      </c>
      <c r="R1859" s="1">
        <v>-14.34235966</v>
      </c>
      <c r="S1859" s="1">
        <v>1494721.0440471759</v>
      </c>
      <c r="T1859" s="1" t="s">
        <v>14752</v>
      </c>
    </row>
    <row r="1860" spans="1:20" x14ac:dyDescent="0.2">
      <c r="A1860" s="1">
        <v>11209</v>
      </c>
      <c r="B1860" s="1" t="s">
        <v>5548</v>
      </c>
      <c r="C1860" s="1" t="s">
        <v>5549</v>
      </c>
      <c r="D1860" s="1" t="s">
        <v>5550</v>
      </c>
      <c r="E1860" s="1">
        <v>23</v>
      </c>
      <c r="F1860" s="1" t="s">
        <v>5551</v>
      </c>
      <c r="G1860" s="1" t="s">
        <v>131</v>
      </c>
      <c r="H1860" s="1">
        <v>5000000000</v>
      </c>
      <c r="I1860" s="1">
        <v>3864463505.4555092</v>
      </c>
      <c r="J1860" s="1">
        <v>4745402992.9143963</v>
      </c>
      <c r="K1860" s="1" t="s">
        <v>2018</v>
      </c>
      <c r="L1860" s="1">
        <v>1859</v>
      </c>
      <c r="M1860" s="1" t="s">
        <v>14752</v>
      </c>
      <c r="N1860" s="1">
        <v>3.8635766021675896E-4</v>
      </c>
      <c r="O1860" s="1">
        <v>61693.391490059999</v>
      </c>
      <c r="P1860" s="1">
        <v>-5.1337672100000002</v>
      </c>
      <c r="Q1860" s="1">
        <v>-11.61309576</v>
      </c>
      <c r="R1860" s="1">
        <v>9.64161337</v>
      </c>
      <c r="S1860" s="1">
        <v>1493065.0779608449</v>
      </c>
      <c r="T1860" s="1" t="s">
        <v>14752</v>
      </c>
    </row>
    <row r="1861" spans="1:20" x14ac:dyDescent="0.2">
      <c r="A1861" s="1">
        <v>3936</v>
      </c>
      <c r="B1861" s="1" t="s">
        <v>3613</v>
      </c>
      <c r="C1861" s="1" t="s">
        <v>3613</v>
      </c>
      <c r="D1861" s="1" t="s">
        <v>3614</v>
      </c>
      <c r="E1861" s="1">
        <v>14</v>
      </c>
      <c r="F1861" s="1" t="s">
        <v>3073</v>
      </c>
      <c r="G1861" s="1" t="s">
        <v>131</v>
      </c>
      <c r="I1861" s="1">
        <v>192376657</v>
      </c>
      <c r="J1861" s="1">
        <v>375000000</v>
      </c>
      <c r="K1861" s="1" t="s">
        <v>2018</v>
      </c>
      <c r="L1861" s="1">
        <v>1860</v>
      </c>
      <c r="M1861" s="1" t="s">
        <v>14753</v>
      </c>
      <c r="N1861" s="1">
        <v>7.7590974545482076E-3</v>
      </c>
      <c r="O1861" s="1">
        <v>42257.0241159</v>
      </c>
      <c r="P1861" s="1">
        <v>0.12503596</v>
      </c>
      <c r="Q1861" s="1">
        <v>-7.9655646100000004</v>
      </c>
      <c r="R1861" s="1">
        <v>-29.832397839999999</v>
      </c>
      <c r="S1861" s="1">
        <v>1492669.2296431938</v>
      </c>
      <c r="T1861" s="1" t="s">
        <v>14753</v>
      </c>
    </row>
    <row r="1862" spans="1:20" x14ac:dyDescent="0.2">
      <c r="A1862" s="1">
        <v>15478</v>
      </c>
      <c r="B1862" s="1" t="s">
        <v>4004</v>
      </c>
      <c r="C1862" s="1" t="s">
        <v>4005</v>
      </c>
      <c r="D1862" s="1" t="s">
        <v>4006</v>
      </c>
      <c r="E1862" s="1">
        <v>46</v>
      </c>
      <c r="F1862" s="1" t="s">
        <v>6563</v>
      </c>
      <c r="G1862" s="1" t="s">
        <v>131</v>
      </c>
      <c r="I1862" s="1">
        <v>201151642.88340941</v>
      </c>
      <c r="J1862" s="1">
        <v>937625394.41868103</v>
      </c>
      <c r="K1862" s="1" t="s">
        <v>2018</v>
      </c>
      <c r="L1862" s="1">
        <v>1861</v>
      </c>
      <c r="M1862" s="1" t="s">
        <v>14753</v>
      </c>
      <c r="N1862" s="1">
        <v>7.3887105390201156E-3</v>
      </c>
      <c r="O1862" s="1">
        <v>0</v>
      </c>
      <c r="P1862" s="1">
        <v>0</v>
      </c>
      <c r="Q1862" s="1">
        <v>-2.6119772600000002</v>
      </c>
      <c r="R1862" s="1">
        <v>1.3099442699999999</v>
      </c>
      <c r="S1862" s="1">
        <v>1486251.2637138581</v>
      </c>
      <c r="T1862" s="1" t="s">
        <v>14753</v>
      </c>
    </row>
    <row r="1863" spans="1:20" x14ac:dyDescent="0.2">
      <c r="A1863" s="1">
        <v>32205</v>
      </c>
      <c r="B1863" s="1" t="s">
        <v>9955</v>
      </c>
      <c r="C1863" s="1" t="s">
        <v>9956</v>
      </c>
      <c r="D1863" s="1" t="s">
        <v>9957</v>
      </c>
      <c r="E1863" s="1">
        <v>49</v>
      </c>
      <c r="F1863" s="1" t="s">
        <v>9958</v>
      </c>
      <c r="G1863" s="1" t="s">
        <v>131</v>
      </c>
      <c r="H1863" s="1">
        <v>1000000000</v>
      </c>
      <c r="I1863" s="1">
        <v>1000000000</v>
      </c>
      <c r="J1863" s="1">
        <v>1000000000</v>
      </c>
      <c r="K1863" s="1" t="s">
        <v>2018</v>
      </c>
      <c r="L1863" s="1">
        <v>1862</v>
      </c>
      <c r="M1863" s="1" t="s">
        <v>14753</v>
      </c>
      <c r="N1863" s="1">
        <v>1.4857057800539491E-3</v>
      </c>
      <c r="O1863" s="1">
        <v>2860388.7010047999</v>
      </c>
      <c r="P1863" s="1">
        <v>-0.40026400000000001</v>
      </c>
      <c r="Q1863" s="1">
        <v>1.21046388</v>
      </c>
      <c r="R1863" s="1">
        <v>-40.747076989999996</v>
      </c>
      <c r="S1863" s="1">
        <v>1485705.780053949</v>
      </c>
      <c r="T1863" s="1" t="s">
        <v>14753</v>
      </c>
    </row>
    <row r="1864" spans="1:20" x14ac:dyDescent="0.2">
      <c r="A1864" s="1">
        <v>28580</v>
      </c>
      <c r="B1864" s="1" t="s">
        <v>10218</v>
      </c>
      <c r="C1864" s="1" t="s">
        <v>10219</v>
      </c>
      <c r="D1864" s="1" t="s">
        <v>10220</v>
      </c>
      <c r="E1864" s="1">
        <v>11</v>
      </c>
      <c r="F1864" s="1" t="s">
        <v>10221</v>
      </c>
      <c r="G1864" s="1" t="s">
        <v>131</v>
      </c>
      <c r="I1864" s="1">
        <v>69547349</v>
      </c>
      <c r="J1864" s="1">
        <v>983196623.56646705</v>
      </c>
      <c r="K1864" s="1" t="s">
        <v>2018</v>
      </c>
      <c r="L1864" s="1">
        <v>1863</v>
      </c>
      <c r="M1864" s="1" t="s">
        <v>14753</v>
      </c>
      <c r="N1864" s="1">
        <v>2.1359650081084744E-2</v>
      </c>
      <c r="O1864" s="1">
        <v>351067.53756128001</v>
      </c>
      <c r="P1864" s="1">
        <v>-4.3009689099999999</v>
      </c>
      <c r="Q1864" s="1">
        <v>-4.0695402100000004</v>
      </c>
      <c r="R1864" s="1">
        <v>-14.679597449999999</v>
      </c>
      <c r="S1864" s="1">
        <v>1485507.0387070789</v>
      </c>
      <c r="T1864" s="1" t="s">
        <v>14753</v>
      </c>
    </row>
    <row r="1865" spans="1:20" x14ac:dyDescent="0.2">
      <c r="A1865" s="1">
        <v>34271</v>
      </c>
      <c r="B1865" s="1" t="s">
        <v>12225</v>
      </c>
      <c r="C1865" s="1" t="s">
        <v>12226</v>
      </c>
      <c r="D1865" s="1" t="s">
        <v>12227</v>
      </c>
      <c r="E1865" s="1">
        <v>25</v>
      </c>
      <c r="F1865" s="1" t="s">
        <v>13984</v>
      </c>
      <c r="G1865" s="1" t="s">
        <v>131</v>
      </c>
      <c r="H1865" s="1">
        <v>500000000000</v>
      </c>
      <c r="I1865" s="1">
        <v>497317755864</v>
      </c>
      <c r="J1865" s="1">
        <v>497317755864</v>
      </c>
      <c r="K1865" s="1" t="s">
        <v>2018</v>
      </c>
      <c r="L1865" s="1">
        <v>1864</v>
      </c>
      <c r="M1865" s="1" t="s">
        <v>14752</v>
      </c>
      <c r="N1865" s="1">
        <v>2.9768244746385384E-6</v>
      </c>
      <c r="O1865" s="1">
        <v>1514494.26465514</v>
      </c>
      <c r="P1865" s="1">
        <v>0.41695937999999999</v>
      </c>
      <c r="Q1865" s="1">
        <v>-6.4477871599999999</v>
      </c>
      <c r="R1865" s="1">
        <v>-57.497668779999998</v>
      </c>
      <c r="S1865" s="1">
        <v>1480427.6673282688</v>
      </c>
      <c r="T1865" s="1" t="s">
        <v>14752</v>
      </c>
    </row>
    <row r="1866" spans="1:20" x14ac:dyDescent="0.2">
      <c r="A1866" s="1">
        <v>34173</v>
      </c>
      <c r="B1866" s="1" t="s">
        <v>8658</v>
      </c>
      <c r="C1866" s="1" t="s">
        <v>8659</v>
      </c>
      <c r="D1866" s="1" t="s">
        <v>8658</v>
      </c>
      <c r="E1866" s="1">
        <v>29</v>
      </c>
      <c r="F1866" s="1" t="s">
        <v>8660</v>
      </c>
      <c r="G1866" s="1" t="s">
        <v>131</v>
      </c>
      <c r="H1866" s="1">
        <v>1000000000</v>
      </c>
      <c r="I1866" s="1">
        <v>999997046</v>
      </c>
      <c r="J1866" s="1">
        <v>1000000000</v>
      </c>
      <c r="K1866" s="1" t="s">
        <v>2018</v>
      </c>
      <c r="L1866" s="1">
        <v>1865</v>
      </c>
      <c r="M1866" s="1" t="s">
        <v>14752</v>
      </c>
      <c r="N1866" s="1">
        <v>1.4702088531154689E-3</v>
      </c>
      <c r="O1866" s="1">
        <v>649198.64950879</v>
      </c>
      <c r="P1866" s="1">
        <v>0.204183</v>
      </c>
      <c r="Q1866" s="1">
        <v>-0.85325501999999998</v>
      </c>
      <c r="R1866" s="1">
        <v>-29.48917775</v>
      </c>
      <c r="S1866" s="1">
        <v>1470204.5101185166</v>
      </c>
      <c r="T1866" s="1" t="s">
        <v>14752</v>
      </c>
    </row>
    <row r="1867" spans="1:20" x14ac:dyDescent="0.2">
      <c r="A1867" s="1">
        <v>3799</v>
      </c>
      <c r="B1867" s="1" t="s">
        <v>4307</v>
      </c>
      <c r="C1867" s="1" t="s">
        <v>264</v>
      </c>
      <c r="D1867" s="1" t="s">
        <v>4308</v>
      </c>
      <c r="E1867" s="1">
        <v>22</v>
      </c>
      <c r="F1867" s="1" t="s">
        <v>2750</v>
      </c>
      <c r="G1867" s="1" t="s">
        <v>131</v>
      </c>
      <c r="H1867" s="1">
        <v>36000000</v>
      </c>
      <c r="I1867" s="1">
        <v>27735062.609999999</v>
      </c>
      <c r="J1867" s="1">
        <v>29739166.606594998</v>
      </c>
      <c r="L1867" s="1">
        <v>1866</v>
      </c>
      <c r="M1867" s="1" t="s">
        <v>14752</v>
      </c>
      <c r="N1867" s="1">
        <v>5.2804996523890341E-2</v>
      </c>
      <c r="O1867" s="1">
        <v>0</v>
      </c>
      <c r="P1867" s="1">
        <v>0.65717641999999998</v>
      </c>
      <c r="Q1867" s="1">
        <v>54.776296559999999</v>
      </c>
      <c r="R1867" s="1">
        <v>44.75330211</v>
      </c>
      <c r="S1867" s="1">
        <v>1464549.884710931</v>
      </c>
      <c r="T1867" s="1" t="s">
        <v>14752</v>
      </c>
    </row>
    <row r="1868" spans="1:20" x14ac:dyDescent="0.2">
      <c r="A1868" s="1">
        <v>34252</v>
      </c>
      <c r="B1868" s="1" t="s">
        <v>14040</v>
      </c>
      <c r="C1868" s="1" t="s">
        <v>14040</v>
      </c>
      <c r="D1868" s="1" t="s">
        <v>14041</v>
      </c>
      <c r="E1868" s="1">
        <v>4</v>
      </c>
      <c r="F1868" s="1" t="s">
        <v>14042</v>
      </c>
      <c r="G1868" s="1" t="s">
        <v>131</v>
      </c>
      <c r="H1868" s="1">
        <v>999977638</v>
      </c>
      <c r="I1868" s="1">
        <v>999977638</v>
      </c>
      <c r="J1868" s="1">
        <v>999977638</v>
      </c>
      <c r="K1868" s="1" t="s">
        <v>2018</v>
      </c>
      <c r="L1868" s="1">
        <v>1867</v>
      </c>
      <c r="M1868" s="1" t="s">
        <v>14752</v>
      </c>
      <c r="N1868" s="1">
        <v>1.4627468859169928E-3</v>
      </c>
      <c r="O1868" s="1">
        <v>247278.06793147</v>
      </c>
      <c r="P1868" s="1">
        <v>-0.32965421</v>
      </c>
      <c r="Q1868" s="1">
        <v>-7.6128732100000001</v>
      </c>
      <c r="R1868" s="1">
        <v>47.754259560000001</v>
      </c>
      <c r="S1868" s="1">
        <v>1462714.1759711299</v>
      </c>
      <c r="T1868" s="1" t="s">
        <v>14752</v>
      </c>
    </row>
    <row r="1869" spans="1:20" x14ac:dyDescent="0.2">
      <c r="A1869" s="1">
        <v>21968</v>
      </c>
      <c r="B1869" s="1" t="s">
        <v>10301</v>
      </c>
      <c r="C1869" s="1" t="s">
        <v>10302</v>
      </c>
      <c r="D1869" s="1" t="s">
        <v>10303</v>
      </c>
      <c r="E1869" s="1">
        <v>30</v>
      </c>
      <c r="F1869" s="1" t="s">
        <v>10304</v>
      </c>
      <c r="G1869" s="1" t="s">
        <v>131</v>
      </c>
      <c r="H1869" s="1">
        <v>2000000000</v>
      </c>
      <c r="I1869" s="1">
        <v>1393353219</v>
      </c>
      <c r="J1869" s="1">
        <v>1417967396</v>
      </c>
      <c r="K1869" s="1" t="s">
        <v>2018</v>
      </c>
      <c r="L1869" s="1">
        <v>1868</v>
      </c>
      <c r="M1869" s="1" t="s">
        <v>14753</v>
      </c>
      <c r="N1869" s="1">
        <v>1.0474989241229938E-3</v>
      </c>
      <c r="O1869" s="1">
        <v>61405.630829610003</v>
      </c>
      <c r="P1869" s="1">
        <v>-0.21995797</v>
      </c>
      <c r="Q1869" s="1">
        <v>6.5473811099999999</v>
      </c>
      <c r="R1869" s="1">
        <v>-12.691388760000001</v>
      </c>
      <c r="S1869" s="1">
        <v>1459535.9978258102</v>
      </c>
      <c r="T1869" s="1" t="s">
        <v>14753</v>
      </c>
    </row>
    <row r="1870" spans="1:20" x14ac:dyDescent="0.2">
      <c r="A1870" s="1">
        <v>15315</v>
      </c>
      <c r="B1870" s="1" t="s">
        <v>11189</v>
      </c>
      <c r="C1870" s="1" t="s">
        <v>11190</v>
      </c>
      <c r="D1870" s="1" t="s">
        <v>11191</v>
      </c>
      <c r="E1870" s="1">
        <v>17</v>
      </c>
      <c r="F1870" s="1" t="s">
        <v>11192</v>
      </c>
      <c r="G1870" s="1" t="s">
        <v>131</v>
      </c>
      <c r="I1870" s="1">
        <v>5635124844.1260099</v>
      </c>
      <c r="J1870" s="1">
        <v>10000000000</v>
      </c>
      <c r="K1870" s="1" t="s">
        <v>2018</v>
      </c>
      <c r="L1870" s="1">
        <v>1869</v>
      </c>
      <c r="M1870" s="1" t="s">
        <v>14752</v>
      </c>
      <c r="N1870" s="1">
        <v>2.5769880375481531E-4</v>
      </c>
      <c r="O1870" s="1">
        <v>99666.662834649993</v>
      </c>
      <c r="P1870" s="1">
        <v>-0.67183899000000002</v>
      </c>
      <c r="Q1870" s="1">
        <v>1.56865141</v>
      </c>
      <c r="R1870" s="1">
        <v>-11.42358612</v>
      </c>
      <c r="S1870" s="1">
        <v>1452164.9313403128</v>
      </c>
      <c r="T1870" s="1" t="s">
        <v>14752</v>
      </c>
    </row>
    <row r="1871" spans="1:20" x14ac:dyDescent="0.2">
      <c r="A1871" s="1">
        <v>20013</v>
      </c>
      <c r="B1871" s="1" t="s">
        <v>10577</v>
      </c>
      <c r="C1871" s="1" t="s">
        <v>5092</v>
      </c>
      <c r="D1871" s="1" t="s">
        <v>10578</v>
      </c>
      <c r="E1871" s="1">
        <v>23</v>
      </c>
      <c r="F1871" s="1" t="s">
        <v>10579</v>
      </c>
      <c r="G1871" s="1" t="s">
        <v>131</v>
      </c>
      <c r="H1871" s="1">
        <v>5E+16</v>
      </c>
      <c r="I1871" s="1">
        <v>2.01177050091951E+16</v>
      </c>
      <c r="J1871" s="1">
        <v>5E+16</v>
      </c>
      <c r="K1871" s="1" t="s">
        <v>2018</v>
      </c>
      <c r="L1871" s="1">
        <v>1870</v>
      </c>
      <c r="M1871" s="1" t="s">
        <v>14752</v>
      </c>
      <c r="N1871" s="1">
        <v>7.1907220128453005E-11</v>
      </c>
      <c r="O1871" s="1">
        <v>2148628.1508561699</v>
      </c>
      <c r="P1871" s="1">
        <v>-0.85149589999999997</v>
      </c>
      <c r="Q1871" s="1">
        <v>-0.11167823</v>
      </c>
      <c r="R1871" s="1">
        <v>-7.0672726099999998</v>
      </c>
      <c r="S1871" s="1">
        <v>1446608.2425754741</v>
      </c>
      <c r="T1871" s="1" t="s">
        <v>14752</v>
      </c>
    </row>
    <row r="1872" spans="1:20" x14ac:dyDescent="0.2">
      <c r="A1872" s="1">
        <v>1588</v>
      </c>
      <c r="B1872" s="1" t="s">
        <v>5162</v>
      </c>
      <c r="C1872" s="1" t="s">
        <v>5163</v>
      </c>
      <c r="D1872" s="1" t="s">
        <v>5164</v>
      </c>
      <c r="E1872" s="1">
        <v>1</v>
      </c>
      <c r="F1872" s="1" t="s">
        <v>3057</v>
      </c>
      <c r="G1872" s="1" t="s">
        <v>131</v>
      </c>
      <c r="I1872" s="1">
        <v>199999574</v>
      </c>
      <c r="J1872" s="1">
        <v>999999999.86666405</v>
      </c>
      <c r="L1872" s="1">
        <v>1871</v>
      </c>
      <c r="M1872" s="1" t="s">
        <v>14753</v>
      </c>
      <c r="N1872" s="1">
        <v>7.1854333282850491E-3</v>
      </c>
      <c r="O1872" s="1">
        <v>75.066442559999999</v>
      </c>
      <c r="P1872" s="1">
        <v>-5.6263299999999997E-3</v>
      </c>
      <c r="Q1872" s="1">
        <v>-8.8326349999999998E-2</v>
      </c>
      <c r="R1872" s="1">
        <v>-0.12684698999999999</v>
      </c>
      <c r="S1872" s="1">
        <v>1437083.6046624121</v>
      </c>
      <c r="T1872" s="1" t="s">
        <v>14753</v>
      </c>
    </row>
    <row r="1873" spans="1:20" x14ac:dyDescent="0.2">
      <c r="A1873" s="1">
        <v>23257</v>
      </c>
      <c r="B1873" s="1" t="s">
        <v>9466</v>
      </c>
      <c r="C1873" s="1" t="s">
        <v>9466</v>
      </c>
      <c r="D1873" s="1" t="s">
        <v>9467</v>
      </c>
      <c r="E1873" s="1">
        <v>22</v>
      </c>
      <c r="F1873" s="1" t="s">
        <v>9468</v>
      </c>
      <c r="G1873" s="1" t="s">
        <v>131</v>
      </c>
      <c r="I1873" s="1">
        <v>173690368</v>
      </c>
      <c r="J1873" s="1">
        <v>1000000000</v>
      </c>
      <c r="K1873" s="1" t="s">
        <v>2018</v>
      </c>
      <c r="L1873" s="1">
        <v>1872</v>
      </c>
      <c r="M1873" s="1" t="s">
        <v>14752</v>
      </c>
      <c r="N1873" s="1">
        <v>8.2703796980403681E-3</v>
      </c>
      <c r="O1873" s="1">
        <v>35482.389468720001</v>
      </c>
      <c r="P1873" s="1">
        <v>-7.6361429999999994E-2</v>
      </c>
      <c r="Q1873" s="1">
        <v>-3.3550894900000001</v>
      </c>
      <c r="R1873" s="1">
        <v>-32.879474719999997</v>
      </c>
      <c r="S1873" s="1">
        <v>1436485.2932523603</v>
      </c>
      <c r="T1873" s="1" t="s">
        <v>14752</v>
      </c>
    </row>
    <row r="1874" spans="1:20" x14ac:dyDescent="0.2">
      <c r="A1874" s="1">
        <v>2847</v>
      </c>
      <c r="B1874" s="1" t="s">
        <v>3305</v>
      </c>
      <c r="C1874" s="1" t="s">
        <v>303</v>
      </c>
      <c r="D1874" s="1" t="s">
        <v>3306</v>
      </c>
      <c r="E1874" s="1">
        <v>17</v>
      </c>
      <c r="F1874" s="1" t="s">
        <v>3307</v>
      </c>
      <c r="G1874" s="1" t="s">
        <v>131</v>
      </c>
      <c r="H1874" s="1">
        <v>508628133</v>
      </c>
      <c r="I1874" s="1">
        <v>228674838.8491244</v>
      </c>
      <c r="J1874" s="1">
        <v>508628132.04106945</v>
      </c>
      <c r="K1874" s="1" t="s">
        <v>2018</v>
      </c>
      <c r="L1874" s="1">
        <v>1873</v>
      </c>
      <c r="M1874" s="1" t="s">
        <v>14752</v>
      </c>
      <c r="N1874" s="1">
        <v>6.149875732244325E-3</v>
      </c>
      <c r="O1874" s="1">
        <v>0</v>
      </c>
      <c r="P1874" s="1">
        <v>0.16702244999999999</v>
      </c>
      <c r="Q1874" s="1">
        <v>-2.1336565599999999</v>
      </c>
      <c r="R1874" s="1">
        <v>-4.6623721199999997</v>
      </c>
      <c r="S1874" s="1">
        <v>1406321.842013112</v>
      </c>
      <c r="T1874" s="1" t="s">
        <v>14752</v>
      </c>
    </row>
    <row r="1875" spans="1:20" x14ac:dyDescent="0.2">
      <c r="A1875" s="1">
        <v>3831</v>
      </c>
      <c r="B1875" s="1" t="s">
        <v>3045</v>
      </c>
      <c r="C1875" s="1" t="s">
        <v>3046</v>
      </c>
      <c r="D1875" s="1" t="s">
        <v>3047</v>
      </c>
      <c r="E1875" s="1">
        <v>22</v>
      </c>
      <c r="F1875" s="1" t="s">
        <v>3048</v>
      </c>
      <c r="G1875" s="1" t="s">
        <v>131</v>
      </c>
      <c r="H1875" s="1">
        <v>8500000000</v>
      </c>
      <c r="I1875" s="1">
        <v>3005855396</v>
      </c>
      <c r="J1875" s="1">
        <v>8500000000</v>
      </c>
      <c r="K1875" s="1" t="s">
        <v>2018</v>
      </c>
      <c r="L1875" s="1">
        <v>1874</v>
      </c>
      <c r="M1875" s="1" t="s">
        <v>14752</v>
      </c>
      <c r="N1875" s="1">
        <v>4.6779658176941908E-4</v>
      </c>
      <c r="O1875" s="1">
        <v>233.61237976999999</v>
      </c>
      <c r="P1875" s="1">
        <v>0.37316614999999997</v>
      </c>
      <c r="Q1875" s="1">
        <v>20.29134097</v>
      </c>
      <c r="R1875" s="1">
        <v>6.4460735500000004</v>
      </c>
      <c r="S1875" s="1">
        <v>1406128.8795419636</v>
      </c>
      <c r="T1875" s="1" t="s">
        <v>14752</v>
      </c>
    </row>
    <row r="1876" spans="1:20" x14ac:dyDescent="0.2">
      <c r="A1876" s="1">
        <v>17703</v>
      </c>
      <c r="B1876" s="1" t="s">
        <v>10651</v>
      </c>
      <c r="C1876" s="1" t="s">
        <v>10652</v>
      </c>
      <c r="D1876" s="1" t="s">
        <v>10653</v>
      </c>
      <c r="E1876" s="1">
        <v>5</v>
      </c>
      <c r="F1876" s="1" t="s">
        <v>10654</v>
      </c>
      <c r="G1876" s="1" t="s">
        <v>131</v>
      </c>
      <c r="I1876" s="1">
        <v>75620703</v>
      </c>
      <c r="J1876" s="1">
        <v>1000000000</v>
      </c>
      <c r="K1876" s="1" t="s">
        <v>2018</v>
      </c>
      <c r="L1876" s="1">
        <v>1875</v>
      </c>
      <c r="M1876" s="1" t="s">
        <v>14752</v>
      </c>
      <c r="N1876" s="1">
        <v>1.8591835177644827E-2</v>
      </c>
      <c r="O1876" s="1">
        <v>216851.67124035</v>
      </c>
      <c r="P1876" s="1">
        <v>3.3637675300000001</v>
      </c>
      <c r="Q1876" s="1">
        <v>5.9699722399999997</v>
      </c>
      <c r="R1876" s="1">
        <v>-7.9790626299999996</v>
      </c>
      <c r="S1876" s="1">
        <v>1405927.6461936317</v>
      </c>
      <c r="T1876" s="1" t="s">
        <v>14752</v>
      </c>
    </row>
    <row r="1877" spans="1:20" x14ac:dyDescent="0.2">
      <c r="A1877" s="1">
        <v>7974</v>
      </c>
      <c r="B1877" s="1" t="s">
        <v>4296</v>
      </c>
      <c r="C1877" s="1" t="s">
        <v>4297</v>
      </c>
      <c r="D1877" s="1" t="s">
        <v>4298</v>
      </c>
      <c r="E1877" s="1">
        <v>2</v>
      </c>
      <c r="F1877" s="1" t="s">
        <v>3769</v>
      </c>
      <c r="G1877" s="1" t="s">
        <v>131</v>
      </c>
      <c r="I1877" s="1">
        <v>154392</v>
      </c>
      <c r="J1877" s="1">
        <v>154392</v>
      </c>
      <c r="K1877" s="1" t="s">
        <v>2018</v>
      </c>
      <c r="L1877" s="1">
        <v>1876</v>
      </c>
      <c r="M1877" s="1" t="s">
        <v>14753</v>
      </c>
      <c r="N1877" s="1">
        <v>9.1018618577616923</v>
      </c>
      <c r="O1877" s="1">
        <v>0</v>
      </c>
      <c r="P1877" s="1">
        <v>0.25092604000000002</v>
      </c>
      <c r="Q1877" s="1">
        <v>-2.7299536999999998</v>
      </c>
      <c r="R1877" s="1">
        <v>-3.2471595600000001</v>
      </c>
      <c r="S1877" s="1">
        <v>1405254.6559435432</v>
      </c>
      <c r="T1877" s="1" t="s">
        <v>14753</v>
      </c>
    </row>
    <row r="1878" spans="1:20" x14ac:dyDescent="0.2">
      <c r="A1878" s="1">
        <v>4118</v>
      </c>
      <c r="B1878" s="1" t="s">
        <v>3671</v>
      </c>
      <c r="C1878" s="1" t="s">
        <v>2924</v>
      </c>
      <c r="D1878" s="1" t="s">
        <v>2925</v>
      </c>
      <c r="E1878" s="1">
        <v>69</v>
      </c>
      <c r="F1878" s="1" t="s">
        <v>2641</v>
      </c>
      <c r="G1878" s="1" t="s">
        <v>131</v>
      </c>
      <c r="H1878" s="1">
        <v>1000000000</v>
      </c>
      <c r="I1878" s="1">
        <v>795000000</v>
      </c>
      <c r="J1878" s="1">
        <v>1000000000</v>
      </c>
      <c r="K1878" s="1" t="s">
        <v>2018</v>
      </c>
      <c r="L1878" s="1">
        <v>1877</v>
      </c>
      <c r="M1878" s="1" t="s">
        <v>14752</v>
      </c>
      <c r="N1878" s="1">
        <v>1.7658525496339122E-3</v>
      </c>
      <c r="O1878" s="1">
        <v>153041.18560682001</v>
      </c>
      <c r="P1878" s="1">
        <v>0.54253523000000003</v>
      </c>
      <c r="Q1878" s="1">
        <v>-0.87720304000000004</v>
      </c>
      <c r="R1878" s="1">
        <v>-8.4182076899999991</v>
      </c>
      <c r="S1878" s="1">
        <v>1403852.7769589601</v>
      </c>
      <c r="T1878" s="1" t="s">
        <v>14752</v>
      </c>
    </row>
    <row r="1879" spans="1:20" x14ac:dyDescent="0.2">
      <c r="A1879" s="1">
        <v>11529</v>
      </c>
      <c r="B1879" s="1" t="s">
        <v>6455</v>
      </c>
      <c r="C1879" s="1" t="s">
        <v>6456</v>
      </c>
      <c r="D1879" s="1" t="s">
        <v>6457</v>
      </c>
      <c r="E1879" s="1">
        <v>3</v>
      </c>
      <c r="F1879" s="1" t="s">
        <v>6458</v>
      </c>
      <c r="G1879" s="1" t="s">
        <v>131</v>
      </c>
      <c r="I1879" s="1">
        <v>9999911</v>
      </c>
      <c r="J1879" s="1">
        <v>10000000</v>
      </c>
      <c r="K1879" s="1" t="s">
        <v>2018</v>
      </c>
      <c r="L1879" s="1">
        <v>1878</v>
      </c>
      <c r="M1879" s="1" t="s">
        <v>14752</v>
      </c>
      <c r="N1879" s="1">
        <v>0.14034666653996403</v>
      </c>
      <c r="O1879" s="1">
        <v>0</v>
      </c>
      <c r="P1879" s="1">
        <v>0</v>
      </c>
      <c r="Q1879" s="1">
        <v>0</v>
      </c>
      <c r="R1879" s="1">
        <v>-0.16587967000000001</v>
      </c>
      <c r="S1879" s="1">
        <v>1403454.1745463179</v>
      </c>
      <c r="T1879" s="1" t="s">
        <v>14752</v>
      </c>
    </row>
    <row r="1880" spans="1:20" x14ac:dyDescent="0.2">
      <c r="A1880" s="1">
        <v>12221</v>
      </c>
      <c r="B1880" s="1" t="s">
        <v>9801</v>
      </c>
      <c r="C1880" s="1" t="s">
        <v>5790</v>
      </c>
      <c r="D1880" s="1" t="s">
        <v>6285</v>
      </c>
      <c r="E1880" s="1">
        <v>36</v>
      </c>
      <c r="F1880" s="1" t="s">
        <v>6286</v>
      </c>
      <c r="G1880" s="1" t="s">
        <v>131</v>
      </c>
      <c r="I1880" s="1">
        <v>9306140</v>
      </c>
      <c r="J1880" s="1">
        <v>21000000</v>
      </c>
      <c r="K1880" s="1" t="s">
        <v>2018</v>
      </c>
      <c r="L1880" s="1">
        <v>1879</v>
      </c>
      <c r="M1880" s="1" t="s">
        <v>14753</v>
      </c>
      <c r="N1880" s="1">
        <v>0.15072285684005898</v>
      </c>
      <c r="O1880" s="1">
        <v>4610.58039164</v>
      </c>
      <c r="P1880" s="1">
        <v>5.7413956600000002</v>
      </c>
      <c r="Q1880" s="1">
        <v>65.747830050000005</v>
      </c>
      <c r="R1880" s="1">
        <v>-60.84596955</v>
      </c>
      <c r="S1880" s="1">
        <v>1402648.0069535463</v>
      </c>
      <c r="T1880" s="1" t="s">
        <v>14753</v>
      </c>
    </row>
    <row r="1881" spans="1:20" x14ac:dyDescent="0.2">
      <c r="A1881" s="1">
        <v>9492</v>
      </c>
      <c r="B1881" s="1" t="s">
        <v>6711</v>
      </c>
      <c r="C1881" s="1" t="s">
        <v>5969</v>
      </c>
      <c r="D1881" s="1" t="s">
        <v>5970</v>
      </c>
      <c r="E1881" s="1">
        <v>21</v>
      </c>
      <c r="F1881" s="1" t="s">
        <v>4655</v>
      </c>
      <c r="G1881" s="1" t="s">
        <v>131</v>
      </c>
      <c r="I1881" s="1">
        <v>38676984.619999997</v>
      </c>
      <c r="J1881" s="1">
        <v>41024063</v>
      </c>
      <c r="K1881" s="1" t="s">
        <v>2018</v>
      </c>
      <c r="L1881" s="1">
        <v>1880</v>
      </c>
      <c r="M1881" s="1" t="s">
        <v>14753</v>
      </c>
      <c r="N1881" s="1">
        <v>3.6031550698015107E-2</v>
      </c>
      <c r="O1881" s="1">
        <v>33757.334746649998</v>
      </c>
      <c r="P1881" s="1">
        <v>0.69318913999999998</v>
      </c>
      <c r="Q1881" s="1">
        <v>-4.7918056399999998</v>
      </c>
      <c r="R1881" s="1">
        <v>-10.0591936</v>
      </c>
      <c r="S1881" s="1">
        <v>1393591.7321818804</v>
      </c>
      <c r="T1881" s="1" t="s">
        <v>14753</v>
      </c>
    </row>
    <row r="1882" spans="1:20" x14ac:dyDescent="0.2">
      <c r="A1882" s="1">
        <v>33901</v>
      </c>
      <c r="B1882" s="1" t="s">
        <v>13564</v>
      </c>
      <c r="C1882" s="1" t="s">
        <v>13565</v>
      </c>
      <c r="D1882" s="1" t="s">
        <v>13566</v>
      </c>
      <c r="E1882" s="1">
        <v>2</v>
      </c>
      <c r="F1882" s="1" t="s">
        <v>13567</v>
      </c>
      <c r="G1882" s="1" t="s">
        <v>131</v>
      </c>
      <c r="H1882" s="1">
        <v>500000000</v>
      </c>
      <c r="I1882" s="1">
        <v>139500000</v>
      </c>
      <c r="J1882" s="1">
        <v>500000000</v>
      </c>
      <c r="K1882" s="1" t="s">
        <v>2018</v>
      </c>
      <c r="L1882" s="1">
        <v>1881</v>
      </c>
      <c r="M1882" s="1" t="s">
        <v>14752</v>
      </c>
      <c r="N1882" s="1">
        <v>9.9754362233633459E-3</v>
      </c>
      <c r="O1882" s="1">
        <v>545301.00992910005</v>
      </c>
      <c r="P1882" s="1">
        <v>-1.0936501300000001</v>
      </c>
      <c r="Q1882" s="1">
        <v>-0.82316933999999997</v>
      </c>
      <c r="R1882" s="1">
        <v>-0.4358476</v>
      </c>
      <c r="S1882" s="1">
        <v>1391573.3531591869</v>
      </c>
      <c r="T1882" s="1" t="s">
        <v>14752</v>
      </c>
    </row>
    <row r="1883" spans="1:20" x14ac:dyDescent="0.2">
      <c r="A1883" s="1">
        <v>30619</v>
      </c>
      <c r="B1883" s="1" t="s">
        <v>13721</v>
      </c>
      <c r="C1883" s="1" t="s">
        <v>13722</v>
      </c>
      <c r="D1883" s="1" t="s">
        <v>13723</v>
      </c>
      <c r="E1883" s="1">
        <v>6</v>
      </c>
      <c r="F1883" s="1" t="s">
        <v>13724</v>
      </c>
      <c r="G1883" s="1" t="s">
        <v>131</v>
      </c>
      <c r="H1883" s="1">
        <v>1000000000</v>
      </c>
      <c r="I1883" s="1">
        <v>877399618</v>
      </c>
      <c r="J1883" s="1">
        <v>961144404</v>
      </c>
      <c r="K1883" s="1" t="s">
        <v>2018</v>
      </c>
      <c r="L1883" s="1">
        <v>1882</v>
      </c>
      <c r="M1883" s="1" t="s">
        <v>14752</v>
      </c>
      <c r="N1883" s="1">
        <v>1.5785113187627075E-3</v>
      </c>
      <c r="O1883" s="1">
        <v>140067.35455578999</v>
      </c>
      <c r="P1883" s="1">
        <v>0.51207970000000003</v>
      </c>
      <c r="Q1883" s="1">
        <v>-2.1523601299999999</v>
      </c>
      <c r="R1883" s="1">
        <v>-2.0271784099999999</v>
      </c>
      <c r="S1883" s="1">
        <v>1384985.2280910758</v>
      </c>
      <c r="T1883" s="1" t="s">
        <v>14752</v>
      </c>
    </row>
    <row r="1884" spans="1:20" x14ac:dyDescent="0.2">
      <c r="A1884" s="1">
        <v>28950</v>
      </c>
      <c r="B1884" s="1" t="s">
        <v>13933</v>
      </c>
      <c r="C1884" s="1" t="s">
        <v>13934</v>
      </c>
      <c r="D1884" s="1" t="s">
        <v>13935</v>
      </c>
      <c r="E1884" s="1">
        <v>13</v>
      </c>
      <c r="F1884" s="1" t="s">
        <v>13936</v>
      </c>
      <c r="G1884" s="1" t="s">
        <v>131</v>
      </c>
      <c r="H1884" s="1">
        <v>100000000</v>
      </c>
      <c r="I1884" s="1">
        <v>28558039.418021008</v>
      </c>
      <c r="J1884" s="1">
        <v>100000000</v>
      </c>
      <c r="K1884" s="1" t="s">
        <v>2018</v>
      </c>
      <c r="L1884" s="1">
        <v>1883</v>
      </c>
      <c r="M1884" s="1" t="s">
        <v>14752</v>
      </c>
      <c r="N1884" s="1">
        <v>4.837386990126006E-2</v>
      </c>
      <c r="O1884" s="1">
        <v>17799.31285789</v>
      </c>
      <c r="P1884" s="1">
        <v>-0.77213186</v>
      </c>
      <c r="Q1884" s="1">
        <v>-2.7796875299999999</v>
      </c>
      <c r="R1884" s="1">
        <v>-2.71545507</v>
      </c>
      <c r="S1884" s="1">
        <v>1381462.8834424049</v>
      </c>
      <c r="T1884" s="1" t="s">
        <v>14752</v>
      </c>
    </row>
    <row r="1885" spans="1:20" x14ac:dyDescent="0.2">
      <c r="A1885" s="1">
        <v>21928</v>
      </c>
      <c r="B1885" s="1" t="s">
        <v>10643</v>
      </c>
      <c r="C1885" s="1" t="s">
        <v>10644</v>
      </c>
      <c r="D1885" s="1" t="s">
        <v>10645</v>
      </c>
      <c r="E1885" s="1">
        <v>7</v>
      </c>
      <c r="F1885" s="1" t="s">
        <v>10646</v>
      </c>
      <c r="G1885" s="1" t="s">
        <v>131</v>
      </c>
      <c r="I1885" s="1">
        <v>224055263</v>
      </c>
      <c r="J1885" s="1">
        <v>305140369.01999998</v>
      </c>
      <c r="L1885" s="1">
        <v>1884</v>
      </c>
      <c r="M1885" s="1" t="s">
        <v>14752</v>
      </c>
      <c r="N1885" s="1">
        <v>6.1575860542552067E-3</v>
      </c>
      <c r="O1885" s="1">
        <v>2421.2137091599998</v>
      </c>
      <c r="P1885" s="1">
        <v>-0.48835687</v>
      </c>
      <c r="Q1885" s="1">
        <v>17.876141449999999</v>
      </c>
      <c r="R1885" s="1">
        <v>-26.457656929999999</v>
      </c>
      <c r="S1885" s="1">
        <v>1379639.5628312826</v>
      </c>
      <c r="T1885" s="1" t="s">
        <v>14752</v>
      </c>
    </row>
    <row r="1886" spans="1:20" x14ac:dyDescent="0.2">
      <c r="A1886" s="1">
        <v>31791</v>
      </c>
      <c r="B1886" s="1" t="s">
        <v>10532</v>
      </c>
      <c r="C1886" s="1" t="s">
        <v>4965</v>
      </c>
      <c r="D1886" s="1" t="s">
        <v>10533</v>
      </c>
      <c r="E1886" s="1">
        <v>7</v>
      </c>
      <c r="F1886" s="1" t="s">
        <v>10534</v>
      </c>
      <c r="G1886" s="1" t="s">
        <v>131</v>
      </c>
      <c r="H1886" s="1">
        <v>10000000000</v>
      </c>
      <c r="I1886" s="1">
        <v>10000000000</v>
      </c>
      <c r="J1886" s="1">
        <v>10000000000</v>
      </c>
      <c r="K1886" s="1" t="s">
        <v>2018</v>
      </c>
      <c r="L1886" s="1">
        <v>1885</v>
      </c>
      <c r="M1886" s="1" t="s">
        <v>14752</v>
      </c>
      <c r="N1886" s="1">
        <v>1.3777182060550176E-4</v>
      </c>
      <c r="O1886" s="1">
        <v>267.54769930999998</v>
      </c>
      <c r="P1886" s="1">
        <v>-3.4356199999999999E-3</v>
      </c>
      <c r="Q1886" s="1">
        <v>-8.0426921</v>
      </c>
      <c r="R1886" s="1">
        <v>-10.009070749999999</v>
      </c>
      <c r="S1886" s="1">
        <v>1377718.2060550177</v>
      </c>
      <c r="T1886" s="1" t="s">
        <v>14752</v>
      </c>
    </row>
    <row r="1887" spans="1:20" x14ac:dyDescent="0.2">
      <c r="A1887" s="1">
        <v>24106</v>
      </c>
      <c r="B1887" s="1" t="s">
        <v>10509</v>
      </c>
      <c r="C1887" s="1" t="s">
        <v>10510</v>
      </c>
      <c r="D1887" s="1" t="s">
        <v>10511</v>
      </c>
      <c r="E1887" s="1">
        <v>22</v>
      </c>
      <c r="F1887" s="1" t="s">
        <v>10512</v>
      </c>
      <c r="G1887" s="1" t="s">
        <v>131</v>
      </c>
      <c r="I1887" s="1">
        <v>249893123</v>
      </c>
      <c r="J1887" s="1">
        <v>1000000000</v>
      </c>
      <c r="K1887" s="1" t="s">
        <v>2018</v>
      </c>
      <c r="L1887" s="1">
        <v>1886</v>
      </c>
      <c r="M1887" s="1" t="s">
        <v>14753</v>
      </c>
      <c r="N1887" s="1">
        <v>5.4994378560840884E-3</v>
      </c>
      <c r="O1887" s="1">
        <v>133484.86448213999</v>
      </c>
      <c r="P1887" s="1">
        <v>0.30808628999999998</v>
      </c>
      <c r="Q1887" s="1">
        <v>-2.1057942999999999</v>
      </c>
      <c r="R1887" s="1">
        <v>-8.6595829500000008</v>
      </c>
      <c r="S1887" s="1">
        <v>1374271.7006012774</v>
      </c>
      <c r="T1887" s="1" t="s">
        <v>14753</v>
      </c>
    </row>
    <row r="1888" spans="1:20" x14ac:dyDescent="0.2">
      <c r="A1888" s="1">
        <v>9867</v>
      </c>
      <c r="B1888" s="1" t="s">
        <v>6192</v>
      </c>
      <c r="C1888" s="1" t="s">
        <v>6193</v>
      </c>
      <c r="D1888" s="1" t="s">
        <v>6194</v>
      </c>
      <c r="E1888" s="1">
        <v>66</v>
      </c>
      <c r="F1888" s="1" t="s">
        <v>5102</v>
      </c>
      <c r="G1888" s="1" t="s">
        <v>131</v>
      </c>
      <c r="H1888" s="1">
        <v>500000000</v>
      </c>
      <c r="I1888" s="1">
        <v>113749999</v>
      </c>
      <c r="J1888" s="1">
        <v>500000000</v>
      </c>
      <c r="K1888" s="1" t="s">
        <v>2018</v>
      </c>
      <c r="L1888" s="1">
        <v>1887</v>
      </c>
      <c r="M1888" s="1" t="s">
        <v>14752</v>
      </c>
      <c r="N1888" s="1">
        <v>1.2050885378455906E-2</v>
      </c>
      <c r="O1888" s="1">
        <v>191913.28118814001</v>
      </c>
      <c r="P1888" s="1">
        <v>-2.2831629999999999E-2</v>
      </c>
      <c r="Q1888" s="1">
        <v>3.4780539999999999E-2</v>
      </c>
      <c r="R1888" s="1">
        <v>-19.19484001</v>
      </c>
      <c r="S1888" s="1">
        <v>1370788.1997484739</v>
      </c>
      <c r="T1888" s="1" t="s">
        <v>14752</v>
      </c>
    </row>
    <row r="1889" spans="1:20" x14ac:dyDescent="0.2">
      <c r="A1889" s="1">
        <v>17050</v>
      </c>
      <c r="B1889" s="1" t="s">
        <v>10470</v>
      </c>
      <c r="C1889" s="1" t="s">
        <v>10471</v>
      </c>
      <c r="D1889" s="1" t="s">
        <v>10472</v>
      </c>
      <c r="E1889" s="1">
        <v>96</v>
      </c>
      <c r="F1889" s="1" t="s">
        <v>10473</v>
      </c>
      <c r="G1889" s="1" t="s">
        <v>131</v>
      </c>
      <c r="H1889" s="1">
        <v>100000000</v>
      </c>
      <c r="I1889" s="1">
        <v>14541093.563300001</v>
      </c>
      <c r="J1889" s="1">
        <v>100000000</v>
      </c>
      <c r="K1889" s="1" t="s">
        <v>2018</v>
      </c>
      <c r="L1889" s="1">
        <v>1889</v>
      </c>
      <c r="M1889" s="1" t="s">
        <v>14753</v>
      </c>
      <c r="N1889" s="1">
        <v>9.4036829327529922E-2</v>
      </c>
      <c r="O1889" s="1">
        <v>87846.677135270002</v>
      </c>
      <c r="P1889" s="1">
        <v>7.6892675600000002</v>
      </c>
      <c r="Q1889" s="1">
        <v>12.05144419</v>
      </c>
      <c r="R1889" s="1">
        <v>-31.456352119999998</v>
      </c>
      <c r="S1889" s="1">
        <v>1367398.3336476861</v>
      </c>
      <c r="T1889" s="1" t="s">
        <v>14753</v>
      </c>
    </row>
    <row r="1890" spans="1:20" x14ac:dyDescent="0.2">
      <c r="A1890" s="1">
        <v>9507</v>
      </c>
      <c r="B1890" s="1" t="s">
        <v>5552</v>
      </c>
      <c r="C1890" s="1" t="s">
        <v>5553</v>
      </c>
      <c r="D1890" s="1" t="s">
        <v>5554</v>
      </c>
      <c r="E1890" s="1">
        <v>6</v>
      </c>
      <c r="F1890" s="1" t="s">
        <v>4726</v>
      </c>
      <c r="G1890" s="1" t="s">
        <v>131</v>
      </c>
      <c r="H1890" s="1">
        <v>7000000</v>
      </c>
      <c r="I1890" s="1">
        <v>2982439</v>
      </c>
      <c r="J1890" s="1">
        <v>7000000</v>
      </c>
      <c r="K1890" s="1" t="s">
        <v>2018</v>
      </c>
      <c r="L1890" s="1">
        <v>1888</v>
      </c>
      <c r="M1890" s="1" t="s">
        <v>14752</v>
      </c>
      <c r="N1890" s="1">
        <v>0.45740656131401691</v>
      </c>
      <c r="O1890" s="1">
        <v>412312.70841929998</v>
      </c>
      <c r="P1890" s="1">
        <v>1.1050177699999999</v>
      </c>
      <c r="Q1890" s="1">
        <v>1.17644455</v>
      </c>
      <c r="R1890" s="1">
        <v>-4.4896607900000003</v>
      </c>
      <c r="S1890" s="1">
        <v>1364187.1673188154</v>
      </c>
      <c r="T1890" s="1" t="s">
        <v>14752</v>
      </c>
    </row>
    <row r="1891" spans="1:20" x14ac:dyDescent="0.2">
      <c r="A1891" s="1">
        <v>2709</v>
      </c>
      <c r="B1891" s="1" t="s">
        <v>3150</v>
      </c>
      <c r="C1891" s="1" t="s">
        <v>3151</v>
      </c>
      <c r="D1891" s="1" t="s">
        <v>3152</v>
      </c>
      <c r="E1891" s="1">
        <v>20</v>
      </c>
      <c r="F1891" s="1" t="s">
        <v>3153</v>
      </c>
      <c r="G1891" s="1" t="s">
        <v>131</v>
      </c>
      <c r="I1891" s="1">
        <v>498319567.94328725</v>
      </c>
      <c r="J1891" s="1">
        <v>1000000000</v>
      </c>
      <c r="K1891" s="1" t="s">
        <v>2018</v>
      </c>
      <c r="L1891" s="1">
        <v>1890</v>
      </c>
      <c r="M1891" s="1" t="s">
        <v>14753</v>
      </c>
      <c r="N1891" s="1">
        <v>2.7368389961639973E-3</v>
      </c>
      <c r="O1891" s="1">
        <v>756.79534802000001</v>
      </c>
      <c r="P1891" s="1">
        <v>0</v>
      </c>
      <c r="Q1891" s="1">
        <v>4.2254274000000001</v>
      </c>
      <c r="R1891" s="1">
        <v>32.02643715</v>
      </c>
      <c r="S1891" s="1">
        <v>1363820.426098783</v>
      </c>
      <c r="T1891" s="1" t="s">
        <v>14753</v>
      </c>
    </row>
    <row r="1892" spans="1:20" x14ac:dyDescent="0.2">
      <c r="A1892" s="1">
        <v>9511</v>
      </c>
      <c r="B1892" s="1" t="s">
        <v>4898</v>
      </c>
      <c r="C1892" s="1" t="s">
        <v>4899</v>
      </c>
      <c r="D1892" s="1" t="s">
        <v>4900</v>
      </c>
      <c r="E1892" s="1">
        <v>89</v>
      </c>
      <c r="F1892" s="1" t="s">
        <v>4726</v>
      </c>
      <c r="G1892" s="1" t="s">
        <v>131</v>
      </c>
      <c r="H1892" s="1">
        <v>250000000</v>
      </c>
      <c r="I1892" s="1">
        <v>171878614.96810001</v>
      </c>
      <c r="J1892" s="1">
        <v>198284457</v>
      </c>
      <c r="K1892" s="1" t="s">
        <v>2018</v>
      </c>
      <c r="L1892" s="1">
        <v>1891</v>
      </c>
      <c r="M1892" s="1" t="s">
        <v>14752</v>
      </c>
      <c r="N1892" s="1">
        <v>7.8744685592945472E-3</v>
      </c>
      <c r="O1892" s="1">
        <v>244592.49436020001</v>
      </c>
      <c r="P1892" s="1">
        <v>-4.3414410000000001E-2</v>
      </c>
      <c r="Q1892" s="1">
        <v>-0.48432856000000002</v>
      </c>
      <c r="R1892" s="1">
        <v>-0.68535743999999998</v>
      </c>
      <c r="S1892" s="1">
        <v>1353452.7495813968</v>
      </c>
      <c r="T1892" s="1" t="s">
        <v>14752</v>
      </c>
    </row>
    <row r="1893" spans="1:20" x14ac:dyDescent="0.2">
      <c r="A1893" s="1">
        <v>18330</v>
      </c>
      <c r="B1893" s="1" t="s">
        <v>10663</v>
      </c>
      <c r="C1893" s="1" t="s">
        <v>10664</v>
      </c>
      <c r="D1893" s="1" t="s">
        <v>10665</v>
      </c>
      <c r="E1893" s="1">
        <v>14</v>
      </c>
      <c r="F1893" s="1" t="s">
        <v>10666</v>
      </c>
      <c r="G1893" s="1" t="s">
        <v>131</v>
      </c>
      <c r="H1893" s="1">
        <v>1000000000</v>
      </c>
      <c r="I1893" s="1">
        <v>550000000</v>
      </c>
      <c r="J1893" s="1">
        <v>950000000</v>
      </c>
      <c r="K1893" s="1" t="s">
        <v>2018</v>
      </c>
      <c r="L1893" s="1">
        <v>1892</v>
      </c>
      <c r="M1893" s="1" t="s">
        <v>14753</v>
      </c>
      <c r="N1893" s="1">
        <v>2.4574775552861365E-3</v>
      </c>
      <c r="O1893" s="1">
        <v>11559.088875609999</v>
      </c>
      <c r="P1893" s="1">
        <v>-0.21771186000000001</v>
      </c>
      <c r="Q1893" s="1">
        <v>-8.7094818400000005</v>
      </c>
      <c r="R1893" s="1">
        <v>-25.209826039999999</v>
      </c>
      <c r="S1893" s="1">
        <v>1351612.6554073752</v>
      </c>
      <c r="T1893" s="1" t="s">
        <v>14753</v>
      </c>
    </row>
    <row r="1894" spans="1:20" x14ac:dyDescent="0.2">
      <c r="A1894" s="1">
        <v>4299</v>
      </c>
      <c r="B1894" s="1" t="s">
        <v>4361</v>
      </c>
      <c r="C1894" s="1" t="s">
        <v>4362</v>
      </c>
      <c r="D1894" s="1" t="s">
        <v>4363</v>
      </c>
      <c r="E1894" s="1">
        <v>19</v>
      </c>
      <c r="F1894" s="1" t="s">
        <v>2968</v>
      </c>
      <c r="G1894" s="1" t="s">
        <v>131</v>
      </c>
      <c r="H1894" s="1">
        <v>2206654056</v>
      </c>
      <c r="I1894" s="1">
        <v>1870917323</v>
      </c>
      <c r="J1894" s="1">
        <v>2206654056</v>
      </c>
      <c r="K1894" s="1" t="s">
        <v>2018</v>
      </c>
      <c r="L1894" s="1">
        <v>1893</v>
      </c>
      <c r="M1894" s="1" t="s">
        <v>14752</v>
      </c>
      <c r="N1894" s="1">
        <v>7.18994206278476E-4</v>
      </c>
      <c r="O1894" s="1">
        <v>214321.29241813999</v>
      </c>
      <c r="P1894" s="1">
        <v>-2.26857394</v>
      </c>
      <c r="Q1894" s="1">
        <v>3.2603626000000001</v>
      </c>
      <c r="R1894" s="1">
        <v>20.09171985</v>
      </c>
      <c r="S1894" s="1">
        <v>1345178.7156630361</v>
      </c>
      <c r="T1894" s="1" t="s">
        <v>14752</v>
      </c>
    </row>
    <row r="1895" spans="1:20" x14ac:dyDescent="0.2">
      <c r="A1895" s="1">
        <v>9686</v>
      </c>
      <c r="B1895" s="1" t="s">
        <v>10566</v>
      </c>
      <c r="C1895" s="1" t="s">
        <v>10567</v>
      </c>
      <c r="D1895" s="1" t="s">
        <v>10568</v>
      </c>
      <c r="E1895" s="1">
        <v>37</v>
      </c>
      <c r="F1895" s="1" t="s">
        <v>4727</v>
      </c>
      <c r="G1895" s="1" t="s">
        <v>131</v>
      </c>
      <c r="H1895" s="1">
        <v>50000000</v>
      </c>
      <c r="I1895" s="1">
        <v>27355706</v>
      </c>
      <c r="J1895" s="1">
        <v>31252420</v>
      </c>
      <c r="K1895" s="1" t="s">
        <v>2018</v>
      </c>
      <c r="L1895" s="1">
        <v>1894</v>
      </c>
      <c r="M1895" s="1" t="s">
        <v>14753</v>
      </c>
      <c r="N1895" s="1">
        <v>4.8998775315711229E-2</v>
      </c>
      <c r="O1895" s="1">
        <v>118107.85097052999</v>
      </c>
      <c r="P1895" s="1">
        <v>8.309938E-2</v>
      </c>
      <c r="Q1895" s="1">
        <v>-1.99336029</v>
      </c>
      <c r="R1895" s="1">
        <v>-7.6887929100000001</v>
      </c>
      <c r="S1895" s="1">
        <v>1340396.0918966541</v>
      </c>
      <c r="T1895" s="1" t="s">
        <v>14753</v>
      </c>
    </row>
    <row r="1896" spans="1:20" x14ac:dyDescent="0.2">
      <c r="A1896" s="1">
        <v>22680</v>
      </c>
      <c r="B1896" s="1" t="s">
        <v>10401</v>
      </c>
      <c r="C1896" s="1" t="s">
        <v>4998</v>
      </c>
      <c r="D1896" s="1" t="s">
        <v>10402</v>
      </c>
      <c r="E1896" s="1">
        <v>19</v>
      </c>
      <c r="F1896" s="1" t="s">
        <v>10403</v>
      </c>
      <c r="G1896" s="1" t="s">
        <v>131</v>
      </c>
      <c r="I1896" s="1">
        <v>312948493</v>
      </c>
      <c r="J1896" s="1">
        <v>333333333</v>
      </c>
      <c r="K1896" s="1" t="s">
        <v>2018</v>
      </c>
      <c r="L1896" s="1">
        <v>1896</v>
      </c>
      <c r="M1896" s="1" t="s">
        <v>14753</v>
      </c>
      <c r="N1896" s="1">
        <v>4.2362349989304429E-3</v>
      </c>
      <c r="O1896" s="1">
        <v>6659.3051419000003</v>
      </c>
      <c r="P1896" s="1">
        <v>6.46899E-3</v>
      </c>
      <c r="Q1896" s="1">
        <v>-10.254755250000001</v>
      </c>
      <c r="R1896" s="1">
        <v>-20.075211079999999</v>
      </c>
      <c r="S1896" s="1">
        <v>1325723.3589091387</v>
      </c>
      <c r="T1896" s="1" t="s">
        <v>14753</v>
      </c>
    </row>
    <row r="1897" spans="1:20" x14ac:dyDescent="0.2">
      <c r="A1897" s="1">
        <v>8549</v>
      </c>
      <c r="B1897" s="1" t="s">
        <v>6235</v>
      </c>
      <c r="C1897" s="1" t="s">
        <v>6236</v>
      </c>
      <c r="D1897" s="1" t="s">
        <v>6237</v>
      </c>
      <c r="E1897" s="1">
        <v>56</v>
      </c>
      <c r="F1897" s="1" t="s">
        <v>4150</v>
      </c>
      <c r="G1897" s="1" t="s">
        <v>131</v>
      </c>
      <c r="H1897" s="1">
        <v>432525934.77999997</v>
      </c>
      <c r="I1897" s="1">
        <v>190025935</v>
      </c>
      <c r="J1897" s="1">
        <v>432525934.77999997</v>
      </c>
      <c r="K1897" s="1" t="s">
        <v>2018</v>
      </c>
      <c r="L1897" s="1">
        <v>1895</v>
      </c>
      <c r="M1897" s="1" t="s">
        <v>14753</v>
      </c>
      <c r="N1897" s="1">
        <v>6.9611940731733818E-3</v>
      </c>
      <c r="O1897" s="1">
        <v>493936.80605935003</v>
      </c>
      <c r="P1897" s="1">
        <v>0.18334787999999999</v>
      </c>
      <c r="Q1897" s="1">
        <v>-5.2741894399999998</v>
      </c>
      <c r="R1897" s="1">
        <v>-15.25047799</v>
      </c>
      <c r="S1897" s="1">
        <v>1322807.4124712304</v>
      </c>
      <c r="T1897" s="1" t="s">
        <v>14753</v>
      </c>
    </row>
    <row r="1898" spans="1:20" x14ac:dyDescent="0.2">
      <c r="A1898" s="1">
        <v>16434</v>
      </c>
      <c r="B1898" s="1" t="s">
        <v>6662</v>
      </c>
      <c r="C1898" s="1" t="s">
        <v>6663</v>
      </c>
      <c r="D1898" s="1" t="s">
        <v>6664</v>
      </c>
      <c r="E1898" s="1">
        <v>68</v>
      </c>
      <c r="F1898" s="1" t="s">
        <v>6665</v>
      </c>
      <c r="G1898" s="1" t="s">
        <v>131</v>
      </c>
      <c r="H1898" s="1">
        <v>13835000000</v>
      </c>
      <c r="I1898" s="1">
        <v>13716000000</v>
      </c>
      <c r="J1898" s="1">
        <v>13835000000</v>
      </c>
      <c r="K1898" s="1" t="s">
        <v>2018</v>
      </c>
      <c r="L1898" s="1">
        <v>1897</v>
      </c>
      <c r="M1898" s="1" t="s">
        <v>14753</v>
      </c>
      <c r="N1898" s="1">
        <v>9.6336707446817958E-5</v>
      </c>
      <c r="O1898" s="1">
        <v>288498.80226072</v>
      </c>
      <c r="P1898" s="1">
        <v>0.78793427000000005</v>
      </c>
      <c r="Q1898" s="1">
        <v>-7.6471321300000001</v>
      </c>
      <c r="R1898" s="1">
        <v>-23.63785369</v>
      </c>
      <c r="S1898" s="1">
        <v>1321354.2793405552</v>
      </c>
      <c r="T1898" s="1" t="s">
        <v>14753</v>
      </c>
    </row>
    <row r="1899" spans="1:20" x14ac:dyDescent="0.2">
      <c r="A1899" s="1">
        <v>10324</v>
      </c>
      <c r="B1899" s="1" t="s">
        <v>5673</v>
      </c>
      <c r="C1899" s="1" t="s">
        <v>5674</v>
      </c>
      <c r="D1899" s="1" t="s">
        <v>5675</v>
      </c>
      <c r="E1899" s="1">
        <v>37</v>
      </c>
      <c r="F1899" s="1" t="s">
        <v>5447</v>
      </c>
      <c r="G1899" s="1" t="s">
        <v>131</v>
      </c>
      <c r="H1899" s="1">
        <v>1200000000</v>
      </c>
      <c r="I1899" s="1">
        <v>352267212</v>
      </c>
      <c r="J1899" s="1">
        <v>1199999974</v>
      </c>
      <c r="K1899" s="1" t="s">
        <v>2018</v>
      </c>
      <c r="L1899" s="1">
        <v>1898</v>
      </c>
      <c r="M1899" s="1" t="s">
        <v>14752</v>
      </c>
      <c r="N1899" s="1">
        <v>3.7318610169674239E-3</v>
      </c>
      <c r="O1899" s="1">
        <v>4146.1109706300003</v>
      </c>
      <c r="P1899" s="1">
        <v>-2.2127E-4</v>
      </c>
      <c r="Q1899" s="1">
        <v>-11.446008819999999</v>
      </c>
      <c r="R1899" s="1">
        <v>-16.788329470000001</v>
      </c>
      <c r="S1899" s="1">
        <v>1314612.276018599</v>
      </c>
      <c r="T1899" s="1" t="s">
        <v>14752</v>
      </c>
    </row>
    <row r="1900" spans="1:20" x14ac:dyDescent="0.2">
      <c r="A1900" s="1">
        <v>29010</v>
      </c>
      <c r="B1900" s="1" t="s">
        <v>10864</v>
      </c>
      <c r="C1900" s="1" t="s">
        <v>10864</v>
      </c>
      <c r="D1900" s="1" t="s">
        <v>10865</v>
      </c>
      <c r="E1900" s="1">
        <v>2</v>
      </c>
      <c r="F1900" s="1" t="s">
        <v>10866</v>
      </c>
      <c r="G1900" s="1" t="s">
        <v>131</v>
      </c>
      <c r="H1900" s="1">
        <v>24669800000</v>
      </c>
      <c r="I1900" s="1">
        <v>24669800000</v>
      </c>
      <c r="J1900" s="1">
        <v>24669800000</v>
      </c>
      <c r="K1900" s="1" t="s">
        <v>2018</v>
      </c>
      <c r="L1900" s="1">
        <v>1899</v>
      </c>
      <c r="M1900" s="1" t="s">
        <v>14752</v>
      </c>
      <c r="N1900" s="1">
        <v>5.3158615207269E-5</v>
      </c>
      <c r="O1900" s="1">
        <v>10574.2497778</v>
      </c>
      <c r="P1900" s="1">
        <v>7.5454229999999997E-2</v>
      </c>
      <c r="Q1900" s="1">
        <v>3.4952693400000001</v>
      </c>
      <c r="R1900" s="1">
        <v>-32.24064869</v>
      </c>
      <c r="S1900" s="1">
        <v>1311412.4054402849</v>
      </c>
      <c r="T1900" s="1" t="s">
        <v>14752</v>
      </c>
    </row>
    <row r="1901" spans="1:20" x14ac:dyDescent="0.2">
      <c r="A1901" s="1">
        <v>14745</v>
      </c>
      <c r="B1901" s="1" t="s">
        <v>6689</v>
      </c>
      <c r="C1901" s="1" t="s">
        <v>6690</v>
      </c>
      <c r="D1901" s="1" t="s">
        <v>6691</v>
      </c>
      <c r="E1901" s="1">
        <v>29</v>
      </c>
      <c r="F1901" s="1" t="s">
        <v>6692</v>
      </c>
      <c r="G1901" s="1" t="s">
        <v>131</v>
      </c>
      <c r="H1901" s="1">
        <v>100000000</v>
      </c>
      <c r="I1901" s="1">
        <v>80280675</v>
      </c>
      <c r="J1901" s="1">
        <v>100000000</v>
      </c>
      <c r="K1901" s="1" t="s">
        <v>2018</v>
      </c>
      <c r="L1901" s="1">
        <v>1900</v>
      </c>
      <c r="M1901" s="1" t="s">
        <v>14752</v>
      </c>
      <c r="N1901" s="1">
        <v>1.6301058443111822E-2</v>
      </c>
      <c r="O1901" s="1">
        <v>58489.587975599999</v>
      </c>
      <c r="P1901" s="1">
        <v>-0.21850675999999999</v>
      </c>
      <c r="Q1901" s="1">
        <v>-0.84045877999999996</v>
      </c>
      <c r="R1901" s="1">
        <v>-8.0559572700000004</v>
      </c>
      <c r="S1901" s="1">
        <v>1308659.9750274662</v>
      </c>
      <c r="T1901" s="1" t="s">
        <v>14752</v>
      </c>
    </row>
    <row r="1902" spans="1:20" x14ac:dyDescent="0.2">
      <c r="A1902" s="1">
        <v>28453</v>
      </c>
      <c r="B1902" s="1" t="s">
        <v>10467</v>
      </c>
      <c r="C1902" s="1" t="s">
        <v>10467</v>
      </c>
      <c r="D1902" s="1" t="s">
        <v>10468</v>
      </c>
      <c r="E1902" s="1">
        <v>20</v>
      </c>
      <c r="F1902" s="1" t="s">
        <v>10469</v>
      </c>
      <c r="G1902" s="1" t="s">
        <v>131</v>
      </c>
      <c r="H1902" s="1">
        <v>100000000000</v>
      </c>
      <c r="I1902" s="1">
        <v>93201825078</v>
      </c>
      <c r="J1902" s="1">
        <v>99999998095</v>
      </c>
      <c r="K1902" s="1" t="s">
        <v>2018</v>
      </c>
      <c r="L1902" s="1">
        <v>1901</v>
      </c>
      <c r="M1902" s="1" t="s">
        <v>14753</v>
      </c>
      <c r="N1902" s="1">
        <v>1.4020998320521239E-5</v>
      </c>
      <c r="O1902" s="1">
        <v>1116829.01204404</v>
      </c>
      <c r="P1902" s="1">
        <v>-0.13303735999999999</v>
      </c>
      <c r="Q1902" s="1">
        <v>-7.7897807999999999</v>
      </c>
      <c r="R1902" s="1">
        <v>-18.32243858</v>
      </c>
      <c r="S1902" s="1">
        <v>1306782.6328881525</v>
      </c>
      <c r="T1902" s="1" t="s">
        <v>14753</v>
      </c>
    </row>
    <row r="1903" spans="1:20" x14ac:dyDescent="0.2">
      <c r="A1903" s="1">
        <v>10046</v>
      </c>
      <c r="B1903" s="1" t="s">
        <v>5782</v>
      </c>
      <c r="C1903" s="1" t="s">
        <v>5783</v>
      </c>
      <c r="D1903" s="1" t="s">
        <v>5784</v>
      </c>
      <c r="E1903" s="1">
        <v>31</v>
      </c>
      <c r="F1903" s="1" t="s">
        <v>4778</v>
      </c>
      <c r="G1903" s="1" t="s">
        <v>131</v>
      </c>
      <c r="I1903" s="1">
        <v>731180094</v>
      </c>
      <c r="J1903" s="1">
        <v>1000000000</v>
      </c>
      <c r="K1903" s="1" t="s">
        <v>2018</v>
      </c>
      <c r="L1903" s="1">
        <v>1902</v>
      </c>
      <c r="M1903" s="1" t="s">
        <v>14753</v>
      </c>
      <c r="N1903" s="1">
        <v>1.779861954734894E-3</v>
      </c>
      <c r="O1903" s="1">
        <v>768047.39543479995</v>
      </c>
      <c r="P1903" s="1">
        <v>2.1163940700000001</v>
      </c>
      <c r="Q1903" s="1">
        <v>0.41238208999999998</v>
      </c>
      <c r="R1903" s="1">
        <v>-9.5614935400000007</v>
      </c>
      <c r="S1903" s="1">
        <v>1301399.6313700834</v>
      </c>
      <c r="T1903" s="1" t="s">
        <v>14753</v>
      </c>
    </row>
    <row r="1904" spans="1:20" x14ac:dyDescent="0.2">
      <c r="A1904" s="1">
        <v>8132</v>
      </c>
      <c r="B1904" s="1" t="s">
        <v>4209</v>
      </c>
      <c r="C1904" s="1" t="s">
        <v>3770</v>
      </c>
      <c r="D1904" s="1" t="s">
        <v>4210</v>
      </c>
      <c r="E1904" s="1">
        <v>11</v>
      </c>
      <c r="F1904" s="1" t="s">
        <v>4211</v>
      </c>
      <c r="G1904" s="1" t="s">
        <v>131</v>
      </c>
      <c r="H1904" s="1">
        <v>1000000000</v>
      </c>
      <c r="I1904" s="1">
        <v>515733730.27283704</v>
      </c>
      <c r="J1904" s="1">
        <v>1000000000</v>
      </c>
      <c r="K1904" s="1" t="s">
        <v>2018</v>
      </c>
      <c r="L1904" s="1">
        <v>1903</v>
      </c>
      <c r="M1904" s="1" t="s">
        <v>14753</v>
      </c>
      <c r="N1904" s="1">
        <v>2.5200736817075674E-3</v>
      </c>
      <c r="O1904" s="1">
        <v>103171.73357385999</v>
      </c>
      <c r="P1904" s="1">
        <v>6.9981100000000001E-3</v>
      </c>
      <c r="Q1904" s="1">
        <v>1.5285233199999999</v>
      </c>
      <c r="R1904" s="1">
        <v>-8.7269286800000003</v>
      </c>
      <c r="S1904" s="1">
        <v>1299687.0004294461</v>
      </c>
      <c r="T1904" s="1" t="s">
        <v>14753</v>
      </c>
    </row>
    <row r="1905" spans="1:20" x14ac:dyDescent="0.2">
      <c r="A1905" s="1">
        <v>28707</v>
      </c>
      <c r="B1905" s="1" t="s">
        <v>10282</v>
      </c>
      <c r="C1905" s="1" t="s">
        <v>10283</v>
      </c>
      <c r="D1905" s="1" t="s">
        <v>10284</v>
      </c>
      <c r="E1905" s="1">
        <v>4</v>
      </c>
      <c r="F1905" s="1" t="s">
        <v>10285</v>
      </c>
      <c r="G1905" s="1" t="s">
        <v>131</v>
      </c>
      <c r="I1905" s="1">
        <v>61410027.202799089</v>
      </c>
      <c r="J1905" s="1">
        <v>70000000</v>
      </c>
      <c r="K1905" s="1" t="s">
        <v>2018</v>
      </c>
      <c r="L1905" s="1">
        <v>1904</v>
      </c>
      <c r="M1905" s="1" t="s">
        <v>14752</v>
      </c>
      <c r="N1905" s="1">
        <v>2.1159377814848841E-2</v>
      </c>
      <c r="O1905" s="1">
        <v>551.97902525999996</v>
      </c>
      <c r="P1905" s="1">
        <v>0</v>
      </c>
      <c r="Q1905" s="1">
        <v>-5.8068380000000003E-2</v>
      </c>
      <c r="R1905" s="1">
        <v>-21.939974370000002</v>
      </c>
      <c r="S1905" s="1">
        <v>1299397.967204171</v>
      </c>
      <c r="T1905" s="1" t="s">
        <v>14752</v>
      </c>
    </row>
    <row r="1906" spans="1:20" x14ac:dyDescent="0.2">
      <c r="A1906" s="1">
        <v>19162</v>
      </c>
      <c r="B1906" s="1" t="s">
        <v>10600</v>
      </c>
      <c r="C1906" s="1" t="s">
        <v>10601</v>
      </c>
      <c r="D1906" s="1" t="s">
        <v>10602</v>
      </c>
      <c r="E1906" s="1">
        <v>23</v>
      </c>
      <c r="F1906" s="1" t="s">
        <v>10603</v>
      </c>
      <c r="G1906" s="1" t="s">
        <v>131</v>
      </c>
      <c r="H1906" s="1">
        <v>10000000000</v>
      </c>
      <c r="I1906" s="1">
        <v>2798377589.2718577</v>
      </c>
      <c r="J1906" s="1">
        <v>10000000000</v>
      </c>
      <c r="K1906" s="1" t="s">
        <v>2018</v>
      </c>
      <c r="L1906" s="1">
        <v>1905</v>
      </c>
      <c r="M1906" s="1" t="s">
        <v>14752</v>
      </c>
      <c r="N1906" s="1">
        <v>4.6325108068493961E-4</v>
      </c>
      <c r="O1906" s="1">
        <v>75411.322808140001</v>
      </c>
      <c r="P1906" s="1">
        <v>-6.1094210000000003E-2</v>
      </c>
      <c r="Q1906" s="1">
        <v>-12.97576173</v>
      </c>
      <c r="R1906" s="1">
        <v>-21.585515189999999</v>
      </c>
      <c r="S1906" s="1">
        <v>1296351.4423947041</v>
      </c>
      <c r="T1906" s="1" t="s">
        <v>14752</v>
      </c>
    </row>
    <row r="1907" spans="1:20" x14ac:dyDescent="0.2">
      <c r="A1907" s="1">
        <v>32378</v>
      </c>
      <c r="B1907" s="1" t="s">
        <v>10124</v>
      </c>
      <c r="C1907" s="1" t="s">
        <v>10124</v>
      </c>
      <c r="D1907" s="1" t="s">
        <v>10125</v>
      </c>
      <c r="E1907" s="1">
        <v>14</v>
      </c>
      <c r="F1907" s="1" t="s">
        <v>10126</v>
      </c>
      <c r="G1907" s="1" t="s">
        <v>131</v>
      </c>
      <c r="H1907" s="1">
        <v>999999999</v>
      </c>
      <c r="I1907" s="1">
        <v>999997588</v>
      </c>
      <c r="J1907" s="1">
        <v>999997588</v>
      </c>
      <c r="K1907" s="1" t="s">
        <v>2018</v>
      </c>
      <c r="L1907" s="1">
        <v>1906</v>
      </c>
      <c r="M1907" s="1" t="s">
        <v>14752</v>
      </c>
      <c r="N1907" s="1">
        <v>1.2950137616470551E-3</v>
      </c>
      <c r="O1907" s="1">
        <v>972937.27839881997</v>
      </c>
      <c r="P1907" s="1">
        <v>1.25955079</v>
      </c>
      <c r="Q1907" s="1">
        <v>-4.4937715799999998</v>
      </c>
      <c r="R1907" s="1">
        <v>-13.34346583</v>
      </c>
      <c r="S1907" s="1">
        <v>1295010.6380738623</v>
      </c>
      <c r="T1907" s="1" t="s">
        <v>14752</v>
      </c>
    </row>
    <row r="1908" spans="1:20" x14ac:dyDescent="0.2">
      <c r="A1908" s="1">
        <v>35</v>
      </c>
      <c r="B1908" s="1" t="s">
        <v>5213</v>
      </c>
      <c r="C1908" s="1" t="s">
        <v>5214</v>
      </c>
      <c r="D1908" s="1" t="s">
        <v>5215</v>
      </c>
      <c r="E1908" s="1">
        <v>4</v>
      </c>
      <c r="F1908" s="1" t="s">
        <v>5216</v>
      </c>
      <c r="G1908" s="1" t="s">
        <v>131</v>
      </c>
      <c r="H1908" s="1">
        <v>98000000</v>
      </c>
      <c r="I1908" s="1">
        <v>91922568.375</v>
      </c>
      <c r="J1908" s="1">
        <v>91922568.375</v>
      </c>
      <c r="L1908" s="1">
        <v>1907</v>
      </c>
      <c r="M1908" s="1" t="s">
        <v>14752</v>
      </c>
      <c r="N1908" s="1">
        <v>1.4082544557502769E-2</v>
      </c>
      <c r="O1908" s="1">
        <v>4.2234478099999997</v>
      </c>
      <c r="P1908" s="1">
        <v>0.28423682</v>
      </c>
      <c r="Q1908" s="1">
        <v>-1.5723593199999999</v>
      </c>
      <c r="R1908" s="1">
        <v>-4.8664018499999999</v>
      </c>
      <c r="S1908" s="1">
        <v>1294503.6649810325</v>
      </c>
      <c r="T1908" s="1" t="s">
        <v>14752</v>
      </c>
    </row>
    <row r="1909" spans="1:20" x14ac:dyDescent="0.2">
      <c r="A1909" s="1">
        <v>3139</v>
      </c>
      <c r="B1909" s="1" t="s">
        <v>2280</v>
      </c>
      <c r="C1909" s="1" t="s">
        <v>2281</v>
      </c>
      <c r="D1909" s="1" t="s">
        <v>2282</v>
      </c>
      <c r="E1909" s="1">
        <v>7</v>
      </c>
      <c r="F1909" s="1" t="s">
        <v>2213</v>
      </c>
      <c r="G1909" s="1" t="s">
        <v>131</v>
      </c>
      <c r="I1909" s="1">
        <v>49999999999.686195</v>
      </c>
      <c r="J1909" s="1">
        <v>100000000000</v>
      </c>
      <c r="K1909" s="1" t="s">
        <v>2018</v>
      </c>
      <c r="L1909" s="1">
        <v>1908</v>
      </c>
      <c r="M1909" s="1" t="s">
        <v>14752</v>
      </c>
      <c r="N1909" s="1">
        <v>2.5825046432452133E-5</v>
      </c>
      <c r="O1909" s="1">
        <v>1068.64872453</v>
      </c>
      <c r="P1909" s="1">
        <v>-2.2191300000000001E-3</v>
      </c>
      <c r="Q1909" s="1">
        <v>-1.7844359999999999</v>
      </c>
      <c r="R1909" s="1">
        <v>-6.8150006899999998</v>
      </c>
      <c r="S1909" s="1">
        <v>1291252.3216145027</v>
      </c>
      <c r="T1909" s="1" t="s">
        <v>14752</v>
      </c>
    </row>
    <row r="1910" spans="1:20" x14ac:dyDescent="0.2">
      <c r="A1910" s="1">
        <v>3850</v>
      </c>
      <c r="B1910" s="1" t="s">
        <v>3146</v>
      </c>
      <c r="C1910" s="1" t="s">
        <v>3147</v>
      </c>
      <c r="D1910" s="1" t="s">
        <v>3148</v>
      </c>
      <c r="E1910" s="1">
        <v>4</v>
      </c>
      <c r="F1910" s="1" t="s">
        <v>3149</v>
      </c>
      <c r="G1910" s="1" t="s">
        <v>131</v>
      </c>
      <c r="I1910" s="1">
        <v>36820603.637131996</v>
      </c>
      <c r="J1910" s="1">
        <v>38307412.569600001</v>
      </c>
      <c r="L1910" s="1">
        <v>1909</v>
      </c>
      <c r="M1910" s="1" t="s">
        <v>14752</v>
      </c>
      <c r="N1910" s="1">
        <v>3.4931709142084794E-2</v>
      </c>
      <c r="O1910" s="1">
        <v>0</v>
      </c>
      <c r="P1910" s="1">
        <v>3.0606700000000001E-3</v>
      </c>
      <c r="Q1910" s="1">
        <v>-8.4209699999999998E-2</v>
      </c>
      <c r="R1910" s="1">
        <v>-0.17634583000000001</v>
      </c>
      <c r="S1910" s="1">
        <v>1286206.6166882843</v>
      </c>
      <c r="T1910" s="1" t="s">
        <v>14752</v>
      </c>
    </row>
    <row r="1911" spans="1:20" x14ac:dyDescent="0.2">
      <c r="A1911" s="1">
        <v>5471</v>
      </c>
      <c r="B1911" s="1" t="s">
        <v>4634</v>
      </c>
      <c r="C1911" s="1" t="s">
        <v>4171</v>
      </c>
      <c r="D1911" s="1" t="s">
        <v>4268</v>
      </c>
      <c r="E1911" s="1">
        <v>11</v>
      </c>
      <c r="F1911" s="1" t="s">
        <v>2941</v>
      </c>
      <c r="G1911" s="1" t="s">
        <v>131</v>
      </c>
      <c r="I1911" s="1">
        <v>26522776.388087392</v>
      </c>
      <c r="J1911" s="1">
        <v>26522776.388087392</v>
      </c>
      <c r="L1911" s="1">
        <v>1910</v>
      </c>
      <c r="M1911" s="1" t="s">
        <v>14753</v>
      </c>
      <c r="N1911" s="1">
        <v>4.7762956679885282E-2</v>
      </c>
      <c r="O1911" s="1">
        <v>212.71058486999999</v>
      </c>
      <c r="P1911" s="1">
        <v>0.12235193</v>
      </c>
      <c r="Q1911" s="1">
        <v>-6.02102966</v>
      </c>
      <c r="R1911" s="1">
        <v>-19.61089364</v>
      </c>
      <c r="S1911" s="1">
        <v>1266806.2196545023</v>
      </c>
      <c r="T1911" s="1" t="s">
        <v>14753</v>
      </c>
    </row>
    <row r="1912" spans="1:20" x14ac:dyDescent="0.2">
      <c r="A1912" s="1">
        <v>33128</v>
      </c>
      <c r="B1912" s="1" t="s">
        <v>9839</v>
      </c>
      <c r="C1912" s="1" t="s">
        <v>6142</v>
      </c>
      <c r="D1912" s="1" t="s">
        <v>9840</v>
      </c>
      <c r="E1912" s="1">
        <v>1</v>
      </c>
      <c r="F1912" s="1" t="s">
        <v>9841</v>
      </c>
      <c r="G1912" s="1" t="s">
        <v>131</v>
      </c>
      <c r="H1912" s="1">
        <v>637018677</v>
      </c>
      <c r="I1912" s="1">
        <v>611462265</v>
      </c>
      <c r="J1912" s="1">
        <v>637018677</v>
      </c>
      <c r="K1912" s="1" t="s">
        <v>2018</v>
      </c>
      <c r="L1912" s="1">
        <v>1911</v>
      </c>
      <c r="M1912" s="1" t="s">
        <v>14752</v>
      </c>
      <c r="N1912" s="1">
        <v>2.0605327690165712E-3</v>
      </c>
      <c r="O1912" s="1">
        <v>12737.528023209999</v>
      </c>
      <c r="P1912" s="1">
        <v>-0.64425988000000001</v>
      </c>
      <c r="Q1912" s="1">
        <v>6.3383196499999999</v>
      </c>
      <c r="R1912" s="1">
        <v>-8.74321941</v>
      </c>
      <c r="S1912" s="1">
        <v>1259938.0340495943</v>
      </c>
      <c r="T1912" s="1" t="s">
        <v>14752</v>
      </c>
    </row>
    <row r="1913" spans="1:20" x14ac:dyDescent="0.2">
      <c r="A1913" s="1">
        <v>506</v>
      </c>
      <c r="B1913" s="1" t="s">
        <v>5195</v>
      </c>
      <c r="C1913" s="1" t="s">
        <v>5196</v>
      </c>
      <c r="D1913" s="1" t="s">
        <v>5197</v>
      </c>
      <c r="E1913" s="1">
        <v>1</v>
      </c>
      <c r="F1913" s="1" t="s">
        <v>4256</v>
      </c>
      <c r="G1913" s="1" t="s">
        <v>131</v>
      </c>
      <c r="I1913" s="1">
        <v>320058962.67584002</v>
      </c>
      <c r="J1913" s="1">
        <v>334686962.67584002</v>
      </c>
      <c r="L1913" s="1">
        <v>1912</v>
      </c>
      <c r="M1913" s="1" t="s">
        <v>14752</v>
      </c>
      <c r="N1913" s="1">
        <v>3.9308974824568948E-3</v>
      </c>
      <c r="O1913" s="1">
        <v>0</v>
      </c>
      <c r="P1913" s="1">
        <v>0</v>
      </c>
      <c r="Q1913" s="1">
        <v>0</v>
      </c>
      <c r="R1913" s="1">
        <v>-0.41916255000000002</v>
      </c>
      <c r="S1913" s="1">
        <v>1258118.9706202247</v>
      </c>
      <c r="T1913" s="1" t="s">
        <v>14752</v>
      </c>
    </row>
    <row r="1914" spans="1:20" x14ac:dyDescent="0.2">
      <c r="A1914" s="1">
        <v>2666</v>
      </c>
      <c r="B1914" s="1" t="s">
        <v>10182</v>
      </c>
      <c r="C1914" s="1" t="s">
        <v>3111</v>
      </c>
      <c r="D1914" s="1" t="s">
        <v>3112</v>
      </c>
      <c r="E1914" s="1">
        <v>21</v>
      </c>
      <c r="F1914" s="1" t="s">
        <v>2539</v>
      </c>
      <c r="G1914" s="1" t="s">
        <v>131</v>
      </c>
      <c r="I1914" s="1">
        <v>252168527.315999</v>
      </c>
      <c r="J1914" s="1">
        <v>650000000</v>
      </c>
      <c r="K1914" s="1" t="s">
        <v>2018</v>
      </c>
      <c r="L1914" s="1">
        <v>1913</v>
      </c>
      <c r="M1914" s="1" t="s">
        <v>14752</v>
      </c>
      <c r="N1914" s="1">
        <v>4.9600325470748321E-3</v>
      </c>
      <c r="O1914" s="1">
        <v>83629.984906810001</v>
      </c>
      <c r="P1914" s="1">
        <v>-30.96982101</v>
      </c>
      <c r="Q1914" s="1">
        <v>-84.637194649999998</v>
      </c>
      <c r="R1914" s="1">
        <v>-86.628698400000005</v>
      </c>
      <c r="S1914" s="1">
        <v>1250764.1028352838</v>
      </c>
      <c r="T1914" s="1" t="s">
        <v>14752</v>
      </c>
    </row>
    <row r="1915" spans="1:20" x14ac:dyDescent="0.2">
      <c r="A1915" s="1">
        <v>30544</v>
      </c>
      <c r="B1915" s="1" t="s">
        <v>10271</v>
      </c>
      <c r="C1915" s="1" t="s">
        <v>10272</v>
      </c>
      <c r="D1915" s="1" t="s">
        <v>10273</v>
      </c>
      <c r="E1915" s="1">
        <v>43</v>
      </c>
      <c r="F1915" s="1" t="s">
        <v>10274</v>
      </c>
      <c r="G1915" s="1" t="s">
        <v>131</v>
      </c>
      <c r="H1915" s="1">
        <v>150000000</v>
      </c>
      <c r="I1915" s="1">
        <v>10000000</v>
      </c>
      <c r="J1915" s="1">
        <v>70000000</v>
      </c>
      <c r="K1915" s="1" t="s">
        <v>2018</v>
      </c>
      <c r="L1915" s="1">
        <v>1914</v>
      </c>
      <c r="M1915" s="1" t="s">
        <v>14753</v>
      </c>
      <c r="N1915" s="1">
        <v>0.12507312196921763</v>
      </c>
      <c r="O1915" s="1">
        <v>343144.28883512999</v>
      </c>
      <c r="P1915" s="1">
        <v>0.99071513</v>
      </c>
      <c r="Q1915" s="1">
        <v>-2.2063119800000002</v>
      </c>
      <c r="R1915" s="1">
        <v>-13.987647669999999</v>
      </c>
      <c r="S1915" s="1">
        <v>1250731.2196921762</v>
      </c>
      <c r="T1915" s="1" t="s">
        <v>14753</v>
      </c>
    </row>
    <row r="1916" spans="1:20" x14ac:dyDescent="0.2">
      <c r="A1916" s="1">
        <v>12240</v>
      </c>
      <c r="B1916" s="1" t="s">
        <v>10720</v>
      </c>
      <c r="C1916" s="1" t="s">
        <v>10720</v>
      </c>
      <c r="D1916" s="1" t="s">
        <v>10721</v>
      </c>
      <c r="E1916" s="1">
        <v>21</v>
      </c>
      <c r="F1916" s="1" t="s">
        <v>10722</v>
      </c>
      <c r="G1916" s="1" t="s">
        <v>131</v>
      </c>
      <c r="H1916" s="1">
        <v>4000000000</v>
      </c>
      <c r="I1916" s="1">
        <v>2483082772</v>
      </c>
      <c r="J1916" s="1">
        <v>4000000000</v>
      </c>
      <c r="K1916" s="1" t="s">
        <v>2018</v>
      </c>
      <c r="L1916" s="1">
        <v>1915</v>
      </c>
      <c r="M1916" s="1" t="s">
        <v>14753</v>
      </c>
      <c r="N1916" s="1">
        <v>5.0261560448372727E-4</v>
      </c>
      <c r="O1916" s="1">
        <v>209809.27637854</v>
      </c>
      <c r="P1916" s="1">
        <v>-1.6002789999999999E-2</v>
      </c>
      <c r="Q1916" s="1">
        <v>-3.9027691600000001</v>
      </c>
      <c r="R1916" s="1">
        <v>-1.0822795300000001</v>
      </c>
      <c r="S1916" s="1">
        <v>1248036.148431909</v>
      </c>
      <c r="T1916" s="1" t="s">
        <v>14753</v>
      </c>
    </row>
    <row r="1917" spans="1:20" x14ac:dyDescent="0.2">
      <c r="A1917" s="1">
        <v>21273</v>
      </c>
      <c r="B1917" s="1" t="s">
        <v>9519</v>
      </c>
      <c r="C1917" s="1" t="s">
        <v>9520</v>
      </c>
      <c r="D1917" s="1" t="s">
        <v>9521</v>
      </c>
      <c r="E1917" s="1">
        <v>4</v>
      </c>
      <c r="F1917" s="1" t="s">
        <v>9522</v>
      </c>
      <c r="G1917" s="1" t="s">
        <v>131</v>
      </c>
      <c r="H1917" s="1">
        <v>1000000</v>
      </c>
      <c r="I1917" s="1">
        <v>400000</v>
      </c>
      <c r="J1917" s="1">
        <v>1000000</v>
      </c>
      <c r="K1917" s="1" t="s">
        <v>2018</v>
      </c>
      <c r="L1917" s="1">
        <v>1916</v>
      </c>
      <c r="M1917" s="1" t="s">
        <v>14752</v>
      </c>
      <c r="N1917" s="1">
        <v>3.1176103470107535</v>
      </c>
      <c r="O1917" s="1">
        <v>206034.02822897999</v>
      </c>
      <c r="P1917" s="1">
        <v>-0.68723277999999999</v>
      </c>
      <c r="Q1917" s="1">
        <v>5.4771681399999999</v>
      </c>
      <c r="R1917" s="1">
        <v>-31.642654409999999</v>
      </c>
      <c r="S1917" s="1">
        <v>1247044.1388043014</v>
      </c>
      <c r="T1917" s="1" t="s">
        <v>14752</v>
      </c>
    </row>
    <row r="1918" spans="1:20" x14ac:dyDescent="0.2">
      <c r="A1918" s="1">
        <v>28388</v>
      </c>
      <c r="B1918" s="1" t="s">
        <v>10580</v>
      </c>
      <c r="C1918" s="1" t="s">
        <v>10581</v>
      </c>
      <c r="D1918" s="1" t="s">
        <v>10582</v>
      </c>
      <c r="E1918" s="1">
        <v>13</v>
      </c>
      <c r="F1918" s="1" t="s">
        <v>10583</v>
      </c>
      <c r="G1918" s="1" t="s">
        <v>131</v>
      </c>
      <c r="I1918" s="1">
        <v>858839269.48167121</v>
      </c>
      <c r="J1918" s="1">
        <v>898930378</v>
      </c>
      <c r="K1918" s="1" t="s">
        <v>2018</v>
      </c>
      <c r="L1918" s="1">
        <v>1917</v>
      </c>
      <c r="M1918" s="1" t="s">
        <v>14753</v>
      </c>
      <c r="N1918" s="1">
        <v>1.450314470659562E-3</v>
      </c>
      <c r="O1918" s="1">
        <v>63893.418901539997</v>
      </c>
      <c r="P1918" s="1">
        <v>0.17919645000000001</v>
      </c>
      <c r="Q1918" s="1">
        <v>-2.29112903</v>
      </c>
      <c r="R1918" s="1">
        <v>-6.6912939299999996</v>
      </c>
      <c r="S1918" s="1">
        <v>1245587.0204999549</v>
      </c>
      <c r="T1918" s="1" t="s">
        <v>14753</v>
      </c>
    </row>
    <row r="1919" spans="1:20" x14ac:dyDescent="0.2">
      <c r="A1919" s="1">
        <v>7681</v>
      </c>
      <c r="B1919" s="1" t="s">
        <v>4353</v>
      </c>
      <c r="C1919" s="1" t="s">
        <v>4354</v>
      </c>
      <c r="D1919" s="1" t="s">
        <v>4355</v>
      </c>
      <c r="E1919" s="1">
        <v>7</v>
      </c>
      <c r="F1919" s="1" t="s">
        <v>4178</v>
      </c>
      <c r="G1919" s="1" t="s">
        <v>131</v>
      </c>
      <c r="H1919" s="1">
        <v>5000000000</v>
      </c>
      <c r="I1919" s="1">
        <v>1037773555</v>
      </c>
      <c r="J1919" s="1">
        <v>1150000000</v>
      </c>
      <c r="K1919" s="1" t="s">
        <v>2018</v>
      </c>
      <c r="L1919" s="1">
        <v>1918</v>
      </c>
      <c r="M1919" s="1" t="s">
        <v>14752</v>
      </c>
      <c r="N1919" s="1">
        <v>1.1996610204435066E-3</v>
      </c>
      <c r="O1919" s="1">
        <v>449481.87622416002</v>
      </c>
      <c r="P1919" s="1">
        <v>2.3119649600000001</v>
      </c>
      <c r="Q1919" s="1">
        <v>20.0387697</v>
      </c>
      <c r="R1919" s="1">
        <v>-14.340015640000001</v>
      </c>
      <c r="S1919" s="1">
        <v>1244976.4819805855</v>
      </c>
      <c r="T1919" s="1" t="s">
        <v>14752</v>
      </c>
    </row>
    <row r="1920" spans="1:20" x14ac:dyDescent="0.2">
      <c r="A1920" s="1">
        <v>10700</v>
      </c>
      <c r="B1920" s="1" t="s">
        <v>5503</v>
      </c>
      <c r="C1920" s="1" t="s">
        <v>364</v>
      </c>
      <c r="D1920" s="1" t="s">
        <v>6752</v>
      </c>
      <c r="E1920" s="1">
        <v>17</v>
      </c>
      <c r="F1920" s="1" t="s">
        <v>4917</v>
      </c>
      <c r="G1920" s="1" t="s">
        <v>131</v>
      </c>
      <c r="H1920" s="1">
        <v>123823040</v>
      </c>
      <c r="I1920" s="1">
        <v>121543757.37318856</v>
      </c>
      <c r="J1920" s="1">
        <v>121543757.37318856</v>
      </c>
      <c r="K1920" s="1" t="s">
        <v>2018</v>
      </c>
      <c r="L1920" s="1">
        <v>1919</v>
      </c>
      <c r="M1920" s="1" t="s">
        <v>14752</v>
      </c>
      <c r="N1920" s="1">
        <v>1.0193693187146803E-2</v>
      </c>
      <c r="O1920" s="1">
        <v>0.37942484999999998</v>
      </c>
      <c r="P1920" s="1">
        <v>-1.7009030000000001E-2</v>
      </c>
      <c r="Q1920" s="1">
        <v>-5.0629510000000003E-2</v>
      </c>
      <c r="R1920" s="1">
        <v>-7.5742898700000003</v>
      </c>
      <c r="S1920" s="1">
        <v>1238979.7714752965</v>
      </c>
      <c r="T1920" s="1" t="s">
        <v>14752</v>
      </c>
    </row>
    <row r="1921" spans="1:20" x14ac:dyDescent="0.2">
      <c r="A1921" s="1">
        <v>11541</v>
      </c>
      <c r="B1921" s="1" t="s">
        <v>5529</v>
      </c>
      <c r="C1921" s="1" t="s">
        <v>5530</v>
      </c>
      <c r="D1921" s="1" t="s">
        <v>5531</v>
      </c>
      <c r="E1921" s="1">
        <v>74</v>
      </c>
      <c r="F1921" s="1" t="s">
        <v>5532</v>
      </c>
      <c r="G1921" s="1" t="s">
        <v>131</v>
      </c>
      <c r="H1921" s="1">
        <v>100000000000</v>
      </c>
      <c r="I1921" s="1">
        <v>72553169190</v>
      </c>
      <c r="J1921" s="1">
        <v>93640000000</v>
      </c>
      <c r="K1921" s="1" t="s">
        <v>2018</v>
      </c>
      <c r="L1921" s="1">
        <v>1920</v>
      </c>
      <c r="M1921" s="1" t="s">
        <v>14752</v>
      </c>
      <c r="N1921" s="1">
        <v>1.7057596060188999E-5</v>
      </c>
      <c r="O1921" s="1">
        <v>6371.8537116099997</v>
      </c>
      <c r="P1921" s="1">
        <v>-2.4586409300000001</v>
      </c>
      <c r="Q1921" s="1">
        <v>-6.1849968799999999</v>
      </c>
      <c r="R1921" s="1">
        <v>-13.400341920000001</v>
      </c>
      <c r="S1921" s="1">
        <v>1237582.6529295698</v>
      </c>
      <c r="T1921" s="1" t="s">
        <v>14752</v>
      </c>
    </row>
    <row r="1922" spans="1:20" x14ac:dyDescent="0.2">
      <c r="A1922" s="1">
        <v>30196</v>
      </c>
      <c r="B1922" s="1" t="s">
        <v>10729</v>
      </c>
      <c r="C1922" s="1" t="s">
        <v>10730</v>
      </c>
      <c r="D1922" s="1" t="s">
        <v>10731</v>
      </c>
      <c r="E1922" s="1">
        <v>4</v>
      </c>
      <c r="F1922" s="1" t="s">
        <v>10732</v>
      </c>
      <c r="G1922" s="1" t="s">
        <v>131</v>
      </c>
      <c r="I1922" s="1">
        <v>82343568.75</v>
      </c>
      <c r="J1922" s="1">
        <v>100000000</v>
      </c>
      <c r="K1922" s="1" t="s">
        <v>2018</v>
      </c>
      <c r="L1922" s="1">
        <v>1921</v>
      </c>
      <c r="M1922" s="1" t="s">
        <v>14752</v>
      </c>
      <c r="N1922" s="1">
        <v>1.5014372708148947E-2</v>
      </c>
      <c r="O1922" s="1">
        <v>11023.60376817</v>
      </c>
      <c r="P1922" s="1">
        <v>0</v>
      </c>
      <c r="Q1922" s="1">
        <v>-8.9798410999999998</v>
      </c>
      <c r="R1922" s="1">
        <v>-21.827911499999999</v>
      </c>
      <c r="S1922" s="1">
        <v>1236337.0313315869</v>
      </c>
      <c r="T1922" s="1" t="s">
        <v>14752</v>
      </c>
    </row>
    <row r="1923" spans="1:20" x14ac:dyDescent="0.2">
      <c r="A1923" s="1">
        <v>5070</v>
      </c>
      <c r="B1923" s="1" t="s">
        <v>5184</v>
      </c>
      <c r="C1923" s="1" t="s">
        <v>5185</v>
      </c>
      <c r="D1923" s="1" t="s">
        <v>5186</v>
      </c>
      <c r="E1923" s="1">
        <v>23</v>
      </c>
      <c r="F1923" s="1" t="s">
        <v>5187</v>
      </c>
      <c r="G1923" s="1" t="s">
        <v>131</v>
      </c>
      <c r="I1923" s="1">
        <v>1231911016.1800001</v>
      </c>
      <c r="J1923" s="1">
        <v>10000000000</v>
      </c>
      <c r="K1923" s="1" t="s">
        <v>2018</v>
      </c>
      <c r="L1923" s="1">
        <v>1922</v>
      </c>
      <c r="M1923" s="1" t="s">
        <v>14752</v>
      </c>
      <c r="N1923" s="1">
        <v>1.0007306926526482E-3</v>
      </c>
      <c r="O1923" s="1">
        <v>25575.2299838</v>
      </c>
      <c r="P1923" s="1">
        <v>-0.83959996000000003</v>
      </c>
      <c r="Q1923" s="1">
        <v>-5.3512863299999998</v>
      </c>
      <c r="R1923" s="1">
        <v>-14.360585710000001</v>
      </c>
      <c r="S1923" s="1">
        <v>1232811.1645082391</v>
      </c>
      <c r="T1923" s="1" t="s">
        <v>14752</v>
      </c>
    </row>
    <row r="1924" spans="1:20" x14ac:dyDescent="0.2">
      <c r="A1924" s="1">
        <v>32154</v>
      </c>
      <c r="B1924" s="1" t="s">
        <v>10311</v>
      </c>
      <c r="C1924" s="1" t="s">
        <v>10312</v>
      </c>
      <c r="D1924" s="1" t="s">
        <v>10313</v>
      </c>
      <c r="E1924" s="1">
        <v>7</v>
      </c>
      <c r="F1924" s="1" t="s">
        <v>10314</v>
      </c>
      <c r="G1924" s="1" t="s">
        <v>131</v>
      </c>
      <c r="I1924" s="1">
        <v>408528955310</v>
      </c>
      <c r="J1924" s="1">
        <v>420690000000</v>
      </c>
      <c r="K1924" s="1" t="s">
        <v>2018</v>
      </c>
      <c r="L1924" s="1">
        <v>1923</v>
      </c>
      <c r="M1924" s="1" t="s">
        <v>14753</v>
      </c>
      <c r="N1924" s="1">
        <v>3.0050621287075771E-6</v>
      </c>
      <c r="O1924" s="1">
        <v>64380.680840460001</v>
      </c>
      <c r="P1924" s="1">
        <v>0</v>
      </c>
      <c r="Q1924" s="1">
        <v>-35.84463633</v>
      </c>
      <c r="R1924" s="1">
        <v>-22.436877500000001</v>
      </c>
      <c r="S1924" s="1">
        <v>1227654.8920825513</v>
      </c>
      <c r="T1924" s="1" t="s">
        <v>14753</v>
      </c>
    </row>
    <row r="1925" spans="1:20" x14ac:dyDescent="0.2">
      <c r="A1925" s="1">
        <v>20997</v>
      </c>
      <c r="B1925" s="1" t="s">
        <v>10573</v>
      </c>
      <c r="C1925" s="1" t="s">
        <v>10574</v>
      </c>
      <c r="D1925" s="1" t="s">
        <v>10575</v>
      </c>
      <c r="E1925" s="1">
        <v>55</v>
      </c>
      <c r="F1925" s="1" t="s">
        <v>10576</v>
      </c>
      <c r="G1925" s="1" t="s">
        <v>131</v>
      </c>
      <c r="H1925" s="1">
        <v>10000000000</v>
      </c>
      <c r="I1925" s="1">
        <v>4817854074.167964</v>
      </c>
      <c r="J1925" s="1">
        <v>9708433511.7751808</v>
      </c>
      <c r="K1925" s="1" t="s">
        <v>2018</v>
      </c>
      <c r="L1925" s="1">
        <v>1924</v>
      </c>
      <c r="M1925" s="1" t="s">
        <v>14752</v>
      </c>
      <c r="N1925" s="1">
        <v>2.5217459236824932E-4</v>
      </c>
      <c r="O1925" s="1">
        <v>881.04940787999999</v>
      </c>
      <c r="P1925" s="1">
        <v>0.16634681000000001</v>
      </c>
      <c r="Q1925" s="1">
        <v>-4.2123378699999998</v>
      </c>
      <c r="R1925" s="1">
        <v>-27.176903599999999</v>
      </c>
      <c r="S1925" s="1">
        <v>1214940.3872430157</v>
      </c>
      <c r="T1925" s="1" t="s">
        <v>14752</v>
      </c>
    </row>
    <row r="1926" spans="1:20" x14ac:dyDescent="0.2">
      <c r="A1926" s="1">
        <v>9205</v>
      </c>
      <c r="B1926" s="1" t="s">
        <v>4555</v>
      </c>
      <c r="C1926" s="1" t="s">
        <v>4555</v>
      </c>
      <c r="D1926" s="1" t="s">
        <v>4556</v>
      </c>
      <c r="E1926" s="1">
        <v>12</v>
      </c>
      <c r="F1926" s="1" t="s">
        <v>4557</v>
      </c>
      <c r="G1926" s="1" t="s">
        <v>131</v>
      </c>
      <c r="H1926" s="1">
        <v>21000000</v>
      </c>
      <c r="I1926" s="1">
        <v>18391635.37813</v>
      </c>
      <c r="J1926" s="1">
        <v>21000000</v>
      </c>
      <c r="K1926" s="1" t="s">
        <v>2018</v>
      </c>
      <c r="L1926" s="1">
        <v>1925</v>
      </c>
      <c r="M1926" s="1" t="s">
        <v>14753</v>
      </c>
      <c r="N1926" s="1">
        <v>6.584203272734028E-2</v>
      </c>
      <c r="O1926" s="1">
        <v>55454.071044240001</v>
      </c>
      <c r="P1926" s="1">
        <v>-0.31829902999999998</v>
      </c>
      <c r="Q1926" s="1">
        <v>-0.33827252000000002</v>
      </c>
      <c r="R1926" s="1">
        <v>-3.00460752</v>
      </c>
      <c r="S1926" s="1">
        <v>1210942.6584761448</v>
      </c>
      <c r="T1926" s="1" t="s">
        <v>14753</v>
      </c>
    </row>
    <row r="1927" spans="1:20" x14ac:dyDescent="0.2">
      <c r="A1927" s="1">
        <v>29766</v>
      </c>
      <c r="B1927" s="1" t="s">
        <v>10110</v>
      </c>
      <c r="C1927" s="1" t="s">
        <v>10110</v>
      </c>
      <c r="D1927" s="1" t="s">
        <v>10111</v>
      </c>
      <c r="E1927" s="1">
        <v>5</v>
      </c>
      <c r="F1927" s="1" t="s">
        <v>10112</v>
      </c>
      <c r="G1927" s="1" t="s">
        <v>131</v>
      </c>
      <c r="I1927" s="1">
        <v>263000052729</v>
      </c>
      <c r="J1927" s="1">
        <v>299792458000</v>
      </c>
      <c r="K1927" s="1" t="s">
        <v>2018</v>
      </c>
      <c r="L1927" s="1">
        <v>1926</v>
      </c>
      <c r="M1927" s="1" t="s">
        <v>14752</v>
      </c>
      <c r="N1927" s="1">
        <v>4.5917054868422779E-6</v>
      </c>
      <c r="O1927" s="1">
        <v>57197.92581493</v>
      </c>
      <c r="P1927" s="1">
        <v>1.8132430000000001E-2</v>
      </c>
      <c r="Q1927" s="1">
        <v>-2.93946043</v>
      </c>
      <c r="R1927" s="1">
        <v>4.6187512599999998</v>
      </c>
      <c r="S1927" s="1">
        <v>1207618.7851555578</v>
      </c>
      <c r="T1927" s="1" t="s">
        <v>14752</v>
      </c>
    </row>
    <row r="1928" spans="1:20" x14ac:dyDescent="0.2">
      <c r="A1928" s="1">
        <v>24533</v>
      </c>
      <c r="B1928" s="1" t="s">
        <v>9986</v>
      </c>
      <c r="C1928" s="1" t="s">
        <v>9986</v>
      </c>
      <c r="D1928" s="1" t="s">
        <v>9987</v>
      </c>
      <c r="E1928" s="1">
        <v>13</v>
      </c>
      <c r="F1928" s="1" t="s">
        <v>9988</v>
      </c>
      <c r="G1928" s="1" t="s">
        <v>131</v>
      </c>
      <c r="H1928" s="1">
        <v>1000000</v>
      </c>
      <c r="I1928" s="1">
        <v>974493</v>
      </c>
      <c r="J1928" s="1">
        <v>1000000</v>
      </c>
      <c r="K1928" s="1" t="s">
        <v>2018</v>
      </c>
      <c r="L1928" s="1">
        <v>1927</v>
      </c>
      <c r="M1928" s="1" t="s">
        <v>14753</v>
      </c>
      <c r="N1928" s="1">
        <v>1.2381782858214241</v>
      </c>
      <c r="O1928" s="1">
        <v>201625.28209486001</v>
      </c>
      <c r="P1928" s="1">
        <v>-0.51253287999999997</v>
      </c>
      <c r="Q1928" s="1">
        <v>-10.986630890000001</v>
      </c>
      <c r="R1928" s="1">
        <v>-15.4979599</v>
      </c>
      <c r="S1928" s="1">
        <v>1206596.072284977</v>
      </c>
      <c r="T1928" s="1" t="s">
        <v>14753</v>
      </c>
    </row>
    <row r="1929" spans="1:20" x14ac:dyDescent="0.2">
      <c r="A1929" s="1">
        <v>32638</v>
      </c>
      <c r="B1929" s="1" t="s">
        <v>10059</v>
      </c>
      <c r="C1929" s="1" t="s">
        <v>10060</v>
      </c>
      <c r="D1929" s="1" t="s">
        <v>10061</v>
      </c>
      <c r="E1929" s="1">
        <v>31</v>
      </c>
      <c r="F1929" s="1" t="s">
        <v>10062</v>
      </c>
      <c r="G1929" s="1" t="s">
        <v>131</v>
      </c>
      <c r="H1929" s="1">
        <v>100000000000</v>
      </c>
      <c r="I1929" s="1">
        <v>100000000000</v>
      </c>
      <c r="J1929" s="1">
        <v>100000000000</v>
      </c>
      <c r="K1929" s="1" t="s">
        <v>2018</v>
      </c>
      <c r="L1929" s="1">
        <v>1928</v>
      </c>
      <c r="M1929" s="1" t="s">
        <v>14753</v>
      </c>
      <c r="N1929" s="1">
        <v>1.2046415527527916E-5</v>
      </c>
      <c r="O1929" s="1">
        <v>406512.31658956001</v>
      </c>
      <c r="P1929" s="1">
        <v>-5.1691229999999998E-2</v>
      </c>
      <c r="Q1929" s="1">
        <v>-11.428572669999999</v>
      </c>
      <c r="R1929" s="1">
        <v>-32.58947268</v>
      </c>
      <c r="S1929" s="1">
        <v>1204641.5527527914</v>
      </c>
      <c r="T1929" s="1" t="s">
        <v>14753</v>
      </c>
    </row>
    <row r="1930" spans="1:20" x14ac:dyDescent="0.2">
      <c r="A1930" s="1">
        <v>30407</v>
      </c>
      <c r="B1930" s="1" t="s">
        <v>10694</v>
      </c>
      <c r="C1930" s="1" t="s">
        <v>10695</v>
      </c>
      <c r="D1930" s="1" t="s">
        <v>10696</v>
      </c>
      <c r="E1930" s="1">
        <v>29</v>
      </c>
      <c r="F1930" s="1" t="s">
        <v>10697</v>
      </c>
      <c r="G1930" s="1" t="s">
        <v>131</v>
      </c>
      <c r="H1930" s="1">
        <v>1000000000</v>
      </c>
      <c r="I1930" s="1">
        <v>937143771</v>
      </c>
      <c r="J1930" s="1">
        <v>1000000000</v>
      </c>
      <c r="K1930" s="1" t="s">
        <v>2018</v>
      </c>
      <c r="L1930" s="1">
        <v>1929</v>
      </c>
      <c r="M1930" s="1" t="s">
        <v>14752</v>
      </c>
      <c r="N1930" s="1">
        <v>1.2851825088876113E-3</v>
      </c>
      <c r="O1930" s="1">
        <v>19649.72866651</v>
      </c>
      <c r="P1930" s="1">
        <v>2.6638131999999999</v>
      </c>
      <c r="Q1930" s="1">
        <v>3.5168336400000002</v>
      </c>
      <c r="R1930" s="1">
        <v>-13.01899856</v>
      </c>
      <c r="S1930" s="1">
        <v>1204400.7828021771</v>
      </c>
      <c r="T1930" s="1" t="s">
        <v>14752</v>
      </c>
    </row>
    <row r="1931" spans="1:20" x14ac:dyDescent="0.2">
      <c r="A1931" s="1">
        <v>30968</v>
      </c>
      <c r="B1931" s="1" t="s">
        <v>10774</v>
      </c>
      <c r="C1931" s="1" t="s">
        <v>10775</v>
      </c>
      <c r="D1931" s="1" t="s">
        <v>10776</v>
      </c>
      <c r="E1931" s="1">
        <v>5</v>
      </c>
      <c r="F1931" s="1" t="s">
        <v>10777</v>
      </c>
      <c r="G1931" s="1" t="s">
        <v>131</v>
      </c>
      <c r="H1931" s="1">
        <v>1000000000000</v>
      </c>
      <c r="I1931" s="1">
        <v>783713835230</v>
      </c>
      <c r="J1931" s="1">
        <v>787635262552.69275</v>
      </c>
      <c r="K1931" s="1" t="s">
        <v>2018</v>
      </c>
      <c r="L1931" s="1">
        <v>1930</v>
      </c>
      <c r="M1931" s="1" t="s">
        <v>14753</v>
      </c>
      <c r="N1931" s="1">
        <v>1.5365331125786991E-6</v>
      </c>
      <c r="O1931" s="1">
        <v>2549.9302537100002</v>
      </c>
      <c r="P1931" s="1">
        <v>-1.02787E-3</v>
      </c>
      <c r="Q1931" s="1">
        <v>-2.2963728099999998</v>
      </c>
      <c r="R1931" s="1">
        <v>-5.7972114799999996</v>
      </c>
      <c r="S1931" s="1">
        <v>1204202.2586169415</v>
      </c>
      <c r="T1931" s="1" t="s">
        <v>14753</v>
      </c>
    </row>
    <row r="1932" spans="1:20" x14ac:dyDescent="0.2">
      <c r="A1932" s="1">
        <v>19755</v>
      </c>
      <c r="B1932" s="1" t="s">
        <v>10675</v>
      </c>
      <c r="C1932" s="1" t="s">
        <v>5859</v>
      </c>
      <c r="D1932" s="1" t="s">
        <v>10676</v>
      </c>
      <c r="E1932" s="1">
        <v>7</v>
      </c>
      <c r="F1932" s="1" t="s">
        <v>10677</v>
      </c>
      <c r="G1932" s="1" t="s">
        <v>131</v>
      </c>
      <c r="H1932" s="1">
        <v>1000000000000</v>
      </c>
      <c r="I1932" s="1">
        <v>189950040844</v>
      </c>
      <c r="J1932" s="1">
        <v>199950040843.92569</v>
      </c>
      <c r="K1932" s="1" t="s">
        <v>2018</v>
      </c>
      <c r="L1932" s="1">
        <v>1931</v>
      </c>
      <c r="M1932" s="1" t="s">
        <v>14753</v>
      </c>
      <c r="N1932" s="1">
        <v>6.3224531783652984E-6</v>
      </c>
      <c r="O1932" s="1">
        <v>274.19084321000003</v>
      </c>
      <c r="P1932" s="1">
        <v>0</v>
      </c>
      <c r="Q1932" s="1">
        <v>-2.8323103299999999</v>
      </c>
      <c r="R1932" s="1">
        <v>-19.919693479999999</v>
      </c>
      <c r="S1932" s="1">
        <v>1200950.2394647661</v>
      </c>
      <c r="T1932" s="1" t="s">
        <v>14753</v>
      </c>
    </row>
    <row r="1933" spans="1:20" x14ac:dyDescent="0.2">
      <c r="A1933" s="1">
        <v>4951</v>
      </c>
      <c r="B1933" s="1" t="s">
        <v>2676</v>
      </c>
      <c r="C1933" s="1" t="s">
        <v>2677</v>
      </c>
      <c r="D1933" s="1" t="s">
        <v>2678</v>
      </c>
      <c r="E1933" s="1">
        <v>11</v>
      </c>
      <c r="F1933" s="1" t="s">
        <v>2562</v>
      </c>
      <c r="G1933" s="1" t="s">
        <v>131</v>
      </c>
      <c r="I1933" s="1">
        <v>41903029</v>
      </c>
      <c r="J1933" s="1">
        <v>97772437.5</v>
      </c>
      <c r="L1933" s="1">
        <v>1932</v>
      </c>
      <c r="M1933" s="1" t="s">
        <v>14752</v>
      </c>
      <c r="N1933" s="1">
        <v>2.8620491235060521E-2</v>
      </c>
      <c r="O1933" s="1">
        <v>89494.992362379999</v>
      </c>
      <c r="P1933" s="1">
        <v>-1.25824124</v>
      </c>
      <c r="Q1933" s="1">
        <v>-1.5525483</v>
      </c>
      <c r="R1933" s="1">
        <v>-31.72779847</v>
      </c>
      <c r="S1933" s="1">
        <v>1199285.2742169867</v>
      </c>
      <c r="T1933" s="1" t="s">
        <v>14752</v>
      </c>
    </row>
    <row r="1934" spans="1:20" x14ac:dyDescent="0.2">
      <c r="A1934" s="1">
        <v>31189</v>
      </c>
      <c r="B1934" s="1" t="s">
        <v>9507</v>
      </c>
      <c r="C1934" s="1" t="s">
        <v>9508</v>
      </c>
      <c r="D1934" s="1" t="s">
        <v>9509</v>
      </c>
      <c r="E1934" s="1">
        <v>22</v>
      </c>
      <c r="F1934" s="1" t="s">
        <v>9510</v>
      </c>
      <c r="G1934" s="1" t="s">
        <v>131</v>
      </c>
      <c r="H1934" s="1">
        <v>1000000000</v>
      </c>
      <c r="I1934" s="1">
        <v>814340580</v>
      </c>
      <c r="J1934" s="1">
        <v>999904257.89999998</v>
      </c>
      <c r="K1934" s="1" t="s">
        <v>2018</v>
      </c>
      <c r="L1934" s="1">
        <v>1933</v>
      </c>
      <c r="M1934" s="1" t="s">
        <v>14752</v>
      </c>
      <c r="N1934" s="1">
        <v>1.4725530755116966E-3</v>
      </c>
      <c r="O1934" s="1">
        <v>94906.950137389998</v>
      </c>
      <c r="P1934" s="1">
        <v>-0.15939306</v>
      </c>
      <c r="Q1934" s="1">
        <v>-11.354282550000001</v>
      </c>
      <c r="R1934" s="1">
        <v>-7.82799581</v>
      </c>
      <c r="S1934" s="1">
        <v>1199159.7255929788</v>
      </c>
      <c r="T1934" s="1" t="s">
        <v>14752</v>
      </c>
    </row>
    <row r="1935" spans="1:20" x14ac:dyDescent="0.2">
      <c r="A1935" s="1">
        <v>18978</v>
      </c>
      <c r="B1935" s="1" t="s">
        <v>10437</v>
      </c>
      <c r="C1935" s="1" t="s">
        <v>10438</v>
      </c>
      <c r="D1935" s="1" t="s">
        <v>10439</v>
      </c>
      <c r="E1935" s="1">
        <v>4</v>
      </c>
      <c r="F1935" s="1" t="s">
        <v>10440</v>
      </c>
      <c r="G1935" s="1" t="s">
        <v>131</v>
      </c>
      <c r="H1935" s="1">
        <v>1000000000</v>
      </c>
      <c r="I1935" s="1">
        <v>486440336</v>
      </c>
      <c r="J1935" s="1">
        <v>1000000000</v>
      </c>
      <c r="K1935" s="1" t="s">
        <v>2018</v>
      </c>
      <c r="L1935" s="1">
        <v>1934</v>
      </c>
      <c r="M1935" s="1" t="s">
        <v>14752</v>
      </c>
      <c r="N1935" s="1">
        <v>2.4616457721684682E-3</v>
      </c>
      <c r="O1935" s="1">
        <v>91517.190310499995</v>
      </c>
      <c r="P1935" s="1">
        <v>0.99694877000000004</v>
      </c>
      <c r="Q1935" s="1">
        <v>-3.5034830100000001</v>
      </c>
      <c r="R1935" s="1">
        <v>-7.9962181299999999</v>
      </c>
      <c r="S1935" s="1">
        <v>1197443.7965266092</v>
      </c>
      <c r="T1935" s="1" t="s">
        <v>14752</v>
      </c>
    </row>
    <row r="1936" spans="1:20" x14ac:dyDescent="0.2">
      <c r="A1936" s="1">
        <v>29853</v>
      </c>
      <c r="B1936" s="1" t="s">
        <v>10234</v>
      </c>
      <c r="C1936" s="1" t="s">
        <v>10235</v>
      </c>
      <c r="D1936" s="1" t="s">
        <v>10236</v>
      </c>
      <c r="E1936" s="1">
        <v>8</v>
      </c>
      <c r="F1936" s="1" t="s">
        <v>10237</v>
      </c>
      <c r="G1936" s="1" t="s">
        <v>131</v>
      </c>
      <c r="I1936" s="1">
        <v>9997471495</v>
      </c>
      <c r="J1936" s="1">
        <v>9997471495.9699993</v>
      </c>
      <c r="K1936" s="1" t="s">
        <v>2018</v>
      </c>
      <c r="L1936" s="1">
        <v>1935</v>
      </c>
      <c r="M1936" s="1" t="s">
        <v>14752</v>
      </c>
      <c r="N1936" s="1">
        <v>1.1977391102942512E-4</v>
      </c>
      <c r="O1936" s="1">
        <v>24242.918855110001</v>
      </c>
      <c r="P1936" s="1">
        <v>-1.1955796999999999</v>
      </c>
      <c r="Q1936" s="1">
        <v>-6.3377825999999997</v>
      </c>
      <c r="R1936" s="1">
        <v>-15.54031494</v>
      </c>
      <c r="S1936" s="1">
        <v>1197436.2613613436</v>
      </c>
      <c r="T1936" s="1" t="s">
        <v>14752</v>
      </c>
    </row>
    <row r="1937" spans="1:20" x14ac:dyDescent="0.2">
      <c r="A1937" s="1">
        <v>10223</v>
      </c>
      <c r="B1937" s="1" t="s">
        <v>5482</v>
      </c>
      <c r="C1937" s="1" t="s">
        <v>5483</v>
      </c>
      <c r="D1937" s="1" t="s">
        <v>5484</v>
      </c>
      <c r="E1937" s="1">
        <v>43</v>
      </c>
      <c r="F1937" s="1" t="s">
        <v>5485</v>
      </c>
      <c r="G1937" s="1" t="s">
        <v>131</v>
      </c>
      <c r="I1937" s="1">
        <v>62047133</v>
      </c>
      <c r="J1937" s="1">
        <v>64999723</v>
      </c>
      <c r="K1937" s="1" t="s">
        <v>2018</v>
      </c>
      <c r="L1937" s="1">
        <v>1936</v>
      </c>
      <c r="M1937" s="1" t="s">
        <v>14753</v>
      </c>
      <c r="N1937" s="1">
        <v>1.9264236756486936E-2</v>
      </c>
      <c r="O1937" s="1">
        <v>2539.7315277100001</v>
      </c>
      <c r="P1937" s="1">
        <v>-5.8104457099999998</v>
      </c>
      <c r="Q1937" s="1">
        <v>-2.14904742</v>
      </c>
      <c r="R1937" s="1">
        <v>-19.69372297</v>
      </c>
      <c r="S1937" s="1">
        <v>1195290.6601732336</v>
      </c>
      <c r="T1937" s="1" t="s">
        <v>14753</v>
      </c>
    </row>
    <row r="1938" spans="1:20" x14ac:dyDescent="0.2">
      <c r="A1938" s="1">
        <v>33776</v>
      </c>
      <c r="B1938" s="1" t="s">
        <v>9850</v>
      </c>
      <c r="C1938" s="1" t="s">
        <v>9850</v>
      </c>
      <c r="D1938" s="1" t="s">
        <v>9851</v>
      </c>
      <c r="E1938" s="1">
        <v>3</v>
      </c>
      <c r="F1938" s="1" t="s">
        <v>9852</v>
      </c>
      <c r="G1938" s="1" t="s">
        <v>131</v>
      </c>
      <c r="H1938" s="1">
        <v>991847227.70052075</v>
      </c>
      <c r="I1938" s="1">
        <v>961846627.70052075</v>
      </c>
      <c r="J1938" s="1">
        <v>991847227.70052075</v>
      </c>
      <c r="K1938" s="1" t="s">
        <v>2018</v>
      </c>
      <c r="L1938" s="1">
        <v>1937</v>
      </c>
      <c r="M1938" s="1" t="s">
        <v>14752</v>
      </c>
      <c r="N1938" s="1">
        <v>1.2386863142338862E-3</v>
      </c>
      <c r="O1938" s="1">
        <v>11873.845099100001</v>
      </c>
      <c r="P1938" s="1">
        <v>1.47628778</v>
      </c>
      <c r="Q1938" s="1">
        <v>-7.2497457499999998</v>
      </c>
      <c r="R1938" s="1">
        <v>-1.8001515800000001</v>
      </c>
      <c r="S1938" s="1">
        <v>1191426.2541246512</v>
      </c>
      <c r="T1938" s="1" t="s">
        <v>14752</v>
      </c>
    </row>
    <row r="1939" spans="1:20" x14ac:dyDescent="0.2">
      <c r="A1939" s="1">
        <v>11983</v>
      </c>
      <c r="B1939" s="1" t="s">
        <v>10879</v>
      </c>
      <c r="C1939" s="1" t="s">
        <v>10880</v>
      </c>
      <c r="D1939" s="1" t="s">
        <v>10881</v>
      </c>
      <c r="E1939" s="1">
        <v>4</v>
      </c>
      <c r="F1939" s="1" t="s">
        <v>10882</v>
      </c>
      <c r="G1939" s="1" t="s">
        <v>131</v>
      </c>
      <c r="H1939" s="1">
        <v>69420000</v>
      </c>
      <c r="I1939" s="1">
        <v>20161017</v>
      </c>
      <c r="J1939" s="1">
        <v>69420000</v>
      </c>
      <c r="K1939" s="1" t="s">
        <v>2018</v>
      </c>
      <c r="L1939" s="1">
        <v>1938</v>
      </c>
      <c r="M1939" s="1" t="s">
        <v>14752</v>
      </c>
      <c r="N1939" s="1">
        <v>5.8760660820877789E-2</v>
      </c>
      <c r="O1939" s="1">
        <v>0</v>
      </c>
      <c r="P1939" s="1">
        <v>0</v>
      </c>
      <c r="Q1939" s="1">
        <v>0</v>
      </c>
      <c r="R1939" s="1">
        <v>10.386830979999999</v>
      </c>
      <c r="S1939" s="1">
        <v>1184674.681740951</v>
      </c>
      <c r="T1939" s="1" t="s">
        <v>14752</v>
      </c>
    </row>
    <row r="1940" spans="1:20" x14ac:dyDescent="0.2">
      <c r="A1940" s="1">
        <v>14133</v>
      </c>
      <c r="B1940" s="1" t="s">
        <v>10626</v>
      </c>
      <c r="C1940" s="1" t="s">
        <v>10626</v>
      </c>
      <c r="D1940" s="1" t="s">
        <v>10627</v>
      </c>
      <c r="E1940" s="1">
        <v>21</v>
      </c>
      <c r="F1940" s="1" t="s">
        <v>10628</v>
      </c>
      <c r="G1940" s="1" t="s">
        <v>131</v>
      </c>
      <c r="I1940" s="1">
        <v>464780364</v>
      </c>
      <c r="J1940" s="1">
        <v>1000000000</v>
      </c>
      <c r="K1940" s="1" t="s">
        <v>2018</v>
      </c>
      <c r="L1940" s="1">
        <v>1939</v>
      </c>
      <c r="M1940" s="1" t="s">
        <v>14753</v>
      </c>
      <c r="N1940" s="1">
        <v>2.5450436937972738E-3</v>
      </c>
      <c r="O1940" s="1">
        <v>83692.681266950007</v>
      </c>
      <c r="P1940" s="1">
        <v>0.44337963000000002</v>
      </c>
      <c r="Q1940" s="1">
        <v>0.50135242000000002</v>
      </c>
      <c r="R1940" s="1">
        <v>-2.6419407499999998</v>
      </c>
      <c r="S1940" s="1">
        <v>1182886.3343990014</v>
      </c>
      <c r="T1940" s="1" t="s">
        <v>14753</v>
      </c>
    </row>
    <row r="1941" spans="1:20" x14ac:dyDescent="0.2">
      <c r="A1941" s="1">
        <v>18184</v>
      </c>
      <c r="B1941" s="1" t="s">
        <v>6956</v>
      </c>
      <c r="C1941" s="1" t="s">
        <v>6085</v>
      </c>
      <c r="D1941" s="1" t="s">
        <v>6957</v>
      </c>
      <c r="E1941" s="1">
        <v>14</v>
      </c>
      <c r="F1941" s="1" t="s">
        <v>6958</v>
      </c>
      <c r="G1941" s="1" t="s">
        <v>131</v>
      </c>
      <c r="I1941" s="1">
        <v>54731414.988938913</v>
      </c>
      <c r="J1941" s="1">
        <v>1000000000</v>
      </c>
      <c r="K1941" s="1" t="s">
        <v>2018</v>
      </c>
      <c r="L1941" s="1">
        <v>1940</v>
      </c>
      <c r="M1941" s="1" t="s">
        <v>14752</v>
      </c>
      <c r="N1941" s="1">
        <v>2.1516183619861535E-2</v>
      </c>
      <c r="O1941" s="1">
        <v>41.201439299999997</v>
      </c>
      <c r="P1941" s="1">
        <v>7.2822659999999997E-2</v>
      </c>
      <c r="Q1941" s="1">
        <v>-2.47343307</v>
      </c>
      <c r="R1941" s="1">
        <v>-8.2364023399999997</v>
      </c>
      <c r="S1941" s="1">
        <v>1177611.1746768516</v>
      </c>
      <c r="T1941" s="1" t="s">
        <v>14752</v>
      </c>
    </row>
    <row r="1942" spans="1:20" x14ac:dyDescent="0.2">
      <c r="A1942" s="1">
        <v>12198</v>
      </c>
      <c r="B1942" s="1" t="s">
        <v>10740</v>
      </c>
      <c r="C1942" s="1" t="s">
        <v>10741</v>
      </c>
      <c r="D1942" s="1" t="s">
        <v>10742</v>
      </c>
      <c r="E1942" s="1">
        <v>7</v>
      </c>
      <c r="F1942" s="1" t="s">
        <v>10743</v>
      </c>
      <c r="G1942" s="1" t="s">
        <v>131</v>
      </c>
      <c r="H1942" s="1">
        <v>1000000000000000</v>
      </c>
      <c r="I1942" s="1">
        <v>397767129673524.94</v>
      </c>
      <c r="J1942" s="1">
        <v>439507394982653.44</v>
      </c>
      <c r="K1942" s="1" t="s">
        <v>2018</v>
      </c>
      <c r="L1942" s="1">
        <v>1941</v>
      </c>
      <c r="M1942" s="1" t="s">
        <v>14753</v>
      </c>
      <c r="N1942" s="1">
        <v>2.9578618980336132E-9</v>
      </c>
      <c r="O1942" s="1">
        <v>11.99104245</v>
      </c>
      <c r="P1942" s="1">
        <v>0</v>
      </c>
      <c r="Q1942" s="1">
        <v>-1.4283123799999999</v>
      </c>
      <c r="R1942" s="1">
        <v>-1.14532984</v>
      </c>
      <c r="S1942" s="1">
        <v>1176540.2371515147</v>
      </c>
      <c r="T1942" s="1" t="s">
        <v>14753</v>
      </c>
    </row>
    <row r="1943" spans="1:20" x14ac:dyDescent="0.2">
      <c r="A1943" s="1">
        <v>11308</v>
      </c>
      <c r="B1943" s="1" t="s">
        <v>5500</v>
      </c>
      <c r="C1943" s="1" t="s">
        <v>5501</v>
      </c>
      <c r="D1943" s="1" t="s">
        <v>5502</v>
      </c>
      <c r="E1943" s="1">
        <v>11</v>
      </c>
      <c r="F1943" s="1" t="s">
        <v>5383</v>
      </c>
      <c r="G1943" s="1" t="s">
        <v>131</v>
      </c>
      <c r="H1943" s="1">
        <v>183659500</v>
      </c>
      <c r="I1943" s="1">
        <v>2180000</v>
      </c>
      <c r="J1943" s="1">
        <v>33781172</v>
      </c>
      <c r="K1943" s="1" t="s">
        <v>2018</v>
      </c>
      <c r="L1943" s="1">
        <v>1942</v>
      </c>
      <c r="M1943" s="1" t="s">
        <v>14752</v>
      </c>
      <c r="N1943" s="1">
        <v>0.53729261071437384</v>
      </c>
      <c r="O1943" s="1">
        <v>388755.57826256001</v>
      </c>
      <c r="P1943" s="1">
        <v>3.2727310000000003E-2</v>
      </c>
      <c r="Q1943" s="1">
        <v>8.9530280000000004E-2</v>
      </c>
      <c r="R1943" s="1">
        <v>-1.73846897</v>
      </c>
      <c r="S1943" s="1">
        <v>1171297.891357335</v>
      </c>
      <c r="T1943" s="1" t="s">
        <v>14752</v>
      </c>
    </row>
    <row r="1944" spans="1:20" x14ac:dyDescent="0.2">
      <c r="A1944" s="1">
        <v>17047</v>
      </c>
      <c r="B1944" s="1" t="s">
        <v>10592</v>
      </c>
      <c r="C1944" s="1" t="s">
        <v>10593</v>
      </c>
      <c r="D1944" s="1" t="s">
        <v>10594</v>
      </c>
      <c r="E1944" s="1">
        <v>31</v>
      </c>
      <c r="F1944" s="1" t="s">
        <v>10595</v>
      </c>
      <c r="G1944" s="1" t="s">
        <v>131</v>
      </c>
      <c r="I1944" s="1">
        <v>1440281416</v>
      </c>
      <c r="J1944" s="1">
        <v>6999999999</v>
      </c>
      <c r="K1944" s="1" t="s">
        <v>2018</v>
      </c>
      <c r="L1944" s="1">
        <v>1943</v>
      </c>
      <c r="M1944" s="1" t="s">
        <v>14752</v>
      </c>
      <c r="N1944" s="1">
        <v>8.1192209035348302E-4</v>
      </c>
      <c r="O1944" s="1">
        <v>519869.16082166001</v>
      </c>
      <c r="P1944" s="1">
        <v>5.6464609999999998E-2</v>
      </c>
      <c r="Q1944" s="1">
        <v>-2.9706021800000002</v>
      </c>
      <c r="R1944" s="1">
        <v>-9.68780061</v>
      </c>
      <c r="S1944" s="1">
        <v>1169396.2979759944</v>
      </c>
      <c r="T1944" s="1" t="s">
        <v>14752</v>
      </c>
    </row>
    <row r="1945" spans="1:20" x14ac:dyDescent="0.2">
      <c r="A1945" s="1">
        <v>10326</v>
      </c>
      <c r="B1945" s="1" t="s">
        <v>5889</v>
      </c>
      <c r="C1945" s="1" t="s">
        <v>5890</v>
      </c>
      <c r="D1945" s="1" t="s">
        <v>5891</v>
      </c>
      <c r="E1945" s="1">
        <v>15</v>
      </c>
      <c r="F1945" s="1" t="s">
        <v>5447</v>
      </c>
      <c r="G1945" s="1" t="s">
        <v>131</v>
      </c>
      <c r="H1945" s="1">
        <v>300000000</v>
      </c>
      <c r="I1945" s="1">
        <v>33805708.766178951</v>
      </c>
      <c r="J1945" s="1">
        <v>295930142.63341898</v>
      </c>
      <c r="K1945" s="1" t="s">
        <v>2018</v>
      </c>
      <c r="L1945" s="1">
        <v>1944</v>
      </c>
      <c r="M1945" s="1" t="s">
        <v>14752</v>
      </c>
      <c r="N1945" s="1">
        <v>3.4425996503915618E-2</v>
      </c>
      <c r="O1945" s="1">
        <v>3326.2862962300001</v>
      </c>
      <c r="P1945" s="1">
        <v>8.1968999999999998E-4</v>
      </c>
      <c r="Q1945" s="1">
        <v>-3.2396081699999999</v>
      </c>
      <c r="R1945" s="1">
        <v>-16.68789147</v>
      </c>
      <c r="S1945" s="1">
        <v>1163795.211796866</v>
      </c>
      <c r="T1945" s="1" t="s">
        <v>14752</v>
      </c>
    </row>
    <row r="1946" spans="1:20" x14ac:dyDescent="0.2">
      <c r="A1946" s="1">
        <v>12253</v>
      </c>
      <c r="B1946" s="1" t="s">
        <v>6564</v>
      </c>
      <c r="C1946" s="1" t="s">
        <v>6564</v>
      </c>
      <c r="D1946" s="1" t="s">
        <v>6565</v>
      </c>
      <c r="E1946" s="1">
        <v>25</v>
      </c>
      <c r="F1946" s="1" t="s">
        <v>6566</v>
      </c>
      <c r="G1946" s="1" t="s">
        <v>131</v>
      </c>
      <c r="I1946" s="1">
        <v>17902999424</v>
      </c>
      <c r="J1946" s="1">
        <v>17902999424</v>
      </c>
      <c r="K1946" s="1" t="s">
        <v>2018</v>
      </c>
      <c r="L1946" s="1">
        <v>1945</v>
      </c>
      <c r="M1946" s="1" t="s">
        <v>14753</v>
      </c>
      <c r="N1946" s="1">
        <v>6.4907424621472295E-5</v>
      </c>
      <c r="O1946" s="1">
        <v>17657.8421662</v>
      </c>
      <c r="P1946" s="1">
        <v>0.46322890999999999</v>
      </c>
      <c r="Q1946" s="1">
        <v>-10.69713372</v>
      </c>
      <c r="R1946" s="1">
        <v>-13.911495459999999</v>
      </c>
      <c r="S1946" s="1">
        <v>1162037.585611542</v>
      </c>
      <c r="T1946" s="1" t="s">
        <v>14753</v>
      </c>
    </row>
    <row r="1947" spans="1:20" x14ac:dyDescent="0.2">
      <c r="A1947" s="1">
        <v>5358</v>
      </c>
      <c r="B1947" s="1" t="s">
        <v>6143</v>
      </c>
      <c r="C1947" s="1" t="s">
        <v>6144</v>
      </c>
      <c r="D1947" s="1" t="s">
        <v>6145</v>
      </c>
      <c r="E1947" s="1">
        <v>11</v>
      </c>
      <c r="F1947" s="1" t="s">
        <v>2966</v>
      </c>
      <c r="G1947" s="1" t="s">
        <v>131</v>
      </c>
      <c r="H1947" s="1">
        <v>20000000000</v>
      </c>
      <c r="I1947" s="1">
        <v>1078331516</v>
      </c>
      <c r="J1947" s="1">
        <v>20000000000</v>
      </c>
      <c r="K1947" s="1" t="s">
        <v>2018</v>
      </c>
      <c r="L1947" s="1">
        <v>1946</v>
      </c>
      <c r="M1947" s="1" t="s">
        <v>14752</v>
      </c>
      <c r="N1947" s="1">
        <v>1.0758904960289121E-3</v>
      </c>
      <c r="O1947" s="1">
        <v>22210.991799769999</v>
      </c>
      <c r="P1947" s="1">
        <v>2.2608699999999999E-3</v>
      </c>
      <c r="Q1947" s="1">
        <v>1.6308460600000001</v>
      </c>
      <c r="R1947" s="1">
        <v>6.5723818600000001</v>
      </c>
      <c r="S1947" s="1">
        <v>1160166.6296328483</v>
      </c>
      <c r="T1947" s="1" t="s">
        <v>14752</v>
      </c>
    </row>
    <row r="1948" spans="1:20" x14ac:dyDescent="0.2">
      <c r="A1948" s="1">
        <v>16033</v>
      </c>
      <c r="B1948" s="1" t="s">
        <v>10698</v>
      </c>
      <c r="C1948" s="1" t="s">
        <v>10699</v>
      </c>
      <c r="D1948" s="1" t="s">
        <v>10700</v>
      </c>
      <c r="E1948" s="1">
        <v>16</v>
      </c>
      <c r="F1948" s="1" t="s">
        <v>10701</v>
      </c>
      <c r="G1948" s="1" t="s">
        <v>131</v>
      </c>
      <c r="H1948" s="1">
        <v>565000000</v>
      </c>
      <c r="I1948" s="1">
        <v>259556057</v>
      </c>
      <c r="J1948" s="1">
        <v>565000000</v>
      </c>
      <c r="K1948" s="1" t="s">
        <v>2018</v>
      </c>
      <c r="L1948" s="1">
        <v>1947</v>
      </c>
      <c r="M1948" s="1" t="s">
        <v>14752</v>
      </c>
      <c r="N1948" s="1">
        <v>4.4639107010745636E-3</v>
      </c>
      <c r="O1948" s="1">
        <v>37586.015409040003</v>
      </c>
      <c r="P1948" s="1">
        <v>-1.1680473899999999</v>
      </c>
      <c r="Q1948" s="1">
        <v>-6.9888950300000001</v>
      </c>
      <c r="R1948" s="1">
        <v>-3.44543548</v>
      </c>
      <c r="S1948" s="1">
        <v>1158635.0603710194</v>
      </c>
      <c r="T1948" s="1" t="s">
        <v>14752</v>
      </c>
    </row>
    <row r="1949" spans="1:20" x14ac:dyDescent="0.2">
      <c r="A1949" s="1">
        <v>31678</v>
      </c>
      <c r="B1949" s="1" t="s">
        <v>10622</v>
      </c>
      <c r="C1949" s="1" t="s">
        <v>10623</v>
      </c>
      <c r="D1949" s="1" t="s">
        <v>10624</v>
      </c>
      <c r="E1949" s="1">
        <v>10</v>
      </c>
      <c r="F1949" s="1" t="s">
        <v>10625</v>
      </c>
      <c r="G1949" s="1" t="s">
        <v>131</v>
      </c>
      <c r="H1949" s="1">
        <v>1000000000</v>
      </c>
      <c r="I1949" s="1">
        <v>1000000000</v>
      </c>
      <c r="J1949" s="1">
        <v>1000000000</v>
      </c>
      <c r="K1949" s="1" t="s">
        <v>2018</v>
      </c>
      <c r="L1949" s="1">
        <v>1948</v>
      </c>
      <c r="M1949" s="1" t="s">
        <v>14753</v>
      </c>
      <c r="N1949" s="1">
        <v>1.1579771147224506E-3</v>
      </c>
      <c r="O1949" s="1">
        <v>465290.15072933998</v>
      </c>
      <c r="P1949" s="1">
        <v>0.94958480000000001</v>
      </c>
      <c r="Q1949" s="1">
        <v>-3.7048111800000001</v>
      </c>
      <c r="R1949" s="1">
        <v>-13.604909340000001</v>
      </c>
      <c r="S1949" s="1">
        <v>1157977.1147224507</v>
      </c>
      <c r="T1949" s="1" t="s">
        <v>14753</v>
      </c>
    </row>
    <row r="1950" spans="1:20" x14ac:dyDescent="0.2">
      <c r="A1950" s="1">
        <v>33210</v>
      </c>
      <c r="B1950" s="1" t="s">
        <v>10044</v>
      </c>
      <c r="C1950" s="1" t="s">
        <v>10045</v>
      </c>
      <c r="D1950" s="1" t="s">
        <v>10046</v>
      </c>
      <c r="E1950" s="1">
        <v>15</v>
      </c>
      <c r="F1950" s="1" t="s">
        <v>10047</v>
      </c>
      <c r="G1950" s="1" t="s">
        <v>131</v>
      </c>
      <c r="H1950" s="1">
        <v>10000000000</v>
      </c>
      <c r="I1950" s="1">
        <v>8715201266</v>
      </c>
      <c r="J1950" s="1">
        <v>8913201265</v>
      </c>
      <c r="K1950" s="1" t="s">
        <v>2018</v>
      </c>
      <c r="L1950" s="1">
        <v>1949</v>
      </c>
      <c r="M1950" s="1" t="s">
        <v>14753</v>
      </c>
      <c r="N1950" s="1">
        <v>1.3273892877995117E-4</v>
      </c>
      <c r="O1950" s="1">
        <v>1954289.38603703</v>
      </c>
      <c r="P1950" s="1">
        <v>-2.99946826</v>
      </c>
      <c r="Q1950" s="1">
        <v>-2.4946470199999999</v>
      </c>
      <c r="R1950" s="1">
        <v>-27.011575629999999</v>
      </c>
      <c r="S1950" s="1">
        <v>1156846.4801505145</v>
      </c>
      <c r="T1950" s="1" t="s">
        <v>14753</v>
      </c>
    </row>
    <row r="1951" spans="1:20" x14ac:dyDescent="0.2">
      <c r="A1951" s="1">
        <v>15924</v>
      </c>
      <c r="B1951" s="1" t="s">
        <v>6907</v>
      </c>
      <c r="C1951" s="1" t="s">
        <v>6908</v>
      </c>
      <c r="D1951" s="1" t="s">
        <v>6909</v>
      </c>
      <c r="E1951" s="1">
        <v>15</v>
      </c>
      <c r="F1951" s="1" t="s">
        <v>6910</v>
      </c>
      <c r="G1951" s="1" t="s">
        <v>131</v>
      </c>
      <c r="I1951" s="1">
        <v>1052511922</v>
      </c>
      <c r="J1951" s="1">
        <v>10698691796.617306</v>
      </c>
      <c r="K1951" s="1" t="s">
        <v>2018</v>
      </c>
      <c r="L1951" s="1">
        <v>1950</v>
      </c>
      <c r="M1951" s="1" t="s">
        <v>14752</v>
      </c>
      <c r="N1951" s="1">
        <v>1.0985456235224932E-3</v>
      </c>
      <c r="O1951" s="1">
        <v>70445.587748349993</v>
      </c>
      <c r="P1951" s="1">
        <v>11.951540939999999</v>
      </c>
      <c r="Q1951" s="1">
        <v>34.009083150000002</v>
      </c>
      <c r="R1951" s="1">
        <v>6.5329118700000004</v>
      </c>
      <c r="S1951" s="1">
        <v>1156232.3656183477</v>
      </c>
      <c r="T1951" s="1" t="s">
        <v>14752</v>
      </c>
    </row>
    <row r="1952" spans="1:20" x14ac:dyDescent="0.2">
      <c r="A1952" s="1">
        <v>33666</v>
      </c>
      <c r="B1952" s="1" t="s">
        <v>12632</v>
      </c>
      <c r="C1952" s="1" t="s">
        <v>12633</v>
      </c>
      <c r="D1952" s="1" t="s">
        <v>12634</v>
      </c>
      <c r="E1952" s="1">
        <v>14</v>
      </c>
      <c r="F1952" s="1" t="s">
        <v>12635</v>
      </c>
      <c r="G1952" s="1" t="s">
        <v>131</v>
      </c>
      <c r="I1952" s="1">
        <v>80738056.775469258</v>
      </c>
      <c r="J1952" s="1">
        <v>1000000000</v>
      </c>
      <c r="K1952" s="1" t="s">
        <v>2018</v>
      </c>
      <c r="L1952" s="1">
        <v>1951</v>
      </c>
      <c r="M1952" s="1" t="s">
        <v>14752</v>
      </c>
      <c r="N1952" s="1">
        <v>1.4313293051225216E-2</v>
      </c>
      <c r="O1952" s="1">
        <v>1838675.55274226</v>
      </c>
      <c r="P1952" s="1">
        <v>2.8927363499999998</v>
      </c>
      <c r="Q1952" s="1">
        <v>-6.16272004</v>
      </c>
      <c r="R1952" s="1">
        <v>-21.8502796</v>
      </c>
      <c r="S1952" s="1">
        <v>1155627.4670137509</v>
      </c>
      <c r="T1952" s="1" t="s">
        <v>14752</v>
      </c>
    </row>
    <row r="1953" spans="1:20" x14ac:dyDescent="0.2">
      <c r="A1953" s="1">
        <v>7228</v>
      </c>
      <c r="B1953" s="1" t="s">
        <v>3937</v>
      </c>
      <c r="C1953" s="1" t="s">
        <v>3938</v>
      </c>
      <c r="D1953" s="1" t="s">
        <v>3939</v>
      </c>
      <c r="E1953" s="1">
        <v>21</v>
      </c>
      <c r="F1953" s="1" t="s">
        <v>2881</v>
      </c>
      <c r="G1953" s="1" t="s">
        <v>131</v>
      </c>
      <c r="H1953" s="1">
        <v>100000000</v>
      </c>
      <c r="I1953" s="1">
        <v>26094664</v>
      </c>
      <c r="J1953" s="1">
        <v>50297306</v>
      </c>
      <c r="K1953" s="1" t="s">
        <v>2018</v>
      </c>
      <c r="L1953" s="1">
        <v>1952</v>
      </c>
      <c r="M1953" s="1" t="s">
        <v>14752</v>
      </c>
      <c r="N1953" s="1">
        <v>4.4069836511040184E-2</v>
      </c>
      <c r="O1953" s="1">
        <v>73.022307359999999</v>
      </c>
      <c r="P1953" s="1">
        <v>7.2822659999999997E-2</v>
      </c>
      <c r="Q1953" s="1">
        <v>-2.47343307</v>
      </c>
      <c r="R1953" s="1">
        <v>-8.2364023399999997</v>
      </c>
      <c r="S1953" s="1">
        <v>1149987.576290526</v>
      </c>
      <c r="T1953" s="1" t="s">
        <v>14752</v>
      </c>
    </row>
    <row r="1954" spans="1:20" x14ac:dyDescent="0.2">
      <c r="A1954" s="1">
        <v>8891</v>
      </c>
      <c r="B1954" s="1" t="s">
        <v>4151</v>
      </c>
      <c r="C1954" s="1" t="s">
        <v>4152</v>
      </c>
      <c r="D1954" s="1" t="s">
        <v>4433</v>
      </c>
      <c r="E1954" s="1">
        <v>45</v>
      </c>
      <c r="F1954" s="1" t="s">
        <v>4434</v>
      </c>
      <c r="G1954" s="1" t="s">
        <v>131</v>
      </c>
      <c r="H1954" s="1">
        <v>15000000</v>
      </c>
      <c r="I1954" s="1">
        <v>12201400.94518484</v>
      </c>
      <c r="J1954" s="1">
        <v>15000000</v>
      </c>
      <c r="K1954" s="1" t="s">
        <v>2018</v>
      </c>
      <c r="L1954" s="1">
        <v>1954</v>
      </c>
      <c r="M1954" s="1" t="s">
        <v>14752</v>
      </c>
      <c r="N1954" s="1">
        <v>9.4087262628037294E-2</v>
      </c>
      <c r="O1954" s="1">
        <v>15299.798954739999</v>
      </c>
      <c r="P1954" s="1">
        <v>-0.30002191</v>
      </c>
      <c r="Q1954" s="1">
        <v>-1.7177491499999999</v>
      </c>
      <c r="R1954" s="1">
        <v>14.04567123</v>
      </c>
      <c r="S1954" s="1">
        <v>1147996.4151595884</v>
      </c>
      <c r="T1954" s="1" t="s">
        <v>14752</v>
      </c>
    </row>
    <row r="1955" spans="1:20" x14ac:dyDescent="0.2">
      <c r="A1955" s="1">
        <v>34555</v>
      </c>
      <c r="B1955" s="1" t="s">
        <v>13769</v>
      </c>
      <c r="C1955" s="1" t="s">
        <v>13769</v>
      </c>
      <c r="D1955" s="1" t="s">
        <v>13770</v>
      </c>
      <c r="E1955" s="1">
        <v>1</v>
      </c>
      <c r="F1955" s="1" t="s">
        <v>13771</v>
      </c>
      <c r="G1955" s="1" t="s">
        <v>131</v>
      </c>
      <c r="H1955" s="1">
        <v>100000000</v>
      </c>
      <c r="I1955" s="1">
        <v>25499502.469999999</v>
      </c>
      <c r="J1955" s="1">
        <v>100000000</v>
      </c>
      <c r="K1955" s="1" t="s">
        <v>2018</v>
      </c>
      <c r="L1955" s="1">
        <v>1953</v>
      </c>
      <c r="M1955" s="1" t="s">
        <v>14753</v>
      </c>
      <c r="N1955" s="1">
        <v>4.5022008566846176E-2</v>
      </c>
      <c r="O1955" s="1">
        <v>124047.6441492</v>
      </c>
      <c r="P1955" s="1">
        <v>-1.1832500000000001E-3</v>
      </c>
      <c r="Q1955" s="1">
        <v>-0.39132361999999998</v>
      </c>
      <c r="R1955" s="1">
        <v>14.950989059999999</v>
      </c>
      <c r="S1955" s="1">
        <v>1148038.8186546552</v>
      </c>
      <c r="T1955" s="1" t="s">
        <v>14753</v>
      </c>
    </row>
    <row r="1956" spans="1:20" x14ac:dyDescent="0.2">
      <c r="A1956" s="1">
        <v>29987</v>
      </c>
      <c r="B1956" s="1" t="s">
        <v>10550</v>
      </c>
      <c r="C1956" s="1" t="s">
        <v>10551</v>
      </c>
      <c r="D1956" s="1" t="s">
        <v>10552</v>
      </c>
      <c r="E1956" s="1">
        <v>14</v>
      </c>
      <c r="F1956" s="1" t="s">
        <v>10553</v>
      </c>
      <c r="G1956" s="1" t="s">
        <v>131</v>
      </c>
      <c r="H1956" s="1">
        <v>888888888</v>
      </c>
      <c r="I1956" s="1">
        <v>807994351</v>
      </c>
      <c r="J1956" s="1">
        <v>888875758</v>
      </c>
      <c r="K1956" s="1" t="s">
        <v>2018</v>
      </c>
      <c r="L1956" s="1">
        <v>1955</v>
      </c>
      <c r="M1956" s="1" t="s">
        <v>14752</v>
      </c>
      <c r="N1956" s="1">
        <v>1.4120946716073813E-3</v>
      </c>
      <c r="O1956" s="1">
        <v>24358.243763080001</v>
      </c>
      <c r="P1956" s="1">
        <v>-8.3388240000000002E-2</v>
      </c>
      <c r="Q1956" s="1">
        <v>-2.4339407</v>
      </c>
      <c r="R1956" s="1">
        <v>-4.0215860499999998</v>
      </c>
      <c r="S1956" s="1">
        <v>1140964.5177359642</v>
      </c>
      <c r="T1956" s="1" t="s">
        <v>14752</v>
      </c>
    </row>
    <row r="1957" spans="1:20" x14ac:dyDescent="0.2">
      <c r="A1957" s="1">
        <v>30133</v>
      </c>
      <c r="B1957" s="1" t="s">
        <v>10408</v>
      </c>
      <c r="C1957" s="1" t="s">
        <v>10409</v>
      </c>
      <c r="D1957" s="1" t="s">
        <v>10410</v>
      </c>
      <c r="E1957" s="1">
        <v>8</v>
      </c>
      <c r="F1957" s="1" t="s">
        <v>10411</v>
      </c>
      <c r="G1957" s="1" t="s">
        <v>131</v>
      </c>
      <c r="H1957" s="1">
        <v>1000000000</v>
      </c>
      <c r="I1957" s="1">
        <v>801244726</v>
      </c>
      <c r="J1957" s="1">
        <v>969100193</v>
      </c>
      <c r="K1957" s="1" t="s">
        <v>2018</v>
      </c>
      <c r="L1957" s="1">
        <v>1956</v>
      </c>
      <c r="M1957" s="1" t="s">
        <v>14752</v>
      </c>
      <c r="N1957" s="1">
        <v>1.4236455676440677E-3</v>
      </c>
      <c r="O1957" s="1">
        <v>75630.521807609999</v>
      </c>
      <c r="P1957" s="1">
        <v>-0.54564075999999995</v>
      </c>
      <c r="Q1957" s="1">
        <v>-4.0411826</v>
      </c>
      <c r="R1957" s="1">
        <v>-51.025476660000002</v>
      </c>
      <c r="S1957" s="1">
        <v>1140688.5027680856</v>
      </c>
      <c r="T1957" s="1" t="s">
        <v>14752</v>
      </c>
    </row>
    <row r="1958" spans="1:20" x14ac:dyDescent="0.2">
      <c r="A1958" s="1">
        <v>5640</v>
      </c>
      <c r="B1958" s="1" t="s">
        <v>6817</v>
      </c>
      <c r="C1958" s="1" t="s">
        <v>6818</v>
      </c>
      <c r="D1958" s="1" t="s">
        <v>6819</v>
      </c>
      <c r="E1958" s="1">
        <v>12</v>
      </c>
      <c r="F1958" s="1" t="s">
        <v>2574</v>
      </c>
      <c r="G1958" s="1" t="s">
        <v>131</v>
      </c>
      <c r="H1958" s="1">
        <v>100000000</v>
      </c>
      <c r="I1958" s="1">
        <v>30000000</v>
      </c>
      <c r="J1958" s="1">
        <v>100000000</v>
      </c>
      <c r="K1958" s="1" t="s">
        <v>2018</v>
      </c>
      <c r="L1958" s="1">
        <v>1957</v>
      </c>
      <c r="M1958" s="1" t="s">
        <v>14753</v>
      </c>
      <c r="N1958" s="1">
        <v>3.776075661768049E-2</v>
      </c>
      <c r="O1958" s="1">
        <v>55511.337747290003</v>
      </c>
      <c r="P1958" s="1">
        <v>-0.64123850000000004</v>
      </c>
      <c r="Q1958" s="1">
        <v>3.1576018100000001</v>
      </c>
      <c r="R1958" s="1">
        <v>-8.8928496399999997</v>
      </c>
      <c r="S1958" s="1">
        <v>1132822.6985304146</v>
      </c>
      <c r="T1958" s="1" t="s">
        <v>14753</v>
      </c>
    </row>
    <row r="1959" spans="1:20" x14ac:dyDescent="0.2">
      <c r="A1959" s="1">
        <v>9251</v>
      </c>
      <c r="B1959" s="1" t="s">
        <v>10801</v>
      </c>
      <c r="C1959" s="1" t="s">
        <v>4828</v>
      </c>
      <c r="D1959" s="1" t="s">
        <v>4829</v>
      </c>
      <c r="E1959" s="1">
        <v>12</v>
      </c>
      <c r="F1959" s="1" t="s">
        <v>4583</v>
      </c>
      <c r="G1959" s="1" t="s">
        <v>131</v>
      </c>
      <c r="I1959" s="1">
        <v>85574950</v>
      </c>
      <c r="J1959" s="1">
        <v>94600000</v>
      </c>
      <c r="K1959" s="1" t="s">
        <v>2018</v>
      </c>
      <c r="L1959" s="1">
        <v>1958</v>
      </c>
      <c r="M1959" s="1" t="s">
        <v>14753</v>
      </c>
      <c r="N1959" s="1">
        <v>1.3225188743037221E-2</v>
      </c>
      <c r="O1959" s="1">
        <v>124870.72691742</v>
      </c>
      <c r="P1959" s="1">
        <v>2.3201789499999999</v>
      </c>
      <c r="Q1959" s="1">
        <v>5.6448459099999999</v>
      </c>
      <c r="R1959" s="1">
        <v>-6.7973103699999999</v>
      </c>
      <c r="S1959" s="1">
        <v>1131744.865425973</v>
      </c>
      <c r="T1959" s="1" t="s">
        <v>14753</v>
      </c>
    </row>
    <row r="1960" spans="1:20" x14ac:dyDescent="0.2">
      <c r="A1960" s="1">
        <v>1903</v>
      </c>
      <c r="B1960" s="1" t="s">
        <v>2419</v>
      </c>
      <c r="C1960" s="1" t="s">
        <v>2420</v>
      </c>
      <c r="D1960" s="1" t="s">
        <v>2421</v>
      </c>
      <c r="E1960" s="1">
        <v>17</v>
      </c>
      <c r="F1960" s="1" t="s">
        <v>2422</v>
      </c>
      <c r="G1960" s="1" t="s">
        <v>131</v>
      </c>
      <c r="H1960" s="1">
        <v>84000000</v>
      </c>
      <c r="I1960" s="1">
        <v>45071909.329052001</v>
      </c>
      <c r="J1960" s="1">
        <v>45071909.329052001</v>
      </c>
      <c r="L1960" s="1">
        <v>1959</v>
      </c>
      <c r="M1960" s="1" t="s">
        <v>14753</v>
      </c>
      <c r="N1960" s="1">
        <v>2.509519659404183E-2</v>
      </c>
      <c r="O1960" s="1">
        <v>56190.01082833</v>
      </c>
      <c r="P1960" s="1">
        <v>-7.9089809999999997E-2</v>
      </c>
      <c r="Q1960" s="1">
        <v>-0.15912635999999999</v>
      </c>
      <c r="R1960" s="1">
        <v>-0.35904886000000003</v>
      </c>
      <c r="S1960" s="1">
        <v>1131088.4254813881</v>
      </c>
      <c r="T1960" s="1" t="s">
        <v>14753</v>
      </c>
    </row>
    <row r="1961" spans="1:20" x14ac:dyDescent="0.2">
      <c r="A1961" s="1">
        <v>29026</v>
      </c>
      <c r="B1961" s="1" t="s">
        <v>10478</v>
      </c>
      <c r="C1961" s="1" t="s">
        <v>10479</v>
      </c>
      <c r="D1961" s="1" t="s">
        <v>10480</v>
      </c>
      <c r="E1961" s="1">
        <v>10</v>
      </c>
      <c r="F1961" s="1" t="s">
        <v>10481</v>
      </c>
      <c r="G1961" s="1" t="s">
        <v>131</v>
      </c>
      <c r="H1961" s="1">
        <v>1000000000</v>
      </c>
      <c r="I1961" s="1">
        <v>728043731</v>
      </c>
      <c r="J1961" s="1">
        <v>900000000</v>
      </c>
      <c r="K1961" s="1" t="s">
        <v>2018</v>
      </c>
      <c r="L1961" s="1">
        <v>1960</v>
      </c>
      <c r="M1961" s="1" t="s">
        <v>14752</v>
      </c>
      <c r="N1961" s="1">
        <v>1.5427875185991975E-3</v>
      </c>
      <c r="O1961" s="1">
        <v>264512.30628242</v>
      </c>
      <c r="P1961" s="1">
        <v>-2.3409841199999999</v>
      </c>
      <c r="Q1961" s="1">
        <v>1.7456156</v>
      </c>
      <c r="R1961" s="1">
        <v>-2.8370338300000002</v>
      </c>
      <c r="S1961" s="1">
        <v>1123216.7811811916</v>
      </c>
      <c r="T1961" s="1" t="s">
        <v>14752</v>
      </c>
    </row>
    <row r="1962" spans="1:20" x14ac:dyDescent="0.2">
      <c r="A1962" s="1">
        <v>10404</v>
      </c>
      <c r="B1962" s="1" t="s">
        <v>5811</v>
      </c>
      <c r="C1962" s="1" t="s">
        <v>5812</v>
      </c>
      <c r="D1962" s="1" t="s">
        <v>5813</v>
      </c>
      <c r="E1962" s="1">
        <v>21</v>
      </c>
      <c r="F1962" s="1" t="s">
        <v>4880</v>
      </c>
      <c r="G1962" s="1" t="s">
        <v>131</v>
      </c>
      <c r="H1962" s="1">
        <v>300017156.64613312</v>
      </c>
      <c r="I1962" s="1">
        <v>217514840.816897</v>
      </c>
      <c r="J1962" s="1">
        <v>299946600.04808152</v>
      </c>
      <c r="K1962" s="1" t="s">
        <v>2018</v>
      </c>
      <c r="L1962" s="1">
        <v>1961</v>
      </c>
      <c r="M1962" s="1" t="s">
        <v>14752</v>
      </c>
      <c r="N1962" s="1">
        <v>5.1328467816601168E-3</v>
      </c>
      <c r="O1962" s="1">
        <v>56050.825218029997</v>
      </c>
      <c r="P1962" s="1">
        <v>-2.04295E-2</v>
      </c>
      <c r="Q1962" s="1">
        <v>-0.77174399999999999</v>
      </c>
      <c r="R1962" s="1">
        <v>-5.99042779</v>
      </c>
      <c r="S1962" s="1">
        <v>1116470.3506503224</v>
      </c>
      <c r="T1962" s="1" t="s">
        <v>14752</v>
      </c>
    </row>
    <row r="1963" spans="1:20" x14ac:dyDescent="0.2">
      <c r="A1963" s="1">
        <v>29559</v>
      </c>
      <c r="B1963" s="1" t="s">
        <v>10596</v>
      </c>
      <c r="C1963" s="1" t="s">
        <v>10597</v>
      </c>
      <c r="D1963" s="1" t="s">
        <v>10598</v>
      </c>
      <c r="E1963" s="1">
        <v>9</v>
      </c>
      <c r="F1963" s="1" t="s">
        <v>10599</v>
      </c>
      <c r="G1963" s="1" t="s">
        <v>131</v>
      </c>
      <c r="H1963" s="1">
        <v>20000</v>
      </c>
      <c r="I1963" s="1">
        <v>20000</v>
      </c>
      <c r="J1963" s="1">
        <v>20000</v>
      </c>
      <c r="K1963" s="1" t="s">
        <v>2018</v>
      </c>
      <c r="L1963" s="1">
        <v>1962</v>
      </c>
      <c r="M1963" s="1" t="s">
        <v>14752</v>
      </c>
      <c r="N1963" s="1">
        <v>55.741741865384142</v>
      </c>
      <c r="O1963" s="1">
        <v>1957.2709475199999</v>
      </c>
      <c r="P1963" s="1">
        <v>0</v>
      </c>
      <c r="Q1963" s="1">
        <v>0.19885754999999999</v>
      </c>
      <c r="R1963" s="1">
        <v>-17.409900499999999</v>
      </c>
      <c r="S1963" s="1">
        <v>1114834.837307683</v>
      </c>
      <c r="T1963" s="1" t="s">
        <v>14752</v>
      </c>
    </row>
    <row r="1964" spans="1:20" x14ac:dyDescent="0.2">
      <c r="A1964" s="1">
        <v>1834</v>
      </c>
      <c r="B1964" s="1" t="s">
        <v>3262</v>
      </c>
      <c r="C1964" s="1" t="s">
        <v>51</v>
      </c>
      <c r="D1964" s="1" t="s">
        <v>3263</v>
      </c>
      <c r="E1964" s="1">
        <v>17</v>
      </c>
      <c r="F1964" s="1" t="s">
        <v>3264</v>
      </c>
      <c r="G1964" s="1" t="s">
        <v>131</v>
      </c>
      <c r="H1964" s="1">
        <v>800000000</v>
      </c>
      <c r="I1964" s="1">
        <v>259348201</v>
      </c>
      <c r="J1964" s="1">
        <v>800000000</v>
      </c>
      <c r="K1964" s="1" t="s">
        <v>2018</v>
      </c>
      <c r="L1964" s="1">
        <v>1964</v>
      </c>
      <c r="M1964" s="1" t="s">
        <v>14753</v>
      </c>
      <c r="N1964" s="1">
        <v>4.278977550579259E-3</v>
      </c>
      <c r="O1964" s="1">
        <v>210.55336131000001</v>
      </c>
      <c r="P1964" s="1">
        <v>7.2822659999999997E-2</v>
      </c>
      <c r="Q1964" s="1">
        <v>-2.47343307</v>
      </c>
      <c r="R1964" s="1">
        <v>-8.2364023399999997</v>
      </c>
      <c r="S1964" s="1">
        <v>1109745.1298621171</v>
      </c>
      <c r="T1964" s="1" t="s">
        <v>14753</v>
      </c>
    </row>
    <row r="1965" spans="1:20" x14ac:dyDescent="0.2">
      <c r="A1965" s="1">
        <v>32314</v>
      </c>
      <c r="B1965" s="1" t="s">
        <v>10305</v>
      </c>
      <c r="C1965" s="1" t="s">
        <v>10305</v>
      </c>
      <c r="D1965" s="1" t="s">
        <v>10306</v>
      </c>
      <c r="E1965" s="1">
        <v>2</v>
      </c>
      <c r="F1965" s="1" t="s">
        <v>10307</v>
      </c>
      <c r="G1965" s="1" t="s">
        <v>131</v>
      </c>
      <c r="H1965" s="1">
        <v>930273066</v>
      </c>
      <c r="I1965" s="1">
        <v>899153384</v>
      </c>
      <c r="J1965" s="1">
        <v>928522305.85543084</v>
      </c>
      <c r="K1965" s="1" t="s">
        <v>2018</v>
      </c>
      <c r="L1965" s="1">
        <v>1963</v>
      </c>
      <c r="M1965" s="1" t="s">
        <v>14753</v>
      </c>
      <c r="N1965" s="1">
        <v>1.2340936768345707E-3</v>
      </c>
      <c r="O1965" s="1">
        <v>8973.4115700500006</v>
      </c>
      <c r="P1965" s="1">
        <v>-1.8881542600000001</v>
      </c>
      <c r="Q1965" s="1">
        <v>-2.30023869</v>
      </c>
      <c r="R1965" s="1">
        <v>-13.812037480000001</v>
      </c>
      <c r="S1965" s="1">
        <v>1109639.5056988066</v>
      </c>
      <c r="T1965" s="1" t="s">
        <v>14753</v>
      </c>
    </row>
    <row r="1966" spans="1:20" x14ac:dyDescent="0.2">
      <c r="A1966" s="1">
        <v>31530</v>
      </c>
      <c r="B1966" s="1" t="s">
        <v>10197</v>
      </c>
      <c r="C1966" s="1" t="s">
        <v>10198</v>
      </c>
      <c r="D1966" s="1" t="s">
        <v>10199</v>
      </c>
      <c r="E1966" s="1">
        <v>8</v>
      </c>
      <c r="F1966" s="1" t="s">
        <v>10200</v>
      </c>
      <c r="G1966" s="1" t="s">
        <v>131</v>
      </c>
      <c r="I1966" s="1">
        <v>999841248</v>
      </c>
      <c r="J1966" s="1">
        <v>999841248</v>
      </c>
      <c r="K1966" s="1" t="s">
        <v>2018</v>
      </c>
      <c r="L1966" s="1">
        <v>1965</v>
      </c>
      <c r="M1966" s="1" t="s">
        <v>14753</v>
      </c>
      <c r="N1966" s="1">
        <v>1.1045311468875468E-3</v>
      </c>
      <c r="O1966" s="1">
        <v>154295.69465004999</v>
      </c>
      <c r="P1966" s="1">
        <v>0.21748265999999999</v>
      </c>
      <c r="Q1966" s="1">
        <v>-8.4366081800000003</v>
      </c>
      <c r="R1966" s="1">
        <v>-21.81764265</v>
      </c>
      <c r="S1966" s="1">
        <v>1104355.8003589162</v>
      </c>
      <c r="T1966" s="1" t="s">
        <v>14753</v>
      </c>
    </row>
    <row r="1967" spans="1:20" x14ac:dyDescent="0.2">
      <c r="A1967" s="1">
        <v>7654</v>
      </c>
      <c r="B1967" s="1" t="s">
        <v>4087</v>
      </c>
      <c r="C1967" s="1" t="s">
        <v>4087</v>
      </c>
      <c r="D1967" s="1" t="s">
        <v>4088</v>
      </c>
      <c r="E1967" s="1">
        <v>47</v>
      </c>
      <c r="F1967" s="1" t="s">
        <v>3626</v>
      </c>
      <c r="G1967" s="1" t="s">
        <v>131</v>
      </c>
      <c r="H1967" s="1">
        <v>2000000000</v>
      </c>
      <c r="I1967" s="1">
        <v>1312000760</v>
      </c>
      <c r="J1967" s="1">
        <v>2000000000</v>
      </c>
      <c r="K1967" s="1" t="s">
        <v>2018</v>
      </c>
      <c r="L1967" s="1">
        <v>1966</v>
      </c>
      <c r="M1967" s="1" t="s">
        <v>14753</v>
      </c>
      <c r="N1967" s="1">
        <v>8.4122785707079601E-4</v>
      </c>
      <c r="O1967" s="1">
        <v>1118.0778797400001</v>
      </c>
      <c r="P1967" s="1">
        <v>0</v>
      </c>
      <c r="Q1967" s="1">
        <v>-2.0672157200000001</v>
      </c>
      <c r="R1967" s="1">
        <v>-20.729918319999999</v>
      </c>
      <c r="S1967" s="1">
        <v>1103691.5878100558</v>
      </c>
      <c r="T1967" s="1" t="s">
        <v>14753</v>
      </c>
    </row>
    <row r="1968" spans="1:20" x14ac:dyDescent="0.2">
      <c r="A1968" s="1">
        <v>4060</v>
      </c>
      <c r="B1968" s="1" t="s">
        <v>2954</v>
      </c>
      <c r="C1968" s="1" t="s">
        <v>2955</v>
      </c>
      <c r="D1968" s="1" t="s">
        <v>2956</v>
      </c>
      <c r="E1968" s="1">
        <v>8</v>
      </c>
      <c r="F1968" s="1" t="s">
        <v>2957</v>
      </c>
      <c r="G1968" s="1" t="s">
        <v>131</v>
      </c>
      <c r="I1968" s="1">
        <v>1000000000</v>
      </c>
      <c r="J1968" s="1">
        <v>1000000000</v>
      </c>
      <c r="K1968" s="1" t="s">
        <v>2018</v>
      </c>
      <c r="L1968" s="1">
        <v>1967</v>
      </c>
      <c r="M1968" s="1" t="s">
        <v>14752</v>
      </c>
      <c r="N1968" s="1">
        <v>1.1024823355410198E-3</v>
      </c>
      <c r="O1968" s="1">
        <v>10749.745884100001</v>
      </c>
      <c r="P1968" s="1">
        <v>2.5654179999999999E-2</v>
      </c>
      <c r="Q1968" s="1">
        <v>-7.5415560000000006E-2</v>
      </c>
      <c r="R1968" s="1">
        <v>-0.53269279000000003</v>
      </c>
      <c r="S1968" s="1">
        <v>1102482.3355410197</v>
      </c>
      <c r="T1968" s="1" t="s">
        <v>14752</v>
      </c>
    </row>
    <row r="1969" spans="1:20" x14ac:dyDescent="0.2">
      <c r="A1969" s="1">
        <v>9493</v>
      </c>
      <c r="B1969" s="1" t="s">
        <v>5423</v>
      </c>
      <c r="C1969" s="1" t="s">
        <v>5424</v>
      </c>
      <c r="D1969" s="1" t="s">
        <v>5425</v>
      </c>
      <c r="E1969" s="1">
        <v>22</v>
      </c>
      <c r="F1969" s="1" t="s">
        <v>4655</v>
      </c>
      <c r="G1969" s="1" t="s">
        <v>131</v>
      </c>
      <c r="H1969" s="1">
        <v>1000000</v>
      </c>
      <c r="I1969" s="1">
        <v>193796</v>
      </c>
      <c r="J1969" s="1">
        <v>999715</v>
      </c>
      <c r="K1969" s="1" t="s">
        <v>2018</v>
      </c>
      <c r="L1969" s="1">
        <v>1968</v>
      </c>
      <c r="M1969" s="1" t="s">
        <v>14752</v>
      </c>
      <c r="N1969" s="1">
        <v>5.6837726307084049</v>
      </c>
      <c r="O1969" s="1">
        <v>69544.867139370006</v>
      </c>
      <c r="P1969" s="1">
        <v>-4.1499840000000003E-2</v>
      </c>
      <c r="Q1969" s="1">
        <v>-7.7911246399999996</v>
      </c>
      <c r="R1969" s="1">
        <v>-7.4539678399999998</v>
      </c>
      <c r="S1969" s="1">
        <v>1101492.400740766</v>
      </c>
      <c r="T1969" s="1" t="s">
        <v>14752</v>
      </c>
    </row>
    <row r="1970" spans="1:20" x14ac:dyDescent="0.2">
      <c r="A1970" s="1">
        <v>28870</v>
      </c>
      <c r="B1970" s="1" t="s">
        <v>10497</v>
      </c>
      <c r="C1970" s="1" t="s">
        <v>465</v>
      </c>
      <c r="D1970" s="1" t="s">
        <v>10498</v>
      </c>
      <c r="E1970" s="1">
        <v>31</v>
      </c>
      <c r="F1970" s="1" t="s">
        <v>10499</v>
      </c>
      <c r="G1970" s="1" t="s">
        <v>131</v>
      </c>
      <c r="H1970" s="1">
        <v>69420000000000</v>
      </c>
      <c r="I1970" s="1">
        <v>66190053998912</v>
      </c>
      <c r="J1970" s="1">
        <v>69420000000000</v>
      </c>
      <c r="K1970" s="1" t="s">
        <v>2018</v>
      </c>
      <c r="L1970" s="1">
        <v>1969</v>
      </c>
      <c r="M1970" s="1" t="s">
        <v>14752</v>
      </c>
      <c r="N1970" s="1">
        <v>1.6602273775093592E-8</v>
      </c>
      <c r="O1970" s="1">
        <v>31726.610126449999</v>
      </c>
      <c r="P1970" s="1">
        <v>-0.16517039999999999</v>
      </c>
      <c r="Q1970" s="1">
        <v>-7.8325737599999998</v>
      </c>
      <c r="R1970" s="1">
        <v>-13.48895295</v>
      </c>
      <c r="S1970" s="1">
        <v>1098905.3976781657</v>
      </c>
      <c r="T1970" s="1" t="s">
        <v>14752</v>
      </c>
    </row>
    <row r="1971" spans="1:20" x14ac:dyDescent="0.2">
      <c r="A1971" s="1">
        <v>10269</v>
      </c>
      <c r="B1971" s="1" t="s">
        <v>6708</v>
      </c>
      <c r="C1971" s="1" t="s">
        <v>6709</v>
      </c>
      <c r="D1971" s="1" t="s">
        <v>6710</v>
      </c>
      <c r="E1971" s="1">
        <v>27</v>
      </c>
      <c r="F1971" s="1" t="s">
        <v>5983</v>
      </c>
      <c r="G1971" s="1" t="s">
        <v>131</v>
      </c>
      <c r="I1971" s="1">
        <v>2550834901</v>
      </c>
      <c r="J1971" s="1">
        <v>2550834901</v>
      </c>
      <c r="K1971" s="1" t="s">
        <v>2018</v>
      </c>
      <c r="L1971" s="1">
        <v>1970</v>
      </c>
      <c r="M1971" s="1" t="s">
        <v>14753</v>
      </c>
      <c r="N1971" s="1">
        <v>4.2978014940382102E-4</v>
      </c>
      <c r="O1971" s="1">
        <v>10910.651603599999</v>
      </c>
      <c r="P1971" s="1">
        <v>0.17286976000000001</v>
      </c>
      <c r="Q1971" s="1">
        <v>-4.5152631799999998</v>
      </c>
      <c r="R1971" s="1">
        <v>-9.1925791300000004</v>
      </c>
      <c r="S1971" s="1">
        <v>1096298.2048562609</v>
      </c>
      <c r="T1971" s="1" t="s">
        <v>14753</v>
      </c>
    </row>
    <row r="1972" spans="1:20" x14ac:dyDescent="0.2">
      <c r="A1972" s="1">
        <v>9468</v>
      </c>
      <c r="B1972" s="1" t="s">
        <v>4783</v>
      </c>
      <c r="C1972" s="1" t="s">
        <v>4784</v>
      </c>
      <c r="D1972" s="1" t="s">
        <v>4785</v>
      </c>
      <c r="E1972" s="1">
        <v>22</v>
      </c>
      <c r="F1972" s="1" t="s">
        <v>4648</v>
      </c>
      <c r="G1972" s="1" t="s">
        <v>131</v>
      </c>
      <c r="I1972" s="1">
        <v>3.1203074303970248E+16</v>
      </c>
      <c r="J1972" s="1">
        <v>3.1203074303970248E+16</v>
      </c>
      <c r="K1972" s="1" t="s">
        <v>2018</v>
      </c>
      <c r="L1972" s="1">
        <v>1971</v>
      </c>
      <c r="M1972" s="1" t="s">
        <v>14752</v>
      </c>
      <c r="N1972" s="1">
        <v>3.5121363811129001E-11</v>
      </c>
      <c r="O1972" s="1">
        <v>586572.98627672996</v>
      </c>
      <c r="P1972" s="1">
        <v>0</v>
      </c>
      <c r="Q1972" s="1">
        <v>0</v>
      </c>
      <c r="R1972" s="1">
        <v>42.90113968</v>
      </c>
      <c r="S1972" s="1">
        <v>1095894.5246554301</v>
      </c>
      <c r="T1972" s="1" t="s">
        <v>14752</v>
      </c>
    </row>
    <row r="1973" spans="1:20" x14ac:dyDescent="0.2">
      <c r="A1973" s="1">
        <v>30601</v>
      </c>
      <c r="B1973" s="1" t="s">
        <v>10633</v>
      </c>
      <c r="C1973" s="1" t="s">
        <v>10634</v>
      </c>
      <c r="D1973" s="1" t="s">
        <v>10635</v>
      </c>
      <c r="E1973" s="1">
        <v>208</v>
      </c>
      <c r="F1973" s="1" t="s">
        <v>10636</v>
      </c>
      <c r="G1973" s="1" t="s">
        <v>131</v>
      </c>
      <c r="I1973" s="1">
        <v>696698557.84433699</v>
      </c>
      <c r="J1973" s="1">
        <v>696698557.84433699</v>
      </c>
      <c r="K1973" s="1" t="s">
        <v>2018</v>
      </c>
      <c r="L1973" s="1">
        <v>1973</v>
      </c>
      <c r="M1973" s="1" t="s">
        <v>14753</v>
      </c>
      <c r="N1973" s="1">
        <v>1.5709452118762802E-3</v>
      </c>
      <c r="O1973" s="1">
        <v>42321.625776430003</v>
      </c>
      <c r="P1973" s="1">
        <v>1.0092306600000001</v>
      </c>
      <c r="Q1973" s="1">
        <v>-14.75480451</v>
      </c>
      <c r="R1973" s="1">
        <v>-19.02027859</v>
      </c>
      <c r="S1973" s="1">
        <v>1094475.2635666709</v>
      </c>
      <c r="T1973" s="1" t="s">
        <v>14753</v>
      </c>
    </row>
    <row r="1974" spans="1:20" x14ac:dyDescent="0.2">
      <c r="A1974" s="1">
        <v>9345</v>
      </c>
      <c r="B1974" s="1" t="s">
        <v>10727</v>
      </c>
      <c r="C1974" s="1" t="s">
        <v>10727</v>
      </c>
      <c r="D1974" s="1" t="s">
        <v>10728</v>
      </c>
      <c r="E1974" s="1">
        <v>36</v>
      </c>
      <c r="F1974" s="1" t="s">
        <v>4639</v>
      </c>
      <c r="G1974" s="1" t="s">
        <v>131</v>
      </c>
      <c r="H1974" s="1">
        <v>500000000</v>
      </c>
      <c r="I1974" s="1">
        <v>251903690.97109443</v>
      </c>
      <c r="J1974" s="1">
        <v>394070356.97109443</v>
      </c>
      <c r="K1974" s="1" t="s">
        <v>2018</v>
      </c>
      <c r="L1974" s="1">
        <v>1972</v>
      </c>
      <c r="M1974" s="1" t="s">
        <v>14753</v>
      </c>
      <c r="N1974" s="1">
        <v>4.3407439130422913E-3</v>
      </c>
      <c r="O1974" s="1">
        <v>151232.52338981</v>
      </c>
      <c r="P1974" s="1">
        <v>-0.29418379</v>
      </c>
      <c r="Q1974" s="1">
        <v>-0.53259352000000004</v>
      </c>
      <c r="R1974" s="1">
        <v>0.21215706000000001</v>
      </c>
      <c r="S1974" s="1">
        <v>1093449.4132556643</v>
      </c>
      <c r="T1974" s="1" t="s">
        <v>14753</v>
      </c>
    </row>
    <row r="1975" spans="1:20" x14ac:dyDescent="0.2">
      <c r="A1975" s="1">
        <v>16463</v>
      </c>
      <c r="B1975" s="1" t="s">
        <v>6666</v>
      </c>
      <c r="C1975" s="1" t="s">
        <v>874</v>
      </c>
      <c r="D1975" s="1" t="s">
        <v>6667</v>
      </c>
      <c r="E1975" s="1">
        <v>55</v>
      </c>
      <c r="F1975" s="1" t="s">
        <v>6668</v>
      </c>
      <c r="G1975" s="1" t="s">
        <v>131</v>
      </c>
      <c r="I1975" s="1">
        <v>100000000000000</v>
      </c>
      <c r="J1975" s="1">
        <v>100000000000000</v>
      </c>
      <c r="K1975" s="1" t="s">
        <v>2018</v>
      </c>
      <c r="L1975" s="1">
        <v>1974</v>
      </c>
      <c r="M1975" s="1" t="s">
        <v>14753</v>
      </c>
      <c r="N1975" s="1">
        <v>1.0884257176618451E-8</v>
      </c>
      <c r="O1975" s="1">
        <v>210867.23967037999</v>
      </c>
      <c r="P1975" s="1">
        <v>-2.4675918499999998</v>
      </c>
      <c r="Q1975" s="1">
        <v>-7.0624224199999999</v>
      </c>
      <c r="R1975" s="1">
        <v>-8.5356948500000005</v>
      </c>
      <c r="S1975" s="1">
        <v>1088425.717661845</v>
      </c>
      <c r="T1975" s="1" t="s">
        <v>14753</v>
      </c>
    </row>
    <row r="1976" spans="1:20" x14ac:dyDescent="0.2">
      <c r="A1976" s="1">
        <v>11925</v>
      </c>
      <c r="B1976" s="1" t="s">
        <v>5753</v>
      </c>
      <c r="C1976" s="1" t="s">
        <v>5754</v>
      </c>
      <c r="D1976" s="1" t="s">
        <v>5755</v>
      </c>
      <c r="E1976" s="1">
        <v>46</v>
      </c>
      <c r="F1976" s="1" t="s">
        <v>5756</v>
      </c>
      <c r="G1976" s="1" t="s">
        <v>131</v>
      </c>
      <c r="H1976" s="1">
        <v>270000000</v>
      </c>
      <c r="I1976" s="1">
        <v>177479035.02576509</v>
      </c>
      <c r="J1976" s="1">
        <v>270000000</v>
      </c>
      <c r="K1976" s="1" t="s">
        <v>2018</v>
      </c>
      <c r="L1976" s="1">
        <v>1975</v>
      </c>
      <c r="M1976" s="1" t="s">
        <v>14753</v>
      </c>
      <c r="N1976" s="1">
        <v>6.128871703269775E-3</v>
      </c>
      <c r="O1976" s="1">
        <v>211991.41986123999</v>
      </c>
      <c r="P1976" s="1">
        <v>3.32247234</v>
      </c>
      <c r="Q1976" s="1">
        <v>-5.2788278799999997</v>
      </c>
      <c r="R1976" s="1">
        <v>-12.9464735</v>
      </c>
      <c r="S1976" s="1">
        <v>1087746.235693037</v>
      </c>
      <c r="T1976" s="1" t="s">
        <v>14753</v>
      </c>
    </row>
    <row r="1977" spans="1:20" x14ac:dyDescent="0.2">
      <c r="A1977" s="1">
        <v>12814</v>
      </c>
      <c r="B1977" s="1" t="s">
        <v>11233</v>
      </c>
      <c r="C1977" s="1" t="s">
        <v>11234</v>
      </c>
      <c r="D1977" s="1" t="s">
        <v>11235</v>
      </c>
      <c r="E1977" s="1">
        <v>13</v>
      </c>
      <c r="F1977" s="1" t="s">
        <v>11236</v>
      </c>
      <c r="G1977" s="1" t="s">
        <v>131</v>
      </c>
      <c r="H1977" s="1">
        <v>1000000000</v>
      </c>
      <c r="I1977" s="1">
        <v>103090996.99563834</v>
      </c>
      <c r="J1977" s="1">
        <v>1000000000</v>
      </c>
      <c r="K1977" s="1" t="s">
        <v>2018</v>
      </c>
      <c r="L1977" s="1">
        <v>1976</v>
      </c>
      <c r="M1977" s="1" t="s">
        <v>14752</v>
      </c>
      <c r="N1977" s="1">
        <v>1.0536935350701285E-2</v>
      </c>
      <c r="O1977" s="1">
        <v>56347.398305139999</v>
      </c>
      <c r="P1977" s="1">
        <v>0.48476899000000001</v>
      </c>
      <c r="Q1977" s="1">
        <v>4.0472025699999996</v>
      </c>
      <c r="R1977" s="1">
        <v>31.368562189999999</v>
      </c>
      <c r="S1977" s="1">
        <v>1086263.1705823815</v>
      </c>
      <c r="T1977" s="1" t="s">
        <v>14752</v>
      </c>
    </row>
    <row r="1978" spans="1:20" x14ac:dyDescent="0.2">
      <c r="A1978" s="1">
        <v>33512</v>
      </c>
      <c r="B1978" s="1" t="s">
        <v>10102</v>
      </c>
      <c r="C1978" s="1" t="s">
        <v>10103</v>
      </c>
      <c r="D1978" s="1" t="s">
        <v>10104</v>
      </c>
      <c r="E1978" s="1">
        <v>10</v>
      </c>
      <c r="F1978" s="1" t="s">
        <v>10105</v>
      </c>
      <c r="G1978" s="1" t="s">
        <v>131</v>
      </c>
      <c r="H1978" s="1">
        <v>949013720</v>
      </c>
      <c r="I1978" s="1">
        <v>949013720</v>
      </c>
      <c r="J1978" s="1">
        <v>949013720</v>
      </c>
      <c r="K1978" s="1" t="s">
        <v>2018</v>
      </c>
      <c r="L1978" s="1">
        <v>1977</v>
      </c>
      <c r="M1978" s="1" t="s">
        <v>14753</v>
      </c>
      <c r="N1978" s="1">
        <v>1.143776376195293E-3</v>
      </c>
      <c r="O1978" s="1">
        <v>39975.113438189997</v>
      </c>
      <c r="P1978" s="1">
        <v>-1.49513619</v>
      </c>
      <c r="Q1978" s="1">
        <v>-6.0845740299999997</v>
      </c>
      <c r="R1978" s="1">
        <v>-16.90320599</v>
      </c>
      <c r="S1978" s="1">
        <v>1085459.4736212145</v>
      </c>
      <c r="T1978" s="1" t="s">
        <v>14753</v>
      </c>
    </row>
    <row r="1979" spans="1:20" x14ac:dyDescent="0.2">
      <c r="A1979" s="1">
        <v>9200</v>
      </c>
      <c r="B1979" s="1" t="s">
        <v>5689</v>
      </c>
      <c r="C1979" s="1" t="s">
        <v>5690</v>
      </c>
      <c r="D1979" s="1" t="s">
        <v>5691</v>
      </c>
      <c r="E1979" s="1">
        <v>21</v>
      </c>
      <c r="F1979" s="1" t="s">
        <v>4728</v>
      </c>
      <c r="G1979" s="1" t="s">
        <v>131</v>
      </c>
      <c r="H1979" s="1">
        <v>46000000</v>
      </c>
      <c r="I1979" s="1">
        <v>32683166.509300381</v>
      </c>
      <c r="J1979" s="1">
        <v>46000000</v>
      </c>
      <c r="K1979" s="1" t="s">
        <v>2018</v>
      </c>
      <c r="L1979" s="1">
        <v>1978</v>
      </c>
      <c r="M1979" s="1" t="s">
        <v>14752</v>
      </c>
      <c r="N1979" s="1">
        <v>3.3135915686447262E-2</v>
      </c>
      <c r="O1979" s="1">
        <v>121797.75014208999</v>
      </c>
      <c r="P1979" s="1">
        <v>-0.25168901999999999</v>
      </c>
      <c r="Q1979" s="1">
        <v>-3.3700617799999999</v>
      </c>
      <c r="R1979" s="1">
        <v>-3.5697149700000002</v>
      </c>
      <c r="S1979" s="1">
        <v>1082986.6498182942</v>
      </c>
      <c r="T1979" s="1" t="s">
        <v>14752</v>
      </c>
    </row>
    <row r="1980" spans="1:20" x14ac:dyDescent="0.2">
      <c r="A1980" s="1">
        <v>33584</v>
      </c>
      <c r="B1980" s="1" t="s">
        <v>13568</v>
      </c>
      <c r="C1980" s="1" t="s">
        <v>13568</v>
      </c>
      <c r="D1980" s="1" t="s">
        <v>13569</v>
      </c>
      <c r="E1980" s="1">
        <v>1</v>
      </c>
      <c r="F1980" s="1" t="s">
        <v>13570</v>
      </c>
      <c r="G1980" s="1" t="s">
        <v>131</v>
      </c>
      <c r="H1980" s="1">
        <v>420690000000000</v>
      </c>
      <c r="I1980" s="1">
        <v>420690000000000</v>
      </c>
      <c r="J1980" s="1">
        <v>420690000000000</v>
      </c>
      <c r="K1980" s="1" t="s">
        <v>2018</v>
      </c>
      <c r="L1980" s="1">
        <v>1979</v>
      </c>
      <c r="M1980" s="1" t="s">
        <v>14752</v>
      </c>
      <c r="N1980" s="1">
        <v>2.5649233885659991E-9</v>
      </c>
      <c r="O1980" s="1">
        <v>46093.530858489998</v>
      </c>
      <c r="P1980" s="1">
        <v>1.7905727</v>
      </c>
      <c r="Q1980" s="1">
        <v>-16.381028969999999</v>
      </c>
      <c r="R1980" s="1">
        <v>-5.4912356000000004</v>
      </c>
      <c r="S1980" s="1">
        <v>1079037.6203358299</v>
      </c>
      <c r="T1980" s="1" t="s">
        <v>14752</v>
      </c>
    </row>
    <row r="1981" spans="1:20" x14ac:dyDescent="0.2">
      <c r="A1981" s="1">
        <v>8164</v>
      </c>
      <c r="B1981" s="1" t="s">
        <v>4001</v>
      </c>
      <c r="C1981" s="1" t="s">
        <v>4002</v>
      </c>
      <c r="D1981" s="1" t="s">
        <v>4003</v>
      </c>
      <c r="E1981" s="1">
        <v>45</v>
      </c>
      <c r="F1981" s="1" t="s">
        <v>3878</v>
      </c>
      <c r="G1981" s="1" t="s">
        <v>131</v>
      </c>
      <c r="I1981" s="1">
        <v>592166808</v>
      </c>
      <c r="J1981" s="1">
        <v>799383875.3500402</v>
      </c>
      <c r="K1981" s="1" t="s">
        <v>2018</v>
      </c>
      <c r="L1981" s="1">
        <v>1980</v>
      </c>
      <c r="M1981" s="1" t="s">
        <v>14752</v>
      </c>
      <c r="N1981" s="1">
        <v>1.8172179663224289E-3</v>
      </c>
      <c r="O1981" s="1">
        <v>193634.20188005001</v>
      </c>
      <c r="P1981" s="1">
        <v>2.9749696800000001</v>
      </c>
      <c r="Q1981" s="1">
        <v>9.9772400599999997</v>
      </c>
      <c r="R1981" s="1">
        <v>-11.4341483</v>
      </c>
      <c r="S1981" s="1">
        <v>1076096.1625574045</v>
      </c>
      <c r="T1981" s="1" t="s">
        <v>14752</v>
      </c>
    </row>
    <row r="1982" spans="1:20" x14ac:dyDescent="0.2">
      <c r="A1982" s="1">
        <v>12653</v>
      </c>
      <c r="B1982" s="1" t="s">
        <v>11049</v>
      </c>
      <c r="C1982" s="1" t="s">
        <v>6120</v>
      </c>
      <c r="D1982" s="1" t="s">
        <v>11050</v>
      </c>
      <c r="E1982" s="1">
        <v>40</v>
      </c>
      <c r="F1982" s="1" t="s">
        <v>11051</v>
      </c>
      <c r="G1982" s="1" t="s">
        <v>131</v>
      </c>
      <c r="I1982" s="1">
        <v>17298805</v>
      </c>
      <c r="J1982" s="1">
        <v>99982729</v>
      </c>
      <c r="K1982" s="1" t="s">
        <v>2018</v>
      </c>
      <c r="L1982" s="1">
        <v>1981</v>
      </c>
      <c r="M1982" s="1" t="s">
        <v>14753</v>
      </c>
      <c r="N1982" s="1">
        <v>6.2130995510007267E-2</v>
      </c>
      <c r="O1982" s="1">
        <v>64263.324914980003</v>
      </c>
      <c r="P1982" s="1">
        <v>0.11291793999999999</v>
      </c>
      <c r="Q1982" s="1">
        <v>1.10981554</v>
      </c>
      <c r="R1982" s="1">
        <v>-5.3296215399999998</v>
      </c>
      <c r="S1982" s="1">
        <v>1074791.9757834913</v>
      </c>
      <c r="T1982" s="1" t="s">
        <v>14753</v>
      </c>
    </row>
    <row r="1983" spans="1:20" x14ac:dyDescent="0.2">
      <c r="A1983" s="1">
        <v>10763</v>
      </c>
      <c r="B1983" s="1" t="s">
        <v>6530</v>
      </c>
      <c r="C1983" s="1" t="s">
        <v>6531</v>
      </c>
      <c r="D1983" s="1" t="s">
        <v>6532</v>
      </c>
      <c r="E1983" s="1">
        <v>4</v>
      </c>
      <c r="F1983" s="1" t="s">
        <v>5533</v>
      </c>
      <c r="G1983" s="1" t="s">
        <v>131</v>
      </c>
      <c r="H1983" s="1">
        <v>10000000</v>
      </c>
      <c r="I1983" s="1">
        <v>2773353</v>
      </c>
      <c r="J1983" s="1">
        <v>10000000</v>
      </c>
      <c r="K1983" s="1" t="s">
        <v>2018</v>
      </c>
      <c r="L1983" s="1">
        <v>1982</v>
      </c>
      <c r="M1983" s="1" t="s">
        <v>14752</v>
      </c>
      <c r="N1983" s="1">
        <v>0.38594761008773443</v>
      </c>
      <c r="O1983" s="1">
        <v>113897.95639422</v>
      </c>
      <c r="P1983" s="1">
        <v>0.88815668999999997</v>
      </c>
      <c r="Q1983" s="1">
        <v>0.34110977999999997</v>
      </c>
      <c r="R1983" s="1">
        <v>-4.8162338399999998</v>
      </c>
      <c r="S1983" s="1">
        <v>1070368.9622796483</v>
      </c>
      <c r="T1983" s="1" t="s">
        <v>14752</v>
      </c>
    </row>
    <row r="1984" spans="1:20" x14ac:dyDescent="0.2">
      <c r="A1984" s="1">
        <v>7784</v>
      </c>
      <c r="B1984" s="1" t="s">
        <v>4107</v>
      </c>
      <c r="C1984" s="1" t="s">
        <v>4108</v>
      </c>
      <c r="D1984" s="1" t="s">
        <v>4109</v>
      </c>
      <c r="E1984" s="1">
        <v>18</v>
      </c>
      <c r="F1984" s="1" t="s">
        <v>4110</v>
      </c>
      <c r="G1984" s="1" t="s">
        <v>131</v>
      </c>
      <c r="H1984" s="1">
        <v>999999999</v>
      </c>
      <c r="I1984" s="1">
        <v>184347125</v>
      </c>
      <c r="J1984" s="1">
        <v>999999999</v>
      </c>
      <c r="K1984" s="1" t="s">
        <v>2018</v>
      </c>
      <c r="L1984" s="1">
        <v>1983</v>
      </c>
      <c r="M1984" s="1" t="s">
        <v>14753</v>
      </c>
      <c r="N1984" s="1">
        <v>5.7891191263156729E-3</v>
      </c>
      <c r="O1984" s="1">
        <v>372042.26676908002</v>
      </c>
      <c r="P1984" s="1">
        <v>-2.3341222099999999</v>
      </c>
      <c r="Q1984" s="1">
        <v>1.8584679399999999</v>
      </c>
      <c r="R1984" s="1">
        <v>-53.203971860000003</v>
      </c>
      <c r="S1984" s="1">
        <v>1067207.467218806</v>
      </c>
      <c r="T1984" s="1" t="s">
        <v>14753</v>
      </c>
    </row>
    <row r="1985" spans="1:20" x14ac:dyDescent="0.2">
      <c r="A1985" s="1">
        <v>32847</v>
      </c>
      <c r="B1985" s="1" t="s">
        <v>10766</v>
      </c>
      <c r="C1985" s="1" t="s">
        <v>10767</v>
      </c>
      <c r="D1985" s="1" t="s">
        <v>10768</v>
      </c>
      <c r="E1985" s="1">
        <v>4</v>
      </c>
      <c r="F1985" s="1" t="s">
        <v>10769</v>
      </c>
      <c r="G1985" s="1" t="s">
        <v>131</v>
      </c>
      <c r="I1985" s="1">
        <v>528516493534</v>
      </c>
      <c r="J1985" s="1">
        <v>999998088892</v>
      </c>
      <c r="K1985" s="1" t="s">
        <v>2018</v>
      </c>
      <c r="L1985" s="1">
        <v>1984</v>
      </c>
      <c r="M1985" s="1" t="s">
        <v>14752</v>
      </c>
      <c r="N1985" s="1">
        <v>2.0054777798268664E-6</v>
      </c>
      <c r="O1985" s="1">
        <v>702988.75970423</v>
      </c>
      <c r="P1985" s="1">
        <v>0.44619217999999999</v>
      </c>
      <c r="Q1985" s="1">
        <v>1.75651095</v>
      </c>
      <c r="R1985" s="1">
        <v>-4.1377198899999996</v>
      </c>
      <c r="S1985" s="1">
        <v>1059928.0840544468</v>
      </c>
      <c r="T1985" s="1" t="s">
        <v>14752</v>
      </c>
    </row>
    <row r="1986" spans="1:20" x14ac:dyDescent="0.2">
      <c r="A1986" s="1">
        <v>5667</v>
      </c>
      <c r="B1986" s="1" t="s">
        <v>5863</v>
      </c>
      <c r="C1986" s="1" t="s">
        <v>5864</v>
      </c>
      <c r="D1986" s="1" t="s">
        <v>5865</v>
      </c>
      <c r="E1986" s="1">
        <v>21</v>
      </c>
      <c r="F1986" s="1" t="s">
        <v>2565</v>
      </c>
      <c r="G1986" s="1" t="s">
        <v>131</v>
      </c>
      <c r="H1986" s="1">
        <v>21000000</v>
      </c>
      <c r="I1986" s="1">
        <v>16157930.356748421</v>
      </c>
      <c r="J1986" s="1">
        <v>16414415.366748421</v>
      </c>
      <c r="L1986" s="1">
        <v>1985</v>
      </c>
      <c r="M1986" s="1" t="s">
        <v>14752</v>
      </c>
      <c r="N1986" s="1">
        <v>6.5349500930799345E-2</v>
      </c>
      <c r="O1986" s="1">
        <v>5105.0037512299996</v>
      </c>
      <c r="P1986" s="1">
        <v>-4.0877450399999997</v>
      </c>
      <c r="Q1986" s="1">
        <v>17.706337090000002</v>
      </c>
      <c r="R1986" s="1">
        <v>12.45505595</v>
      </c>
      <c r="S1986" s="1">
        <v>1055912.6848881219</v>
      </c>
      <c r="T1986" s="1" t="s">
        <v>14752</v>
      </c>
    </row>
    <row r="1987" spans="1:20" x14ac:dyDescent="0.2">
      <c r="A1987" s="1">
        <v>8826</v>
      </c>
      <c r="B1987" s="1" t="s">
        <v>10752</v>
      </c>
      <c r="C1987" s="1" t="s">
        <v>10753</v>
      </c>
      <c r="D1987" s="1" t="s">
        <v>10754</v>
      </c>
      <c r="E1987" s="1">
        <v>43</v>
      </c>
      <c r="F1987" s="1" t="s">
        <v>4405</v>
      </c>
      <c r="G1987" s="1" t="s">
        <v>131</v>
      </c>
      <c r="I1987" s="1">
        <v>2851014</v>
      </c>
      <c r="J1987" s="1">
        <v>2851014</v>
      </c>
      <c r="K1987" s="1" t="s">
        <v>2018</v>
      </c>
      <c r="L1987" s="1">
        <v>1986</v>
      </c>
      <c r="M1987" s="1" t="s">
        <v>14752</v>
      </c>
      <c r="N1987" s="1">
        <v>0.3692225914784199</v>
      </c>
      <c r="O1987" s="1">
        <v>13776.577088329999</v>
      </c>
      <c r="P1987" s="1">
        <v>2.085714E-2</v>
      </c>
      <c r="Q1987" s="1">
        <v>-8.89632267</v>
      </c>
      <c r="R1987" s="1">
        <v>2.7521626499999998</v>
      </c>
      <c r="S1987" s="1">
        <v>1052658.7774212558</v>
      </c>
      <c r="T1987" s="1" t="s">
        <v>14752</v>
      </c>
    </row>
    <row r="1988" spans="1:20" x14ac:dyDescent="0.2">
      <c r="A1988" s="1">
        <v>7772</v>
      </c>
      <c r="B1988" s="1" t="s">
        <v>3693</v>
      </c>
      <c r="C1988" s="1" t="s">
        <v>3694</v>
      </c>
      <c r="D1988" s="1" t="s">
        <v>3695</v>
      </c>
      <c r="E1988" s="1">
        <v>6</v>
      </c>
      <c r="F1988" s="1" t="s">
        <v>3696</v>
      </c>
      <c r="G1988" s="1" t="s">
        <v>131</v>
      </c>
      <c r="I1988" s="1">
        <v>219278256.30080876</v>
      </c>
      <c r="J1988" s="1">
        <v>219278256.30080876</v>
      </c>
      <c r="K1988" s="1" t="s">
        <v>2018</v>
      </c>
      <c r="L1988" s="1">
        <v>1987</v>
      </c>
      <c r="M1988" s="1" t="s">
        <v>14752</v>
      </c>
      <c r="N1988" s="1">
        <v>4.7951643818850299E-3</v>
      </c>
      <c r="O1988" s="1">
        <v>27.822987940000001</v>
      </c>
      <c r="P1988" s="1">
        <v>-1.2753280000000001E-2</v>
      </c>
      <c r="Q1988" s="1">
        <v>-2.5612086299999999</v>
      </c>
      <c r="R1988" s="1">
        <v>-4.5575400999999998</v>
      </c>
      <c r="S1988" s="1">
        <v>1051475.2843354947</v>
      </c>
      <c r="T1988" s="1" t="s">
        <v>14752</v>
      </c>
    </row>
    <row r="1989" spans="1:20" x14ac:dyDescent="0.2">
      <c r="A1989" s="1">
        <v>17464</v>
      </c>
      <c r="B1989" s="1" t="s">
        <v>10834</v>
      </c>
      <c r="C1989" s="1" t="s">
        <v>10835</v>
      </c>
      <c r="D1989" s="1" t="s">
        <v>10836</v>
      </c>
      <c r="E1989" s="1">
        <v>150</v>
      </c>
      <c r="F1989" s="1" t="s">
        <v>10837</v>
      </c>
      <c r="G1989" s="1" t="s">
        <v>131</v>
      </c>
      <c r="H1989" s="1">
        <v>3041407378.9568672</v>
      </c>
      <c r="I1989" s="1">
        <v>1492629682</v>
      </c>
      <c r="J1989" s="1">
        <v>3041407378.9568672</v>
      </c>
      <c r="K1989" s="1" t="s">
        <v>2018</v>
      </c>
      <c r="L1989" s="1">
        <v>1988</v>
      </c>
      <c r="M1989" s="1" t="s">
        <v>14752</v>
      </c>
      <c r="N1989" s="1">
        <v>7.0138744662117585E-4</v>
      </c>
      <c r="O1989" s="1">
        <v>34497.677537659998</v>
      </c>
      <c r="P1989" s="1">
        <v>-2.46229823</v>
      </c>
      <c r="Q1989" s="1">
        <v>-2.9801997600000001</v>
      </c>
      <c r="R1989" s="1">
        <v>-4.3084899099999996</v>
      </c>
      <c r="S1989" s="1">
        <v>1046911.7214089576</v>
      </c>
      <c r="T1989" s="1" t="s">
        <v>14752</v>
      </c>
    </row>
    <row r="1990" spans="1:20" x14ac:dyDescent="0.2">
      <c r="A1990" s="1">
        <v>29648</v>
      </c>
      <c r="B1990" s="1" t="s">
        <v>4768</v>
      </c>
      <c r="C1990" s="1" t="s">
        <v>4769</v>
      </c>
      <c r="D1990" s="1" t="s">
        <v>11028</v>
      </c>
      <c r="E1990" s="1">
        <v>5</v>
      </c>
      <c r="F1990" s="1" t="s">
        <v>4771</v>
      </c>
      <c r="G1990" s="1" t="s">
        <v>131</v>
      </c>
      <c r="H1990" s="1">
        <v>500000000</v>
      </c>
      <c r="I1990" s="1">
        <v>275384341</v>
      </c>
      <c r="J1990" s="1">
        <v>499626531</v>
      </c>
      <c r="K1990" s="1" t="s">
        <v>2018</v>
      </c>
      <c r="L1990" s="1">
        <v>1989</v>
      </c>
      <c r="M1990" s="1" t="s">
        <v>14752</v>
      </c>
      <c r="N1990" s="1">
        <v>3.7767113470541262E-3</v>
      </c>
      <c r="O1990" s="1">
        <v>6601.6329140500002</v>
      </c>
      <c r="P1990" s="1">
        <v>-1.7150257900000001</v>
      </c>
      <c r="Q1990" s="1">
        <v>-7.4656318500000003</v>
      </c>
      <c r="R1990" s="1">
        <v>4.8253939399999997</v>
      </c>
      <c r="S1990" s="1">
        <v>1040047.1654557229</v>
      </c>
      <c r="T1990" s="1" t="s">
        <v>14752</v>
      </c>
    </row>
    <row r="1991" spans="1:20" x14ac:dyDescent="0.2">
      <c r="A1991" s="1">
        <v>26833</v>
      </c>
      <c r="B1991" s="1" t="s">
        <v>10535</v>
      </c>
      <c r="C1991" s="1" t="s">
        <v>10536</v>
      </c>
      <c r="D1991" s="1" t="s">
        <v>10537</v>
      </c>
      <c r="E1991" s="1">
        <v>4</v>
      </c>
      <c r="F1991" s="1" t="s">
        <v>10538</v>
      </c>
      <c r="G1991" s="1" t="s">
        <v>131</v>
      </c>
      <c r="I1991" s="1">
        <v>827372816</v>
      </c>
      <c r="J1991" s="1">
        <v>2000000000</v>
      </c>
      <c r="K1991" s="1" t="s">
        <v>2018</v>
      </c>
      <c r="L1991" s="1">
        <v>1990</v>
      </c>
      <c r="M1991" s="1" t="s">
        <v>14753</v>
      </c>
      <c r="N1991" s="1">
        <v>1.2553139211441511E-3</v>
      </c>
      <c r="O1991" s="1">
        <v>7095.0245121999997</v>
      </c>
      <c r="P1991" s="1">
        <v>7.55516E-3</v>
      </c>
      <c r="Q1991" s="1">
        <v>-3.5786158000000001</v>
      </c>
      <c r="R1991" s="1">
        <v>-11.65057921</v>
      </c>
      <c r="S1991" s="1">
        <v>1038612.6139010382</v>
      </c>
      <c r="T1991" s="1" t="s">
        <v>14753</v>
      </c>
    </row>
    <row r="1992" spans="1:20" x14ac:dyDescent="0.2">
      <c r="A1992" s="1">
        <v>12182</v>
      </c>
      <c r="B1992" s="1" t="s">
        <v>10713</v>
      </c>
      <c r="C1992" s="1" t="s">
        <v>1918</v>
      </c>
      <c r="D1992" s="1" t="s">
        <v>10714</v>
      </c>
      <c r="E1992" s="1">
        <v>12</v>
      </c>
      <c r="F1992" s="1" t="s">
        <v>10715</v>
      </c>
      <c r="G1992" s="1" t="s">
        <v>131</v>
      </c>
      <c r="I1992" s="1">
        <v>235280094</v>
      </c>
      <c r="J1992" s="1">
        <v>358124942</v>
      </c>
      <c r="K1992" s="1" t="s">
        <v>2018</v>
      </c>
      <c r="L1992" s="1">
        <v>1991</v>
      </c>
      <c r="M1992" s="1" t="s">
        <v>14753</v>
      </c>
      <c r="N1992" s="1">
        <v>4.4069882133861314E-3</v>
      </c>
      <c r="O1992" s="1">
        <v>302.98604924</v>
      </c>
      <c r="P1992" s="1">
        <v>3.4135200000000002E-3</v>
      </c>
      <c r="Q1992" s="1">
        <v>-6.0942366699999999</v>
      </c>
      <c r="R1992" s="1">
        <v>-6.6948080399999998</v>
      </c>
      <c r="S1992" s="1">
        <v>1036876.601102381</v>
      </c>
      <c r="T1992" s="1" t="s">
        <v>14753</v>
      </c>
    </row>
    <row r="1993" spans="1:20" x14ac:dyDescent="0.2">
      <c r="A1993" s="1">
        <v>32425</v>
      </c>
      <c r="B1993" s="1" t="s">
        <v>10424</v>
      </c>
      <c r="C1993" s="1" t="s">
        <v>10425</v>
      </c>
      <c r="D1993" s="1" t="s">
        <v>10426</v>
      </c>
      <c r="E1993" s="1">
        <v>11</v>
      </c>
      <c r="F1993" s="1" t="s">
        <v>10427</v>
      </c>
      <c r="G1993" s="1" t="s">
        <v>131</v>
      </c>
      <c r="H1993" s="1">
        <v>1000000000</v>
      </c>
      <c r="I1993" s="1">
        <v>485971045.79986209</v>
      </c>
      <c r="J1993" s="1">
        <v>999998263.89697385</v>
      </c>
      <c r="K1993" s="1" t="s">
        <v>2018</v>
      </c>
      <c r="L1993" s="1">
        <v>1992</v>
      </c>
      <c r="M1993" s="1" t="s">
        <v>14752</v>
      </c>
      <c r="N1993" s="1">
        <v>2.1281352048567602E-3</v>
      </c>
      <c r="O1993" s="1">
        <v>22046.27198301</v>
      </c>
      <c r="P1993" s="1">
        <v>0.40353923000000003</v>
      </c>
      <c r="Q1993" s="1">
        <v>-4.7517087599999996</v>
      </c>
      <c r="R1993" s="1">
        <v>-26.029228320000001</v>
      </c>
      <c r="S1993" s="1">
        <v>1034212.0911077434</v>
      </c>
      <c r="T1993" s="1" t="s">
        <v>14752</v>
      </c>
    </row>
    <row r="1994" spans="1:20" x14ac:dyDescent="0.2">
      <c r="A1994" s="1">
        <v>12252</v>
      </c>
      <c r="B1994" s="1" t="s">
        <v>10926</v>
      </c>
      <c r="C1994" s="1" t="s">
        <v>6226</v>
      </c>
      <c r="D1994" s="1" t="s">
        <v>6227</v>
      </c>
      <c r="E1994" s="1">
        <v>48</v>
      </c>
      <c r="F1994" s="1" t="s">
        <v>6228</v>
      </c>
      <c r="G1994" s="1" t="s">
        <v>131</v>
      </c>
      <c r="H1994" s="1">
        <v>100000000</v>
      </c>
      <c r="I1994" s="1">
        <v>79001713</v>
      </c>
      <c r="J1994" s="1">
        <v>99064205.332332999</v>
      </c>
      <c r="K1994" s="1" t="s">
        <v>2018</v>
      </c>
      <c r="L1994" s="1">
        <v>1993</v>
      </c>
      <c r="M1994" s="1" t="s">
        <v>14752</v>
      </c>
      <c r="N1994" s="1">
        <v>1.3085341586302255E-2</v>
      </c>
      <c r="O1994" s="1">
        <v>6661.7875054899996</v>
      </c>
      <c r="P1994" s="1">
        <v>-0.37474033000000001</v>
      </c>
      <c r="Q1994" s="1">
        <v>3.7528308799999999</v>
      </c>
      <c r="R1994" s="1">
        <v>-4.5777314100000002</v>
      </c>
      <c r="S1994" s="1">
        <v>1033764.4005080156</v>
      </c>
      <c r="T1994" s="1" t="s">
        <v>14752</v>
      </c>
    </row>
    <row r="1995" spans="1:20" x14ac:dyDescent="0.2">
      <c r="A1995" s="1">
        <v>29672</v>
      </c>
      <c r="B1995" s="1" t="s">
        <v>10922</v>
      </c>
      <c r="C1995" s="1" t="s">
        <v>10923</v>
      </c>
      <c r="D1995" s="1" t="s">
        <v>10924</v>
      </c>
      <c r="E1995" s="1">
        <v>15</v>
      </c>
      <c r="F1995" s="1" t="s">
        <v>10925</v>
      </c>
      <c r="G1995" s="1" t="s">
        <v>131</v>
      </c>
      <c r="I1995" s="1">
        <v>999961831</v>
      </c>
      <c r="J1995" s="1">
        <v>999961930.60000002</v>
      </c>
      <c r="K1995" s="1" t="s">
        <v>2018</v>
      </c>
      <c r="L1995" s="1">
        <v>1994</v>
      </c>
      <c r="M1995" s="1" t="s">
        <v>14752</v>
      </c>
      <c r="N1995" s="1">
        <v>1.0330515493960192E-3</v>
      </c>
      <c r="O1995" s="1">
        <v>72848.244872270006</v>
      </c>
      <c r="P1995" s="1">
        <v>-0.2182914</v>
      </c>
      <c r="Q1995" s="1">
        <v>-10.932223309999999</v>
      </c>
      <c r="R1995" s="1">
        <v>-3.80149984</v>
      </c>
      <c r="S1995" s="1">
        <v>1033012.1188514304</v>
      </c>
      <c r="T1995" s="1" t="s">
        <v>14752</v>
      </c>
    </row>
    <row r="1996" spans="1:20" x14ac:dyDescent="0.2">
      <c r="A1996" s="1">
        <v>3452</v>
      </c>
      <c r="B1996" s="1" t="s">
        <v>4624</v>
      </c>
      <c r="C1996" s="1" t="s">
        <v>4250</v>
      </c>
      <c r="D1996" s="1" t="s">
        <v>10910</v>
      </c>
      <c r="E1996" s="1">
        <v>21</v>
      </c>
      <c r="F1996" s="1" t="s">
        <v>4251</v>
      </c>
      <c r="G1996" s="1" t="s">
        <v>131</v>
      </c>
      <c r="I1996" s="1">
        <v>78120192</v>
      </c>
      <c r="J1996" s="1">
        <v>79899489</v>
      </c>
      <c r="L1996" s="1">
        <v>1995</v>
      </c>
      <c r="M1996" s="1" t="s">
        <v>14753</v>
      </c>
      <c r="N1996" s="1">
        <v>1.3209698206643486E-2</v>
      </c>
      <c r="O1996" s="1">
        <v>18547.54644518</v>
      </c>
      <c r="P1996" s="1">
        <v>-3.7811450000000003E-2</v>
      </c>
      <c r="Q1996" s="1">
        <v>11.749484929999999</v>
      </c>
      <c r="R1996" s="1">
        <v>11.596245489999999</v>
      </c>
      <c r="S1996" s="1">
        <v>1031944.1601650448</v>
      </c>
      <c r="T1996" s="1" t="s">
        <v>14753</v>
      </c>
    </row>
    <row r="1997" spans="1:20" x14ac:dyDescent="0.2">
      <c r="A1997" s="1">
        <v>576</v>
      </c>
      <c r="B1997" s="1" t="s">
        <v>3205</v>
      </c>
      <c r="C1997" s="1" t="s">
        <v>3206</v>
      </c>
      <c r="D1997" s="1" t="s">
        <v>3207</v>
      </c>
      <c r="E1997" s="1">
        <v>25</v>
      </c>
      <c r="F1997" s="1" t="s">
        <v>3208</v>
      </c>
      <c r="G1997" s="1" t="s">
        <v>131</v>
      </c>
      <c r="H1997" s="1">
        <v>200000000</v>
      </c>
      <c r="I1997" s="1">
        <v>193822084.42541441</v>
      </c>
      <c r="J1997" s="1">
        <v>200000000</v>
      </c>
      <c r="K1997" s="1" t="s">
        <v>2018</v>
      </c>
      <c r="L1997" s="1">
        <v>1996</v>
      </c>
      <c r="M1997" s="1" t="s">
        <v>14753</v>
      </c>
      <c r="N1997" s="1">
        <v>5.3098715807428894E-3</v>
      </c>
      <c r="O1997" s="1">
        <v>107.41336319</v>
      </c>
      <c r="P1997" s="1">
        <v>0</v>
      </c>
      <c r="Q1997" s="1">
        <v>-7.7386362499999999</v>
      </c>
      <c r="R1997" s="1">
        <v>-31.090947419999999</v>
      </c>
      <c r="S1997" s="1">
        <v>1029170.377810857</v>
      </c>
      <c r="T1997" s="1" t="s">
        <v>14753</v>
      </c>
    </row>
    <row r="1998" spans="1:20" x14ac:dyDescent="0.2">
      <c r="A1998" s="1">
        <v>5612</v>
      </c>
      <c r="B1998" s="1" t="s">
        <v>6200</v>
      </c>
      <c r="C1998" s="1" t="s">
        <v>6969</v>
      </c>
      <c r="D1998" s="1" t="s">
        <v>6201</v>
      </c>
      <c r="E1998" s="1">
        <v>30</v>
      </c>
      <c r="F1998" s="1" t="s">
        <v>2553</v>
      </c>
      <c r="G1998" s="1" t="s">
        <v>131</v>
      </c>
      <c r="H1998" s="1">
        <v>6000000000</v>
      </c>
      <c r="I1998" s="1">
        <v>3262474057</v>
      </c>
      <c r="J1998" s="1">
        <v>6000000000</v>
      </c>
      <c r="K1998" s="1" t="s">
        <v>2018</v>
      </c>
      <c r="L1998" s="1">
        <v>1997</v>
      </c>
      <c r="M1998" s="1" t="s">
        <v>14752</v>
      </c>
      <c r="N1998" s="1">
        <v>3.1536836226438299E-4</v>
      </c>
      <c r="O1998" s="1">
        <v>255173.87017445001</v>
      </c>
      <c r="P1998" s="1">
        <v>-1.25815908</v>
      </c>
      <c r="Q1998" s="1">
        <v>-3.4606636399999999</v>
      </c>
      <c r="R1998" s="1">
        <v>-17.996167960000001</v>
      </c>
      <c r="S1998" s="1">
        <v>1028881.1002861272</v>
      </c>
      <c r="T1998" s="1" t="s">
        <v>14752</v>
      </c>
    </row>
    <row r="1999" spans="1:20" x14ac:dyDescent="0.2">
      <c r="A1999" s="1">
        <v>9639</v>
      </c>
      <c r="B1999" s="1" t="s">
        <v>10706</v>
      </c>
      <c r="C1999" s="1" t="s">
        <v>10707</v>
      </c>
      <c r="D1999" s="1" t="s">
        <v>10708</v>
      </c>
      <c r="E1999" s="1">
        <v>13</v>
      </c>
      <c r="F1999" s="1" t="s">
        <v>5037</v>
      </c>
      <c r="G1999" s="1" t="s">
        <v>131</v>
      </c>
      <c r="I1999" s="1">
        <v>164756994741</v>
      </c>
      <c r="J1999" s="1">
        <v>218000000000</v>
      </c>
      <c r="K1999" s="1" t="s">
        <v>2018</v>
      </c>
      <c r="L1999" s="1">
        <v>1998</v>
      </c>
      <c r="M1999" s="1" t="s">
        <v>14752</v>
      </c>
      <c r="N1999" s="1">
        <v>6.2355871193643703E-6</v>
      </c>
      <c r="O1999" s="1">
        <v>0</v>
      </c>
      <c r="P1999" s="1">
        <v>0</v>
      </c>
      <c r="Q1999" s="1">
        <v>-1.8318222</v>
      </c>
      <c r="R1999" s="1">
        <v>-3.3173783700000001</v>
      </c>
      <c r="S1999" s="1">
        <v>1027356.5942321628</v>
      </c>
      <c r="T1999" s="1" t="s">
        <v>14752</v>
      </c>
    </row>
    <row r="2000" spans="1:20" x14ac:dyDescent="0.2">
      <c r="A2000" s="1">
        <v>21772</v>
      </c>
      <c r="B2000" s="1" t="s">
        <v>13605</v>
      </c>
      <c r="C2000" s="1" t="s">
        <v>13606</v>
      </c>
      <c r="D2000" s="1" t="s">
        <v>13607</v>
      </c>
      <c r="E2000" s="1">
        <v>2</v>
      </c>
      <c r="F2000" s="1" t="s">
        <v>13608</v>
      </c>
      <c r="G2000" s="1" t="s">
        <v>131</v>
      </c>
      <c r="H2000" s="1">
        <v>99875636</v>
      </c>
      <c r="I2000" s="1">
        <v>99875636</v>
      </c>
      <c r="J2000" s="1">
        <v>99875636</v>
      </c>
      <c r="K2000" s="1" t="s">
        <v>2018</v>
      </c>
      <c r="L2000" s="1">
        <v>1999</v>
      </c>
      <c r="M2000" s="1" t="s">
        <v>14752</v>
      </c>
      <c r="N2000" s="1">
        <v>1.0250114660539673E-2</v>
      </c>
      <c r="O2000" s="1">
        <v>4751.7021545199996</v>
      </c>
      <c r="P2000" s="1">
        <v>4.7279575300000003</v>
      </c>
      <c r="Q2000" s="1">
        <v>22.64828404</v>
      </c>
      <c r="R2000" s="1">
        <v>6.92032252</v>
      </c>
      <c r="S2000" s="1">
        <v>1023736.7207943236</v>
      </c>
      <c r="T2000" s="1" t="s">
        <v>14752</v>
      </c>
    </row>
    <row r="2001" spans="1:20" x14ac:dyDescent="0.2">
      <c r="A2001" s="1">
        <v>8874</v>
      </c>
      <c r="B2001" s="1" t="s">
        <v>4572</v>
      </c>
      <c r="C2001" s="1" t="s">
        <v>4573</v>
      </c>
      <c r="D2001" s="1" t="s">
        <v>4574</v>
      </c>
      <c r="E2001" s="1">
        <v>23</v>
      </c>
      <c r="F2001" s="1" t="s">
        <v>4422</v>
      </c>
      <c r="G2001" s="1" t="s">
        <v>131</v>
      </c>
      <c r="H2001" s="1">
        <v>2250000000</v>
      </c>
      <c r="I2001" s="1">
        <v>1100988964.1552</v>
      </c>
      <c r="J2001" s="1">
        <v>2250000000</v>
      </c>
      <c r="K2001" s="1" t="s">
        <v>2018</v>
      </c>
      <c r="L2001" s="1">
        <v>2000</v>
      </c>
      <c r="M2001" s="1" t="s">
        <v>14752</v>
      </c>
      <c r="N2001" s="1">
        <v>9.2600280709905804E-4</v>
      </c>
      <c r="O2001" s="1">
        <v>127737.06006690999</v>
      </c>
      <c r="P2001" s="1">
        <v>1.81851754</v>
      </c>
      <c r="Q2001" s="1">
        <v>0.54526668</v>
      </c>
      <c r="R2001" s="1">
        <v>-8.4202542999999999</v>
      </c>
      <c r="S2001" s="1">
        <v>1019518.8713927994</v>
      </c>
      <c r="T2001" s="1" t="s">
        <v>14752</v>
      </c>
    </row>
    <row r="2002" spans="1:20" x14ac:dyDescent="0.2">
      <c r="A2002" s="1">
        <v>32583</v>
      </c>
      <c r="B2002" s="1" t="s">
        <v>10889</v>
      </c>
      <c r="C2002" s="1" t="s">
        <v>10890</v>
      </c>
      <c r="D2002" s="1" t="s">
        <v>10891</v>
      </c>
      <c r="E2002" s="1">
        <v>3</v>
      </c>
      <c r="F2002" s="1" t="s">
        <v>10892</v>
      </c>
      <c r="G2002" s="1" t="s">
        <v>131</v>
      </c>
      <c r="H2002" s="1">
        <v>3000000000</v>
      </c>
      <c r="I2002" s="1">
        <v>121850002</v>
      </c>
      <c r="J2002" s="1">
        <v>450000000</v>
      </c>
      <c r="L2002" s="1">
        <v>2001</v>
      </c>
      <c r="M2002" s="1" t="s">
        <v>14752</v>
      </c>
      <c r="N2002" s="1">
        <v>8.3588547493369976E-3</v>
      </c>
      <c r="O2002" s="1">
        <v>184637.21206185999</v>
      </c>
      <c r="P2002" s="1">
        <v>1.1424671099999999</v>
      </c>
      <c r="Q2002" s="1">
        <v>-2.9398680800000001</v>
      </c>
      <c r="R2002" s="1">
        <v>-32.547871440000002</v>
      </c>
      <c r="S2002" s="1">
        <v>1018526.4679244228</v>
      </c>
      <c r="T2002" s="1" t="s">
        <v>14752</v>
      </c>
    </row>
    <row r="2003" spans="1:20" x14ac:dyDescent="0.2">
      <c r="A2003" s="1">
        <v>33322</v>
      </c>
      <c r="B2003" s="1" t="s">
        <v>13561</v>
      </c>
      <c r="C2003" s="1" t="s">
        <v>13561</v>
      </c>
      <c r="D2003" s="1" t="s">
        <v>13562</v>
      </c>
      <c r="E2003" s="1">
        <v>4</v>
      </c>
      <c r="F2003" s="1" t="s">
        <v>13563</v>
      </c>
      <c r="G2003" s="1" t="s">
        <v>131</v>
      </c>
      <c r="H2003" s="1">
        <v>100000000</v>
      </c>
      <c r="I2003" s="1">
        <v>77117744.134709314</v>
      </c>
      <c r="J2003" s="1">
        <v>99903271.801065981</v>
      </c>
      <c r="K2003" s="1" t="s">
        <v>2018</v>
      </c>
      <c r="L2003" s="1">
        <v>2002</v>
      </c>
      <c r="M2003" s="1" t="s">
        <v>14752</v>
      </c>
      <c r="N2003" s="1">
        <v>1.3142805679737862E-2</v>
      </c>
      <c r="O2003" s="1">
        <v>89765.817910119993</v>
      </c>
      <c r="P2003" s="1">
        <v>8.7866440000000004E-2</v>
      </c>
      <c r="Q2003" s="1">
        <v>-9.4915516199999992</v>
      </c>
      <c r="R2003" s="1">
        <v>-21.139756680000001</v>
      </c>
      <c r="S2003" s="1">
        <v>1013543.5256222287</v>
      </c>
      <c r="T2003" s="1" t="s">
        <v>14752</v>
      </c>
    </row>
    <row r="2004" spans="1:20" x14ac:dyDescent="0.2">
      <c r="A2004" s="1">
        <v>34286</v>
      </c>
      <c r="B2004" s="1" t="s">
        <v>14043</v>
      </c>
      <c r="C2004" s="1" t="s">
        <v>14044</v>
      </c>
      <c r="D2004" s="1" t="s">
        <v>14045</v>
      </c>
      <c r="E2004" s="1">
        <v>4</v>
      </c>
      <c r="F2004" s="1" t="s">
        <v>14046</v>
      </c>
      <c r="G2004" s="1" t="s">
        <v>131</v>
      </c>
      <c r="H2004" s="1">
        <v>1000000000</v>
      </c>
      <c r="I2004" s="1">
        <v>999970732</v>
      </c>
      <c r="J2004" s="1">
        <v>999970732</v>
      </c>
      <c r="K2004" s="1" t="s">
        <v>2018</v>
      </c>
      <c r="L2004" s="1">
        <v>2003</v>
      </c>
      <c r="M2004" s="1" t="s">
        <v>14752</v>
      </c>
      <c r="N2004" s="1">
        <v>1.0117830373532857E-3</v>
      </c>
      <c r="O2004" s="1">
        <v>116211.92835058999</v>
      </c>
      <c r="P2004" s="1">
        <v>0.29546819000000002</v>
      </c>
      <c r="Q2004" s="1">
        <v>-4.9332699199999999</v>
      </c>
      <c r="R2004" s="1">
        <v>-10.96225692</v>
      </c>
      <c r="S2004" s="1">
        <v>1011753.4244873484</v>
      </c>
      <c r="T2004" s="1" t="s">
        <v>14752</v>
      </c>
    </row>
    <row r="2005" spans="1:20" x14ac:dyDescent="0.2">
      <c r="A2005" s="1">
        <v>20236</v>
      </c>
      <c r="B2005" s="1" t="s">
        <v>10678</v>
      </c>
      <c r="C2005" s="1" t="s">
        <v>6698</v>
      </c>
      <c r="D2005" s="1" t="s">
        <v>10679</v>
      </c>
      <c r="E2005" s="1">
        <v>33</v>
      </c>
      <c r="F2005" s="1" t="s">
        <v>6699</v>
      </c>
      <c r="G2005" s="1" t="s">
        <v>131</v>
      </c>
      <c r="I2005" s="1">
        <v>209279472.34999999</v>
      </c>
      <c r="J2005" s="1">
        <v>209279472.34999999</v>
      </c>
      <c r="K2005" s="1" t="s">
        <v>2018</v>
      </c>
      <c r="L2005" s="1">
        <v>2004</v>
      </c>
      <c r="M2005" s="1" t="s">
        <v>14753</v>
      </c>
      <c r="N2005" s="1">
        <v>4.8283926435617481E-3</v>
      </c>
      <c r="O2005" s="1">
        <v>115.12957271000001</v>
      </c>
      <c r="P2005" s="1">
        <v>7.3689359999999995E-2</v>
      </c>
      <c r="Q2005" s="1">
        <v>-3.0808741199999998</v>
      </c>
      <c r="R2005" s="1">
        <v>-3.1237120799999998</v>
      </c>
      <c r="S2005" s="1">
        <v>1010483.4647432242</v>
      </c>
      <c r="T2005" s="1" t="s">
        <v>14753</v>
      </c>
    </row>
    <row r="2006" spans="1:20" x14ac:dyDescent="0.2">
      <c r="A2006" s="1">
        <v>18436</v>
      </c>
      <c r="B2006" s="1" t="s">
        <v>13531</v>
      </c>
      <c r="C2006" s="1" t="s">
        <v>13532</v>
      </c>
      <c r="D2006" s="1" t="s">
        <v>13533</v>
      </c>
      <c r="E2006" s="1">
        <v>7</v>
      </c>
      <c r="F2006" s="1" t="s">
        <v>13534</v>
      </c>
      <c r="G2006" s="1" t="s">
        <v>131</v>
      </c>
      <c r="H2006" s="1">
        <v>4999999</v>
      </c>
      <c r="I2006" s="1">
        <v>2549999</v>
      </c>
      <c r="J2006" s="1">
        <v>4999999</v>
      </c>
      <c r="K2006" s="1" t="s">
        <v>2018</v>
      </c>
      <c r="L2006" s="1">
        <v>2005</v>
      </c>
      <c r="M2006" s="1" t="s">
        <v>14753</v>
      </c>
      <c r="N2006" s="1">
        <v>0.39532159978089643</v>
      </c>
      <c r="O2006" s="1">
        <v>150887.94270884999</v>
      </c>
      <c r="P2006" s="1">
        <v>-0.42951012999999999</v>
      </c>
      <c r="Q2006" s="1">
        <v>-1.1269389299999999</v>
      </c>
      <c r="R2006" s="1">
        <v>-29.72775489</v>
      </c>
      <c r="S2006" s="1">
        <v>1008069.684119686</v>
      </c>
      <c r="T2006" s="1" t="s">
        <v>14753</v>
      </c>
    </row>
    <row r="2007" spans="1:20" x14ac:dyDescent="0.2">
      <c r="A2007" s="1">
        <v>34637</v>
      </c>
      <c r="B2007" s="1" t="s">
        <v>13883</v>
      </c>
      <c r="C2007" s="1" t="s">
        <v>13884</v>
      </c>
      <c r="D2007" s="1" t="s">
        <v>13885</v>
      </c>
      <c r="E2007" s="1">
        <v>5</v>
      </c>
      <c r="F2007" s="1" t="s">
        <v>13886</v>
      </c>
      <c r="G2007" s="1" t="s">
        <v>131</v>
      </c>
      <c r="H2007" s="1">
        <v>1000000000</v>
      </c>
      <c r="I2007" s="1">
        <v>999996061</v>
      </c>
      <c r="J2007" s="1">
        <v>999996061</v>
      </c>
      <c r="K2007" s="1" t="s">
        <v>2018</v>
      </c>
      <c r="L2007" s="1">
        <v>2014</v>
      </c>
      <c r="M2007" s="1" t="s">
        <v>14753</v>
      </c>
      <c r="N2007" s="1">
        <v>1.0006224385820408E-3</v>
      </c>
      <c r="O2007" s="1">
        <v>229402.05571731</v>
      </c>
      <c r="P2007" s="1">
        <v>3.03477212</v>
      </c>
      <c r="Q2007" s="1">
        <v>-18.54058612</v>
      </c>
      <c r="R2007" s="1">
        <v>-70.999818860000005</v>
      </c>
      <c r="S2007" s="1">
        <v>1000618.4971302552</v>
      </c>
      <c r="T2007" s="1" t="s">
        <v>14753</v>
      </c>
    </row>
    <row r="2008" spans="1:20" x14ac:dyDescent="0.2">
      <c r="A2008" s="1">
        <v>9348</v>
      </c>
      <c r="B2008" s="1" t="s">
        <v>5140</v>
      </c>
      <c r="C2008" s="1" t="s">
        <v>5141</v>
      </c>
      <c r="D2008" s="1" t="s">
        <v>5142</v>
      </c>
      <c r="E2008" s="1">
        <v>10</v>
      </c>
      <c r="F2008" s="1" t="s">
        <v>4639</v>
      </c>
      <c r="G2008" s="1" t="s">
        <v>131</v>
      </c>
      <c r="I2008" s="1">
        <v>462191889.24000001</v>
      </c>
      <c r="J2008" s="1">
        <v>813097988.24000001</v>
      </c>
      <c r="K2008" s="1" t="s">
        <v>2018</v>
      </c>
      <c r="L2008" s="1">
        <v>2006</v>
      </c>
      <c r="M2008" s="1" t="s">
        <v>14753</v>
      </c>
      <c r="N2008" s="1">
        <v>2.1575631665928172E-3</v>
      </c>
      <c r="O2008" s="1">
        <v>1084.3065717899999</v>
      </c>
      <c r="P2008" s="1">
        <v>-6.8759999999999999E-5</v>
      </c>
      <c r="Q2008" s="1">
        <v>-1.2347996699999999</v>
      </c>
      <c r="R2008" s="1">
        <v>-7.9761319899999998</v>
      </c>
      <c r="S2008" s="1">
        <v>997208.19612217101</v>
      </c>
      <c r="T2008" s="1" t="s">
        <v>14753</v>
      </c>
    </row>
    <row r="2009" spans="1:20" x14ac:dyDescent="0.2">
      <c r="A2009" s="1">
        <v>2276</v>
      </c>
      <c r="B2009" s="1" t="s">
        <v>2792</v>
      </c>
      <c r="C2009" s="1" t="s">
        <v>2793</v>
      </c>
      <c r="D2009" s="1" t="s">
        <v>2794</v>
      </c>
      <c r="E2009" s="1">
        <v>12</v>
      </c>
      <c r="F2009" s="1" t="s">
        <v>2407</v>
      </c>
      <c r="G2009" s="1" t="s">
        <v>131</v>
      </c>
      <c r="H2009" s="1">
        <v>999449694</v>
      </c>
      <c r="I2009" s="1">
        <v>761143950</v>
      </c>
      <c r="J2009" s="1">
        <v>999449694</v>
      </c>
      <c r="L2009" s="1">
        <v>2007</v>
      </c>
      <c r="M2009" s="1" t="s">
        <v>14752</v>
      </c>
      <c r="N2009" s="1">
        <v>1.3053663912759828E-3</v>
      </c>
      <c r="O2009" s="1">
        <v>1056.32215157</v>
      </c>
      <c r="P2009" s="1">
        <v>-4.2872913199999996</v>
      </c>
      <c r="Q2009" s="1">
        <v>6.4860213599999996</v>
      </c>
      <c r="R2009" s="1">
        <v>-11.62207617</v>
      </c>
      <c r="S2009" s="1">
        <v>993571.73125304724</v>
      </c>
      <c r="T2009" s="1" t="s">
        <v>14752</v>
      </c>
    </row>
    <row r="2010" spans="1:20" x14ac:dyDescent="0.2">
      <c r="A2010" s="1">
        <v>6845</v>
      </c>
      <c r="B2010" s="1" t="s">
        <v>10810</v>
      </c>
      <c r="C2010" s="1" t="s">
        <v>366</v>
      </c>
      <c r="D2010" s="1" t="s">
        <v>10811</v>
      </c>
      <c r="E2010" s="1">
        <v>2</v>
      </c>
      <c r="F2010" s="1" t="s">
        <v>2831</v>
      </c>
      <c r="G2010" s="1" t="s">
        <v>131</v>
      </c>
      <c r="I2010" s="1">
        <v>845654528.87761271</v>
      </c>
      <c r="J2010" s="1">
        <v>1004555388.372763</v>
      </c>
      <c r="L2010" s="1">
        <v>2008</v>
      </c>
      <c r="M2010" s="1" t="s">
        <v>14752</v>
      </c>
      <c r="N2010" s="1">
        <v>1.1677178014455785E-3</v>
      </c>
      <c r="O2010" s="1">
        <v>35111.923350730001</v>
      </c>
      <c r="P2010" s="1">
        <v>-8.6579340000000005E-2</v>
      </c>
      <c r="Q2010" s="1">
        <v>7.9444531999999999</v>
      </c>
      <c r="R2010" s="1">
        <v>-12.25798795</v>
      </c>
      <c r="S2010" s="1">
        <v>987485.84724346222</v>
      </c>
      <c r="T2010" s="1" t="s">
        <v>14752</v>
      </c>
    </row>
    <row r="2011" spans="1:20" x14ac:dyDescent="0.2">
      <c r="A2011" s="1">
        <v>17073</v>
      </c>
      <c r="B2011" s="1" t="s">
        <v>10716</v>
      </c>
      <c r="C2011" s="1" t="s">
        <v>10717</v>
      </c>
      <c r="D2011" s="1" t="s">
        <v>10718</v>
      </c>
      <c r="E2011" s="1">
        <v>43</v>
      </c>
      <c r="F2011" s="1" t="s">
        <v>10719</v>
      </c>
      <c r="G2011" s="1" t="s">
        <v>131</v>
      </c>
      <c r="H2011" s="1">
        <v>1000000000</v>
      </c>
      <c r="I2011" s="1">
        <v>254033788</v>
      </c>
      <c r="J2011" s="1">
        <v>1000000000</v>
      </c>
      <c r="K2011" s="1" t="s">
        <v>2018</v>
      </c>
      <c r="L2011" s="1">
        <v>2009</v>
      </c>
      <c r="M2011" s="1" t="s">
        <v>14752</v>
      </c>
      <c r="N2011" s="1">
        <v>3.826696592688689E-3</v>
      </c>
      <c r="O2011" s="1">
        <v>29735.73279989</v>
      </c>
      <c r="P2011" s="1">
        <v>0.19308386</v>
      </c>
      <c r="Q2011" s="1">
        <v>-4.8115216399999996</v>
      </c>
      <c r="R2011" s="1">
        <v>-5.8288974500000004</v>
      </c>
      <c r="S2011" s="1">
        <v>972110.23096740083</v>
      </c>
      <c r="T2011" s="1" t="s">
        <v>14752</v>
      </c>
    </row>
    <row r="2012" spans="1:20" x14ac:dyDescent="0.2">
      <c r="A2012" s="1">
        <v>33870</v>
      </c>
      <c r="B2012" s="1" t="s">
        <v>10723</v>
      </c>
      <c r="C2012" s="1" t="s">
        <v>10724</v>
      </c>
      <c r="D2012" s="1" t="s">
        <v>10725</v>
      </c>
      <c r="E2012" s="1">
        <v>9</v>
      </c>
      <c r="F2012" s="1" t="s">
        <v>10726</v>
      </c>
      <c r="G2012" s="1" t="s">
        <v>131</v>
      </c>
      <c r="H2012" s="1">
        <v>1000000000</v>
      </c>
      <c r="I2012" s="1">
        <v>1000000000</v>
      </c>
      <c r="J2012" s="1">
        <v>1000000000</v>
      </c>
      <c r="K2012" s="1" t="s">
        <v>2018</v>
      </c>
      <c r="L2012" s="1">
        <v>2010</v>
      </c>
      <c r="M2012" s="1" t="s">
        <v>14752</v>
      </c>
      <c r="N2012" s="1">
        <v>9.6819162869056096E-4</v>
      </c>
      <c r="O2012" s="1">
        <v>256022.89663442</v>
      </c>
      <c r="P2012" s="1">
        <v>0.11361527</v>
      </c>
      <c r="Q2012" s="1">
        <v>22.64243235</v>
      </c>
      <c r="R2012" s="1">
        <v>112.59126500000001</v>
      </c>
      <c r="S2012" s="1">
        <v>968191.62869056081</v>
      </c>
      <c r="T2012" s="1" t="s">
        <v>14752</v>
      </c>
    </row>
    <row r="2013" spans="1:20" x14ac:dyDescent="0.2">
      <c r="A2013" s="1">
        <v>23196</v>
      </c>
      <c r="B2013" s="1" t="s">
        <v>10854</v>
      </c>
      <c r="C2013" s="1" t="s">
        <v>10855</v>
      </c>
      <c r="D2013" s="1" t="s">
        <v>10856</v>
      </c>
      <c r="E2013" s="1">
        <v>40</v>
      </c>
      <c r="F2013" s="1" t="s">
        <v>10857</v>
      </c>
      <c r="G2013" s="1" t="s">
        <v>131</v>
      </c>
      <c r="I2013" s="1">
        <v>95083335</v>
      </c>
      <c r="J2013" s="1">
        <v>99049999.75</v>
      </c>
      <c r="L2013" s="1">
        <v>2011</v>
      </c>
      <c r="M2013" s="1" t="s">
        <v>14752</v>
      </c>
      <c r="N2013" s="1">
        <v>1.0084791602748576E-2</v>
      </c>
      <c r="O2013" s="1">
        <v>41874.032325389999</v>
      </c>
      <c r="P2013" s="1">
        <v>1.142492E-2</v>
      </c>
      <c r="Q2013" s="1">
        <v>-6.1058439999999999E-2</v>
      </c>
      <c r="R2013" s="1">
        <v>-1.1406079499999999</v>
      </c>
      <c r="S2013" s="1">
        <v>958895.6183693296</v>
      </c>
      <c r="T2013" s="1" t="s">
        <v>14752</v>
      </c>
    </row>
    <row r="2014" spans="1:20" x14ac:dyDescent="0.2">
      <c r="A2014" s="1">
        <v>9653</v>
      </c>
      <c r="B2014" s="1" t="s">
        <v>6402</v>
      </c>
      <c r="C2014" s="1" t="s">
        <v>6403</v>
      </c>
      <c r="D2014" s="1" t="s">
        <v>6404</v>
      </c>
      <c r="E2014" s="1">
        <v>47</v>
      </c>
      <c r="F2014" s="1" t="s">
        <v>4758</v>
      </c>
      <c r="G2014" s="1" t="s">
        <v>131</v>
      </c>
      <c r="H2014" s="1">
        <v>1000000000000</v>
      </c>
      <c r="I2014" s="1">
        <v>208614091935.19</v>
      </c>
      <c r="J2014" s="1">
        <v>1000000000000</v>
      </c>
      <c r="K2014" s="1" t="s">
        <v>2018</v>
      </c>
      <c r="L2014" s="1">
        <v>2012</v>
      </c>
      <c r="M2014" s="1" t="s">
        <v>14752</v>
      </c>
      <c r="N2014" s="1">
        <v>4.5914084198507691E-6</v>
      </c>
      <c r="O2014" s="1">
        <v>17083.173746560002</v>
      </c>
      <c r="P2014" s="1">
        <v>0.98021119999999995</v>
      </c>
      <c r="Q2014" s="1">
        <v>-0.97216181000000002</v>
      </c>
      <c r="R2014" s="1">
        <v>-3.6130250300000002</v>
      </c>
      <c r="S2014" s="1">
        <v>957832.49821075378</v>
      </c>
      <c r="T2014" s="1" t="s">
        <v>14752</v>
      </c>
    </row>
    <row r="2015" spans="1:20" x14ac:dyDescent="0.2">
      <c r="A2015" s="1">
        <v>30603</v>
      </c>
      <c r="B2015" s="1" t="s">
        <v>10806</v>
      </c>
      <c r="C2015" s="1" t="s">
        <v>10807</v>
      </c>
      <c r="D2015" s="1" t="s">
        <v>10808</v>
      </c>
      <c r="E2015" s="1">
        <v>11</v>
      </c>
      <c r="F2015" s="1" t="s">
        <v>10809</v>
      </c>
      <c r="G2015" s="1" t="s">
        <v>131</v>
      </c>
      <c r="H2015" s="1">
        <v>10000000000</v>
      </c>
      <c r="I2015" s="1">
        <v>2250166152.2654333</v>
      </c>
      <c r="J2015" s="1">
        <v>10000000000</v>
      </c>
      <c r="K2015" s="1" t="s">
        <v>2018</v>
      </c>
      <c r="L2015" s="1">
        <v>2013</v>
      </c>
      <c r="M2015" s="1" t="s">
        <v>14753</v>
      </c>
      <c r="N2015" s="1">
        <v>4.2527580679732981E-4</v>
      </c>
      <c r="O2015" s="1">
        <v>417370.43022782</v>
      </c>
      <c r="P2015" s="1">
        <v>0.30033926999999999</v>
      </c>
      <c r="Q2015" s="1">
        <v>-3.9411140200000001</v>
      </c>
      <c r="R2015" s="1">
        <v>1.0353635000000001</v>
      </c>
      <c r="S2015" s="1">
        <v>956941.22583272564</v>
      </c>
      <c r="T2015" s="1" t="s">
        <v>14753</v>
      </c>
    </row>
    <row r="2016" spans="1:20" x14ac:dyDescent="0.2">
      <c r="A2016" s="1">
        <v>10414</v>
      </c>
      <c r="B2016" s="1" t="s">
        <v>10619</v>
      </c>
      <c r="C2016" s="1" t="s">
        <v>10620</v>
      </c>
      <c r="D2016" s="1" t="s">
        <v>10621</v>
      </c>
      <c r="E2016" s="1">
        <v>18</v>
      </c>
      <c r="F2016" s="1" t="s">
        <v>5534</v>
      </c>
      <c r="G2016" s="1" t="s">
        <v>131</v>
      </c>
      <c r="H2016" s="1">
        <v>10000000000000</v>
      </c>
      <c r="I2016" s="1">
        <v>3572880055132</v>
      </c>
      <c r="J2016" s="1">
        <v>5245959055814.5996</v>
      </c>
      <c r="K2016" s="1" t="s">
        <v>2018</v>
      </c>
      <c r="L2016" s="1">
        <v>2015</v>
      </c>
      <c r="M2016" s="1" t="s">
        <v>14752</v>
      </c>
      <c r="N2016" s="1">
        <v>2.6710235891473918E-7</v>
      </c>
      <c r="O2016" s="1">
        <v>3075.04469771</v>
      </c>
      <c r="P2016" s="1">
        <v>-0.49614625000000001</v>
      </c>
      <c r="Q2016" s="1">
        <v>4.5025506899999996</v>
      </c>
      <c r="R2016" s="1">
        <v>-6.5630107300000002</v>
      </c>
      <c r="S2016" s="1">
        <v>954324.69084518042</v>
      </c>
      <c r="T2016" s="1" t="s">
        <v>14752</v>
      </c>
    </row>
    <row r="2017" spans="1:20" x14ac:dyDescent="0.2">
      <c r="A2017" s="1">
        <v>21513</v>
      </c>
      <c r="B2017" s="1" t="s">
        <v>10637</v>
      </c>
      <c r="C2017" s="1" t="s">
        <v>10637</v>
      </c>
      <c r="D2017" s="1" t="s">
        <v>10638</v>
      </c>
      <c r="E2017" s="1">
        <v>22</v>
      </c>
      <c r="F2017" s="1" t="s">
        <v>10639</v>
      </c>
      <c r="G2017" s="1" t="s">
        <v>131</v>
      </c>
      <c r="I2017" s="1">
        <v>56608820</v>
      </c>
      <c r="J2017" s="1">
        <v>323000000</v>
      </c>
      <c r="K2017" s="1" t="s">
        <v>2018</v>
      </c>
      <c r="L2017" s="1">
        <v>2016</v>
      </c>
      <c r="M2017" s="1" t="s">
        <v>14752</v>
      </c>
      <c r="N2017" s="1">
        <v>1.6854922851899819E-2</v>
      </c>
      <c r="O2017" s="1">
        <v>4051142.3448576401</v>
      </c>
      <c r="P2017" s="1">
        <v>1.1745E-3</v>
      </c>
      <c r="Q2017" s="1">
        <v>-19.09664751</v>
      </c>
      <c r="R2017" s="1">
        <v>6.2018537800000004</v>
      </c>
      <c r="S2017" s="1">
        <v>954137.29383708362</v>
      </c>
      <c r="T2017" s="1" t="s">
        <v>14752</v>
      </c>
    </row>
    <row r="2018" spans="1:20" x14ac:dyDescent="0.2">
      <c r="A2018" s="1">
        <v>3843</v>
      </c>
      <c r="B2018" s="1" t="s">
        <v>3357</v>
      </c>
      <c r="C2018" s="1" t="s">
        <v>3357</v>
      </c>
      <c r="D2018" s="1" t="s">
        <v>3358</v>
      </c>
      <c r="E2018" s="1">
        <v>13</v>
      </c>
      <c r="F2018" s="1" t="s">
        <v>2733</v>
      </c>
      <c r="G2018" s="1" t="s">
        <v>131</v>
      </c>
      <c r="H2018" s="1">
        <v>999000000</v>
      </c>
      <c r="I2018" s="1">
        <v>957427533</v>
      </c>
      <c r="J2018" s="1">
        <v>999000000</v>
      </c>
      <c r="K2018" s="1" t="s">
        <v>2018</v>
      </c>
      <c r="L2018" s="1">
        <v>2017</v>
      </c>
      <c r="M2018" s="1" t="s">
        <v>14752</v>
      </c>
      <c r="N2018" s="1">
        <v>9.9216343942684767E-4</v>
      </c>
      <c r="O2018" s="1">
        <v>1996.1836287199999</v>
      </c>
      <c r="P2018" s="1">
        <v>0</v>
      </c>
      <c r="Q2018" s="1">
        <v>5.1971357899999999</v>
      </c>
      <c r="R2018" s="1">
        <v>-5.80276499</v>
      </c>
      <c r="S2018" s="1">
        <v>949924.59414324164</v>
      </c>
      <c r="T2018" s="1" t="s">
        <v>14752</v>
      </c>
    </row>
    <row r="2019" spans="1:20" x14ac:dyDescent="0.2">
      <c r="A2019" s="1">
        <v>33659</v>
      </c>
      <c r="B2019" s="1" t="s">
        <v>10683</v>
      </c>
      <c r="C2019" s="1" t="s">
        <v>10684</v>
      </c>
      <c r="D2019" s="1" t="s">
        <v>10685</v>
      </c>
      <c r="E2019" s="1">
        <v>2</v>
      </c>
      <c r="F2019" s="1" t="s">
        <v>10686</v>
      </c>
      <c r="G2019" s="1" t="s">
        <v>131</v>
      </c>
      <c r="I2019" s="1">
        <v>624391545786</v>
      </c>
      <c r="J2019" s="1">
        <v>690690000000</v>
      </c>
      <c r="K2019" s="1" t="s">
        <v>2018</v>
      </c>
      <c r="L2019" s="1">
        <v>2018</v>
      </c>
      <c r="M2019" s="1" t="s">
        <v>14752</v>
      </c>
      <c r="N2019" s="1">
        <v>1.5209456283153235E-6</v>
      </c>
      <c r="O2019" s="1">
        <v>13120.461189830001</v>
      </c>
      <c r="P2019" s="1">
        <v>-1.8723800900000001</v>
      </c>
      <c r="Q2019" s="1">
        <v>-5.6044524300000003</v>
      </c>
      <c r="R2019" s="1">
        <v>-22.06355649</v>
      </c>
      <c r="S2019" s="1">
        <v>949665.59192026383</v>
      </c>
      <c r="T2019" s="1" t="s">
        <v>14752</v>
      </c>
    </row>
    <row r="2020" spans="1:20" x14ac:dyDescent="0.2">
      <c r="A2020" s="1">
        <v>33060</v>
      </c>
      <c r="B2020" s="1" t="s">
        <v>10485</v>
      </c>
      <c r="C2020" s="1" t="s">
        <v>10486</v>
      </c>
      <c r="D2020" s="1" t="s">
        <v>10487</v>
      </c>
      <c r="E2020" s="1">
        <v>18</v>
      </c>
      <c r="F2020" s="1" t="s">
        <v>10488</v>
      </c>
      <c r="G2020" s="1" t="s">
        <v>131</v>
      </c>
      <c r="H2020" s="1">
        <v>10000000000</v>
      </c>
      <c r="I2020" s="1">
        <v>1004500000</v>
      </c>
      <c r="J2020" s="1">
        <v>10000000000</v>
      </c>
      <c r="K2020" s="1" t="s">
        <v>2018</v>
      </c>
      <c r="L2020" s="1">
        <v>2019</v>
      </c>
      <c r="M2020" s="1" t="s">
        <v>14753</v>
      </c>
      <c r="N2020" s="1">
        <v>9.4463478453795096E-4</v>
      </c>
      <c r="O2020" s="1">
        <v>302443.59890334</v>
      </c>
      <c r="P2020" s="1">
        <v>-0.18781716000000001</v>
      </c>
      <c r="Q2020" s="1">
        <v>2.7552715600000002</v>
      </c>
      <c r="R2020" s="1">
        <v>-21.687745809999999</v>
      </c>
      <c r="S2020" s="1">
        <v>948885.64106837159</v>
      </c>
      <c r="T2020" s="1" t="s">
        <v>14753</v>
      </c>
    </row>
    <row r="2021" spans="1:20" x14ac:dyDescent="0.2">
      <c r="A2021" s="1">
        <v>15134</v>
      </c>
      <c r="B2021" s="1" t="s">
        <v>6480</v>
      </c>
      <c r="C2021" s="1" t="s">
        <v>6481</v>
      </c>
      <c r="D2021" s="1" t="s">
        <v>6482</v>
      </c>
      <c r="E2021" s="1">
        <v>4</v>
      </c>
      <c r="F2021" s="1" t="s">
        <v>6483</v>
      </c>
      <c r="G2021" s="1" t="s">
        <v>131</v>
      </c>
      <c r="H2021" s="1">
        <v>10000000</v>
      </c>
      <c r="I2021" s="1">
        <v>1658255</v>
      </c>
      <c r="J2021" s="1">
        <v>10000000</v>
      </c>
      <c r="K2021" s="1" t="s">
        <v>2018</v>
      </c>
      <c r="L2021" s="1">
        <v>2020</v>
      </c>
      <c r="M2021" s="1" t="s">
        <v>14752</v>
      </c>
      <c r="N2021" s="1">
        <v>0.57145852786058005</v>
      </c>
      <c r="O2021" s="1">
        <v>5634.4125044399998</v>
      </c>
      <c r="P2021" s="1">
        <v>0.79800499000000003</v>
      </c>
      <c r="Q2021" s="1">
        <v>0.82393941000000004</v>
      </c>
      <c r="R2021" s="1">
        <v>-2.7434510400000001</v>
      </c>
      <c r="S2021" s="1">
        <v>947623.96111744619</v>
      </c>
      <c r="T2021" s="1" t="s">
        <v>14752</v>
      </c>
    </row>
    <row r="2022" spans="1:20" x14ac:dyDescent="0.2">
      <c r="A2022" s="1">
        <v>11815</v>
      </c>
      <c r="B2022" s="1" t="s">
        <v>10748</v>
      </c>
      <c r="C2022" s="1" t="s">
        <v>10749</v>
      </c>
      <c r="D2022" s="1" t="s">
        <v>10750</v>
      </c>
      <c r="E2022" s="1">
        <v>10</v>
      </c>
      <c r="F2022" s="1" t="s">
        <v>10751</v>
      </c>
      <c r="G2022" s="1" t="s">
        <v>131</v>
      </c>
      <c r="I2022" s="1">
        <v>459467749</v>
      </c>
      <c r="J2022" s="1">
        <v>1000000000</v>
      </c>
      <c r="K2022" s="1" t="s">
        <v>2018</v>
      </c>
      <c r="L2022" s="1">
        <v>2021</v>
      </c>
      <c r="M2022" s="1" t="s">
        <v>14752</v>
      </c>
      <c r="N2022" s="1">
        <v>2.0556156771755177E-3</v>
      </c>
      <c r="O2022" s="1">
        <v>394.43287253</v>
      </c>
      <c r="P2022" s="1">
        <v>-2.8898299999999999E-3</v>
      </c>
      <c r="Q2022" s="1">
        <v>-5.4367720500000001</v>
      </c>
      <c r="R2022" s="1">
        <v>-2.7578237900000002</v>
      </c>
      <c r="S2022" s="1">
        <v>944489.10800094577</v>
      </c>
      <c r="T2022" s="1" t="s">
        <v>14752</v>
      </c>
    </row>
    <row r="2023" spans="1:20" x14ac:dyDescent="0.2">
      <c r="A2023" s="1">
        <v>5837</v>
      </c>
      <c r="B2023" s="1" t="s">
        <v>11076</v>
      </c>
      <c r="C2023" s="1" t="s">
        <v>11077</v>
      </c>
      <c r="D2023" s="1" t="s">
        <v>11078</v>
      </c>
      <c r="E2023" s="1">
        <v>5</v>
      </c>
      <c r="F2023" s="1" t="s">
        <v>2573</v>
      </c>
      <c r="G2023" s="1" t="s">
        <v>131</v>
      </c>
      <c r="I2023" s="1">
        <v>187500000</v>
      </c>
      <c r="J2023" s="1">
        <v>250000000</v>
      </c>
      <c r="K2023" s="1" t="s">
        <v>2018</v>
      </c>
      <c r="L2023" s="1">
        <v>2022</v>
      </c>
      <c r="M2023" s="1" t="s">
        <v>14753</v>
      </c>
      <c r="N2023" s="1">
        <v>5.0121473392351736E-3</v>
      </c>
      <c r="O2023" s="1">
        <v>7815.6824309000003</v>
      </c>
      <c r="P2023" s="1">
        <v>0.31057666</v>
      </c>
      <c r="Q2023" s="1">
        <v>8.1441470200000001</v>
      </c>
      <c r="R2023" s="1">
        <v>-26.647834880000001</v>
      </c>
      <c r="S2023" s="1">
        <v>939777.62610659504</v>
      </c>
      <c r="T2023" s="1" t="s">
        <v>14753</v>
      </c>
    </row>
    <row r="2024" spans="1:20" x14ac:dyDescent="0.2">
      <c r="A2024" s="1">
        <v>6622</v>
      </c>
      <c r="B2024" s="1" t="s">
        <v>3225</v>
      </c>
      <c r="C2024" s="1" t="s">
        <v>3226</v>
      </c>
      <c r="D2024" s="1" t="s">
        <v>3227</v>
      </c>
      <c r="E2024" s="1">
        <v>22</v>
      </c>
      <c r="F2024" s="1" t="s">
        <v>2717</v>
      </c>
      <c r="G2024" s="1" t="s">
        <v>131</v>
      </c>
      <c r="I2024" s="1">
        <v>439408737.04163522</v>
      </c>
      <c r="J2024" s="1">
        <v>483489070.91652942</v>
      </c>
      <c r="K2024" s="1" t="s">
        <v>2018</v>
      </c>
      <c r="L2024" s="1">
        <v>2023</v>
      </c>
      <c r="M2024" s="1" t="s">
        <v>14752</v>
      </c>
      <c r="N2024" s="1">
        <v>2.1331574286342133E-3</v>
      </c>
      <c r="O2024" s="1">
        <v>453.90733547000002</v>
      </c>
      <c r="P2024" s="1">
        <v>-15.899844509999999</v>
      </c>
      <c r="Q2024" s="1">
        <v>-16.18533115</v>
      </c>
      <c r="R2024" s="1">
        <v>-23.894310059999999</v>
      </c>
      <c r="S2024" s="1">
        <v>937328.01162714162</v>
      </c>
      <c r="T2024" s="1" t="s">
        <v>14752</v>
      </c>
    </row>
    <row r="2025" spans="1:20" x14ac:dyDescent="0.2">
      <c r="A2025" s="1">
        <v>11664</v>
      </c>
      <c r="B2025" s="1" t="s">
        <v>13691</v>
      </c>
      <c r="C2025" s="1" t="s">
        <v>13692</v>
      </c>
      <c r="D2025" s="1" t="s">
        <v>13693</v>
      </c>
      <c r="E2025" s="1">
        <v>18</v>
      </c>
      <c r="F2025" s="1" t="s">
        <v>13694</v>
      </c>
      <c r="G2025" s="1" t="s">
        <v>131</v>
      </c>
      <c r="I2025" s="1">
        <v>627746250</v>
      </c>
      <c r="J2025" s="1">
        <v>1000000000</v>
      </c>
      <c r="K2025" s="1" t="s">
        <v>2018</v>
      </c>
      <c r="L2025" s="1">
        <v>2024</v>
      </c>
      <c r="M2025" s="1" t="s">
        <v>14752</v>
      </c>
      <c r="N2025" s="1">
        <v>1.4927177166415423E-3</v>
      </c>
      <c r="O2025" s="1">
        <v>29233.548321959999</v>
      </c>
      <c r="P2025" s="1">
        <v>1.6251959999999999E-2</v>
      </c>
      <c r="Q2025" s="1">
        <v>3.0436032100000001</v>
      </c>
      <c r="R2025" s="1">
        <v>9.3997617600000005</v>
      </c>
      <c r="S2025" s="1">
        <v>937047.94893029076</v>
      </c>
      <c r="T2025" s="1" t="s">
        <v>14752</v>
      </c>
    </row>
    <row r="2026" spans="1:20" x14ac:dyDescent="0.2">
      <c r="A2026" s="1">
        <v>8509</v>
      </c>
      <c r="B2026" s="1" t="s">
        <v>4955</v>
      </c>
      <c r="C2026" s="1" t="s">
        <v>4955</v>
      </c>
      <c r="D2026" s="1" t="s">
        <v>4956</v>
      </c>
      <c r="E2026" s="1">
        <v>28</v>
      </c>
      <c r="F2026" s="1" t="s">
        <v>4957</v>
      </c>
      <c r="G2026" s="1" t="s">
        <v>131</v>
      </c>
      <c r="H2026" s="1">
        <v>10000</v>
      </c>
      <c r="I2026" s="1">
        <v>1494.91777</v>
      </c>
      <c r="J2026" s="1">
        <v>10000</v>
      </c>
      <c r="K2026" s="1" t="s">
        <v>2018</v>
      </c>
      <c r="L2026" s="1">
        <v>2025</v>
      </c>
      <c r="M2026" s="1" t="s">
        <v>14753</v>
      </c>
      <c r="N2026" s="1">
        <v>626.20904511927586</v>
      </c>
      <c r="O2026" s="1">
        <v>12555.58679082</v>
      </c>
      <c r="P2026" s="1">
        <v>1.80746289</v>
      </c>
      <c r="Q2026" s="1">
        <v>-5.9488478599999999</v>
      </c>
      <c r="R2026" s="1">
        <v>-16.414405410000001</v>
      </c>
      <c r="S2026" s="1">
        <v>936131.02928353718</v>
      </c>
      <c r="T2026" s="1" t="s">
        <v>14753</v>
      </c>
    </row>
    <row r="2027" spans="1:20" x14ac:dyDescent="0.2">
      <c r="A2027" s="1">
        <v>2041</v>
      </c>
      <c r="B2027" s="1" t="s">
        <v>4257</v>
      </c>
      <c r="C2027" s="1" t="s">
        <v>4258</v>
      </c>
      <c r="D2027" s="1" t="s">
        <v>4259</v>
      </c>
      <c r="E2027" s="1">
        <v>22</v>
      </c>
      <c r="F2027" s="1" t="s">
        <v>4260</v>
      </c>
      <c r="G2027" s="1" t="s">
        <v>131</v>
      </c>
      <c r="H2027" s="1">
        <v>21000000000</v>
      </c>
      <c r="I2027" s="1">
        <v>12604351724</v>
      </c>
      <c r="J2027" s="1">
        <v>21000000000</v>
      </c>
      <c r="L2027" s="1">
        <v>2026</v>
      </c>
      <c r="M2027" s="1" t="s">
        <v>14753</v>
      </c>
      <c r="N2027" s="1">
        <v>7.4107695051256323E-5</v>
      </c>
      <c r="O2027" s="1">
        <v>384.90927263999998</v>
      </c>
      <c r="P2027" s="1">
        <v>8.6911473099999998</v>
      </c>
      <c r="Q2027" s="1">
        <v>10.4329199</v>
      </c>
      <c r="R2027" s="1">
        <v>44.268609470000001</v>
      </c>
      <c r="S2027" s="1">
        <v>934079.45388096885</v>
      </c>
      <c r="T2027" s="1" t="s">
        <v>14753</v>
      </c>
    </row>
    <row r="2028" spans="1:20" x14ac:dyDescent="0.2">
      <c r="A2028" s="1">
        <v>7096</v>
      </c>
      <c r="B2028" s="1" t="s">
        <v>10858</v>
      </c>
      <c r="C2028" s="1" t="s">
        <v>10859</v>
      </c>
      <c r="D2028" s="1" t="s">
        <v>10860</v>
      </c>
      <c r="E2028" s="1">
        <v>48</v>
      </c>
      <c r="F2028" s="1" t="s">
        <v>2575</v>
      </c>
      <c r="G2028" s="1" t="s">
        <v>131</v>
      </c>
      <c r="H2028" s="1">
        <v>10000000000</v>
      </c>
      <c r="I2028" s="1">
        <v>8002167205</v>
      </c>
      <c r="J2028" s="1">
        <v>10000000000</v>
      </c>
      <c r="K2028" s="1" t="s">
        <v>2018</v>
      </c>
      <c r="L2028" s="1">
        <v>2027</v>
      </c>
      <c r="M2028" s="1" t="s">
        <v>14753</v>
      </c>
      <c r="N2028" s="1">
        <v>1.1647435956240146E-4</v>
      </c>
      <c r="O2028" s="1">
        <v>83733.736990870006</v>
      </c>
      <c r="P2028" s="1">
        <v>-4.7434209999999997E-2</v>
      </c>
      <c r="Q2028" s="1">
        <v>-8.7645551200000007</v>
      </c>
      <c r="R2028" s="1">
        <v>-12.126105470000001</v>
      </c>
      <c r="S2028" s="1">
        <v>932047.30031362723</v>
      </c>
      <c r="T2028" s="1" t="s">
        <v>14753</v>
      </c>
    </row>
    <row r="2029" spans="1:20" x14ac:dyDescent="0.2">
      <c r="A2029" s="1">
        <v>8166</v>
      </c>
      <c r="B2029" s="1" t="s">
        <v>3994</v>
      </c>
      <c r="C2029" s="1" t="s">
        <v>3994</v>
      </c>
      <c r="D2029" s="1" t="s">
        <v>3995</v>
      </c>
      <c r="E2029" s="1">
        <v>22</v>
      </c>
      <c r="F2029" s="1" t="s">
        <v>3972</v>
      </c>
      <c r="G2029" s="1" t="s">
        <v>131</v>
      </c>
      <c r="I2029" s="1">
        <v>45496728</v>
      </c>
      <c r="J2029" s="1">
        <v>9999999996</v>
      </c>
      <c r="K2029" s="1" t="s">
        <v>2018</v>
      </c>
      <c r="L2029" s="1">
        <v>2028</v>
      </c>
      <c r="M2029" s="1" t="s">
        <v>14753</v>
      </c>
      <c r="N2029" s="1">
        <v>2.0472863639849796E-2</v>
      </c>
      <c r="O2029" s="1">
        <v>156103.86163857</v>
      </c>
      <c r="P2029" s="1">
        <v>1.30463398</v>
      </c>
      <c r="Q2029" s="1">
        <v>-9.6767766700000006</v>
      </c>
      <c r="R2029" s="1">
        <v>2.8599254900000002</v>
      </c>
      <c r="S2029" s="1">
        <v>931448.30840333598</v>
      </c>
      <c r="T2029" s="1" t="s">
        <v>14753</v>
      </c>
    </row>
    <row r="2030" spans="1:20" x14ac:dyDescent="0.2">
      <c r="A2030" s="1">
        <v>22965</v>
      </c>
      <c r="B2030" s="1" t="s">
        <v>14047</v>
      </c>
      <c r="C2030" s="1" t="s">
        <v>14048</v>
      </c>
      <c r="D2030" s="1" t="s">
        <v>14049</v>
      </c>
      <c r="E2030" s="1">
        <v>3</v>
      </c>
      <c r="F2030" s="1" t="s">
        <v>14050</v>
      </c>
      <c r="G2030" s="1" t="s">
        <v>131</v>
      </c>
      <c r="H2030" s="1">
        <v>20000000</v>
      </c>
      <c r="I2030" s="1">
        <v>1109365</v>
      </c>
      <c r="J2030" s="1">
        <v>20000000</v>
      </c>
      <c r="K2030" s="1" t="s">
        <v>2018</v>
      </c>
      <c r="L2030" s="1">
        <v>2029</v>
      </c>
      <c r="M2030" s="1" t="s">
        <v>14753</v>
      </c>
      <c r="N2030" s="1">
        <v>0.83909999999999996</v>
      </c>
      <c r="O2030" s="1">
        <v>1733.6123587500001</v>
      </c>
      <c r="P2030" s="1">
        <v>1.7584283300000001</v>
      </c>
      <c r="Q2030" s="1">
        <v>-0.78041859000000002</v>
      </c>
      <c r="R2030" s="1">
        <v>-5.7508704899999996</v>
      </c>
      <c r="S2030" s="1">
        <v>930868.17150000005</v>
      </c>
      <c r="T2030" s="1" t="s">
        <v>14753</v>
      </c>
    </row>
    <row r="2031" spans="1:20" x14ac:dyDescent="0.2">
      <c r="A2031" s="1">
        <v>11654</v>
      </c>
      <c r="B2031" s="1" t="s">
        <v>5638</v>
      </c>
      <c r="C2031" s="1" t="s">
        <v>5639</v>
      </c>
      <c r="D2031" s="1" t="s">
        <v>5640</v>
      </c>
      <c r="E2031" s="1">
        <v>31</v>
      </c>
      <c r="F2031" s="1" t="s">
        <v>5641</v>
      </c>
      <c r="G2031" s="1" t="s">
        <v>131</v>
      </c>
      <c r="H2031" s="1">
        <v>1000000000</v>
      </c>
      <c r="I2031" s="1">
        <v>239983239.41366303</v>
      </c>
      <c r="J2031" s="1">
        <v>433383903.02701896</v>
      </c>
      <c r="K2031" s="1" t="s">
        <v>2018</v>
      </c>
      <c r="L2031" s="1">
        <v>2030</v>
      </c>
      <c r="M2031" s="1" t="s">
        <v>14752</v>
      </c>
      <c r="N2031" s="1">
        <v>3.8678321211532223E-3</v>
      </c>
      <c r="O2031" s="1">
        <v>1542.1508800399999</v>
      </c>
      <c r="P2031" s="1">
        <v>1.68158578</v>
      </c>
      <c r="Q2031" s="1">
        <v>-1.70314864</v>
      </c>
      <c r="R2031" s="1">
        <v>-4.3144181399999999</v>
      </c>
      <c r="S2031" s="1">
        <v>928214.88194256998</v>
      </c>
      <c r="T2031" s="1" t="s">
        <v>14752</v>
      </c>
    </row>
    <row r="2032" spans="1:20" x14ac:dyDescent="0.2">
      <c r="A2032" s="1">
        <v>31989</v>
      </c>
      <c r="B2032" s="1" t="s">
        <v>11037</v>
      </c>
      <c r="C2032" s="1" t="s">
        <v>11038</v>
      </c>
      <c r="D2032" s="1" t="s">
        <v>11039</v>
      </c>
      <c r="E2032" s="1">
        <v>2</v>
      </c>
      <c r="F2032" s="1" t="s">
        <v>11040</v>
      </c>
      <c r="G2032" s="1" t="s">
        <v>131</v>
      </c>
      <c r="H2032" s="1">
        <v>10000000000</v>
      </c>
      <c r="I2032" s="1">
        <v>9195218901</v>
      </c>
      <c r="J2032" s="1">
        <v>10000000000</v>
      </c>
      <c r="K2032" s="1" t="s">
        <v>2018</v>
      </c>
      <c r="L2032" s="1">
        <v>2031</v>
      </c>
      <c r="M2032" s="1" t="s">
        <v>14752</v>
      </c>
      <c r="N2032" s="1">
        <v>1.0070157427996731E-4</v>
      </c>
      <c r="O2032" s="1">
        <v>18869.824805789998</v>
      </c>
      <c r="P2032" s="1">
        <v>0</v>
      </c>
      <c r="Q2032" s="1">
        <v>-10.86503128</v>
      </c>
      <c r="R2032" s="1">
        <v>-57.981288169999999</v>
      </c>
      <c r="S2032" s="1">
        <v>925973.01917961077</v>
      </c>
      <c r="T2032" s="1" t="s">
        <v>14752</v>
      </c>
    </row>
    <row r="2033" spans="1:20" x14ac:dyDescent="0.2">
      <c r="A2033" s="1">
        <v>9017</v>
      </c>
      <c r="B2033" s="1" t="s">
        <v>4607</v>
      </c>
      <c r="C2033" s="1" t="s">
        <v>4608</v>
      </c>
      <c r="D2033" s="1" t="s">
        <v>4609</v>
      </c>
      <c r="E2033" s="1">
        <v>15</v>
      </c>
      <c r="F2033" s="1" t="s">
        <v>4509</v>
      </c>
      <c r="G2033" s="1" t="s">
        <v>131</v>
      </c>
      <c r="H2033" s="1">
        <v>20000000</v>
      </c>
      <c r="I2033" s="1">
        <v>8360000</v>
      </c>
      <c r="J2033" s="1">
        <v>8360000</v>
      </c>
      <c r="K2033" s="1" t="s">
        <v>2018</v>
      </c>
      <c r="L2033" s="1">
        <v>2032</v>
      </c>
      <c r="M2033" s="1" t="s">
        <v>14753</v>
      </c>
      <c r="N2033" s="1">
        <v>0.11006825365980089</v>
      </c>
      <c r="O2033" s="1">
        <v>84299.422494319995</v>
      </c>
      <c r="P2033" s="1">
        <v>-9.6807829999999997E-2</v>
      </c>
      <c r="Q2033" s="1">
        <v>-3.5134336400000001</v>
      </c>
      <c r="R2033" s="1">
        <v>-18.610210049999999</v>
      </c>
      <c r="S2033" s="1">
        <v>920170.60059593525</v>
      </c>
      <c r="T2033" s="1" t="s">
        <v>14753</v>
      </c>
    </row>
    <row r="2034" spans="1:20" x14ac:dyDescent="0.2">
      <c r="A2034" s="1">
        <v>12722</v>
      </c>
      <c r="B2034" s="1" t="s">
        <v>10980</v>
      </c>
      <c r="C2034" s="1" t="s">
        <v>10981</v>
      </c>
      <c r="D2034" s="1" t="s">
        <v>10982</v>
      </c>
      <c r="E2034" s="1">
        <v>25</v>
      </c>
      <c r="F2034" s="1" t="s">
        <v>10983</v>
      </c>
      <c r="G2034" s="1" t="s">
        <v>131</v>
      </c>
      <c r="I2034" s="1">
        <v>260000000</v>
      </c>
      <c r="J2034" s="1">
        <v>1000000000</v>
      </c>
      <c r="K2034" s="1" t="s">
        <v>2018</v>
      </c>
      <c r="L2034" s="1">
        <v>2033</v>
      </c>
      <c r="M2034" s="1" t="s">
        <v>14753</v>
      </c>
      <c r="N2034" s="1">
        <v>3.5314047486382175E-3</v>
      </c>
      <c r="O2034" s="1">
        <v>18977.808940579998</v>
      </c>
      <c r="P2034" s="1">
        <v>2.3969457300000001</v>
      </c>
      <c r="Q2034" s="1">
        <v>4.3119971599999998</v>
      </c>
      <c r="R2034" s="1">
        <v>-18.914469489999998</v>
      </c>
      <c r="S2034" s="1">
        <v>918165.23464593641</v>
      </c>
      <c r="T2034" s="1" t="s">
        <v>14753</v>
      </c>
    </row>
    <row r="2035" spans="1:20" x14ac:dyDescent="0.2">
      <c r="A2035" s="1">
        <v>2757</v>
      </c>
      <c r="B2035" s="1" t="s">
        <v>3587</v>
      </c>
      <c r="C2035" s="1" t="s">
        <v>3588</v>
      </c>
      <c r="D2035" s="1" t="s">
        <v>3589</v>
      </c>
      <c r="E2035" s="1">
        <v>24</v>
      </c>
      <c r="F2035" s="1" t="s">
        <v>2876</v>
      </c>
      <c r="G2035" s="1" t="s">
        <v>131</v>
      </c>
      <c r="I2035" s="1">
        <v>3287576782</v>
      </c>
      <c r="J2035" s="1">
        <v>3287576782</v>
      </c>
      <c r="L2035" s="1">
        <v>2034</v>
      </c>
      <c r="M2035" s="1" t="s">
        <v>14752</v>
      </c>
      <c r="N2035" s="1">
        <v>2.7860840406658213E-4</v>
      </c>
      <c r="O2035" s="1">
        <v>0</v>
      </c>
      <c r="P2035" s="1">
        <v>0</v>
      </c>
      <c r="Q2035" s="1">
        <v>1.0257344900000001</v>
      </c>
      <c r="R2035" s="1">
        <v>-12.365088910000001</v>
      </c>
      <c r="S2035" s="1">
        <v>915946.52047936979</v>
      </c>
      <c r="T2035" s="1" t="s">
        <v>14752</v>
      </c>
    </row>
    <row r="2036" spans="1:20" x14ac:dyDescent="0.2">
      <c r="A2036" s="1">
        <v>11714</v>
      </c>
      <c r="B2036" s="1" t="s">
        <v>11147</v>
      </c>
      <c r="C2036" s="1" t="s">
        <v>3169</v>
      </c>
      <c r="D2036" s="1" t="s">
        <v>11148</v>
      </c>
      <c r="E2036" s="1">
        <v>20</v>
      </c>
      <c r="F2036" s="1" t="s">
        <v>11149</v>
      </c>
      <c r="G2036" s="1" t="s">
        <v>131</v>
      </c>
      <c r="H2036" s="1">
        <v>100000000</v>
      </c>
      <c r="I2036" s="1">
        <v>28772500</v>
      </c>
      <c r="J2036" s="1">
        <v>28772500</v>
      </c>
      <c r="K2036" s="1" t="s">
        <v>2018</v>
      </c>
      <c r="L2036" s="1">
        <v>2035</v>
      </c>
      <c r="M2036" s="1" t="s">
        <v>14753</v>
      </c>
      <c r="N2036" s="1">
        <v>3.1768962154778667E-2</v>
      </c>
      <c r="O2036" s="1">
        <v>110312.17619647</v>
      </c>
      <c r="P2036" s="1">
        <v>0.10946829</v>
      </c>
      <c r="Q2036" s="1">
        <v>57.090057940000001</v>
      </c>
      <c r="R2036" s="1">
        <v>7.9393881500000001</v>
      </c>
      <c r="S2036" s="1">
        <v>914072.46359836916</v>
      </c>
      <c r="T2036" s="1" t="s">
        <v>14753</v>
      </c>
    </row>
    <row r="2037" spans="1:20" x14ac:dyDescent="0.2">
      <c r="A2037" s="1">
        <v>9693</v>
      </c>
      <c r="B2037" s="1" t="s">
        <v>4842</v>
      </c>
      <c r="C2037" s="1" t="s">
        <v>4842</v>
      </c>
      <c r="D2037" s="1" t="s">
        <v>4843</v>
      </c>
      <c r="E2037" s="1">
        <v>31</v>
      </c>
      <c r="F2037" s="1" t="s">
        <v>4727</v>
      </c>
      <c r="G2037" s="1" t="s">
        <v>131</v>
      </c>
      <c r="H2037" s="1">
        <v>5000000000</v>
      </c>
      <c r="I2037" s="1">
        <v>2250595564.23979</v>
      </c>
      <c r="J2037" s="1">
        <v>2250595564.23979</v>
      </c>
      <c r="K2037" s="1" t="s">
        <v>2018</v>
      </c>
      <c r="L2037" s="1">
        <v>2036</v>
      </c>
      <c r="M2037" s="1" t="s">
        <v>14752</v>
      </c>
      <c r="N2037" s="1">
        <v>4.0538511563966063E-4</v>
      </c>
      <c r="O2037" s="1">
        <v>55086.276277849996</v>
      </c>
      <c r="P2037" s="1">
        <v>-2.5155770000000001E-2</v>
      </c>
      <c r="Q2037" s="1">
        <v>-1.5850037400000001</v>
      </c>
      <c r="R2037" s="1">
        <v>-2.9727864500000001</v>
      </c>
      <c r="S2037" s="1">
        <v>912357.94306745438</v>
      </c>
      <c r="T2037" s="1" t="s">
        <v>14752</v>
      </c>
    </row>
    <row r="2038" spans="1:20" x14ac:dyDescent="0.2">
      <c r="A2038" s="1">
        <v>6638</v>
      </c>
      <c r="B2038" s="1" t="s">
        <v>3917</v>
      </c>
      <c r="C2038" s="1" t="s">
        <v>3918</v>
      </c>
      <c r="D2038" s="1" t="s">
        <v>3919</v>
      </c>
      <c r="E2038" s="1">
        <v>17</v>
      </c>
      <c r="F2038" s="1" t="s">
        <v>2030</v>
      </c>
      <c r="G2038" s="1" t="s">
        <v>131</v>
      </c>
      <c r="H2038" s="1">
        <v>40000000</v>
      </c>
      <c r="I2038" s="1">
        <v>27618740.517055739</v>
      </c>
      <c r="J2038" s="1">
        <v>40000000</v>
      </c>
      <c r="K2038" s="1" t="s">
        <v>2018</v>
      </c>
      <c r="L2038" s="1">
        <v>2037</v>
      </c>
      <c r="M2038" s="1" t="s">
        <v>14753</v>
      </c>
      <c r="N2038" s="1">
        <v>3.302467266800254E-2</v>
      </c>
      <c r="O2038" s="1">
        <v>18180.223599659999</v>
      </c>
      <c r="P2038" s="1">
        <v>-0.37453206999999999</v>
      </c>
      <c r="Q2038" s="1">
        <v>-0.75331192999999996</v>
      </c>
      <c r="R2038" s="1">
        <v>-18.088713349999999</v>
      </c>
      <c r="S2038" s="1">
        <v>912099.86507826496</v>
      </c>
      <c r="T2038" s="1" t="s">
        <v>14753</v>
      </c>
    </row>
    <row r="2039" spans="1:20" x14ac:dyDescent="0.2">
      <c r="A2039" s="1">
        <v>23665</v>
      </c>
      <c r="B2039" s="1" t="s">
        <v>10842</v>
      </c>
      <c r="C2039" s="1" t="s">
        <v>10843</v>
      </c>
      <c r="D2039" s="1" t="s">
        <v>10844</v>
      </c>
      <c r="E2039" s="1">
        <v>17</v>
      </c>
      <c r="F2039" s="1" t="s">
        <v>10845</v>
      </c>
      <c r="G2039" s="1" t="s">
        <v>131</v>
      </c>
      <c r="I2039" s="1">
        <v>11015453</v>
      </c>
      <c r="J2039" s="1">
        <v>100000000</v>
      </c>
      <c r="K2039" s="1" t="s">
        <v>2018</v>
      </c>
      <c r="L2039" s="1">
        <v>2038</v>
      </c>
      <c r="M2039" s="1" t="s">
        <v>14752</v>
      </c>
      <c r="N2039" s="1">
        <v>8.2520015332624527E-2</v>
      </c>
      <c r="O2039" s="1">
        <v>72197.99888657</v>
      </c>
      <c r="P2039" s="1">
        <v>0.25393837000000002</v>
      </c>
      <c r="Q2039" s="1">
        <v>1.5837614099999999</v>
      </c>
      <c r="R2039" s="1">
        <v>-1.3187774800000001</v>
      </c>
      <c r="S2039" s="1">
        <v>908995.35045580484</v>
      </c>
      <c r="T2039" s="1" t="s">
        <v>14752</v>
      </c>
    </row>
    <row r="2040" spans="1:20" x14ac:dyDescent="0.2">
      <c r="A2040" s="1">
        <v>29811</v>
      </c>
      <c r="B2040" s="1" t="s">
        <v>10405</v>
      </c>
      <c r="C2040" s="1" t="s">
        <v>7445</v>
      </c>
      <c r="D2040" s="1" t="s">
        <v>10406</v>
      </c>
      <c r="E2040" s="1">
        <v>16</v>
      </c>
      <c r="F2040" s="1" t="s">
        <v>10407</v>
      </c>
      <c r="G2040" s="1" t="s">
        <v>131</v>
      </c>
      <c r="I2040" s="1">
        <v>946220014.21000004</v>
      </c>
      <c r="J2040" s="1">
        <v>946220014.21000004</v>
      </c>
      <c r="K2040" s="1" t="s">
        <v>2018</v>
      </c>
      <c r="L2040" s="1">
        <v>2039</v>
      </c>
      <c r="M2040" s="1" t="s">
        <v>14753</v>
      </c>
      <c r="N2040" s="1">
        <v>9.5871498786754357E-4</v>
      </c>
      <c r="O2040" s="1">
        <v>43433.256188239997</v>
      </c>
      <c r="P2040" s="1">
        <v>-0.38801740000000001</v>
      </c>
      <c r="Q2040" s="1">
        <v>1.98777944</v>
      </c>
      <c r="R2040" s="1">
        <v>-16.513123910000001</v>
      </c>
      <c r="S2040" s="1">
        <v>907155.30944336718</v>
      </c>
      <c r="T2040" s="1" t="s">
        <v>14753</v>
      </c>
    </row>
    <row r="2041" spans="1:20" x14ac:dyDescent="0.2">
      <c r="A2041" s="1">
        <v>2475</v>
      </c>
      <c r="B2041" s="1" t="s">
        <v>4595</v>
      </c>
      <c r="C2041" s="1" t="s">
        <v>4596</v>
      </c>
      <c r="D2041" s="1" t="s">
        <v>4597</v>
      </c>
      <c r="E2041" s="1">
        <v>12</v>
      </c>
      <c r="F2041" s="1" t="s">
        <v>3231</v>
      </c>
      <c r="G2041" s="1" t="s">
        <v>131</v>
      </c>
      <c r="H2041" s="1">
        <v>69000000</v>
      </c>
      <c r="I2041" s="1">
        <v>68656235.546875</v>
      </c>
      <c r="J2041" s="1">
        <v>68656235.546875</v>
      </c>
      <c r="L2041" s="1">
        <v>2040</v>
      </c>
      <c r="M2041" s="1" t="s">
        <v>14752</v>
      </c>
      <c r="N2041" s="1">
        <v>1.3143708253669253E-2</v>
      </c>
      <c r="O2041" s="1">
        <v>2.81563E-3</v>
      </c>
      <c r="P2041" s="1">
        <v>0.28423682</v>
      </c>
      <c r="Q2041" s="1">
        <v>1.25655118</v>
      </c>
      <c r="R2041" s="1">
        <v>-4.8664018499999999</v>
      </c>
      <c r="S2041" s="1">
        <v>902397.52982332115</v>
      </c>
      <c r="T2041" s="1" t="s">
        <v>14752</v>
      </c>
    </row>
    <row r="2042" spans="1:20" x14ac:dyDescent="0.2">
      <c r="A2042" s="1">
        <v>31269</v>
      </c>
      <c r="B2042" s="1" t="s">
        <v>10546</v>
      </c>
      <c r="C2042" s="1" t="s">
        <v>10547</v>
      </c>
      <c r="D2042" s="1" t="s">
        <v>10548</v>
      </c>
      <c r="E2042" s="1">
        <v>7</v>
      </c>
      <c r="F2042" s="1" t="s">
        <v>10549</v>
      </c>
      <c r="G2042" s="1" t="s">
        <v>131</v>
      </c>
      <c r="I2042" s="1">
        <v>62002541.368755192</v>
      </c>
      <c r="J2042" s="1">
        <v>399832411.53402424</v>
      </c>
      <c r="K2042" s="1" t="s">
        <v>2018</v>
      </c>
      <c r="L2042" s="1">
        <v>2041</v>
      </c>
      <c r="M2042" s="1" t="s">
        <v>14753</v>
      </c>
      <c r="N2042" s="1">
        <v>1.4544242602015357E-2</v>
      </c>
      <c r="O2042" s="1">
        <v>399114.48131504998</v>
      </c>
      <c r="P2042" s="1">
        <v>1.4272905</v>
      </c>
      <c r="Q2042" s="1">
        <v>5.3195983399999998</v>
      </c>
      <c r="R2042" s="1">
        <v>-2.9385956499999999</v>
      </c>
      <c r="S2042" s="1">
        <v>901780.00360866881</v>
      </c>
      <c r="T2042" s="1" t="s">
        <v>14753</v>
      </c>
    </row>
    <row r="2043" spans="1:20" x14ac:dyDescent="0.2">
      <c r="A2043" s="1">
        <v>30362</v>
      </c>
      <c r="B2043" s="1" t="s">
        <v>11112</v>
      </c>
      <c r="C2043" s="1" t="s">
        <v>8098</v>
      </c>
      <c r="D2043" s="1" t="s">
        <v>11113</v>
      </c>
      <c r="E2043" s="1">
        <v>8</v>
      </c>
      <c r="F2043" s="1" t="s">
        <v>11114</v>
      </c>
      <c r="G2043" s="1" t="s">
        <v>131</v>
      </c>
      <c r="H2043" s="1">
        <v>800000000</v>
      </c>
      <c r="I2043" s="1">
        <v>27218519.65294347</v>
      </c>
      <c r="J2043" s="1">
        <v>122251301.96960504</v>
      </c>
      <c r="K2043" s="1" t="s">
        <v>2018</v>
      </c>
      <c r="L2043" s="1">
        <v>2042</v>
      </c>
      <c r="M2043" s="1" t="s">
        <v>14753</v>
      </c>
      <c r="N2043" s="1">
        <v>3.2687845843300978E-2</v>
      </c>
      <c r="O2043" s="1">
        <v>16119.01276379</v>
      </c>
      <c r="P2043" s="1">
        <v>1.1929789500000001</v>
      </c>
      <c r="Q2043" s="1">
        <v>-0.58236231999999999</v>
      </c>
      <c r="R2043" s="1">
        <v>1.9427129999999999</v>
      </c>
      <c r="S2043" s="1">
        <v>889714.7744982742</v>
      </c>
      <c r="T2043" s="1" t="s">
        <v>14753</v>
      </c>
    </row>
    <row r="2044" spans="1:20" x14ac:dyDescent="0.2">
      <c r="A2044" s="1">
        <v>17285</v>
      </c>
      <c r="B2044" s="1" t="s">
        <v>10898</v>
      </c>
      <c r="C2044" s="1" t="s">
        <v>10899</v>
      </c>
      <c r="D2044" s="1" t="s">
        <v>10900</v>
      </c>
      <c r="E2044" s="1">
        <v>59</v>
      </c>
      <c r="F2044" s="1" t="s">
        <v>10901</v>
      </c>
      <c r="G2044" s="1" t="s">
        <v>131</v>
      </c>
      <c r="I2044" s="1">
        <v>876837.55165558995</v>
      </c>
      <c r="J2044" s="1">
        <v>876837.55165558995</v>
      </c>
      <c r="K2044" s="1" t="s">
        <v>2018</v>
      </c>
      <c r="L2044" s="1">
        <v>2043</v>
      </c>
      <c r="M2044" s="1" t="s">
        <v>14752</v>
      </c>
      <c r="N2044" s="1">
        <v>1.0122539747192749</v>
      </c>
      <c r="O2044" s="1">
        <v>1626943.2589207201</v>
      </c>
      <c r="P2044" s="1">
        <v>1.73904149</v>
      </c>
      <c r="Q2044" s="1">
        <v>-0.14832013999999999</v>
      </c>
      <c r="R2044" s="1">
        <v>-2.0529067300000001</v>
      </c>
      <c r="S2044" s="1">
        <v>887582.29684648849</v>
      </c>
      <c r="T2044" s="1" t="s">
        <v>14752</v>
      </c>
    </row>
    <row r="2045" spans="1:20" x14ac:dyDescent="0.2">
      <c r="A2045" s="1">
        <v>11420</v>
      </c>
      <c r="B2045" s="1" t="s">
        <v>11193</v>
      </c>
      <c r="C2045" s="1" t="s">
        <v>9639</v>
      </c>
      <c r="D2045" s="1" t="s">
        <v>11194</v>
      </c>
      <c r="E2045" s="1">
        <v>34</v>
      </c>
      <c r="F2045" s="1" t="s">
        <v>11195</v>
      </c>
      <c r="G2045" s="1" t="s">
        <v>131</v>
      </c>
      <c r="H2045" s="1">
        <v>92233720368</v>
      </c>
      <c r="I2045" s="1">
        <v>9181708054</v>
      </c>
      <c r="J2045" s="1">
        <v>9200000000</v>
      </c>
      <c r="K2045" s="1" t="s">
        <v>2018</v>
      </c>
      <c r="L2045" s="1">
        <v>2044</v>
      </c>
      <c r="M2045" s="1" t="s">
        <v>14752</v>
      </c>
      <c r="N2045" s="1">
        <v>9.6591168006934954E-5</v>
      </c>
      <c r="O2045" s="1">
        <v>70351.410110409997</v>
      </c>
      <c r="P2045" s="1">
        <v>0.19805445999999999</v>
      </c>
      <c r="Q2045" s="1">
        <v>12.02516278</v>
      </c>
      <c r="R2045" s="1">
        <v>-10.05747818</v>
      </c>
      <c r="S2045" s="1">
        <v>886871.90523454186</v>
      </c>
      <c r="T2045" s="1" t="s">
        <v>14752</v>
      </c>
    </row>
    <row r="2046" spans="1:20" x14ac:dyDescent="0.2">
      <c r="A2046" s="1">
        <v>9665</v>
      </c>
      <c r="B2046" s="1" t="s">
        <v>4868</v>
      </c>
      <c r="C2046" s="1" t="s">
        <v>4869</v>
      </c>
      <c r="D2046" s="1" t="s">
        <v>4870</v>
      </c>
      <c r="E2046" s="1">
        <v>32</v>
      </c>
      <c r="F2046" s="1" t="s">
        <v>4719</v>
      </c>
      <c r="G2046" s="1" t="s">
        <v>131</v>
      </c>
      <c r="I2046" s="1">
        <v>43392421.73591195</v>
      </c>
      <c r="J2046" s="1">
        <v>100000000</v>
      </c>
      <c r="K2046" s="1" t="s">
        <v>2018</v>
      </c>
      <c r="L2046" s="1">
        <v>2045</v>
      </c>
      <c r="M2046" s="1" t="s">
        <v>14752</v>
      </c>
      <c r="N2046" s="1">
        <v>2.0358815703383073E-2</v>
      </c>
      <c r="O2046" s="1">
        <v>3037.3543853900001</v>
      </c>
      <c r="P2046" s="1">
        <v>5.4112926400000001</v>
      </c>
      <c r="Q2046" s="1">
        <v>1.0595584600000001</v>
      </c>
      <c r="R2046" s="1">
        <v>-6.1016109800000002</v>
      </c>
      <c r="S2046" s="1">
        <v>883418.31704490515</v>
      </c>
      <c r="T2046" s="1" t="s">
        <v>14752</v>
      </c>
    </row>
    <row r="2047" spans="1:20" x14ac:dyDescent="0.2">
      <c r="A2047" s="1">
        <v>21071</v>
      </c>
      <c r="B2047" s="1" t="s">
        <v>10867</v>
      </c>
      <c r="C2047" s="1" t="s">
        <v>10868</v>
      </c>
      <c r="D2047" s="1" t="s">
        <v>10869</v>
      </c>
      <c r="E2047" s="1">
        <v>14</v>
      </c>
      <c r="F2047" s="1" t="s">
        <v>10870</v>
      </c>
      <c r="G2047" s="1" t="s">
        <v>131</v>
      </c>
      <c r="H2047" s="1">
        <v>63000000</v>
      </c>
      <c r="I2047" s="1">
        <v>21360225</v>
      </c>
      <c r="J2047" s="1">
        <v>63000000</v>
      </c>
      <c r="K2047" s="1" t="s">
        <v>2018</v>
      </c>
      <c r="L2047" s="1">
        <v>2046</v>
      </c>
      <c r="M2047" s="1" t="s">
        <v>14752</v>
      </c>
      <c r="N2047" s="1">
        <v>4.1325623394005376E-2</v>
      </c>
      <c r="O2047" s="1">
        <v>7221.6097344999998</v>
      </c>
      <c r="P2047" s="1">
        <v>-1.6552835100000001</v>
      </c>
      <c r="Q2047" s="1">
        <v>-1.8155536800000001</v>
      </c>
      <c r="R2047" s="1">
        <v>-10.646874929999999</v>
      </c>
      <c r="S2047" s="1">
        <v>882724.61396121851</v>
      </c>
      <c r="T2047" s="1" t="s">
        <v>14752</v>
      </c>
    </row>
    <row r="2048" spans="1:20" x14ac:dyDescent="0.2">
      <c r="A2048" s="1">
        <v>30711</v>
      </c>
      <c r="B2048" s="1" t="s">
        <v>11083</v>
      </c>
      <c r="C2048" s="1" t="s">
        <v>9982</v>
      </c>
      <c r="D2048" s="1" t="s">
        <v>11084</v>
      </c>
      <c r="E2048" s="1">
        <v>7</v>
      </c>
      <c r="F2048" s="1" t="s">
        <v>11085</v>
      </c>
      <c r="G2048" s="1" t="s">
        <v>131</v>
      </c>
      <c r="H2048" s="1">
        <v>10000000</v>
      </c>
      <c r="I2048" s="1">
        <v>9498089</v>
      </c>
      <c r="J2048" s="1">
        <v>10000000</v>
      </c>
      <c r="K2048" s="1" t="s">
        <v>2018</v>
      </c>
      <c r="L2048" s="1">
        <v>2047</v>
      </c>
      <c r="M2048" s="1" t="s">
        <v>14753</v>
      </c>
      <c r="N2048" s="1">
        <v>9.2772523241281241E-2</v>
      </c>
      <c r="O2048" s="1">
        <v>176402.69978245001</v>
      </c>
      <c r="P2048" s="1">
        <v>-1.6710341</v>
      </c>
      <c r="Q2048" s="1">
        <v>0.92864566000000004</v>
      </c>
      <c r="R2048" s="1">
        <v>1.4105969899999999</v>
      </c>
      <c r="S2048" s="1">
        <v>881161.68250025786</v>
      </c>
      <c r="T2048" s="1" t="s">
        <v>14753</v>
      </c>
    </row>
    <row r="2049" spans="1:20" x14ac:dyDescent="0.2">
      <c r="A2049" s="1">
        <v>3750</v>
      </c>
      <c r="B2049" s="1" t="s">
        <v>5319</v>
      </c>
      <c r="C2049" s="1" t="s">
        <v>5320</v>
      </c>
      <c r="D2049" s="1" t="s">
        <v>5321</v>
      </c>
      <c r="E2049" s="1">
        <v>4</v>
      </c>
      <c r="F2049" s="1" t="s">
        <v>5023</v>
      </c>
      <c r="G2049" s="1" t="s">
        <v>131</v>
      </c>
      <c r="I2049" s="1">
        <v>91090814961</v>
      </c>
      <c r="J2049" s="1">
        <v>113215461333</v>
      </c>
      <c r="L2049" s="1">
        <v>2048</v>
      </c>
      <c r="M2049" s="1" t="s">
        <v>14752</v>
      </c>
      <c r="N2049" s="1">
        <v>9.640241982113918E-6</v>
      </c>
      <c r="O2049" s="1">
        <v>0</v>
      </c>
      <c r="P2049" s="1">
        <v>-0.72598114999999996</v>
      </c>
      <c r="Q2049" s="1">
        <v>-1.9213613199999999</v>
      </c>
      <c r="R2049" s="1">
        <v>-3.3603454199999998</v>
      </c>
      <c r="S2049" s="1">
        <v>878137.49857200275</v>
      </c>
      <c r="T2049" s="1" t="s">
        <v>14752</v>
      </c>
    </row>
    <row r="2050" spans="1:20" x14ac:dyDescent="0.2">
      <c r="A2050" s="1">
        <v>10440</v>
      </c>
      <c r="B2050" s="1" t="s">
        <v>11011</v>
      </c>
      <c r="C2050" s="1" t="s">
        <v>11012</v>
      </c>
      <c r="D2050" s="1" t="s">
        <v>11013</v>
      </c>
      <c r="E2050" s="1">
        <v>3</v>
      </c>
      <c r="F2050" s="1" t="s">
        <v>5014</v>
      </c>
      <c r="G2050" s="1" t="s">
        <v>131</v>
      </c>
      <c r="H2050" s="1">
        <v>1000000000</v>
      </c>
      <c r="I2050" s="1">
        <v>84539930</v>
      </c>
      <c r="J2050" s="1">
        <v>1000000000</v>
      </c>
      <c r="L2050" s="1">
        <v>2049</v>
      </c>
      <c r="M2050" s="1" t="s">
        <v>14753</v>
      </c>
      <c r="N2050" s="1">
        <v>1.0349485603515E-2</v>
      </c>
      <c r="O2050" s="1">
        <v>28374.891013109998</v>
      </c>
      <c r="P2050" s="1">
        <v>-3.7735849099999998</v>
      </c>
      <c r="Q2050" s="1">
        <v>-4.6081005599999996</v>
      </c>
      <c r="R2050" s="1">
        <v>82.715464019999999</v>
      </c>
      <c r="S2050" s="1">
        <v>874944.78845716594</v>
      </c>
      <c r="T2050" s="1" t="s">
        <v>14753</v>
      </c>
    </row>
    <row r="2051" spans="1:20" x14ac:dyDescent="0.2">
      <c r="A2051" s="1">
        <v>32183</v>
      </c>
      <c r="B2051" s="1" t="s">
        <v>10608</v>
      </c>
      <c r="C2051" s="1" t="s">
        <v>10609</v>
      </c>
      <c r="D2051" s="1" t="s">
        <v>10610</v>
      </c>
      <c r="E2051" s="1">
        <v>10</v>
      </c>
      <c r="F2051" s="1" t="s">
        <v>10611</v>
      </c>
      <c r="G2051" s="1" t="s">
        <v>131</v>
      </c>
      <c r="I2051" s="1">
        <v>420690000000</v>
      </c>
      <c r="J2051" s="1">
        <v>420690000000</v>
      </c>
      <c r="K2051" s="1" t="s">
        <v>2018</v>
      </c>
      <c r="L2051" s="1">
        <v>2050</v>
      </c>
      <c r="M2051" s="1" t="s">
        <v>14752</v>
      </c>
      <c r="N2051" s="1">
        <v>2.0750963663453116E-6</v>
      </c>
      <c r="O2051" s="1">
        <v>34365.556128969998</v>
      </c>
      <c r="P2051" s="1">
        <v>-1.1712776499999999</v>
      </c>
      <c r="Q2051" s="1">
        <v>-9.3943479100000005</v>
      </c>
      <c r="R2051" s="1">
        <v>-15.735306169999999</v>
      </c>
      <c r="S2051" s="1">
        <v>872972.29035780916</v>
      </c>
      <c r="T2051" s="1" t="s">
        <v>14752</v>
      </c>
    </row>
    <row r="2052" spans="1:20" x14ac:dyDescent="0.2">
      <c r="A2052" s="1">
        <v>5011</v>
      </c>
      <c r="B2052" s="1" t="s">
        <v>4293</v>
      </c>
      <c r="C2052" s="1" t="s">
        <v>4294</v>
      </c>
      <c r="D2052" s="1" t="s">
        <v>4295</v>
      </c>
      <c r="E2052" s="1">
        <v>2</v>
      </c>
      <c r="F2052" s="1" t="s">
        <v>2640</v>
      </c>
      <c r="G2052" s="1" t="s">
        <v>131</v>
      </c>
      <c r="I2052" s="1">
        <v>2300000000</v>
      </c>
      <c r="J2052" s="1">
        <v>10000000000</v>
      </c>
      <c r="K2052" s="1" t="s">
        <v>2018</v>
      </c>
      <c r="L2052" s="1">
        <v>2051</v>
      </c>
      <c r="M2052" s="1" t="s">
        <v>14752</v>
      </c>
      <c r="N2052" s="1">
        <v>3.7730142124476842E-4</v>
      </c>
      <c r="O2052" s="1">
        <v>0</v>
      </c>
      <c r="P2052" s="1">
        <v>0</v>
      </c>
      <c r="Q2052" s="1">
        <v>0</v>
      </c>
      <c r="R2052" s="1">
        <v>-1.6604519799999999</v>
      </c>
      <c r="S2052" s="1">
        <v>867793.26886296738</v>
      </c>
      <c r="T2052" s="1" t="s">
        <v>14752</v>
      </c>
    </row>
    <row r="2053" spans="1:20" x14ac:dyDescent="0.2">
      <c r="A2053" s="1">
        <v>33287</v>
      </c>
      <c r="B2053" s="1" t="s">
        <v>10117</v>
      </c>
      <c r="C2053" s="1" t="s">
        <v>10118</v>
      </c>
      <c r="D2053" s="1" t="s">
        <v>10117</v>
      </c>
      <c r="E2053" s="1">
        <v>19</v>
      </c>
      <c r="F2053" s="1" t="s">
        <v>10119</v>
      </c>
      <c r="G2053" s="1" t="s">
        <v>131</v>
      </c>
      <c r="H2053" s="1">
        <v>1000000000</v>
      </c>
      <c r="I2053" s="1">
        <v>999317906.95000005</v>
      </c>
      <c r="J2053" s="1">
        <v>999317906.95000005</v>
      </c>
      <c r="K2053" s="1" t="s">
        <v>2018</v>
      </c>
      <c r="L2053" s="1">
        <v>2052</v>
      </c>
      <c r="M2053" s="1" t="s">
        <v>14752</v>
      </c>
      <c r="N2053" s="1">
        <v>8.672086391069753E-4</v>
      </c>
      <c r="O2053" s="1">
        <v>804634.44335853006</v>
      </c>
      <c r="P2053" s="1">
        <v>3.9972250000000001E-2</v>
      </c>
      <c r="Q2053" s="1">
        <v>1.7029955999999999</v>
      </c>
      <c r="R2053" s="1">
        <v>-21.76444373</v>
      </c>
      <c r="S2053" s="1">
        <v>866617.12212134048</v>
      </c>
      <c r="T2053" s="1" t="s">
        <v>14752</v>
      </c>
    </row>
    <row r="2054" spans="1:20" x14ac:dyDescent="0.2">
      <c r="A2054" s="1">
        <v>9958</v>
      </c>
      <c r="B2054" s="1" t="s">
        <v>5452</v>
      </c>
      <c r="C2054" s="1" t="s">
        <v>5453</v>
      </c>
      <c r="D2054" s="1" t="s">
        <v>5454</v>
      </c>
      <c r="E2054" s="1">
        <v>9</v>
      </c>
      <c r="F2054" s="1" t="s">
        <v>4930</v>
      </c>
      <c r="G2054" s="1" t="s">
        <v>131</v>
      </c>
      <c r="H2054" s="1">
        <v>1000000000000</v>
      </c>
      <c r="I2054" s="1">
        <v>1000000000000</v>
      </c>
      <c r="J2054" s="1">
        <v>1000000000000</v>
      </c>
      <c r="K2054" s="1" t="s">
        <v>2018</v>
      </c>
      <c r="L2054" s="1">
        <v>2053</v>
      </c>
      <c r="M2054" s="1" t="s">
        <v>14752</v>
      </c>
      <c r="N2054" s="1">
        <v>8.6445685692127605E-7</v>
      </c>
      <c r="O2054" s="1">
        <v>0</v>
      </c>
      <c r="P2054" s="1">
        <v>0</v>
      </c>
      <c r="Q2054" s="1">
        <v>-1.72353036</v>
      </c>
      <c r="R2054" s="1">
        <v>-7.5022784099999997</v>
      </c>
      <c r="S2054" s="1">
        <v>864456.85692127608</v>
      </c>
      <c r="T2054" s="1" t="s">
        <v>14752</v>
      </c>
    </row>
    <row r="2055" spans="1:20" x14ac:dyDescent="0.2">
      <c r="A2055" s="1">
        <v>9866</v>
      </c>
      <c r="B2055" s="1" t="s">
        <v>5100</v>
      </c>
      <c r="C2055" s="1" t="s">
        <v>5100</v>
      </c>
      <c r="D2055" s="1" t="s">
        <v>5101</v>
      </c>
      <c r="E2055" s="1">
        <v>49</v>
      </c>
      <c r="F2055" s="1" t="s">
        <v>5102</v>
      </c>
      <c r="G2055" s="1" t="s">
        <v>131</v>
      </c>
      <c r="I2055" s="1">
        <v>17715413</v>
      </c>
      <c r="J2055" s="1">
        <v>41739201.62033058</v>
      </c>
      <c r="K2055" s="1" t="s">
        <v>2018</v>
      </c>
      <c r="L2055" s="1">
        <v>2054</v>
      </c>
      <c r="M2055" s="1" t="s">
        <v>14752</v>
      </c>
      <c r="N2055" s="1">
        <v>4.8785244007196769E-2</v>
      </c>
      <c r="O2055" s="1">
        <v>279910.90834204003</v>
      </c>
      <c r="P2055" s="1">
        <v>-2.4904413500000002</v>
      </c>
      <c r="Q2055" s="1">
        <v>-4.9305652999999996</v>
      </c>
      <c r="R2055" s="1">
        <v>-19.361948099999999</v>
      </c>
      <c r="S2055" s="1">
        <v>864250.7458932657</v>
      </c>
      <c r="T2055" s="1" t="s">
        <v>14752</v>
      </c>
    </row>
    <row r="2056" spans="1:20" x14ac:dyDescent="0.2">
      <c r="A2056" s="1">
        <v>8162</v>
      </c>
      <c r="B2056" s="1" t="s">
        <v>11086</v>
      </c>
      <c r="C2056" s="1" t="s">
        <v>4097</v>
      </c>
      <c r="D2056" s="1" t="s">
        <v>4098</v>
      </c>
      <c r="E2056" s="1">
        <v>8</v>
      </c>
      <c r="F2056" s="1" t="s">
        <v>3878</v>
      </c>
      <c r="G2056" s="1" t="s">
        <v>131</v>
      </c>
      <c r="H2056" s="1">
        <v>1000000000</v>
      </c>
      <c r="I2056" s="1">
        <v>500000000</v>
      </c>
      <c r="J2056" s="1">
        <v>1000000000</v>
      </c>
      <c r="L2056" s="1">
        <v>2055</v>
      </c>
      <c r="M2056" s="1" t="s">
        <v>14753</v>
      </c>
      <c r="N2056" s="1">
        <v>1.7253288605900423E-3</v>
      </c>
      <c r="O2056" s="1">
        <v>72405.46473213</v>
      </c>
      <c r="P2056" s="1">
        <v>0.43864950000000003</v>
      </c>
      <c r="Q2056" s="1">
        <v>-5.1653262499999997</v>
      </c>
      <c r="R2056" s="1">
        <v>-24.389977259999998</v>
      </c>
      <c r="S2056" s="1">
        <v>862664.43029502127</v>
      </c>
      <c r="T2056" s="1" t="s">
        <v>14753</v>
      </c>
    </row>
    <row r="2057" spans="1:20" x14ac:dyDescent="0.2">
      <c r="A2057" s="1">
        <v>2837</v>
      </c>
      <c r="B2057" s="1" t="s">
        <v>4261</v>
      </c>
      <c r="C2057" s="1" t="s">
        <v>691</v>
      </c>
      <c r="D2057" s="1" t="s">
        <v>4262</v>
      </c>
      <c r="E2057" s="1">
        <v>37</v>
      </c>
      <c r="F2057" s="1" t="s">
        <v>2616</v>
      </c>
      <c r="G2057" s="1" t="s">
        <v>131</v>
      </c>
      <c r="H2057" s="1">
        <v>21000000</v>
      </c>
      <c r="I2057" s="1">
        <v>9706750</v>
      </c>
      <c r="J2057" s="1">
        <v>20999984</v>
      </c>
      <c r="K2057" s="1" t="s">
        <v>2018</v>
      </c>
      <c r="L2057" s="1">
        <v>2056</v>
      </c>
      <c r="M2057" s="1" t="s">
        <v>14752</v>
      </c>
      <c r="N2057" s="1">
        <v>8.8737319785666943E-2</v>
      </c>
      <c r="O2057" s="1">
        <v>1.9875646</v>
      </c>
      <c r="P2057" s="1">
        <v>0</v>
      </c>
      <c r="Q2057" s="1">
        <v>-0.42870886000000002</v>
      </c>
      <c r="R2057" s="1">
        <v>-21.092699499999998</v>
      </c>
      <c r="S2057" s="1">
        <v>861350.97882952262</v>
      </c>
      <c r="T2057" s="1" t="s">
        <v>14752</v>
      </c>
    </row>
    <row r="2058" spans="1:20" x14ac:dyDescent="0.2">
      <c r="A2058" s="1">
        <v>28725</v>
      </c>
      <c r="B2058" s="1" t="s">
        <v>11125</v>
      </c>
      <c r="C2058" s="1" t="s">
        <v>11126</v>
      </c>
      <c r="D2058" s="1" t="s">
        <v>11127</v>
      </c>
      <c r="E2058" s="1">
        <v>3</v>
      </c>
      <c r="F2058" s="1" t="s">
        <v>11128</v>
      </c>
      <c r="G2058" s="1" t="s">
        <v>131</v>
      </c>
      <c r="I2058" s="1">
        <v>87457849</v>
      </c>
      <c r="J2058" s="1">
        <v>100000000</v>
      </c>
      <c r="K2058" s="1" t="s">
        <v>2018</v>
      </c>
      <c r="L2058" s="1">
        <v>2057</v>
      </c>
      <c r="M2058" s="1" t="s">
        <v>14753</v>
      </c>
      <c r="N2058" s="1">
        <v>9.8024290444525819E-3</v>
      </c>
      <c r="O2058" s="1">
        <v>6887.3506196600001</v>
      </c>
      <c r="P2058" s="1">
        <v>1.9683539999999999E-2</v>
      </c>
      <c r="Q2058" s="1">
        <v>1.65562941</v>
      </c>
      <c r="R2058" s="1">
        <v>17.993052590000001</v>
      </c>
      <c r="S2058" s="1">
        <v>857299.35920294817</v>
      </c>
      <c r="T2058" s="1" t="s">
        <v>14753</v>
      </c>
    </row>
    <row r="2059" spans="1:20" x14ac:dyDescent="0.2">
      <c r="A2059" s="1">
        <v>22492</v>
      </c>
      <c r="B2059" s="1" t="s">
        <v>10938</v>
      </c>
      <c r="C2059" s="1" t="s">
        <v>10939</v>
      </c>
      <c r="D2059" s="1" t="s">
        <v>10940</v>
      </c>
      <c r="E2059" s="1">
        <v>22</v>
      </c>
      <c r="F2059" s="1" t="s">
        <v>10941</v>
      </c>
      <c r="G2059" s="1" t="s">
        <v>131</v>
      </c>
      <c r="I2059" s="1">
        <v>10100</v>
      </c>
      <c r="J2059" s="1">
        <v>10100</v>
      </c>
      <c r="K2059" s="1" t="s">
        <v>2018</v>
      </c>
      <c r="L2059" s="1">
        <v>2058</v>
      </c>
      <c r="M2059" s="1" t="s">
        <v>14753</v>
      </c>
      <c r="N2059" s="1">
        <v>84.606290106345725</v>
      </c>
      <c r="O2059" s="1">
        <v>11148.166906169999</v>
      </c>
      <c r="P2059" s="1">
        <v>1.2173406600000001</v>
      </c>
      <c r="Q2059" s="1">
        <v>1.4123014899999999</v>
      </c>
      <c r="R2059" s="1">
        <v>7.6853389999999994E-2</v>
      </c>
      <c r="S2059" s="1">
        <v>854523.53007409186</v>
      </c>
      <c r="T2059" s="1" t="s">
        <v>14753</v>
      </c>
    </row>
    <row r="2060" spans="1:20" x14ac:dyDescent="0.2">
      <c r="A2060" s="1">
        <v>30490</v>
      </c>
      <c r="B2060" s="1" t="s">
        <v>11014</v>
      </c>
      <c r="C2060" s="1" t="s">
        <v>6075</v>
      </c>
      <c r="D2060" s="1" t="s">
        <v>11015</v>
      </c>
      <c r="E2060" s="1">
        <v>10</v>
      </c>
      <c r="F2060" s="1" t="s">
        <v>11016</v>
      </c>
      <c r="G2060" s="1" t="s">
        <v>131</v>
      </c>
      <c r="H2060" s="1">
        <v>1000000000</v>
      </c>
      <c r="I2060" s="1">
        <v>36526787</v>
      </c>
      <c r="J2060" s="1">
        <v>1000000000</v>
      </c>
      <c r="K2060" s="1" t="s">
        <v>2018</v>
      </c>
      <c r="L2060" s="1">
        <v>2059</v>
      </c>
      <c r="M2060" s="1" t="s">
        <v>14752</v>
      </c>
      <c r="N2060" s="1">
        <v>2.3343939234438841E-2</v>
      </c>
      <c r="O2060" s="1">
        <v>404276.68552007998</v>
      </c>
      <c r="P2060" s="1">
        <v>0.33046305999999998</v>
      </c>
      <c r="Q2060" s="1">
        <v>-4.2193775200000001</v>
      </c>
      <c r="R2060" s="1">
        <v>-12.22820233</v>
      </c>
      <c r="S2060" s="1">
        <v>852679.09615729062</v>
      </c>
      <c r="T2060" s="1" t="s">
        <v>14752</v>
      </c>
    </row>
    <row r="2061" spans="1:20" x14ac:dyDescent="0.2">
      <c r="A2061" s="1">
        <v>30629</v>
      </c>
      <c r="B2061" s="1" t="s">
        <v>10786</v>
      </c>
      <c r="C2061" s="1" t="s">
        <v>10787</v>
      </c>
      <c r="D2061" s="1" t="s">
        <v>10788</v>
      </c>
      <c r="E2061" s="1">
        <v>8</v>
      </c>
      <c r="F2061" s="1" t="s">
        <v>10789</v>
      </c>
      <c r="G2061" s="1" t="s">
        <v>131</v>
      </c>
      <c r="I2061" s="1">
        <v>992703145.2452836</v>
      </c>
      <c r="J2061" s="1">
        <v>998693691.01723599</v>
      </c>
      <c r="K2061" s="1" t="s">
        <v>2018</v>
      </c>
      <c r="L2061" s="1">
        <v>2060</v>
      </c>
      <c r="M2061" s="1" t="s">
        <v>14753</v>
      </c>
      <c r="N2061" s="1">
        <v>8.5398874376612505E-4</v>
      </c>
      <c r="O2061" s="1">
        <v>520.64881192999997</v>
      </c>
      <c r="P2061" s="1">
        <v>0</v>
      </c>
      <c r="Q2061" s="1">
        <v>-2.8261517399999998</v>
      </c>
      <c r="R2061" s="1">
        <v>-4.8528361499999999</v>
      </c>
      <c r="S2061" s="1">
        <v>847757.31194070086</v>
      </c>
      <c r="T2061" s="1" t="s">
        <v>14753</v>
      </c>
    </row>
    <row r="2062" spans="1:20" x14ac:dyDescent="0.2">
      <c r="A2062" s="1">
        <v>29043</v>
      </c>
      <c r="B2062" s="1" t="s">
        <v>11326</v>
      </c>
      <c r="C2062" s="1" t="s">
        <v>192</v>
      </c>
      <c r="D2062" s="1" t="s">
        <v>11327</v>
      </c>
      <c r="E2062" s="1">
        <v>3</v>
      </c>
      <c r="F2062" s="1" t="s">
        <v>11328</v>
      </c>
      <c r="G2062" s="1" t="s">
        <v>131</v>
      </c>
      <c r="H2062" s="1">
        <v>100000000</v>
      </c>
      <c r="I2062" s="1">
        <v>329999</v>
      </c>
      <c r="J2062" s="1">
        <v>100000000</v>
      </c>
      <c r="K2062" s="1" t="s">
        <v>2018</v>
      </c>
      <c r="L2062" s="1">
        <v>2061</v>
      </c>
      <c r="M2062" s="1" t="s">
        <v>14752</v>
      </c>
      <c r="N2062" s="1">
        <v>2.5627912568820133</v>
      </c>
      <c r="O2062" s="1">
        <v>3601.0163266899999</v>
      </c>
      <c r="P2062" s="1">
        <v>-1.2510242499999999</v>
      </c>
      <c r="Q2062" s="1">
        <v>-41.026763260000003</v>
      </c>
      <c r="R2062" s="1">
        <v>-30.67571122</v>
      </c>
      <c r="S2062" s="1">
        <v>845718.55197980744</v>
      </c>
      <c r="T2062" s="1" t="s">
        <v>14752</v>
      </c>
    </row>
    <row r="2063" spans="1:20" x14ac:dyDescent="0.2">
      <c r="A2063" s="1">
        <v>8387</v>
      </c>
      <c r="B2063" s="1" t="s">
        <v>4046</v>
      </c>
      <c r="C2063" s="1" t="s">
        <v>4047</v>
      </c>
      <c r="D2063" s="1" t="s">
        <v>4048</v>
      </c>
      <c r="E2063" s="1">
        <v>87</v>
      </c>
      <c r="F2063" s="1" t="s">
        <v>4042</v>
      </c>
      <c r="G2063" s="1" t="s">
        <v>131</v>
      </c>
      <c r="H2063" s="1">
        <v>80638</v>
      </c>
      <c r="I2063" s="1">
        <v>76665.774316349998</v>
      </c>
      <c r="J2063" s="1">
        <v>78173.314047339998</v>
      </c>
      <c r="K2063" s="1" t="s">
        <v>2018</v>
      </c>
      <c r="L2063" s="1">
        <v>2062</v>
      </c>
      <c r="M2063" s="1" t="s">
        <v>14752</v>
      </c>
      <c r="N2063" s="1">
        <v>11.021738756883414</v>
      </c>
      <c r="O2063" s="1">
        <v>10564.229414429999</v>
      </c>
      <c r="P2063" s="1">
        <v>2.9415589999999998E-2</v>
      </c>
      <c r="Q2063" s="1">
        <v>0.22536117999999999</v>
      </c>
      <c r="R2063" s="1">
        <v>-11.98423245</v>
      </c>
      <c r="S2063" s="1">
        <v>844990.13610899181</v>
      </c>
      <c r="T2063" s="1" t="s">
        <v>14752</v>
      </c>
    </row>
    <row r="2064" spans="1:20" x14ac:dyDescent="0.2">
      <c r="A2064" s="1">
        <v>9488</v>
      </c>
      <c r="B2064" s="1" t="s">
        <v>4652</v>
      </c>
      <c r="C2064" s="1" t="s">
        <v>4653</v>
      </c>
      <c r="D2064" s="1" t="s">
        <v>4654</v>
      </c>
      <c r="E2064" s="1">
        <v>15</v>
      </c>
      <c r="F2064" s="1" t="s">
        <v>4655</v>
      </c>
      <c r="G2064" s="1" t="s">
        <v>131</v>
      </c>
      <c r="I2064" s="1">
        <v>470151114.04981899</v>
      </c>
      <c r="J2064" s="1">
        <v>485235890.17806387</v>
      </c>
      <c r="K2064" s="1" t="s">
        <v>2018</v>
      </c>
      <c r="L2064" s="1">
        <v>2063</v>
      </c>
      <c r="M2064" s="1" t="s">
        <v>14753</v>
      </c>
      <c r="N2064" s="1">
        <v>1.7949004177746225E-3</v>
      </c>
      <c r="O2064" s="1">
        <v>2.22700692</v>
      </c>
      <c r="P2064" s="1">
        <v>0</v>
      </c>
      <c r="Q2064" s="1">
        <v>1.22362426</v>
      </c>
      <c r="R2064" s="1">
        <v>-10.951237239999999</v>
      </c>
      <c r="S2064" s="1">
        <v>843874.43102522427</v>
      </c>
      <c r="T2064" s="1" t="s">
        <v>14753</v>
      </c>
    </row>
    <row r="2065" spans="1:20" x14ac:dyDescent="0.2">
      <c r="A2065" s="1">
        <v>21517</v>
      </c>
      <c r="B2065" s="1" t="s">
        <v>11122</v>
      </c>
      <c r="C2065" s="1" t="s">
        <v>984</v>
      </c>
      <c r="D2065" s="1" t="s">
        <v>11123</v>
      </c>
      <c r="E2065" s="1">
        <v>21</v>
      </c>
      <c r="F2065" s="1" t="s">
        <v>11124</v>
      </c>
      <c r="G2065" s="1" t="s">
        <v>131</v>
      </c>
      <c r="I2065" s="1">
        <v>10818335.37615858</v>
      </c>
      <c r="J2065" s="1">
        <v>21000000</v>
      </c>
      <c r="K2065" s="1" t="s">
        <v>2018</v>
      </c>
      <c r="L2065" s="1">
        <v>2064</v>
      </c>
      <c r="M2065" s="1" t="s">
        <v>14752</v>
      </c>
      <c r="N2065" s="1">
        <v>7.7662673651010594E-2</v>
      </c>
      <c r="O2065" s="1">
        <v>1669.1760623499999</v>
      </c>
      <c r="P2065" s="1">
        <v>-0.20891519</v>
      </c>
      <c r="Q2065" s="1">
        <v>-1.3479342999999999</v>
      </c>
      <c r="R2065" s="1">
        <v>-2.0176585199999999</v>
      </c>
      <c r="S2065" s="1">
        <v>840180.84976578678</v>
      </c>
      <c r="T2065" s="1" t="s">
        <v>14752</v>
      </c>
    </row>
    <row r="2066" spans="1:20" x14ac:dyDescent="0.2">
      <c r="A2066" s="1">
        <v>10275</v>
      </c>
      <c r="B2066" s="1" t="s">
        <v>11169</v>
      </c>
      <c r="C2066" s="1" t="s">
        <v>11170</v>
      </c>
      <c r="D2066" s="1" t="s">
        <v>11169</v>
      </c>
      <c r="E2066" s="1">
        <v>32</v>
      </c>
      <c r="F2066" s="1" t="s">
        <v>5983</v>
      </c>
      <c r="G2066" s="1" t="s">
        <v>131</v>
      </c>
      <c r="H2066" s="1">
        <v>1E+17</v>
      </c>
      <c r="I2066" s="1">
        <v>3.53867857152508E+16</v>
      </c>
      <c r="J2066" s="1">
        <v>1E+17</v>
      </c>
      <c r="K2066" s="1" t="s">
        <v>2018</v>
      </c>
      <c r="L2066" s="1">
        <v>2065</v>
      </c>
      <c r="M2066" s="1" t="s">
        <v>14752</v>
      </c>
      <c r="N2066" s="1">
        <v>2.3649580848122002E-11</v>
      </c>
      <c r="O2066" s="1">
        <v>2200.0322052699998</v>
      </c>
      <c r="P2066" s="1">
        <v>0.18039074999999999</v>
      </c>
      <c r="Q2066" s="1">
        <v>-6.3722978399999999</v>
      </c>
      <c r="R2066" s="1">
        <v>-13.0380141</v>
      </c>
      <c r="S2066" s="1">
        <v>836882.64972799248</v>
      </c>
      <c r="T2066" s="1" t="s">
        <v>14752</v>
      </c>
    </row>
    <row r="2067" spans="1:20" x14ac:dyDescent="0.2">
      <c r="A2067" s="1">
        <v>32767</v>
      </c>
      <c r="B2067" s="1" t="s">
        <v>10782</v>
      </c>
      <c r="C2067" s="1" t="s">
        <v>10783</v>
      </c>
      <c r="D2067" s="1" t="s">
        <v>10784</v>
      </c>
      <c r="E2067" s="1">
        <v>5</v>
      </c>
      <c r="F2067" s="1" t="s">
        <v>10785</v>
      </c>
      <c r="G2067" s="1" t="s">
        <v>131</v>
      </c>
      <c r="H2067" s="1">
        <v>333333333333</v>
      </c>
      <c r="I2067" s="1">
        <v>104068818580</v>
      </c>
      <c r="J2067" s="1">
        <v>331794333333</v>
      </c>
      <c r="K2067" s="1" t="s">
        <v>2018</v>
      </c>
      <c r="L2067" s="1">
        <v>2066</v>
      </c>
      <c r="M2067" s="1" t="s">
        <v>14752</v>
      </c>
      <c r="N2067" s="1">
        <v>8.017864563638486E-6</v>
      </c>
      <c r="O2067" s="1">
        <v>77690.159988970001</v>
      </c>
      <c r="P2067" s="1">
        <v>-6.3290230000000003E-2</v>
      </c>
      <c r="Q2067" s="1">
        <v>9.29421389</v>
      </c>
      <c r="R2067" s="1">
        <v>-5.31270095</v>
      </c>
      <c r="S2067" s="1">
        <v>834409.69267230446</v>
      </c>
      <c r="T2067" s="1" t="s">
        <v>14752</v>
      </c>
    </row>
    <row r="2068" spans="1:20" x14ac:dyDescent="0.2">
      <c r="A2068" s="1">
        <v>21286</v>
      </c>
      <c r="B2068" s="1" t="s">
        <v>10755</v>
      </c>
      <c r="C2068" s="1" t="s">
        <v>10756</v>
      </c>
      <c r="D2068" s="1" t="s">
        <v>10757</v>
      </c>
      <c r="E2068" s="1">
        <v>3</v>
      </c>
      <c r="F2068" s="1" t="s">
        <v>10758</v>
      </c>
      <c r="G2068" s="1" t="s">
        <v>131</v>
      </c>
      <c r="H2068" s="1">
        <v>1000000000</v>
      </c>
      <c r="I2068" s="1">
        <v>243183445</v>
      </c>
      <c r="J2068" s="1">
        <v>1000000000</v>
      </c>
      <c r="K2068" s="1" t="s">
        <v>2018</v>
      </c>
      <c r="L2068" s="1">
        <v>2067</v>
      </c>
      <c r="M2068" s="1" t="s">
        <v>14753</v>
      </c>
      <c r="N2068" s="1">
        <v>3.4271360256764951E-3</v>
      </c>
      <c r="O2068" s="1">
        <v>8525.6462675300008</v>
      </c>
      <c r="P2068" s="1">
        <v>9.8698980000000006E-2</v>
      </c>
      <c r="Q2068" s="1">
        <v>-5.9196245300000001</v>
      </c>
      <c r="R2068" s="1">
        <v>-9.3403995599999998</v>
      </c>
      <c r="S2068" s="1">
        <v>833422.74520761857</v>
      </c>
      <c r="T2068" s="1" t="s">
        <v>14753</v>
      </c>
    </row>
    <row r="2069" spans="1:20" x14ac:dyDescent="0.2">
      <c r="A2069" s="1">
        <v>3935</v>
      </c>
      <c r="B2069" s="1" t="s">
        <v>3728</v>
      </c>
      <c r="C2069" s="1" t="s">
        <v>3071</v>
      </c>
      <c r="D2069" s="1" t="s">
        <v>3072</v>
      </c>
      <c r="E2069" s="1">
        <v>18</v>
      </c>
      <c r="F2069" s="1" t="s">
        <v>3073</v>
      </c>
      <c r="G2069" s="1" t="s">
        <v>131</v>
      </c>
      <c r="I2069" s="1">
        <v>11582597452.599417</v>
      </c>
      <c r="J2069" s="1">
        <v>13094612245.205578</v>
      </c>
      <c r="K2069" s="1" t="s">
        <v>2018</v>
      </c>
      <c r="L2069" s="1">
        <v>2068</v>
      </c>
      <c r="M2069" s="1" t="s">
        <v>14753</v>
      </c>
      <c r="N2069" s="1">
        <v>7.1553933646586391E-5</v>
      </c>
      <c r="O2069" s="1">
        <v>9414.6465310299991</v>
      </c>
      <c r="P2069" s="1">
        <v>0.22764709</v>
      </c>
      <c r="Q2069" s="1">
        <v>-3.59271539</v>
      </c>
      <c r="R2069" s="1">
        <v>-5.6992896100000001</v>
      </c>
      <c r="S2069" s="1">
        <v>828780.40957841917</v>
      </c>
      <c r="T2069" s="1" t="s">
        <v>14753</v>
      </c>
    </row>
    <row r="2070" spans="1:20" x14ac:dyDescent="0.2">
      <c r="A2070" s="1">
        <v>16679</v>
      </c>
      <c r="B2070" s="1" t="s">
        <v>11389</v>
      </c>
      <c r="C2070" s="1" t="s">
        <v>3077</v>
      </c>
      <c r="D2070" s="1" t="s">
        <v>11390</v>
      </c>
      <c r="E2070" s="1">
        <v>37</v>
      </c>
      <c r="F2070" s="1" t="s">
        <v>11391</v>
      </c>
      <c r="G2070" s="1" t="s">
        <v>131</v>
      </c>
      <c r="I2070" s="1">
        <v>103474429</v>
      </c>
      <c r="J2070" s="1">
        <v>270000000</v>
      </c>
      <c r="K2070" s="1" t="s">
        <v>2018</v>
      </c>
      <c r="L2070" s="1">
        <v>2070</v>
      </c>
      <c r="M2070" s="1" t="s">
        <v>14752</v>
      </c>
      <c r="N2070" s="1">
        <v>7.9518756959185439E-3</v>
      </c>
      <c r="O2070" s="1">
        <v>424164.60475846002</v>
      </c>
      <c r="P2070" s="1">
        <v>3.71403061</v>
      </c>
      <c r="Q2070" s="1">
        <v>25.201498950000001</v>
      </c>
      <c r="R2070" s="1">
        <v>67.797951359999999</v>
      </c>
      <c r="S2070" s="1">
        <v>822815.79711414897</v>
      </c>
      <c r="T2070" s="1" t="s">
        <v>14752</v>
      </c>
    </row>
    <row r="2071" spans="1:20" x14ac:dyDescent="0.2">
      <c r="A2071" s="1">
        <v>15926</v>
      </c>
      <c r="B2071" s="1" t="s">
        <v>11266</v>
      </c>
      <c r="C2071" s="1" t="s">
        <v>9729</v>
      </c>
      <c r="D2071" s="1" t="s">
        <v>11267</v>
      </c>
      <c r="E2071" s="1">
        <v>27</v>
      </c>
      <c r="F2071" s="1" t="s">
        <v>11268</v>
      </c>
      <c r="G2071" s="1" t="s">
        <v>131</v>
      </c>
      <c r="I2071" s="1">
        <v>661842165</v>
      </c>
      <c r="J2071" s="1">
        <v>1000000000</v>
      </c>
      <c r="K2071" s="1" t="s">
        <v>2018</v>
      </c>
      <c r="L2071" s="1">
        <v>2069</v>
      </c>
      <c r="M2071" s="1" t="s">
        <v>14753</v>
      </c>
      <c r="N2071" s="1">
        <v>1.2493545071058619E-3</v>
      </c>
      <c r="O2071" s="1">
        <v>563344.46318882005</v>
      </c>
      <c r="P2071" s="1">
        <v>0.75597212999999996</v>
      </c>
      <c r="Q2071" s="1">
        <v>0.13074231</v>
      </c>
      <c r="R2071" s="1">
        <v>4.7090861000000004</v>
      </c>
      <c r="S2071" s="1">
        <v>826875.49183545157</v>
      </c>
      <c r="T2071" s="1" t="s">
        <v>14753</v>
      </c>
    </row>
    <row r="2072" spans="1:20" x14ac:dyDescent="0.2">
      <c r="A2072" s="1">
        <v>33637</v>
      </c>
      <c r="B2072" s="1" t="s">
        <v>13985</v>
      </c>
      <c r="C2072" s="1" t="s">
        <v>13986</v>
      </c>
      <c r="D2072" s="1" t="s">
        <v>13987</v>
      </c>
      <c r="E2072" s="1">
        <v>1</v>
      </c>
      <c r="F2072" s="1" t="s">
        <v>13988</v>
      </c>
      <c r="G2072" s="1" t="s">
        <v>131</v>
      </c>
      <c r="I2072" s="1">
        <v>25026565.282060251</v>
      </c>
      <c r="J2072" s="1">
        <v>230000000</v>
      </c>
      <c r="K2072" s="1" t="s">
        <v>2018</v>
      </c>
      <c r="L2072" s="1">
        <v>2071</v>
      </c>
      <c r="M2072" s="1" t="s">
        <v>14752</v>
      </c>
      <c r="N2072" s="1">
        <v>3.2795597268551906E-2</v>
      </c>
      <c r="O2072" s="1">
        <v>37136.375269169999</v>
      </c>
      <c r="P2072" s="1">
        <v>0.89132785999999997</v>
      </c>
      <c r="Q2072" s="1">
        <v>2.8446959500000002</v>
      </c>
      <c r="R2072" s="1">
        <v>10.912659530000001</v>
      </c>
      <c r="S2072" s="1">
        <v>820761.15600557113</v>
      </c>
      <c r="T2072" s="1" t="s">
        <v>14752</v>
      </c>
    </row>
    <row r="2073" spans="1:20" x14ac:dyDescent="0.2">
      <c r="A2073" s="1">
        <v>18208</v>
      </c>
      <c r="B2073" s="1" t="s">
        <v>6903</v>
      </c>
      <c r="C2073" s="1" t="s">
        <v>6904</v>
      </c>
      <c r="D2073" s="1" t="s">
        <v>6905</v>
      </c>
      <c r="E2073" s="1">
        <v>29</v>
      </c>
      <c r="F2073" s="1" t="s">
        <v>6906</v>
      </c>
      <c r="G2073" s="1" t="s">
        <v>131</v>
      </c>
      <c r="H2073" s="1">
        <v>39999999999</v>
      </c>
      <c r="I2073" s="1">
        <v>1232584338</v>
      </c>
      <c r="J2073" s="1">
        <v>3999999978.7834101</v>
      </c>
      <c r="L2073" s="1">
        <v>2072</v>
      </c>
      <c r="M2073" s="1" t="s">
        <v>14753</v>
      </c>
      <c r="N2073" s="1">
        <v>6.6572659283425505E-4</v>
      </c>
      <c r="O2073" s="1">
        <v>1892.5126287200001</v>
      </c>
      <c r="P2073" s="1">
        <v>-0.31469712999999999</v>
      </c>
      <c r="Q2073" s="1">
        <v>-2.5851264600000001</v>
      </c>
      <c r="R2073" s="1">
        <v>-4.1639549300000001</v>
      </c>
      <c r="S2073" s="1">
        <v>820564.17171760579</v>
      </c>
      <c r="T2073" s="1" t="s">
        <v>14753</v>
      </c>
    </row>
    <row r="2074" spans="1:20" x14ac:dyDescent="0.2">
      <c r="A2074" s="1">
        <v>4974</v>
      </c>
      <c r="B2074" s="1" t="s">
        <v>3334</v>
      </c>
      <c r="C2074" s="1" t="s">
        <v>3335</v>
      </c>
      <c r="D2074" s="1" t="s">
        <v>3336</v>
      </c>
      <c r="E2074" s="1">
        <v>11</v>
      </c>
      <c r="F2074" s="1" t="s">
        <v>3337</v>
      </c>
      <c r="G2074" s="1" t="s">
        <v>131</v>
      </c>
      <c r="I2074" s="1">
        <v>107375446</v>
      </c>
      <c r="J2074" s="1">
        <v>1223754723</v>
      </c>
      <c r="K2074" s="1" t="s">
        <v>2018</v>
      </c>
      <c r="L2074" s="1">
        <v>2073</v>
      </c>
      <c r="M2074" s="1" t="s">
        <v>14752</v>
      </c>
      <c r="N2074" s="1">
        <v>7.5667895982277954E-3</v>
      </c>
      <c r="O2074" s="1">
        <v>23441.531615569998</v>
      </c>
      <c r="P2074" s="1">
        <v>-0.34293651000000003</v>
      </c>
      <c r="Q2074" s="1">
        <v>-1.90391954</v>
      </c>
      <c r="R2074" s="1">
        <v>-7.2676182200000001</v>
      </c>
      <c r="S2074" s="1">
        <v>812487.40789787029</v>
      </c>
      <c r="T2074" s="1" t="s">
        <v>14752</v>
      </c>
    </row>
    <row r="2075" spans="1:20" x14ac:dyDescent="0.2">
      <c r="A2075" s="1">
        <v>4058</v>
      </c>
      <c r="B2075" s="1" t="s">
        <v>3064</v>
      </c>
      <c r="C2075" s="1" t="s">
        <v>3065</v>
      </c>
      <c r="D2075" s="1" t="s">
        <v>3066</v>
      </c>
      <c r="E2075" s="1">
        <v>5</v>
      </c>
      <c r="F2075" s="1" t="s">
        <v>3067</v>
      </c>
      <c r="G2075" s="1" t="s">
        <v>131</v>
      </c>
      <c r="I2075" s="1">
        <v>1071593128.2369</v>
      </c>
      <c r="J2075" s="1">
        <v>1075771761.0869</v>
      </c>
      <c r="L2075" s="1">
        <v>2074</v>
      </c>
      <c r="M2075" s="1" t="s">
        <v>14753</v>
      </c>
      <c r="N2075" s="1">
        <v>7.575194968352084E-4</v>
      </c>
      <c r="O2075" s="1">
        <v>7630.9617845499997</v>
      </c>
      <c r="P2075" s="1">
        <v>0.26301440999999998</v>
      </c>
      <c r="Q2075" s="1">
        <v>-5.7917750200000002</v>
      </c>
      <c r="R2075" s="1">
        <v>-5.3468193800000003</v>
      </c>
      <c r="S2075" s="1">
        <v>811752.68731408345</v>
      </c>
      <c r="T2075" s="1" t="s">
        <v>14753</v>
      </c>
    </row>
    <row r="2076" spans="1:20" x14ac:dyDescent="0.2">
      <c r="A2076" s="1">
        <v>7438</v>
      </c>
      <c r="B2076" s="1" t="s">
        <v>3861</v>
      </c>
      <c r="C2076" s="1" t="s">
        <v>3862</v>
      </c>
      <c r="D2076" s="1" t="s">
        <v>3863</v>
      </c>
      <c r="E2076" s="1">
        <v>40</v>
      </c>
      <c r="F2076" s="1" t="s">
        <v>3864</v>
      </c>
      <c r="G2076" s="1" t="s">
        <v>131</v>
      </c>
      <c r="I2076" s="1">
        <v>63429102</v>
      </c>
      <c r="J2076" s="1">
        <v>100000000</v>
      </c>
      <c r="K2076" s="1" t="s">
        <v>2018</v>
      </c>
      <c r="L2076" s="1">
        <v>2075</v>
      </c>
      <c r="M2076" s="1" t="s">
        <v>14753</v>
      </c>
      <c r="N2076" s="1">
        <v>1.2776940834317544E-2</v>
      </c>
      <c r="O2076" s="1">
        <v>409139.40968207002</v>
      </c>
      <c r="P2076" s="1">
        <v>0.29690229000000001</v>
      </c>
      <c r="Q2076" s="1">
        <v>2.5433310699999998</v>
      </c>
      <c r="R2076" s="1">
        <v>-0.47171752</v>
      </c>
      <c r="S2076" s="1">
        <v>810429.88342789246</v>
      </c>
      <c r="T2076" s="1" t="s">
        <v>14753</v>
      </c>
    </row>
    <row r="2077" spans="1:20" x14ac:dyDescent="0.2">
      <c r="A2077" s="1">
        <v>26289</v>
      </c>
      <c r="B2077" s="1" t="s">
        <v>10215</v>
      </c>
      <c r="C2077" s="1" t="s">
        <v>10215</v>
      </c>
      <c r="D2077" s="1" t="s">
        <v>10216</v>
      </c>
      <c r="E2077" s="1">
        <v>2</v>
      </c>
      <c r="F2077" s="1" t="s">
        <v>10217</v>
      </c>
      <c r="G2077" s="1" t="s">
        <v>131</v>
      </c>
      <c r="H2077" s="1">
        <v>88000000</v>
      </c>
      <c r="I2077" s="1">
        <v>7357001</v>
      </c>
      <c r="J2077" s="1">
        <v>88000000</v>
      </c>
      <c r="L2077" s="1">
        <v>2076</v>
      </c>
      <c r="M2077" s="1" t="s">
        <v>14752</v>
      </c>
      <c r="N2077" s="1">
        <v>0.10978543432394323</v>
      </c>
      <c r="O2077" s="1">
        <v>141237.18495746001</v>
      </c>
      <c r="P2077" s="1">
        <v>-1.69910776</v>
      </c>
      <c r="Q2077" s="1">
        <v>13.778049490000001</v>
      </c>
      <c r="R2077" s="1">
        <v>12.122445539999999</v>
      </c>
      <c r="S2077" s="1">
        <v>807691.55010668479</v>
      </c>
      <c r="T2077" s="1" t="s">
        <v>14752</v>
      </c>
    </row>
    <row r="2078" spans="1:20" x14ac:dyDescent="0.2">
      <c r="A2078" s="1">
        <v>31121</v>
      </c>
      <c r="B2078" s="1" t="s">
        <v>10493</v>
      </c>
      <c r="C2078" s="1" t="s">
        <v>10494</v>
      </c>
      <c r="D2078" s="1" t="s">
        <v>10495</v>
      </c>
      <c r="E2078" s="1">
        <v>4</v>
      </c>
      <c r="F2078" s="1" t="s">
        <v>10496</v>
      </c>
      <c r="G2078" s="1" t="s">
        <v>131</v>
      </c>
      <c r="H2078" s="1">
        <v>100000000</v>
      </c>
      <c r="I2078" s="1">
        <v>49713624.648091167</v>
      </c>
      <c r="J2078" s="1">
        <v>49724274.979999997</v>
      </c>
      <c r="K2078" s="1" t="s">
        <v>2018</v>
      </c>
      <c r="L2078" s="1">
        <v>2077</v>
      </c>
      <c r="M2078" s="1" t="s">
        <v>14753</v>
      </c>
      <c r="N2078" s="1">
        <v>1.6239298143996179E-2</v>
      </c>
      <c r="O2078" s="1">
        <v>86676.272407149998</v>
      </c>
      <c r="P2078" s="1">
        <v>-5.0069199999999998E-3</v>
      </c>
      <c r="Q2078" s="1">
        <v>-2.2198410200000001</v>
      </c>
      <c r="R2078" s="1">
        <v>-18.925138499999999</v>
      </c>
      <c r="S2078" s="1">
        <v>807314.37247906963</v>
      </c>
      <c r="T2078" s="1" t="s">
        <v>14753</v>
      </c>
    </row>
    <row r="2079" spans="1:20" x14ac:dyDescent="0.2">
      <c r="A2079" s="1">
        <v>18354</v>
      </c>
      <c r="B2079" s="1" t="s">
        <v>10352</v>
      </c>
      <c r="C2079" s="1" t="s">
        <v>10353</v>
      </c>
      <c r="D2079" s="1" t="s">
        <v>10354</v>
      </c>
      <c r="E2079" s="1">
        <v>19</v>
      </c>
      <c r="F2079" s="1" t="s">
        <v>10355</v>
      </c>
      <c r="G2079" s="1" t="s">
        <v>131</v>
      </c>
      <c r="H2079" s="1">
        <v>300000000</v>
      </c>
      <c r="I2079" s="1">
        <v>123295295</v>
      </c>
      <c r="J2079" s="1">
        <v>251883090</v>
      </c>
      <c r="K2079" s="1" t="s">
        <v>2018</v>
      </c>
      <c r="L2079" s="1">
        <v>2078</v>
      </c>
      <c r="M2079" s="1" t="s">
        <v>14753</v>
      </c>
      <c r="N2079" s="1">
        <v>6.5475775300184828E-3</v>
      </c>
      <c r="O2079" s="1">
        <v>2558.0951771099999</v>
      </c>
      <c r="P2079" s="1">
        <v>6.6571299999999998E-3</v>
      </c>
      <c r="Q2079" s="1">
        <v>-0.37938779</v>
      </c>
      <c r="R2079" s="1">
        <v>-42.617928509999999</v>
      </c>
      <c r="S2079" s="1">
        <v>807285.5030990002</v>
      </c>
      <c r="T2079" s="1" t="s">
        <v>14753</v>
      </c>
    </row>
    <row r="2080" spans="1:20" x14ac:dyDescent="0.2">
      <c r="A2080" s="1">
        <v>34634</v>
      </c>
      <c r="B2080" s="1" t="s">
        <v>13887</v>
      </c>
      <c r="C2080" s="1" t="s">
        <v>2237</v>
      </c>
      <c r="D2080" s="1" t="s">
        <v>13888</v>
      </c>
      <c r="E2080" s="1">
        <v>1</v>
      </c>
      <c r="F2080" s="1" t="s">
        <v>13889</v>
      </c>
      <c r="G2080" s="1" t="s">
        <v>131</v>
      </c>
      <c r="H2080" s="1">
        <v>1000000000</v>
      </c>
      <c r="I2080" s="1">
        <v>999968229</v>
      </c>
      <c r="J2080" s="1">
        <v>999968229</v>
      </c>
      <c r="K2080" s="1" t="s">
        <v>2018</v>
      </c>
      <c r="L2080" s="1">
        <v>2079</v>
      </c>
      <c r="M2080" s="1" t="s">
        <v>14752</v>
      </c>
      <c r="N2080" s="1">
        <v>8.0713749106594668E-4</v>
      </c>
      <c r="O2080" s="1">
        <v>226262.83777869001</v>
      </c>
      <c r="P2080" s="1">
        <v>-2.0496983800000002</v>
      </c>
      <c r="Q2080" s="1">
        <v>12.972200989999999</v>
      </c>
      <c r="R2080" s="1">
        <v>90.686512980000003</v>
      </c>
      <c r="S2080" s="1">
        <v>807111.84750071797</v>
      </c>
      <c r="T2080" s="1" t="s">
        <v>14752</v>
      </c>
    </row>
    <row r="2081" spans="1:20" x14ac:dyDescent="0.2">
      <c r="A2081" s="1">
        <v>11779</v>
      </c>
      <c r="B2081" s="1" t="s">
        <v>11007</v>
      </c>
      <c r="C2081" s="1" t="s">
        <v>11008</v>
      </c>
      <c r="D2081" s="1" t="s">
        <v>11009</v>
      </c>
      <c r="E2081" s="1">
        <v>21</v>
      </c>
      <c r="F2081" s="1" t="s">
        <v>11010</v>
      </c>
      <c r="G2081" s="1" t="s">
        <v>131</v>
      </c>
      <c r="H2081" s="1">
        <v>4000000000</v>
      </c>
      <c r="I2081" s="1">
        <v>1564101228</v>
      </c>
      <c r="J2081" s="1">
        <v>1669037783</v>
      </c>
      <c r="K2081" s="1" t="s">
        <v>2018</v>
      </c>
      <c r="L2081" s="1">
        <v>2080</v>
      </c>
      <c r="M2081" s="1" t="s">
        <v>14752</v>
      </c>
      <c r="N2081" s="1">
        <v>5.1389837726077724E-4</v>
      </c>
      <c r="O2081" s="1">
        <v>13796.76835672</v>
      </c>
      <c r="P2081" s="1">
        <v>1.81274951</v>
      </c>
      <c r="Q2081" s="1">
        <v>0.26937433</v>
      </c>
      <c r="R2081" s="1">
        <v>-7.4415777399999996</v>
      </c>
      <c r="S2081" s="1">
        <v>803789.08294078894</v>
      </c>
      <c r="T2081" s="1" t="s">
        <v>14752</v>
      </c>
    </row>
    <row r="2082" spans="1:20" x14ac:dyDescent="0.2">
      <c r="A2082" s="1">
        <v>9052</v>
      </c>
      <c r="B2082" s="1" t="s">
        <v>11161</v>
      </c>
      <c r="C2082" s="1" t="s">
        <v>11162</v>
      </c>
      <c r="D2082" s="1" t="s">
        <v>11163</v>
      </c>
      <c r="E2082" s="1">
        <v>9</v>
      </c>
      <c r="F2082" s="1" t="s">
        <v>4480</v>
      </c>
      <c r="G2082" s="1" t="s">
        <v>131</v>
      </c>
      <c r="H2082" s="1">
        <v>100000000</v>
      </c>
      <c r="I2082" s="1">
        <v>4130897</v>
      </c>
      <c r="J2082" s="1">
        <v>100000000</v>
      </c>
      <c r="K2082" s="1" t="s">
        <v>2018</v>
      </c>
      <c r="L2082" s="1">
        <v>2081</v>
      </c>
      <c r="M2082" s="1" t="s">
        <v>14753</v>
      </c>
      <c r="N2082" s="1">
        <v>0.19358235223072889</v>
      </c>
      <c r="O2082" s="1">
        <v>12535.309368390001</v>
      </c>
      <c r="P2082" s="1">
        <v>-5.2009180000000002E-2</v>
      </c>
      <c r="Q2082" s="1">
        <v>0.49810304999999999</v>
      </c>
      <c r="R2082" s="1">
        <v>2.7754822099999998</v>
      </c>
      <c r="S2082" s="1">
        <v>799668.75808286131</v>
      </c>
      <c r="T2082" s="1" t="s">
        <v>14753</v>
      </c>
    </row>
    <row r="2083" spans="1:20" x14ac:dyDescent="0.2">
      <c r="A2083" s="1">
        <v>32981</v>
      </c>
      <c r="B2083" s="1" t="s">
        <v>10500</v>
      </c>
      <c r="C2083" s="1" t="s">
        <v>6081</v>
      </c>
      <c r="D2083" s="1" t="s">
        <v>10501</v>
      </c>
      <c r="E2083" s="1">
        <v>32</v>
      </c>
      <c r="F2083" s="1" t="s">
        <v>10502</v>
      </c>
      <c r="G2083" s="1" t="s">
        <v>131</v>
      </c>
      <c r="H2083" s="1">
        <v>1000000000</v>
      </c>
      <c r="I2083" s="1">
        <v>1000000000</v>
      </c>
      <c r="J2083" s="1">
        <v>1000000000</v>
      </c>
      <c r="K2083" s="1" t="s">
        <v>2018</v>
      </c>
      <c r="L2083" s="1">
        <v>2082</v>
      </c>
      <c r="M2083" s="1" t="s">
        <v>14753</v>
      </c>
      <c r="N2083" s="1">
        <v>7.9270393321218934E-4</v>
      </c>
      <c r="O2083" s="1">
        <v>670293.97803487</v>
      </c>
      <c r="P2083" s="1">
        <v>-1.5796517000000001</v>
      </c>
      <c r="Q2083" s="1">
        <v>0.50423521999999998</v>
      </c>
      <c r="R2083" s="1">
        <v>1.8206654</v>
      </c>
      <c r="S2083" s="1">
        <v>792703.93321218935</v>
      </c>
      <c r="T2083" s="1" t="s">
        <v>14753</v>
      </c>
    </row>
    <row r="2084" spans="1:20" x14ac:dyDescent="0.2">
      <c r="A2084" s="1">
        <v>20546</v>
      </c>
      <c r="B2084" s="1" t="s">
        <v>10290</v>
      </c>
      <c r="C2084" s="1" t="s">
        <v>10291</v>
      </c>
      <c r="D2084" s="1" t="s">
        <v>10292</v>
      </c>
      <c r="E2084" s="1">
        <v>10</v>
      </c>
      <c r="F2084" s="1" t="s">
        <v>10293</v>
      </c>
      <c r="G2084" s="1" t="s">
        <v>131</v>
      </c>
      <c r="H2084" s="1">
        <v>1000000000</v>
      </c>
      <c r="I2084" s="1">
        <v>365950750</v>
      </c>
      <c r="J2084" s="1">
        <v>1000000000</v>
      </c>
      <c r="K2084" s="1" t="s">
        <v>2018</v>
      </c>
      <c r="L2084" s="1">
        <v>2083</v>
      </c>
      <c r="M2084" s="1" t="s">
        <v>14752</v>
      </c>
      <c r="N2084" s="1">
        <v>2.1619875905151101E-3</v>
      </c>
      <c r="O2084" s="1">
        <v>53.490819520000002</v>
      </c>
      <c r="P2084" s="1">
        <v>0.56872471999999996</v>
      </c>
      <c r="Q2084" s="1">
        <v>0.50927367000000001</v>
      </c>
      <c r="R2084" s="1">
        <v>-52.540928030000003</v>
      </c>
      <c r="S2084" s="1">
        <v>791180.98023969738</v>
      </c>
      <c r="T2084" s="1" t="s">
        <v>14752</v>
      </c>
    </row>
    <row r="2085" spans="1:20" x14ac:dyDescent="0.2">
      <c r="A2085" s="1">
        <v>34057</v>
      </c>
      <c r="B2085" s="1" t="s">
        <v>11045</v>
      </c>
      <c r="C2085" s="1" t="s">
        <v>11046</v>
      </c>
      <c r="D2085" s="1" t="s">
        <v>11047</v>
      </c>
      <c r="E2085" s="1">
        <v>1</v>
      </c>
      <c r="F2085" s="1" t="s">
        <v>11048</v>
      </c>
      <c r="G2085" s="1" t="s">
        <v>131</v>
      </c>
      <c r="H2085" s="1">
        <v>1000000000</v>
      </c>
      <c r="I2085" s="1">
        <v>999983280</v>
      </c>
      <c r="J2085" s="1">
        <v>1000000000</v>
      </c>
      <c r="K2085" s="1" t="s">
        <v>2018</v>
      </c>
      <c r="L2085" s="1">
        <v>2084</v>
      </c>
      <c r="M2085" s="1" t="s">
        <v>14752</v>
      </c>
      <c r="N2085" s="1">
        <v>7.8401963882049439E-4</v>
      </c>
      <c r="O2085" s="1">
        <v>22865.126537460001</v>
      </c>
      <c r="P2085" s="1">
        <v>0.81760761000000004</v>
      </c>
      <c r="Q2085" s="1">
        <v>-23.629935700000001</v>
      </c>
      <c r="R2085" s="1">
        <v>-13.74704157</v>
      </c>
      <c r="S2085" s="1">
        <v>784006.5300121333</v>
      </c>
      <c r="T2085" s="1" t="s">
        <v>14752</v>
      </c>
    </row>
    <row r="2086" spans="1:20" x14ac:dyDescent="0.2">
      <c r="A2086" s="1">
        <v>7131</v>
      </c>
      <c r="B2086" s="1" t="s">
        <v>5005</v>
      </c>
      <c r="C2086" s="1" t="s">
        <v>1077</v>
      </c>
      <c r="D2086" s="1" t="s">
        <v>4974</v>
      </c>
      <c r="E2086" s="1">
        <v>9</v>
      </c>
      <c r="F2086" s="1" t="s">
        <v>3716</v>
      </c>
      <c r="G2086" s="1" t="s">
        <v>131</v>
      </c>
      <c r="I2086" s="1">
        <v>14749371.541943509</v>
      </c>
      <c r="J2086" s="1">
        <v>15164351.871825799</v>
      </c>
      <c r="K2086" s="1" t="s">
        <v>2018</v>
      </c>
      <c r="L2086" s="1">
        <v>2085</v>
      </c>
      <c r="M2086" s="1" t="s">
        <v>14753</v>
      </c>
      <c r="N2086" s="1">
        <v>5.3086649729720381E-2</v>
      </c>
      <c r="O2086" s="1">
        <v>1764.0852165399999</v>
      </c>
      <c r="P2086" s="1">
        <v>-2.5578712000000001</v>
      </c>
      <c r="Q2086" s="1">
        <v>16.24926456</v>
      </c>
      <c r="R2086" s="1">
        <v>9.5103824499999998</v>
      </c>
      <c r="S2086" s="1">
        <v>782994.72078066086</v>
      </c>
      <c r="T2086" s="1" t="s">
        <v>14753</v>
      </c>
    </row>
    <row r="2087" spans="1:20" x14ac:dyDescent="0.2">
      <c r="A2087" s="1">
        <v>13383</v>
      </c>
      <c r="B2087" s="1" t="s">
        <v>11095</v>
      </c>
      <c r="C2087" s="1" t="s">
        <v>11096</v>
      </c>
      <c r="D2087" s="1" t="s">
        <v>11097</v>
      </c>
      <c r="E2087" s="1">
        <v>19</v>
      </c>
      <c r="F2087" s="1" t="s">
        <v>11098</v>
      </c>
      <c r="G2087" s="1" t="s">
        <v>131</v>
      </c>
      <c r="H2087" s="1">
        <v>500000000</v>
      </c>
      <c r="I2087" s="1">
        <v>186294140</v>
      </c>
      <c r="J2087" s="1">
        <v>500000000</v>
      </c>
      <c r="K2087" s="1" t="s">
        <v>2018</v>
      </c>
      <c r="L2087" s="1">
        <v>2086</v>
      </c>
      <c r="M2087" s="1" t="s">
        <v>14752</v>
      </c>
      <c r="N2087" s="1">
        <v>4.1647065701186092E-3</v>
      </c>
      <c r="O2087" s="1">
        <v>18254.206885209998</v>
      </c>
      <c r="P2087" s="1">
        <v>-0.10976546</v>
      </c>
      <c r="Q2087" s="1">
        <v>1.3747336699999999</v>
      </c>
      <c r="R2087" s="1">
        <v>-2.9671480099999998</v>
      </c>
      <c r="S2087" s="1">
        <v>775860.42883259605</v>
      </c>
      <c r="T2087" s="1" t="s">
        <v>14752</v>
      </c>
    </row>
    <row r="2088" spans="1:20" x14ac:dyDescent="0.2">
      <c r="A2088" s="1">
        <v>28368</v>
      </c>
      <c r="B2088" s="1" t="s">
        <v>11087</v>
      </c>
      <c r="C2088" s="1" t="s">
        <v>11088</v>
      </c>
      <c r="D2088" s="1" t="s">
        <v>11089</v>
      </c>
      <c r="E2088" s="1">
        <v>4</v>
      </c>
      <c r="F2088" s="1" t="s">
        <v>11090</v>
      </c>
      <c r="G2088" s="1" t="s">
        <v>131</v>
      </c>
      <c r="H2088" s="1">
        <v>50000000000</v>
      </c>
      <c r="I2088" s="1">
        <v>1734830085</v>
      </c>
      <c r="J2088" s="1">
        <v>1734830085</v>
      </c>
      <c r="K2088" s="1" t="s">
        <v>2018</v>
      </c>
      <c r="L2088" s="1">
        <v>2087</v>
      </c>
      <c r="M2088" s="1" t="s">
        <v>14752</v>
      </c>
      <c r="N2088" s="1">
        <v>4.4632813402718059E-4</v>
      </c>
      <c r="O2088" s="1">
        <v>245.56572854999999</v>
      </c>
      <c r="P2088" s="1">
        <v>0</v>
      </c>
      <c r="Q2088" s="1">
        <v>-1.42329518</v>
      </c>
      <c r="R2088" s="1">
        <v>-16.5667483</v>
      </c>
      <c r="S2088" s="1">
        <v>774303.47469226504</v>
      </c>
      <c r="T2088" s="1" t="s">
        <v>14752</v>
      </c>
    </row>
    <row r="2089" spans="1:20" x14ac:dyDescent="0.2">
      <c r="A2089" s="1">
        <v>29059</v>
      </c>
      <c r="B2089" s="1" t="s">
        <v>10584</v>
      </c>
      <c r="C2089" s="1" t="s">
        <v>10585</v>
      </c>
      <c r="D2089" s="1" t="s">
        <v>10586</v>
      </c>
      <c r="E2089" s="1">
        <v>6</v>
      </c>
      <c r="F2089" s="1" t="s">
        <v>10587</v>
      </c>
      <c r="G2089" s="1" t="s">
        <v>131</v>
      </c>
      <c r="H2089" s="1">
        <v>10000000000</v>
      </c>
      <c r="I2089" s="1">
        <v>9339544772.4634724</v>
      </c>
      <c r="J2089" s="1">
        <v>9339544772.4634724</v>
      </c>
      <c r="K2089" s="1" t="s">
        <v>2018</v>
      </c>
      <c r="L2089" s="1">
        <v>2088</v>
      </c>
      <c r="M2089" s="1" t="s">
        <v>14752</v>
      </c>
      <c r="N2089" s="1">
        <v>8.2144873089638935E-5</v>
      </c>
      <c r="O2089" s="1">
        <v>10934.327086499999</v>
      </c>
      <c r="P2089" s="1">
        <v>0.30083346</v>
      </c>
      <c r="Q2089" s="1">
        <v>-12.859894089999999</v>
      </c>
      <c r="R2089" s="1">
        <v>-24.29404298</v>
      </c>
      <c r="S2089" s="1">
        <v>767195.72004901269</v>
      </c>
      <c r="T2089" s="1" t="s">
        <v>14752</v>
      </c>
    </row>
    <row r="2090" spans="1:20" x14ac:dyDescent="0.2">
      <c r="A2090" s="1">
        <v>34199</v>
      </c>
      <c r="B2090" s="1" t="s">
        <v>13589</v>
      </c>
      <c r="C2090" s="1" t="s">
        <v>13590</v>
      </c>
      <c r="D2090" s="1" t="s">
        <v>13591</v>
      </c>
      <c r="E2090" s="1">
        <v>4</v>
      </c>
      <c r="F2090" s="1" t="s">
        <v>13592</v>
      </c>
      <c r="G2090" s="1" t="s">
        <v>131</v>
      </c>
      <c r="I2090" s="1">
        <v>81470000</v>
      </c>
      <c r="J2090" s="1">
        <v>500000000</v>
      </c>
      <c r="K2090" s="1" t="s">
        <v>2018</v>
      </c>
      <c r="L2090" s="1">
        <v>2089</v>
      </c>
      <c r="M2090" s="1" t="s">
        <v>14752</v>
      </c>
      <c r="N2090" s="1">
        <v>9.3630548847600022E-3</v>
      </c>
      <c r="O2090" s="1">
        <v>273443.21071332</v>
      </c>
      <c r="P2090" s="1">
        <v>-0.90794580000000003</v>
      </c>
      <c r="Q2090" s="1">
        <v>-1.9870579100000001</v>
      </c>
      <c r="R2090" s="1">
        <v>-15.9937477</v>
      </c>
      <c r="S2090" s="1">
        <v>762808.08146139735</v>
      </c>
      <c r="T2090" s="1" t="s">
        <v>14752</v>
      </c>
    </row>
    <row r="2091" spans="1:20" x14ac:dyDescent="0.2">
      <c r="A2091" s="1">
        <v>25822</v>
      </c>
      <c r="B2091" s="1" t="s">
        <v>11427</v>
      </c>
      <c r="C2091" s="1" t="s">
        <v>1036</v>
      </c>
      <c r="D2091" s="1" t="s">
        <v>11428</v>
      </c>
      <c r="E2091" s="1">
        <v>8</v>
      </c>
      <c r="F2091" s="1" t="s">
        <v>11429</v>
      </c>
      <c r="G2091" s="1" t="s">
        <v>131</v>
      </c>
      <c r="I2091" s="1">
        <v>201885</v>
      </c>
      <c r="J2091" s="1">
        <v>834543</v>
      </c>
      <c r="K2091" s="1" t="s">
        <v>2018</v>
      </c>
      <c r="L2091" s="1">
        <v>2091</v>
      </c>
      <c r="M2091" s="1" t="s">
        <v>14753</v>
      </c>
      <c r="N2091" s="1">
        <v>3.7602843083969599</v>
      </c>
      <c r="O2091" s="1">
        <v>56577.31713743</v>
      </c>
      <c r="P2091" s="1">
        <v>0.26456269999999998</v>
      </c>
      <c r="Q2091" s="1">
        <v>1.30046306</v>
      </c>
      <c r="R2091" s="1">
        <v>-16.567615490000001</v>
      </c>
      <c r="S2091" s="1">
        <v>759144.99760072038</v>
      </c>
      <c r="T2091" s="1" t="s">
        <v>14753</v>
      </c>
    </row>
    <row r="2092" spans="1:20" x14ac:dyDescent="0.2">
      <c r="A2092" s="1">
        <v>28128</v>
      </c>
      <c r="B2092" s="1" t="s">
        <v>11262</v>
      </c>
      <c r="C2092" s="1" t="s">
        <v>11263</v>
      </c>
      <c r="D2092" s="1" t="s">
        <v>11264</v>
      </c>
      <c r="E2092" s="1">
        <v>14</v>
      </c>
      <c r="F2092" s="1" t="s">
        <v>11265</v>
      </c>
      <c r="G2092" s="1" t="s">
        <v>131</v>
      </c>
      <c r="H2092" s="1">
        <v>1000000000</v>
      </c>
      <c r="I2092" s="1">
        <v>178880147</v>
      </c>
      <c r="J2092" s="1">
        <v>971441361.10899997</v>
      </c>
      <c r="K2092" s="1" t="s">
        <v>2018</v>
      </c>
      <c r="L2092" s="1">
        <v>2090</v>
      </c>
      <c r="M2092" s="1" t="s">
        <v>14753</v>
      </c>
      <c r="N2092" s="1">
        <v>4.2412570249914837E-3</v>
      </c>
      <c r="O2092" s="1">
        <v>481787.94898371003</v>
      </c>
      <c r="P2092" s="1">
        <v>-1.85016954</v>
      </c>
      <c r="Q2092" s="1">
        <v>-12.81460663</v>
      </c>
      <c r="R2092" s="1">
        <v>-3.4745098099999998</v>
      </c>
      <c r="S2092" s="1">
        <v>758676.68009525933</v>
      </c>
      <c r="T2092" s="1" t="s">
        <v>14753</v>
      </c>
    </row>
    <row r="2093" spans="1:20" x14ac:dyDescent="0.2">
      <c r="A2093" s="1">
        <v>362</v>
      </c>
      <c r="B2093" s="1" t="s">
        <v>4289</v>
      </c>
      <c r="C2093" s="1" t="s">
        <v>4290</v>
      </c>
      <c r="D2093" s="1" t="s">
        <v>4291</v>
      </c>
      <c r="E2093" s="1">
        <v>6</v>
      </c>
      <c r="F2093" s="1" t="s">
        <v>4292</v>
      </c>
      <c r="G2093" s="1" t="s">
        <v>131</v>
      </c>
      <c r="I2093" s="1">
        <v>6052075.12225636</v>
      </c>
      <c r="J2093" s="1">
        <v>6052075.12225636</v>
      </c>
      <c r="L2093" s="1">
        <v>2092</v>
      </c>
      <c r="M2093" s="1" t="s">
        <v>14752</v>
      </c>
      <c r="N2093" s="1">
        <v>0.12521083586522316</v>
      </c>
      <c r="O2093" s="1">
        <v>0</v>
      </c>
      <c r="P2093" s="1">
        <v>0.21866218000000001</v>
      </c>
      <c r="Q2093" s="1">
        <v>-1.23612437</v>
      </c>
      <c r="R2093" s="1">
        <v>-3.8349728399999998</v>
      </c>
      <c r="S2093" s="1">
        <v>757785.3847768415</v>
      </c>
      <c r="T2093" s="1" t="s">
        <v>14752</v>
      </c>
    </row>
    <row r="2094" spans="1:20" x14ac:dyDescent="0.2">
      <c r="A2094" s="1">
        <v>27598</v>
      </c>
      <c r="B2094" s="1" t="s">
        <v>10915</v>
      </c>
      <c r="C2094" s="1" t="s">
        <v>5315</v>
      </c>
      <c r="D2094" s="1" t="s">
        <v>10916</v>
      </c>
      <c r="E2094" s="1">
        <v>6</v>
      </c>
      <c r="F2094" s="1" t="s">
        <v>10917</v>
      </c>
      <c r="G2094" s="1" t="s">
        <v>131</v>
      </c>
      <c r="H2094" s="1">
        <v>10000000</v>
      </c>
      <c r="I2094" s="1">
        <v>6735323.1519621499</v>
      </c>
      <c r="J2094" s="1">
        <v>10000000</v>
      </c>
      <c r="K2094" s="1" t="s">
        <v>2018</v>
      </c>
      <c r="L2094" s="1">
        <v>2093</v>
      </c>
      <c r="M2094" s="1" t="s">
        <v>14752</v>
      </c>
      <c r="N2094" s="1">
        <v>0.11237348378800928</v>
      </c>
      <c r="O2094" s="1">
        <v>204058.67722247</v>
      </c>
      <c r="P2094" s="1">
        <v>-1.4002761699999999</v>
      </c>
      <c r="Q2094" s="1">
        <v>-4.2556220099999997</v>
      </c>
      <c r="R2094" s="1">
        <v>-9.5781741500000006</v>
      </c>
      <c r="S2094" s="1">
        <v>756871.72702402226</v>
      </c>
      <c r="T2094" s="1" t="s">
        <v>14752</v>
      </c>
    </row>
    <row r="2095" spans="1:20" x14ac:dyDescent="0.2">
      <c r="A2095" s="1">
        <v>9889</v>
      </c>
      <c r="B2095" s="1" t="s">
        <v>6536</v>
      </c>
      <c r="C2095" s="1" t="s">
        <v>6537</v>
      </c>
      <c r="D2095" s="1" t="s">
        <v>6538</v>
      </c>
      <c r="E2095" s="1">
        <v>11</v>
      </c>
      <c r="F2095" s="1" t="s">
        <v>5102</v>
      </c>
      <c r="G2095" s="1" t="s">
        <v>131</v>
      </c>
      <c r="I2095" s="1">
        <v>57402226</v>
      </c>
      <c r="J2095" s="1">
        <v>100000000</v>
      </c>
      <c r="K2095" s="1" t="s">
        <v>2018</v>
      </c>
      <c r="L2095" s="1">
        <v>2094</v>
      </c>
      <c r="M2095" s="1" t="s">
        <v>14753</v>
      </c>
      <c r="N2095" s="1">
        <v>1.3134330142755392E-2</v>
      </c>
      <c r="O2095" s="1">
        <v>36.600914619999998</v>
      </c>
      <c r="P2095" s="1">
        <v>-1.1832500000000001E-3</v>
      </c>
      <c r="Q2095" s="1">
        <v>-1.13395209</v>
      </c>
      <c r="R2095" s="1">
        <v>-7.3168605199999996</v>
      </c>
      <c r="S2095" s="1">
        <v>753939.78721305728</v>
      </c>
      <c r="T2095" s="1" t="s">
        <v>14753</v>
      </c>
    </row>
    <row r="2096" spans="1:20" x14ac:dyDescent="0.2">
      <c r="A2096" s="1">
        <v>33596</v>
      </c>
      <c r="B2096" s="1" t="s">
        <v>10331</v>
      </c>
      <c r="C2096" s="1" t="s">
        <v>10332</v>
      </c>
      <c r="D2096" s="1" t="s">
        <v>10333</v>
      </c>
      <c r="E2096" s="1">
        <v>32</v>
      </c>
      <c r="F2096" s="1" t="s">
        <v>10334</v>
      </c>
      <c r="G2096" s="1" t="s">
        <v>131</v>
      </c>
      <c r="H2096" s="1">
        <v>1000000000</v>
      </c>
      <c r="I2096" s="1">
        <v>999996708.74000001</v>
      </c>
      <c r="J2096" s="1">
        <v>999996708.74000001</v>
      </c>
      <c r="K2096" s="1" t="s">
        <v>2018</v>
      </c>
      <c r="L2096" s="1">
        <v>2095</v>
      </c>
      <c r="M2096" s="1" t="s">
        <v>14752</v>
      </c>
      <c r="N2096" s="1">
        <v>7.5285142316712137E-4</v>
      </c>
      <c r="O2096" s="1">
        <v>687466.21284697996</v>
      </c>
      <c r="P2096" s="1">
        <v>-24.65515478</v>
      </c>
      <c r="Q2096" s="1">
        <v>-17.677383979999998</v>
      </c>
      <c r="R2096" s="1">
        <v>-31.253969290000001</v>
      </c>
      <c r="S2096" s="1">
        <v>752848.94533734641</v>
      </c>
      <c r="T2096" s="1" t="s">
        <v>14752</v>
      </c>
    </row>
    <row r="2097" spans="1:20" x14ac:dyDescent="0.2">
      <c r="A2097" s="1">
        <v>11349</v>
      </c>
      <c r="B2097" s="1" t="s">
        <v>5634</v>
      </c>
      <c r="C2097" s="1" t="s">
        <v>5635</v>
      </c>
      <c r="D2097" s="1" t="s">
        <v>5636</v>
      </c>
      <c r="E2097" s="1">
        <v>24</v>
      </c>
      <c r="F2097" s="1" t="s">
        <v>5637</v>
      </c>
      <c r="G2097" s="1" t="s">
        <v>131</v>
      </c>
      <c r="H2097" s="1">
        <v>1000000000</v>
      </c>
      <c r="I2097" s="1">
        <v>117642373.09999999</v>
      </c>
      <c r="J2097" s="1">
        <v>117642373.09999999</v>
      </c>
      <c r="K2097" s="1" t="s">
        <v>2018</v>
      </c>
      <c r="L2097" s="1">
        <v>2096</v>
      </c>
      <c r="M2097" s="1" t="s">
        <v>14752</v>
      </c>
      <c r="N2097" s="1">
        <v>6.3964694399826468E-3</v>
      </c>
      <c r="O2097" s="1">
        <v>99.924604259999995</v>
      </c>
      <c r="P2097" s="1">
        <v>-0.20497412000000001</v>
      </c>
      <c r="Q2097" s="1">
        <v>-1.83083777</v>
      </c>
      <c r="R2097" s="1">
        <v>-11.68577825</v>
      </c>
      <c r="S2097" s="1">
        <v>752495.84438118653</v>
      </c>
      <c r="T2097" s="1" t="s">
        <v>14752</v>
      </c>
    </row>
    <row r="2098" spans="1:20" x14ac:dyDescent="0.2">
      <c r="A2098" s="1">
        <v>19294</v>
      </c>
      <c r="B2098" s="1" t="s">
        <v>10942</v>
      </c>
      <c r="C2098" s="1" t="s">
        <v>10943</v>
      </c>
      <c r="D2098" s="1" t="s">
        <v>10944</v>
      </c>
      <c r="E2098" s="1">
        <v>4</v>
      </c>
      <c r="F2098" s="1" t="s">
        <v>10945</v>
      </c>
      <c r="G2098" s="1" t="s">
        <v>131</v>
      </c>
      <c r="I2098" s="1">
        <v>5613529403.7399998</v>
      </c>
      <c r="J2098" s="1">
        <v>29992295954.490002</v>
      </c>
      <c r="K2098" s="1" t="s">
        <v>2018</v>
      </c>
      <c r="L2098" s="1">
        <v>2097</v>
      </c>
      <c r="M2098" s="1" t="s">
        <v>14753</v>
      </c>
      <c r="N2098" s="1">
        <v>1.3298642131831469E-4</v>
      </c>
      <c r="O2098" s="1">
        <v>12199.73663168</v>
      </c>
      <c r="P2098" s="1">
        <v>1.68350036</v>
      </c>
      <c r="Q2098" s="1">
        <v>-6.86224597</v>
      </c>
      <c r="R2098" s="1">
        <v>-2.8874511599999999</v>
      </c>
      <c r="S2098" s="1">
        <v>746523.18636851548</v>
      </c>
      <c r="T2098" s="1" t="s">
        <v>14753</v>
      </c>
    </row>
    <row r="2099" spans="1:20" x14ac:dyDescent="0.2">
      <c r="A2099" s="1">
        <v>11977</v>
      </c>
      <c r="B2099" s="1" t="s">
        <v>5621</v>
      </c>
      <c r="C2099" s="1" t="s">
        <v>5622</v>
      </c>
      <c r="D2099" s="1" t="s">
        <v>5623</v>
      </c>
      <c r="E2099" s="1">
        <v>17</v>
      </c>
      <c r="F2099" s="1" t="s">
        <v>5624</v>
      </c>
      <c r="G2099" s="1" t="s">
        <v>131</v>
      </c>
      <c r="H2099" s="1">
        <v>999999990</v>
      </c>
      <c r="I2099" s="1">
        <v>999999990</v>
      </c>
      <c r="J2099" s="1">
        <v>999999990</v>
      </c>
      <c r="K2099" s="1" t="s">
        <v>2018</v>
      </c>
      <c r="L2099" s="1">
        <v>2098</v>
      </c>
      <c r="M2099" s="1" t="s">
        <v>14752</v>
      </c>
      <c r="N2099" s="1">
        <v>7.4538484570446856E-4</v>
      </c>
      <c r="O2099" s="1">
        <v>0</v>
      </c>
      <c r="P2099" s="1">
        <v>0</v>
      </c>
      <c r="Q2099" s="1">
        <v>0</v>
      </c>
      <c r="R2099" s="1">
        <v>-3.0461507999999999</v>
      </c>
      <c r="S2099" s="1">
        <v>745384.83825062006</v>
      </c>
      <c r="T2099" s="1" t="s">
        <v>14752</v>
      </c>
    </row>
    <row r="2100" spans="1:20" x14ac:dyDescent="0.2">
      <c r="A2100" s="1">
        <v>19476</v>
      </c>
      <c r="B2100" s="1" t="s">
        <v>10984</v>
      </c>
      <c r="C2100" s="1" t="s">
        <v>10985</v>
      </c>
      <c r="D2100" s="1" t="s">
        <v>10986</v>
      </c>
      <c r="E2100" s="1">
        <v>27</v>
      </c>
      <c r="F2100" s="1" t="s">
        <v>10987</v>
      </c>
      <c r="G2100" s="1" t="s">
        <v>131</v>
      </c>
      <c r="I2100" s="1">
        <v>78437000000000</v>
      </c>
      <c r="J2100" s="1">
        <v>792836769046059.63</v>
      </c>
      <c r="K2100" s="1" t="s">
        <v>2018</v>
      </c>
      <c r="L2100" s="1">
        <v>2099</v>
      </c>
      <c r="M2100" s="1" t="s">
        <v>14752</v>
      </c>
      <c r="N2100" s="1">
        <v>9.4915730229419513E-9</v>
      </c>
      <c r="O2100" s="1">
        <v>70590.371703929995</v>
      </c>
      <c r="P2100" s="1">
        <v>-2.04937711</v>
      </c>
      <c r="Q2100" s="1">
        <v>-2.2122210999999998</v>
      </c>
      <c r="R2100" s="1">
        <v>-7.5347463499999998</v>
      </c>
      <c r="S2100" s="1">
        <v>744490.51320049784</v>
      </c>
      <c r="T2100" s="1" t="s">
        <v>14752</v>
      </c>
    </row>
    <row r="2101" spans="1:20" x14ac:dyDescent="0.2">
      <c r="A2101" s="1">
        <v>9756</v>
      </c>
      <c r="B2101" s="1" t="s">
        <v>4848</v>
      </c>
      <c r="C2101" s="1" t="s">
        <v>1927</v>
      </c>
      <c r="D2101" s="1" t="s">
        <v>4849</v>
      </c>
      <c r="E2101" s="1">
        <v>32</v>
      </c>
      <c r="F2101" s="1" t="s">
        <v>4850</v>
      </c>
      <c r="G2101" s="1" t="s">
        <v>131</v>
      </c>
      <c r="H2101" s="1">
        <v>500000000</v>
      </c>
      <c r="I2101" s="1">
        <v>106988748</v>
      </c>
      <c r="J2101" s="1">
        <v>500000000</v>
      </c>
      <c r="K2101" s="1" t="s">
        <v>2018</v>
      </c>
      <c r="L2101" s="1">
        <v>2100</v>
      </c>
      <c r="M2101" s="1" t="s">
        <v>14752</v>
      </c>
      <c r="N2101" s="1">
        <v>6.9319360509440455E-3</v>
      </c>
      <c r="O2101" s="1">
        <v>12607.374605630001</v>
      </c>
      <c r="P2101" s="1">
        <v>3.9946460000000003E-2</v>
      </c>
      <c r="Q2101" s="1">
        <v>-8.7324472100000001</v>
      </c>
      <c r="R2101" s="1">
        <v>-6.2289353800000002</v>
      </c>
      <c r="S2101" s="1">
        <v>741639.15930656763</v>
      </c>
      <c r="T2101" s="1" t="s">
        <v>14752</v>
      </c>
    </row>
    <row r="2102" spans="1:20" x14ac:dyDescent="0.2">
      <c r="A2102" s="1">
        <v>30038</v>
      </c>
      <c r="B2102" s="1" t="s">
        <v>10539</v>
      </c>
      <c r="C2102" s="1" t="s">
        <v>1512</v>
      </c>
      <c r="D2102" s="1" t="s">
        <v>10540</v>
      </c>
      <c r="E2102" s="1">
        <v>9</v>
      </c>
      <c r="F2102" s="1" t="s">
        <v>10541</v>
      </c>
      <c r="G2102" s="1" t="s">
        <v>131</v>
      </c>
      <c r="H2102" s="1">
        <v>200000000</v>
      </c>
      <c r="I2102" s="1">
        <v>72873897.491342157</v>
      </c>
      <c r="J2102" s="1">
        <v>200000000</v>
      </c>
      <c r="K2102" s="1" t="s">
        <v>2018</v>
      </c>
      <c r="L2102" s="1">
        <v>2101</v>
      </c>
      <c r="M2102" s="1" t="s">
        <v>14752</v>
      </c>
      <c r="N2102" s="1">
        <v>1.0171808993432572E-2</v>
      </c>
      <c r="O2102" s="1">
        <v>250865.36805016999</v>
      </c>
      <c r="P2102" s="1">
        <v>-0.18584231000000001</v>
      </c>
      <c r="Q2102" s="1">
        <v>-6.6437134599999998</v>
      </c>
      <c r="R2102" s="1">
        <v>-14.02402706</v>
      </c>
      <c r="S2102" s="1">
        <v>741259.36588891759</v>
      </c>
      <c r="T2102" s="1" t="s">
        <v>14752</v>
      </c>
    </row>
    <row r="2103" spans="1:20" x14ac:dyDescent="0.2">
      <c r="A2103" s="1">
        <v>3361</v>
      </c>
      <c r="B2103" s="1" t="s">
        <v>5650</v>
      </c>
      <c r="C2103" s="1" t="s">
        <v>5651</v>
      </c>
      <c r="D2103" s="1" t="s">
        <v>5652</v>
      </c>
      <c r="E2103" s="1">
        <v>9</v>
      </c>
      <c r="F2103" s="1" t="s">
        <v>5653</v>
      </c>
      <c r="G2103" s="1" t="s">
        <v>131</v>
      </c>
      <c r="H2103" s="1">
        <v>564000000</v>
      </c>
      <c r="I2103" s="1">
        <v>185590144.337203</v>
      </c>
      <c r="J2103" s="1">
        <v>542376491.10084033</v>
      </c>
      <c r="L2103" s="1">
        <v>2102</v>
      </c>
      <c r="M2103" s="1" t="s">
        <v>14753</v>
      </c>
      <c r="N2103" s="1">
        <v>3.9918186261341275E-3</v>
      </c>
      <c r="O2103" s="1">
        <v>13.97170596</v>
      </c>
      <c r="P2103" s="1">
        <v>-3.7422200000000001E-3</v>
      </c>
      <c r="Q2103" s="1">
        <v>-9.3809050000000005E-2</v>
      </c>
      <c r="R2103" s="1">
        <v>-20.1488175</v>
      </c>
      <c r="S2103" s="1">
        <v>740842.19499216811</v>
      </c>
      <c r="T2103" s="1" t="s">
        <v>14753</v>
      </c>
    </row>
    <row r="2104" spans="1:20" x14ac:dyDescent="0.2">
      <c r="A2104" s="1">
        <v>9962</v>
      </c>
      <c r="B2104" s="1" t="s">
        <v>5129</v>
      </c>
      <c r="C2104" s="1" t="s">
        <v>5129</v>
      </c>
      <c r="D2104" s="1" t="s">
        <v>5130</v>
      </c>
      <c r="E2104" s="1">
        <v>12</v>
      </c>
      <c r="F2104" s="1" t="s">
        <v>4930</v>
      </c>
      <c r="G2104" s="1" t="s">
        <v>131</v>
      </c>
      <c r="H2104" s="1">
        <v>20000000</v>
      </c>
      <c r="I2104" s="1">
        <v>18908258</v>
      </c>
      <c r="J2104" s="1">
        <v>20000000</v>
      </c>
      <c r="K2104" s="1" t="s">
        <v>2018</v>
      </c>
      <c r="L2104" s="1">
        <v>2103</v>
      </c>
      <c r="M2104" s="1" t="s">
        <v>14753</v>
      </c>
      <c r="N2104" s="1">
        <v>3.887856377963235E-2</v>
      </c>
      <c r="O2104" s="1">
        <v>11570.552551479999</v>
      </c>
      <c r="P2104" s="1">
        <v>-8.0000000000000002E-8</v>
      </c>
      <c r="Q2104" s="1">
        <v>6.2703196200000004</v>
      </c>
      <c r="R2104" s="1">
        <v>8.0599180199999996</v>
      </c>
      <c r="S2104" s="1">
        <v>735125.91461474367</v>
      </c>
      <c r="T2104" s="1" t="s">
        <v>14753</v>
      </c>
    </row>
    <row r="2105" spans="1:20" x14ac:dyDescent="0.2">
      <c r="A2105" s="1">
        <v>3902</v>
      </c>
      <c r="B2105" s="1" t="s">
        <v>6046</v>
      </c>
      <c r="C2105" s="1" t="s">
        <v>6047</v>
      </c>
      <c r="D2105" s="1" t="s">
        <v>6048</v>
      </c>
      <c r="E2105" s="1">
        <v>2</v>
      </c>
      <c r="F2105" s="1" t="s">
        <v>6027</v>
      </c>
      <c r="G2105" s="1" t="s">
        <v>131</v>
      </c>
      <c r="I2105" s="1">
        <v>2700000</v>
      </c>
      <c r="J2105" s="1">
        <v>13598604.127477</v>
      </c>
      <c r="L2105" s="1">
        <v>2104</v>
      </c>
      <c r="M2105" s="1" t="s">
        <v>14753</v>
      </c>
      <c r="N2105" s="1">
        <v>0.27226252816000002</v>
      </c>
      <c r="O2105" s="1">
        <v>82.977892990000001</v>
      </c>
      <c r="P2105" s="1">
        <v>0.28423682</v>
      </c>
      <c r="Q2105" s="1">
        <v>-1.61790817</v>
      </c>
      <c r="R2105" s="1">
        <v>-4.8831208200000003</v>
      </c>
      <c r="S2105" s="1">
        <v>735108.82603200001</v>
      </c>
      <c r="T2105" s="1" t="s">
        <v>14753</v>
      </c>
    </row>
    <row r="2106" spans="1:20" x14ac:dyDescent="0.2">
      <c r="A2106" s="1">
        <v>1996</v>
      </c>
      <c r="B2106" s="1" t="s">
        <v>277</v>
      </c>
      <c r="C2106" s="1" t="s">
        <v>277</v>
      </c>
      <c r="D2106" s="1" t="s">
        <v>2796</v>
      </c>
      <c r="E2106" s="1">
        <v>10</v>
      </c>
      <c r="F2106" s="1" t="s">
        <v>2797</v>
      </c>
      <c r="G2106" s="1" t="s">
        <v>131</v>
      </c>
      <c r="I2106" s="1">
        <v>119999995.19035298</v>
      </c>
      <c r="J2106" s="1">
        <v>120000000</v>
      </c>
      <c r="K2106" s="1" t="s">
        <v>2018</v>
      </c>
      <c r="L2106" s="1">
        <v>2105</v>
      </c>
      <c r="M2106" s="1" t="s">
        <v>14753</v>
      </c>
      <c r="N2106" s="1">
        <v>6.1193530387761231E-3</v>
      </c>
      <c r="O2106" s="1">
        <v>78.263077710000005</v>
      </c>
      <c r="P2106" s="1">
        <v>1.3671590000000001E-2</v>
      </c>
      <c r="Q2106" s="1">
        <v>-4.7191431499999998</v>
      </c>
      <c r="R2106" s="1">
        <v>8.2131023299999999</v>
      </c>
      <c r="S2106" s="1">
        <v>734322.33522120665</v>
      </c>
      <c r="T2106" s="1" t="s">
        <v>14753</v>
      </c>
    </row>
    <row r="2107" spans="1:20" x14ac:dyDescent="0.2">
      <c r="A2107" s="1">
        <v>21013</v>
      </c>
      <c r="B2107" s="1" t="s">
        <v>10918</v>
      </c>
      <c r="C2107" s="1" t="s">
        <v>10919</v>
      </c>
      <c r="D2107" s="1" t="s">
        <v>10920</v>
      </c>
      <c r="E2107" s="1">
        <v>17</v>
      </c>
      <c r="F2107" s="1" t="s">
        <v>10921</v>
      </c>
      <c r="G2107" s="1" t="s">
        <v>131</v>
      </c>
      <c r="H2107" s="1">
        <v>1000000000</v>
      </c>
      <c r="I2107" s="1">
        <v>153410748</v>
      </c>
      <c r="J2107" s="1">
        <v>202916818.69930601</v>
      </c>
      <c r="K2107" s="1" t="s">
        <v>2018</v>
      </c>
      <c r="L2107" s="1">
        <v>2106</v>
      </c>
      <c r="M2107" s="1" t="s">
        <v>14753</v>
      </c>
      <c r="N2107" s="1">
        <v>4.7743028023255309E-3</v>
      </c>
      <c r="O2107" s="1">
        <v>177.28265991000001</v>
      </c>
      <c r="P2107" s="1">
        <v>-6.4083E-4</v>
      </c>
      <c r="Q2107" s="1">
        <v>-19.062175450000002</v>
      </c>
      <c r="R2107" s="1">
        <v>-17.45738553</v>
      </c>
      <c r="S2107" s="1">
        <v>732429.36408325587</v>
      </c>
      <c r="T2107" s="1" t="s">
        <v>14753</v>
      </c>
    </row>
    <row r="2108" spans="1:20" x14ac:dyDescent="0.2">
      <c r="A2108" s="1">
        <v>8697</v>
      </c>
      <c r="B2108" s="1" t="s">
        <v>4440</v>
      </c>
      <c r="C2108" s="1" t="s">
        <v>4441</v>
      </c>
      <c r="D2108" s="1" t="s">
        <v>4442</v>
      </c>
      <c r="E2108" s="1">
        <v>20</v>
      </c>
      <c r="F2108" s="1" t="s">
        <v>4432</v>
      </c>
      <c r="G2108" s="1" t="s">
        <v>131</v>
      </c>
      <c r="H2108" s="1">
        <v>100000000</v>
      </c>
      <c r="I2108" s="1">
        <v>100000000</v>
      </c>
      <c r="J2108" s="1">
        <v>100000000</v>
      </c>
      <c r="K2108" s="1" t="s">
        <v>2018</v>
      </c>
      <c r="L2108" s="1">
        <v>2107</v>
      </c>
      <c r="M2108" s="1" t="s">
        <v>14752</v>
      </c>
      <c r="N2108" s="1">
        <v>7.3205032157859524E-3</v>
      </c>
      <c r="O2108" s="1">
        <v>62889.570551980003</v>
      </c>
      <c r="P2108" s="1">
        <v>-0.89652461999999999</v>
      </c>
      <c r="Q2108" s="1">
        <v>73.593327889999998</v>
      </c>
      <c r="R2108" s="1">
        <v>-1.5846230299999999</v>
      </c>
      <c r="S2108" s="1">
        <v>732050.32157859521</v>
      </c>
      <c r="T2108" s="1" t="s">
        <v>14752</v>
      </c>
    </row>
    <row r="2109" spans="1:20" x14ac:dyDescent="0.2">
      <c r="A2109" s="1">
        <v>15447</v>
      </c>
      <c r="B2109" s="1" t="s">
        <v>11238</v>
      </c>
      <c r="C2109" s="1" t="s">
        <v>6015</v>
      </c>
      <c r="D2109" s="1" t="s">
        <v>11239</v>
      </c>
      <c r="E2109" s="1">
        <v>67</v>
      </c>
      <c r="F2109" s="1" t="s">
        <v>11240</v>
      </c>
      <c r="G2109" s="1" t="s">
        <v>131</v>
      </c>
      <c r="H2109" s="1">
        <v>1000000000</v>
      </c>
      <c r="I2109" s="1">
        <v>580900604.07665908</v>
      </c>
      <c r="J2109" s="1">
        <v>1000000000</v>
      </c>
      <c r="K2109" s="1" t="s">
        <v>2018</v>
      </c>
      <c r="L2109" s="1">
        <v>2108</v>
      </c>
      <c r="M2109" s="1" t="s">
        <v>14752</v>
      </c>
      <c r="N2109" s="1">
        <v>1.2599296804861886E-3</v>
      </c>
      <c r="O2109" s="1">
        <v>472.32866443</v>
      </c>
      <c r="P2109" s="1">
        <v>0.15012323999999999</v>
      </c>
      <c r="Q2109" s="1">
        <v>-34.678718689999997</v>
      </c>
      <c r="R2109" s="1">
        <v>-40.056956370000002</v>
      </c>
      <c r="S2109" s="1">
        <v>731893.912488539</v>
      </c>
      <c r="T2109" s="1" t="s">
        <v>14752</v>
      </c>
    </row>
    <row r="2110" spans="1:20" x14ac:dyDescent="0.2">
      <c r="A2110" s="1">
        <v>31261</v>
      </c>
      <c r="B2110" s="1" t="s">
        <v>11064</v>
      </c>
      <c r="C2110" s="1" t="s">
        <v>11065</v>
      </c>
      <c r="D2110" s="1" t="s">
        <v>11066</v>
      </c>
      <c r="E2110" s="1">
        <v>16</v>
      </c>
      <c r="F2110" s="1" t="s">
        <v>11067</v>
      </c>
      <c r="G2110" s="1" t="s">
        <v>131</v>
      </c>
      <c r="I2110" s="1">
        <v>651128339</v>
      </c>
      <c r="J2110" s="1">
        <v>651128339</v>
      </c>
      <c r="K2110" s="1" t="s">
        <v>2018</v>
      </c>
      <c r="L2110" s="1">
        <v>2109</v>
      </c>
      <c r="M2110" s="1" t="s">
        <v>14752</v>
      </c>
      <c r="N2110" s="1">
        <v>1.1137842443669937E-3</v>
      </c>
      <c r="O2110" s="1">
        <v>67952.698767420006</v>
      </c>
      <c r="P2110" s="1">
        <v>5.4073200000000002E-3</v>
      </c>
      <c r="Q2110" s="1">
        <v>-3.21113837</v>
      </c>
      <c r="R2110" s="1">
        <v>-12.95571282</v>
      </c>
      <c r="S2110" s="1">
        <v>725216.48503905069</v>
      </c>
      <c r="T2110" s="1" t="s">
        <v>14752</v>
      </c>
    </row>
    <row r="2111" spans="1:20" x14ac:dyDescent="0.2">
      <c r="A2111" s="1">
        <v>12799</v>
      </c>
      <c r="B2111" s="1" t="s">
        <v>5814</v>
      </c>
      <c r="C2111" s="1" t="s">
        <v>5815</v>
      </c>
      <c r="D2111" s="1" t="s">
        <v>5816</v>
      </c>
      <c r="E2111" s="1">
        <v>13</v>
      </c>
      <c r="F2111" s="1" t="s">
        <v>5817</v>
      </c>
      <c r="G2111" s="1" t="s">
        <v>131</v>
      </c>
      <c r="H2111" s="1">
        <v>1000000000</v>
      </c>
      <c r="I2111" s="1">
        <v>317051435</v>
      </c>
      <c r="J2111" s="1">
        <v>1000000000</v>
      </c>
      <c r="K2111" s="1" t="s">
        <v>2018</v>
      </c>
      <c r="L2111" s="1">
        <v>2110</v>
      </c>
      <c r="M2111" s="1" t="s">
        <v>14752</v>
      </c>
      <c r="N2111" s="1">
        <v>2.275412674830125E-3</v>
      </c>
      <c r="O2111" s="1">
        <v>297.03619244999999</v>
      </c>
      <c r="P2111" s="1">
        <v>-4.5077099999999998E-3</v>
      </c>
      <c r="Q2111" s="1">
        <v>0.89121346000000001</v>
      </c>
      <c r="R2111" s="1">
        <v>-8.2080914600000003</v>
      </c>
      <c r="S2111" s="1">
        <v>721422.85377207957</v>
      </c>
      <c r="T2111" s="1" t="s">
        <v>14752</v>
      </c>
    </row>
    <row r="2112" spans="1:20" x14ac:dyDescent="0.2">
      <c r="A2112" s="1">
        <v>5802</v>
      </c>
      <c r="B2112" s="1" t="s">
        <v>6593</v>
      </c>
      <c r="C2112" s="1" t="s">
        <v>2734</v>
      </c>
      <c r="D2112" s="1" t="s">
        <v>2735</v>
      </c>
      <c r="E2112" s="1">
        <v>45</v>
      </c>
      <c r="F2112" s="1" t="s">
        <v>2692</v>
      </c>
      <c r="G2112" s="1" t="s">
        <v>131</v>
      </c>
      <c r="I2112" s="1">
        <v>2508497425963.4785</v>
      </c>
      <c r="J2112" s="1">
        <v>2508497425963.4785</v>
      </c>
      <c r="K2112" s="1" t="s">
        <v>2018</v>
      </c>
      <c r="L2112" s="1">
        <v>2111</v>
      </c>
      <c r="M2112" s="1" t="s">
        <v>14752</v>
      </c>
      <c r="N2112" s="1">
        <v>2.8674170592570593E-7</v>
      </c>
      <c r="O2112" s="1">
        <v>287071.24640470999</v>
      </c>
      <c r="P2112" s="1">
        <v>-3.4272916800000002</v>
      </c>
      <c r="Q2112" s="1">
        <v>-8.4248008599999995</v>
      </c>
      <c r="R2112" s="1">
        <v>-61.952359680000001</v>
      </c>
      <c r="S2112" s="1">
        <v>719290.83123101003</v>
      </c>
      <c r="T2112" s="1" t="s">
        <v>14752</v>
      </c>
    </row>
    <row r="2113" spans="1:20" x14ac:dyDescent="0.2">
      <c r="A2113" s="1">
        <v>27527</v>
      </c>
      <c r="B2113" s="1" t="s">
        <v>11029</v>
      </c>
      <c r="C2113" s="1" t="s">
        <v>11030</v>
      </c>
      <c r="D2113" s="1" t="s">
        <v>11031</v>
      </c>
      <c r="E2113" s="1">
        <v>7</v>
      </c>
      <c r="F2113" s="1" t="s">
        <v>11032</v>
      </c>
      <c r="G2113" s="1" t="s">
        <v>131</v>
      </c>
      <c r="I2113" s="1">
        <v>28973690000</v>
      </c>
      <c r="J2113" s="1">
        <v>69000000000</v>
      </c>
      <c r="K2113" s="1" t="s">
        <v>2018</v>
      </c>
      <c r="L2113" s="1">
        <v>2112</v>
      </c>
      <c r="M2113" s="1" t="s">
        <v>14753</v>
      </c>
      <c r="N2113" s="1">
        <v>2.4821951346150449E-5</v>
      </c>
      <c r="O2113" s="1">
        <v>1521.3287274899999</v>
      </c>
      <c r="P2113" s="1">
        <v>0</v>
      </c>
      <c r="Q2113" s="1">
        <v>-1.8583616700000001</v>
      </c>
      <c r="R2113" s="1">
        <v>-12.78457979</v>
      </c>
      <c r="S2113" s="1">
        <v>719183.52349844575</v>
      </c>
      <c r="T2113" s="1" t="s">
        <v>14753</v>
      </c>
    </row>
    <row r="2114" spans="1:20" x14ac:dyDescent="0.2">
      <c r="A2114" s="1">
        <v>31878</v>
      </c>
      <c r="B2114" s="1" t="s">
        <v>10838</v>
      </c>
      <c r="C2114" s="1" t="s">
        <v>10839</v>
      </c>
      <c r="D2114" s="1" t="s">
        <v>10840</v>
      </c>
      <c r="E2114" s="1">
        <v>8</v>
      </c>
      <c r="F2114" s="1" t="s">
        <v>10841</v>
      </c>
      <c r="G2114" s="1" t="s">
        <v>131</v>
      </c>
      <c r="H2114" s="1">
        <v>420690000000</v>
      </c>
      <c r="I2114" s="1">
        <v>341766769444</v>
      </c>
      <c r="J2114" s="1">
        <v>420690000000</v>
      </c>
      <c r="K2114" s="1" t="s">
        <v>2018</v>
      </c>
      <c r="L2114" s="1">
        <v>2113</v>
      </c>
      <c r="M2114" s="1" t="s">
        <v>14753</v>
      </c>
      <c r="N2114" s="1">
        <v>2.099466497050608E-6</v>
      </c>
      <c r="O2114" s="1">
        <v>12704.811534750001</v>
      </c>
      <c r="P2114" s="1">
        <v>-1.6006183300000001</v>
      </c>
      <c r="Q2114" s="1">
        <v>12.40460637</v>
      </c>
      <c r="R2114" s="1">
        <v>-1.0682097800000001</v>
      </c>
      <c r="S2114" s="1">
        <v>717527.88225289749</v>
      </c>
      <c r="T2114" s="1" t="s">
        <v>14753</v>
      </c>
    </row>
    <row r="2115" spans="1:20" x14ac:dyDescent="0.2">
      <c r="A2115" s="1">
        <v>20366</v>
      </c>
      <c r="B2115" s="1" t="s">
        <v>10826</v>
      </c>
      <c r="C2115" s="1" t="s">
        <v>10827</v>
      </c>
      <c r="D2115" s="1" t="s">
        <v>10828</v>
      </c>
      <c r="E2115" s="1">
        <v>7</v>
      </c>
      <c r="F2115" s="1" t="s">
        <v>10829</v>
      </c>
      <c r="G2115" s="1" t="s">
        <v>131</v>
      </c>
      <c r="I2115" s="1">
        <v>67020250.899999999</v>
      </c>
      <c r="J2115" s="1">
        <v>1000000000</v>
      </c>
      <c r="K2115" s="1" t="s">
        <v>2018</v>
      </c>
      <c r="L2115" s="1">
        <v>2114</v>
      </c>
      <c r="M2115" s="1" t="s">
        <v>14753</v>
      </c>
      <c r="N2115" s="1">
        <v>1.0706041471937952E-2</v>
      </c>
      <c r="O2115" s="1">
        <v>61757.603279850002</v>
      </c>
      <c r="P2115" s="1">
        <v>0.76967231999999997</v>
      </c>
      <c r="Q2115" s="1">
        <v>-1.2265318599999999</v>
      </c>
      <c r="R2115" s="1">
        <v>-9.2399400000000007</v>
      </c>
      <c r="S2115" s="1">
        <v>717521.5855950868</v>
      </c>
      <c r="T2115" s="1" t="s">
        <v>14753</v>
      </c>
    </row>
    <row r="2116" spans="1:20" x14ac:dyDescent="0.2">
      <c r="A2116" s="1">
        <v>8409</v>
      </c>
      <c r="B2116" s="1" t="s">
        <v>4060</v>
      </c>
      <c r="C2116" s="1" t="s">
        <v>4061</v>
      </c>
      <c r="D2116" s="1" t="s">
        <v>4062</v>
      </c>
      <c r="E2116" s="1">
        <v>33</v>
      </c>
      <c r="F2116" s="1" t="s">
        <v>4063</v>
      </c>
      <c r="G2116" s="1" t="s">
        <v>131</v>
      </c>
      <c r="H2116" s="1">
        <v>1000000000</v>
      </c>
      <c r="I2116" s="1">
        <v>328245504</v>
      </c>
      <c r="J2116" s="1">
        <v>1000000000</v>
      </c>
      <c r="K2116" s="1" t="s">
        <v>2018</v>
      </c>
      <c r="L2116" s="1">
        <v>2115</v>
      </c>
      <c r="M2116" s="1" t="s">
        <v>14752</v>
      </c>
      <c r="N2116" s="1">
        <v>2.1667407131201288E-3</v>
      </c>
      <c r="O2116" s="1">
        <v>55380.126067550002</v>
      </c>
      <c r="P2116" s="1">
        <v>-0.68981053000000003</v>
      </c>
      <c r="Q2116" s="1">
        <v>-2.1038733600000001</v>
      </c>
      <c r="R2116" s="1">
        <v>-12.02545479</v>
      </c>
      <c r="S2116" s="1">
        <v>711222.89741543611</v>
      </c>
      <c r="T2116" s="1" t="s">
        <v>14752</v>
      </c>
    </row>
    <row r="2117" spans="1:20" x14ac:dyDescent="0.2">
      <c r="A2117" s="1">
        <v>12315</v>
      </c>
      <c r="B2117" s="1" t="s">
        <v>6327</v>
      </c>
      <c r="C2117" s="1" t="s">
        <v>6327</v>
      </c>
      <c r="D2117" s="1" t="s">
        <v>6328</v>
      </c>
      <c r="E2117" s="1">
        <v>61</v>
      </c>
      <c r="F2117" s="1" t="s">
        <v>6329</v>
      </c>
      <c r="G2117" s="1" t="s">
        <v>131</v>
      </c>
      <c r="H2117" s="1">
        <v>5000000000</v>
      </c>
      <c r="I2117" s="1">
        <v>853702151</v>
      </c>
      <c r="J2117" s="1">
        <v>5000000000</v>
      </c>
      <c r="K2117" s="1" t="s">
        <v>2018</v>
      </c>
      <c r="L2117" s="1">
        <v>2116</v>
      </c>
      <c r="M2117" s="1" t="s">
        <v>14752</v>
      </c>
      <c r="N2117" s="1">
        <v>8.3277906667826801E-4</v>
      </c>
      <c r="O2117" s="1">
        <v>1560164.8281745201</v>
      </c>
      <c r="P2117" s="1">
        <v>2.82748081</v>
      </c>
      <c r="Q2117" s="1">
        <v>-4.6323302100000001</v>
      </c>
      <c r="R2117" s="1">
        <v>10.548324750000001</v>
      </c>
      <c r="S2117" s="1">
        <v>710945.28053100978</v>
      </c>
      <c r="T2117" s="1" t="s">
        <v>14752</v>
      </c>
    </row>
    <row r="2118" spans="1:20" x14ac:dyDescent="0.2">
      <c r="A2118" s="1">
        <v>31670</v>
      </c>
      <c r="B2118" s="1" t="s">
        <v>10702</v>
      </c>
      <c r="C2118" s="1" t="s">
        <v>10703</v>
      </c>
      <c r="D2118" s="1" t="s">
        <v>10704</v>
      </c>
      <c r="E2118" s="1">
        <v>7</v>
      </c>
      <c r="F2118" s="1" t="s">
        <v>10705</v>
      </c>
      <c r="G2118" s="1" t="s">
        <v>131</v>
      </c>
      <c r="I2118" s="1">
        <v>999960911</v>
      </c>
      <c r="J2118" s="1">
        <v>999960911</v>
      </c>
      <c r="K2118" s="1" t="s">
        <v>2018</v>
      </c>
      <c r="L2118" s="1">
        <v>2117</v>
      </c>
      <c r="M2118" s="1" t="s">
        <v>14752</v>
      </c>
      <c r="N2118" s="1">
        <v>7.0796782525665413E-4</v>
      </c>
      <c r="O2118" s="1">
        <v>21333.956933969999</v>
      </c>
      <c r="P2118" s="1">
        <v>-0.16143945000000001</v>
      </c>
      <c r="Q2118" s="1">
        <v>-10.20283184</v>
      </c>
      <c r="R2118" s="1">
        <v>-39.215582869999999</v>
      </c>
      <c r="S2118" s="1">
        <v>707940.15150233265</v>
      </c>
      <c r="T2118" s="1" t="s">
        <v>14752</v>
      </c>
    </row>
    <row r="2119" spans="1:20" x14ac:dyDescent="0.2">
      <c r="A2119" s="1">
        <v>11129</v>
      </c>
      <c r="B2119" s="1" t="s">
        <v>5173</v>
      </c>
      <c r="C2119" s="1" t="s">
        <v>5174</v>
      </c>
      <c r="D2119" s="1" t="s">
        <v>5175</v>
      </c>
      <c r="E2119" s="1">
        <v>32</v>
      </c>
      <c r="F2119" s="1" t="s">
        <v>5176</v>
      </c>
      <c r="G2119" s="1" t="s">
        <v>131</v>
      </c>
      <c r="I2119" s="1">
        <v>709165177.62331569</v>
      </c>
      <c r="J2119" s="1">
        <v>995870194.45625043</v>
      </c>
      <c r="K2119" s="1" t="s">
        <v>2018</v>
      </c>
      <c r="L2119" s="1">
        <v>2118</v>
      </c>
      <c r="M2119" s="1" t="s">
        <v>14752</v>
      </c>
      <c r="N2119" s="1">
        <v>9.958518938813605E-4</v>
      </c>
      <c r="O2119" s="1">
        <v>62600.505599939999</v>
      </c>
      <c r="P2119" s="1">
        <v>-9.9940550000000003E-2</v>
      </c>
      <c r="Q2119" s="1">
        <v>-9.9391119999999999E-2</v>
      </c>
      <c r="R2119" s="1">
        <v>-0.23059186000000001</v>
      </c>
      <c r="S2119" s="1">
        <v>706223.4852108903</v>
      </c>
      <c r="T2119" s="1" t="s">
        <v>14752</v>
      </c>
    </row>
    <row r="2120" spans="1:20" x14ac:dyDescent="0.2">
      <c r="A2120" s="1">
        <v>15305</v>
      </c>
      <c r="B2120" s="1" t="s">
        <v>10819</v>
      </c>
      <c r="C2120" s="1" t="s">
        <v>10820</v>
      </c>
      <c r="D2120" s="1" t="s">
        <v>10821</v>
      </c>
      <c r="E2120" s="1">
        <v>7</v>
      </c>
      <c r="F2120" s="1" t="s">
        <v>10822</v>
      </c>
      <c r="G2120" s="1" t="s">
        <v>131</v>
      </c>
      <c r="I2120" s="1">
        <v>2855618728</v>
      </c>
      <c r="J2120" s="1">
        <v>10000000000</v>
      </c>
      <c r="L2120" s="1">
        <v>2119</v>
      </c>
      <c r="M2120" s="1" t="s">
        <v>14752</v>
      </c>
      <c r="N2120" s="1">
        <v>2.469273272788482E-4</v>
      </c>
      <c r="O2120" s="1">
        <v>19381.879733319998</v>
      </c>
      <c r="P2120" s="1">
        <v>4.4546937099999999</v>
      </c>
      <c r="Q2120" s="1">
        <v>-6.00955832</v>
      </c>
      <c r="R2120" s="1">
        <v>-7.2052038700000001</v>
      </c>
      <c r="S2120" s="1">
        <v>705130.30023246421</v>
      </c>
      <c r="T2120" s="1" t="s">
        <v>14752</v>
      </c>
    </row>
    <row r="2121" spans="1:20" x14ac:dyDescent="0.2">
      <c r="A2121" s="1">
        <v>3364</v>
      </c>
      <c r="B2121" s="1" t="s">
        <v>2667</v>
      </c>
      <c r="C2121" s="1" t="s">
        <v>2668</v>
      </c>
      <c r="D2121" s="1" t="s">
        <v>2669</v>
      </c>
      <c r="E2121" s="1">
        <v>9</v>
      </c>
      <c r="F2121" s="1" t="s">
        <v>2670</v>
      </c>
      <c r="G2121" s="1" t="s">
        <v>131</v>
      </c>
      <c r="I2121" s="1">
        <v>5001073</v>
      </c>
      <c r="J2121" s="1">
        <v>744954718.91850996</v>
      </c>
      <c r="L2121" s="1">
        <v>2120</v>
      </c>
      <c r="M2121" s="1" t="s">
        <v>14753</v>
      </c>
      <c r="N2121" s="1">
        <v>0.13961385644904109</v>
      </c>
      <c r="O2121" s="1">
        <v>0</v>
      </c>
      <c r="P2121" s="1">
        <v>-3.7422200000000001E-3</v>
      </c>
      <c r="Q2121" s="1">
        <v>-9.3809050000000005E-2</v>
      </c>
      <c r="R2121" s="1">
        <v>23.698703479999999</v>
      </c>
      <c r="S2121" s="1">
        <v>698219.08791317523</v>
      </c>
      <c r="T2121" s="1" t="s">
        <v>14753</v>
      </c>
    </row>
    <row r="2122" spans="1:20" x14ac:dyDescent="0.2">
      <c r="A2122" s="1">
        <v>26982</v>
      </c>
      <c r="B2122" s="1" t="s">
        <v>9414</v>
      </c>
      <c r="C2122" s="1" t="s">
        <v>9415</v>
      </c>
      <c r="D2122" s="1" t="s">
        <v>9416</v>
      </c>
      <c r="E2122" s="1">
        <v>8</v>
      </c>
      <c r="F2122" s="1" t="s">
        <v>9417</v>
      </c>
      <c r="G2122" s="1" t="s">
        <v>131</v>
      </c>
      <c r="H2122" s="1">
        <v>2000000000</v>
      </c>
      <c r="I2122" s="1">
        <v>1360145300.1229999</v>
      </c>
      <c r="J2122" s="1">
        <v>2000000000</v>
      </c>
      <c r="K2122" s="1" t="s">
        <v>2018</v>
      </c>
      <c r="L2122" s="1">
        <v>2121</v>
      </c>
      <c r="M2122" s="1" t="s">
        <v>14752</v>
      </c>
      <c r="N2122" s="1">
        <v>5.1300573867679277E-4</v>
      </c>
      <c r="O2122" s="1">
        <v>309612.28674071998</v>
      </c>
      <c r="P2122" s="1">
        <v>4.8346337699999999</v>
      </c>
      <c r="Q2122" s="1">
        <v>28.29463514</v>
      </c>
      <c r="R2122" s="1">
        <v>0.54380717999999995</v>
      </c>
      <c r="S2122" s="1">
        <v>697762.34439736756</v>
      </c>
      <c r="T2122" s="1" t="s">
        <v>14752</v>
      </c>
    </row>
    <row r="2123" spans="1:20" x14ac:dyDescent="0.2">
      <c r="A2123" s="1">
        <v>21349</v>
      </c>
      <c r="B2123" s="1" t="s">
        <v>13776</v>
      </c>
      <c r="C2123" s="1" t="s">
        <v>13777</v>
      </c>
      <c r="D2123" s="1" t="s">
        <v>13778</v>
      </c>
      <c r="E2123" s="1">
        <v>7</v>
      </c>
      <c r="F2123" s="1" t="s">
        <v>13779</v>
      </c>
      <c r="G2123" s="1" t="s">
        <v>131</v>
      </c>
      <c r="H2123" s="1">
        <v>150000000</v>
      </c>
      <c r="I2123" s="1">
        <v>9158696</v>
      </c>
      <c r="J2123" s="1">
        <v>150000000</v>
      </c>
      <c r="K2123" s="1" t="s">
        <v>2018</v>
      </c>
      <c r="L2123" s="1">
        <v>2122</v>
      </c>
      <c r="M2123" s="1" t="s">
        <v>14753</v>
      </c>
      <c r="N2123" s="1">
        <v>7.6143940293508475E-2</v>
      </c>
      <c r="O2123" s="1">
        <v>36.609661940000002</v>
      </c>
      <c r="P2123" s="1">
        <v>-8.7204799999999992E-3</v>
      </c>
      <c r="Q2123" s="1">
        <v>-9.3809050000000005E-2</v>
      </c>
      <c r="R2123" s="1">
        <v>8.3329520800000001</v>
      </c>
      <c r="S2123" s="1">
        <v>697379.20139039494</v>
      </c>
      <c r="T2123" s="1" t="s">
        <v>14753</v>
      </c>
    </row>
    <row r="2124" spans="1:20" x14ac:dyDescent="0.2">
      <c r="A2124" s="1">
        <v>28757</v>
      </c>
      <c r="B2124" s="1" t="s">
        <v>10759</v>
      </c>
      <c r="C2124" s="1" t="s">
        <v>10760</v>
      </c>
      <c r="D2124" s="1" t="s">
        <v>10761</v>
      </c>
      <c r="E2124" s="1">
        <v>4</v>
      </c>
      <c r="F2124" s="1" t="s">
        <v>10762</v>
      </c>
      <c r="G2124" s="1" t="s">
        <v>131</v>
      </c>
      <c r="H2124" s="1">
        <v>1000000000</v>
      </c>
      <c r="I2124" s="1">
        <v>100493930</v>
      </c>
      <c r="J2124" s="1">
        <v>1000000000</v>
      </c>
      <c r="K2124" s="1" t="s">
        <v>2018</v>
      </c>
      <c r="L2124" s="1">
        <v>2123</v>
      </c>
      <c r="M2124" s="1" t="s">
        <v>14752</v>
      </c>
      <c r="N2124" s="1">
        <v>6.8116005698591036E-3</v>
      </c>
      <c r="O2124" s="1">
        <v>145.36053928999999</v>
      </c>
      <c r="P2124" s="1">
        <v>9.0543099999999994E-3</v>
      </c>
      <c r="Q2124" s="1">
        <v>1.5300986400000001</v>
      </c>
      <c r="R2124" s="1">
        <v>5.1684279999999999E-2</v>
      </c>
      <c r="S2124" s="1">
        <v>684524.51085538091</v>
      </c>
      <c r="T2124" s="1" t="s">
        <v>14752</v>
      </c>
    </row>
    <row r="2125" spans="1:20" x14ac:dyDescent="0.2">
      <c r="A2125" s="1">
        <v>3071</v>
      </c>
      <c r="B2125" s="1" t="s">
        <v>3655</v>
      </c>
      <c r="C2125" s="1" t="s">
        <v>3655</v>
      </c>
      <c r="D2125" s="1" t="s">
        <v>3656</v>
      </c>
      <c r="E2125" s="1">
        <v>2</v>
      </c>
      <c r="F2125" s="1" t="s">
        <v>2933</v>
      </c>
      <c r="G2125" s="1" t="s">
        <v>131</v>
      </c>
      <c r="H2125" s="1">
        <v>8000000000</v>
      </c>
      <c r="I2125" s="1">
        <v>7227930505.1932468</v>
      </c>
      <c r="J2125" s="1">
        <v>7227930505.1932468</v>
      </c>
      <c r="L2125" s="1">
        <v>2124</v>
      </c>
      <c r="M2125" s="1" t="s">
        <v>14752</v>
      </c>
      <c r="N2125" s="1">
        <v>9.3902057617751075E-5</v>
      </c>
      <c r="O2125" s="1">
        <v>9.3873999999999997E-4</v>
      </c>
      <c r="P2125" s="1">
        <v>0.22675649</v>
      </c>
      <c r="Q2125" s="1">
        <v>-67.725000170000001</v>
      </c>
      <c r="R2125" s="1">
        <v>-67.861799959999999</v>
      </c>
      <c r="S2125" s="1">
        <v>678717.54675575695</v>
      </c>
      <c r="T2125" s="1" t="s">
        <v>14752</v>
      </c>
    </row>
    <row r="2126" spans="1:20" x14ac:dyDescent="0.2">
      <c r="A2126" s="1">
        <v>33148</v>
      </c>
      <c r="B2126" s="1" t="s">
        <v>10474</v>
      </c>
      <c r="C2126" s="1" t="s">
        <v>10475</v>
      </c>
      <c r="D2126" s="1" t="s">
        <v>10476</v>
      </c>
      <c r="E2126" s="1">
        <v>11</v>
      </c>
      <c r="F2126" s="1" t="s">
        <v>10477</v>
      </c>
      <c r="G2126" s="1" t="s">
        <v>131</v>
      </c>
      <c r="H2126" s="1">
        <v>100000000</v>
      </c>
      <c r="I2126" s="1">
        <v>3049500</v>
      </c>
      <c r="J2126" s="1">
        <v>100000000</v>
      </c>
      <c r="K2126" s="1" t="s">
        <v>2018</v>
      </c>
      <c r="L2126" s="1">
        <v>2125</v>
      </c>
      <c r="M2126" s="1" t="s">
        <v>14752</v>
      </c>
      <c r="N2126" s="1">
        <v>0.2222066635412388</v>
      </c>
      <c r="O2126" s="1">
        <v>2335637.2493691901</v>
      </c>
      <c r="P2126" s="1">
        <v>-3.747648E-2</v>
      </c>
      <c r="Q2126" s="1">
        <v>1.2193581499999999</v>
      </c>
      <c r="R2126" s="1">
        <v>-44.255001729999996</v>
      </c>
      <c r="S2126" s="1">
        <v>677619.22046900773</v>
      </c>
      <c r="T2126" s="1" t="s">
        <v>14752</v>
      </c>
    </row>
    <row r="2127" spans="1:20" x14ac:dyDescent="0.2">
      <c r="A2127" s="1">
        <v>9967</v>
      </c>
      <c r="B2127" s="1" t="s">
        <v>5900</v>
      </c>
      <c r="C2127" s="1" t="s">
        <v>5901</v>
      </c>
      <c r="D2127" s="1" t="s">
        <v>5902</v>
      </c>
      <c r="E2127" s="1">
        <v>16</v>
      </c>
      <c r="F2127" s="1" t="s">
        <v>4930</v>
      </c>
      <c r="G2127" s="1" t="s">
        <v>131</v>
      </c>
      <c r="I2127" s="1">
        <v>175550000000000</v>
      </c>
      <c r="J2127" s="1">
        <v>1000000000000000</v>
      </c>
      <c r="K2127" s="1" t="s">
        <v>2018</v>
      </c>
      <c r="L2127" s="1">
        <v>2126</v>
      </c>
      <c r="M2127" s="1" t="s">
        <v>14752</v>
      </c>
      <c r="N2127" s="1">
        <v>3.8521906454417078E-9</v>
      </c>
      <c r="O2127" s="1">
        <v>25.929351700000002</v>
      </c>
      <c r="P2127" s="1">
        <v>-5.6263299999999997E-3</v>
      </c>
      <c r="Q2127" s="1">
        <v>-18.637329050000002</v>
      </c>
      <c r="R2127" s="1">
        <v>-15.446510140000001</v>
      </c>
      <c r="S2127" s="1">
        <v>676252.06780729175</v>
      </c>
      <c r="T2127" s="1" t="s">
        <v>14752</v>
      </c>
    </row>
    <row r="2128" spans="1:20" x14ac:dyDescent="0.2">
      <c r="A2128" s="1">
        <v>5836</v>
      </c>
      <c r="B2128" s="1" t="s">
        <v>3285</v>
      </c>
      <c r="C2128" s="1" t="s">
        <v>3286</v>
      </c>
      <c r="D2128" s="1" t="s">
        <v>3287</v>
      </c>
      <c r="E2128" s="1">
        <v>20</v>
      </c>
      <c r="F2128" s="1" t="s">
        <v>3279</v>
      </c>
      <c r="G2128" s="1" t="s">
        <v>131</v>
      </c>
      <c r="I2128" s="1">
        <v>73833447.851051107</v>
      </c>
      <c r="J2128" s="1">
        <v>129119014.32193676</v>
      </c>
      <c r="L2128" s="1">
        <v>2127</v>
      </c>
      <c r="M2128" s="1" t="s">
        <v>14752</v>
      </c>
      <c r="N2128" s="1">
        <v>9.1013641331183885E-3</v>
      </c>
      <c r="O2128" s="1">
        <v>270.53361837</v>
      </c>
      <c r="P2128" s="1">
        <v>1.1500261199999999</v>
      </c>
      <c r="Q2128" s="1">
        <v>11.775637189999999</v>
      </c>
      <c r="R2128" s="1">
        <v>52.911303420000003</v>
      </c>
      <c r="S2128" s="1">
        <v>671985.09409602336</v>
      </c>
      <c r="T2128" s="1" t="s">
        <v>14752</v>
      </c>
    </row>
    <row r="2129" spans="1:20" x14ac:dyDescent="0.2">
      <c r="A2129" s="1">
        <v>9270</v>
      </c>
      <c r="B2129" s="1" t="s">
        <v>11245</v>
      </c>
      <c r="C2129" s="1" t="s">
        <v>11246</v>
      </c>
      <c r="D2129" s="1" t="s">
        <v>11247</v>
      </c>
      <c r="E2129" s="1">
        <v>5</v>
      </c>
      <c r="F2129" s="1" t="s">
        <v>4643</v>
      </c>
      <c r="G2129" s="1" t="s">
        <v>131</v>
      </c>
      <c r="H2129" s="1">
        <v>21000000</v>
      </c>
      <c r="I2129" s="1">
        <v>10276739</v>
      </c>
      <c r="J2129" s="1">
        <v>21000000</v>
      </c>
      <c r="K2129" s="1" t="s">
        <v>2018</v>
      </c>
      <c r="L2129" s="1">
        <v>2128</v>
      </c>
      <c r="M2129" s="1" t="s">
        <v>14752</v>
      </c>
      <c r="N2129" s="1">
        <v>6.5162736972331811E-2</v>
      </c>
      <c r="O2129" s="1">
        <v>820.39810278000004</v>
      </c>
      <c r="P2129" s="1">
        <v>-3.5884699999999999E-3</v>
      </c>
      <c r="Q2129" s="1">
        <v>-3.6798150000000002E-2</v>
      </c>
      <c r="R2129" s="1">
        <v>-29.541371649999999</v>
      </c>
      <c r="S2129" s="1">
        <v>669660.4403903042</v>
      </c>
      <c r="T2129" s="1" t="s">
        <v>14752</v>
      </c>
    </row>
    <row r="2130" spans="1:20" x14ac:dyDescent="0.2">
      <c r="A2130" s="1">
        <v>5114</v>
      </c>
      <c r="B2130" s="1" t="s">
        <v>5259</v>
      </c>
      <c r="C2130" s="1" t="s">
        <v>5260</v>
      </c>
      <c r="D2130" s="1" t="s">
        <v>5261</v>
      </c>
      <c r="E2130" s="1">
        <v>14</v>
      </c>
      <c r="F2130" s="1" t="s">
        <v>3126</v>
      </c>
      <c r="G2130" s="1" t="s">
        <v>131</v>
      </c>
      <c r="H2130" s="1">
        <v>1500000000</v>
      </c>
      <c r="I2130" s="1">
        <v>1331266628</v>
      </c>
      <c r="J2130" s="1">
        <v>1350000000</v>
      </c>
      <c r="K2130" s="1" t="s">
        <v>2018</v>
      </c>
      <c r="L2130" s="1">
        <v>2129</v>
      </c>
      <c r="M2130" s="1" t="s">
        <v>14753</v>
      </c>
      <c r="N2130" s="1">
        <v>5.0270708558379886E-4</v>
      </c>
      <c r="O2130" s="1">
        <v>0</v>
      </c>
      <c r="P2130" s="1">
        <v>0.26328868999999999</v>
      </c>
      <c r="Q2130" s="1">
        <v>-1.6900366899999999</v>
      </c>
      <c r="R2130" s="1">
        <v>-4.8499580900000003</v>
      </c>
      <c r="S2130" s="1">
        <v>669237.16669685137</v>
      </c>
      <c r="T2130" s="1" t="s">
        <v>14753</v>
      </c>
    </row>
    <row r="2131" spans="1:20" x14ac:dyDescent="0.2">
      <c r="A2131" s="1">
        <v>8637</v>
      </c>
      <c r="B2131" s="1" t="s">
        <v>4454</v>
      </c>
      <c r="C2131" s="1" t="s">
        <v>4455</v>
      </c>
      <c r="D2131" s="1" t="s">
        <v>4456</v>
      </c>
      <c r="E2131" s="1">
        <v>6</v>
      </c>
      <c r="F2131" s="1" t="s">
        <v>4347</v>
      </c>
      <c r="G2131" s="1" t="s">
        <v>131</v>
      </c>
      <c r="H2131" s="1">
        <v>20000000</v>
      </c>
      <c r="I2131" s="1">
        <v>20000000</v>
      </c>
      <c r="J2131" s="1">
        <v>20000000</v>
      </c>
      <c r="K2131" s="1" t="s">
        <v>2018</v>
      </c>
      <c r="L2131" s="1">
        <v>2130</v>
      </c>
      <c r="M2131" s="1" t="s">
        <v>14752</v>
      </c>
      <c r="N2131" s="1">
        <v>3.3427424013075802E-2</v>
      </c>
      <c r="O2131" s="1">
        <v>0</v>
      </c>
      <c r="P2131" s="1">
        <v>2.805446E-2</v>
      </c>
      <c r="Q2131" s="1">
        <v>4.84727262</v>
      </c>
      <c r="R2131" s="1">
        <v>-8.9598410499999996</v>
      </c>
      <c r="S2131" s="1">
        <v>668548.48026151606</v>
      </c>
      <c r="T2131" s="1" t="s">
        <v>14752</v>
      </c>
    </row>
    <row r="2132" spans="1:20" x14ac:dyDescent="0.2">
      <c r="A2132" s="1">
        <v>29200</v>
      </c>
      <c r="B2132" s="1" t="s">
        <v>10687</v>
      </c>
      <c r="C2132" s="1" t="s">
        <v>10688</v>
      </c>
      <c r="D2132" s="1" t="s">
        <v>10689</v>
      </c>
      <c r="E2132" s="1">
        <v>39</v>
      </c>
      <c r="F2132" s="1" t="s">
        <v>10690</v>
      </c>
      <c r="G2132" s="1" t="s">
        <v>131</v>
      </c>
      <c r="H2132" s="1">
        <v>1000000000</v>
      </c>
      <c r="I2132" s="1">
        <v>30059736.109999999</v>
      </c>
      <c r="J2132" s="1">
        <v>102388828.12</v>
      </c>
      <c r="K2132" s="1" t="s">
        <v>2018</v>
      </c>
      <c r="L2132" s="1">
        <v>2132</v>
      </c>
      <c r="M2132" s="1" t="s">
        <v>14752</v>
      </c>
      <c r="N2132" s="1">
        <v>2.1894968887848896E-2</v>
      </c>
      <c r="O2132" s="1">
        <v>267994.37751795998</v>
      </c>
      <c r="P2132" s="1">
        <v>-1.06401386</v>
      </c>
      <c r="Q2132" s="1">
        <v>-2.8482243199999999</v>
      </c>
      <c r="R2132" s="1">
        <v>-18.385556900000001</v>
      </c>
      <c r="S2132" s="1">
        <v>658156.98690539796</v>
      </c>
      <c r="T2132" s="1" t="s">
        <v>14752</v>
      </c>
    </row>
    <row r="2133" spans="1:20" x14ac:dyDescent="0.2">
      <c r="A2133" s="1">
        <v>30772</v>
      </c>
      <c r="B2133" s="1" t="s">
        <v>11217</v>
      </c>
      <c r="C2133" s="1" t="s">
        <v>11218</v>
      </c>
      <c r="D2133" s="1" t="s">
        <v>11219</v>
      </c>
      <c r="E2133" s="1">
        <v>12</v>
      </c>
      <c r="F2133" s="1" t="s">
        <v>11220</v>
      </c>
      <c r="G2133" s="1" t="s">
        <v>131</v>
      </c>
      <c r="H2133" s="1">
        <v>400000000</v>
      </c>
      <c r="I2133" s="1">
        <v>32160000</v>
      </c>
      <c r="J2133" s="1">
        <v>400000000</v>
      </c>
      <c r="K2133" s="1" t="s">
        <v>2018</v>
      </c>
      <c r="L2133" s="1">
        <v>2131</v>
      </c>
      <c r="M2133" s="1" t="s">
        <v>14752</v>
      </c>
      <c r="N2133" s="1">
        <v>2.0467350979855786E-2</v>
      </c>
      <c r="O2133" s="1">
        <v>521029.41014152998</v>
      </c>
      <c r="P2133" s="1">
        <v>0.47620467</v>
      </c>
      <c r="Q2133" s="1">
        <v>-4.8453882000000004</v>
      </c>
      <c r="R2133" s="1">
        <v>-3.5790195800000002</v>
      </c>
      <c r="S2133" s="1">
        <v>658230.00751216209</v>
      </c>
      <c r="T2133" s="1" t="s">
        <v>14752</v>
      </c>
    </row>
    <row r="2134" spans="1:20" x14ac:dyDescent="0.2">
      <c r="A2134" s="1">
        <v>8484</v>
      </c>
      <c r="B2134" s="1" t="s">
        <v>11269</v>
      </c>
      <c r="C2134" s="1" t="s">
        <v>4420</v>
      </c>
      <c r="D2134" s="1" t="s">
        <v>4421</v>
      </c>
      <c r="E2134" s="1">
        <v>11</v>
      </c>
      <c r="F2134" s="1" t="s">
        <v>4096</v>
      </c>
      <c r="G2134" s="1" t="s">
        <v>131</v>
      </c>
      <c r="H2134" s="1">
        <v>5000000000</v>
      </c>
      <c r="I2134" s="1">
        <v>1347029039</v>
      </c>
      <c r="J2134" s="1">
        <v>5000000000</v>
      </c>
      <c r="K2134" s="1" t="s">
        <v>2018</v>
      </c>
      <c r="L2134" s="1">
        <v>2133</v>
      </c>
      <c r="M2134" s="1" t="s">
        <v>14752</v>
      </c>
      <c r="N2134" s="1">
        <v>4.8790092588178377E-4</v>
      </c>
      <c r="O2134" s="1">
        <v>535.37309373000005</v>
      </c>
      <c r="P2134" s="1">
        <v>0.24614664</v>
      </c>
      <c r="Q2134" s="1">
        <v>15.93750472</v>
      </c>
      <c r="R2134" s="1">
        <v>-4.8950676599999996</v>
      </c>
      <c r="S2134" s="1">
        <v>657216.71531774942</v>
      </c>
      <c r="T2134" s="1" t="s">
        <v>14752</v>
      </c>
    </row>
    <row r="2135" spans="1:20" x14ac:dyDescent="0.2">
      <c r="A2135" s="1">
        <v>34144</v>
      </c>
      <c r="B2135" s="1" t="s">
        <v>13702</v>
      </c>
      <c r="C2135" s="1" t="s">
        <v>13703</v>
      </c>
      <c r="D2135" s="1" t="s">
        <v>13704</v>
      </c>
      <c r="E2135" s="1">
        <v>1</v>
      </c>
      <c r="F2135" s="1" t="s">
        <v>13705</v>
      </c>
      <c r="G2135" s="1" t="s">
        <v>131</v>
      </c>
      <c r="H2135" s="1">
        <v>99999977260</v>
      </c>
      <c r="I2135" s="1">
        <v>16479727260</v>
      </c>
      <c r="J2135" s="1">
        <v>99999977260</v>
      </c>
      <c r="K2135" s="1" t="s">
        <v>2018</v>
      </c>
      <c r="L2135" s="1">
        <v>2134</v>
      </c>
      <c r="M2135" s="1" t="s">
        <v>14752</v>
      </c>
      <c r="N2135" s="1">
        <v>3.949645555266829E-5</v>
      </c>
      <c r="O2135" s="1">
        <v>159382.10342902</v>
      </c>
      <c r="P2135" s="1">
        <v>0.31821041</v>
      </c>
      <c r="Q2135" s="1">
        <v>-0.12666293000000001</v>
      </c>
      <c r="R2135" s="1">
        <v>-30.900472539999999</v>
      </c>
      <c r="S2135" s="1">
        <v>650890.81524468586</v>
      </c>
      <c r="T2135" s="1" t="s">
        <v>14752</v>
      </c>
    </row>
    <row r="2136" spans="1:20" x14ac:dyDescent="0.2">
      <c r="A2136" s="1">
        <v>10412</v>
      </c>
      <c r="B2136" s="1" t="s">
        <v>6381</v>
      </c>
      <c r="C2136" s="1" t="s">
        <v>5607</v>
      </c>
      <c r="D2136" s="1" t="s">
        <v>5608</v>
      </c>
      <c r="E2136" s="1">
        <v>17</v>
      </c>
      <c r="F2136" s="1" t="s">
        <v>4880</v>
      </c>
      <c r="G2136" s="1" t="s">
        <v>131</v>
      </c>
      <c r="H2136" s="1">
        <v>1000000000</v>
      </c>
      <c r="I2136" s="1">
        <v>491857217</v>
      </c>
      <c r="J2136" s="1">
        <v>1000000000</v>
      </c>
      <c r="K2136" s="1" t="s">
        <v>2018</v>
      </c>
      <c r="L2136" s="1">
        <v>2135</v>
      </c>
      <c r="M2136" s="1" t="s">
        <v>14752</v>
      </c>
      <c r="N2136" s="1">
        <v>1.3203669697457053E-3</v>
      </c>
      <c r="O2136" s="1">
        <v>4898.4272362399997</v>
      </c>
      <c r="P2136" s="1">
        <v>1.17329E-3</v>
      </c>
      <c r="Q2136" s="1">
        <v>-0.95369484999999998</v>
      </c>
      <c r="R2136" s="1">
        <v>-26.854934220000001</v>
      </c>
      <c r="S2136" s="1">
        <v>649432.02315784583</v>
      </c>
      <c r="T2136" s="1" t="s">
        <v>14752</v>
      </c>
    </row>
    <row r="2137" spans="1:20" x14ac:dyDescent="0.2">
      <c r="A2137" s="1">
        <v>29302</v>
      </c>
      <c r="B2137" s="1" t="s">
        <v>10680</v>
      </c>
      <c r="C2137" s="1" t="s">
        <v>10681</v>
      </c>
      <c r="D2137" s="1" t="s">
        <v>10680</v>
      </c>
      <c r="E2137" s="1">
        <v>14</v>
      </c>
      <c r="F2137" s="1" t="s">
        <v>10682</v>
      </c>
      <c r="G2137" s="1" t="s">
        <v>131</v>
      </c>
      <c r="I2137" s="1">
        <v>72000197130.110001</v>
      </c>
      <c r="J2137" s="1">
        <v>95988542118.154999</v>
      </c>
      <c r="K2137" s="1" t="s">
        <v>2018</v>
      </c>
      <c r="L2137" s="1">
        <v>2136</v>
      </c>
      <c r="M2137" s="1" t="s">
        <v>14752</v>
      </c>
      <c r="N2137" s="1">
        <v>8.9591696942943559E-6</v>
      </c>
      <c r="O2137" s="1">
        <v>321653.97952803998</v>
      </c>
      <c r="P2137" s="1">
        <v>0.25627387000000001</v>
      </c>
      <c r="Q2137" s="1">
        <v>-8.70454303</v>
      </c>
      <c r="R2137" s="1">
        <v>-40.116040580000004</v>
      </c>
      <c r="S2137" s="1">
        <v>645061.98411130102</v>
      </c>
      <c r="T2137" s="1" t="s">
        <v>14752</v>
      </c>
    </row>
    <row r="2138" spans="1:20" x14ac:dyDescent="0.2">
      <c r="A2138" s="1">
        <v>7301</v>
      </c>
      <c r="B2138" s="1" t="s">
        <v>11119</v>
      </c>
      <c r="C2138" s="1" t="s">
        <v>11120</v>
      </c>
      <c r="D2138" s="1" t="s">
        <v>11121</v>
      </c>
      <c r="E2138" s="1">
        <v>18</v>
      </c>
      <c r="F2138" s="1" t="s">
        <v>3535</v>
      </c>
      <c r="G2138" s="1" t="s">
        <v>131</v>
      </c>
      <c r="H2138" s="1">
        <v>30000000</v>
      </c>
      <c r="I2138" s="1">
        <v>2853891</v>
      </c>
      <c r="J2138" s="1">
        <v>30000000</v>
      </c>
      <c r="K2138" s="1" t="s">
        <v>2018</v>
      </c>
      <c r="L2138" s="1">
        <v>2137</v>
      </c>
      <c r="M2138" s="1" t="s">
        <v>14752</v>
      </c>
      <c r="N2138" s="1">
        <v>0.22536235313290257</v>
      </c>
      <c r="O2138" s="1">
        <v>429.98304725999998</v>
      </c>
      <c r="P2138" s="1">
        <v>-1.10819E-3</v>
      </c>
      <c r="Q2138" s="1">
        <v>1.5498767</v>
      </c>
      <c r="R2138" s="1">
        <v>-2.15213812</v>
      </c>
      <c r="S2138" s="1">
        <v>643159.59134481242</v>
      </c>
      <c r="T2138" s="1" t="s">
        <v>14752</v>
      </c>
    </row>
    <row r="2139" spans="1:20" x14ac:dyDescent="0.2">
      <c r="A2139" s="1">
        <v>23780</v>
      </c>
      <c r="B2139" s="1" t="s">
        <v>10999</v>
      </c>
      <c r="C2139" s="1" t="s">
        <v>11000</v>
      </c>
      <c r="D2139" s="1" t="s">
        <v>11001</v>
      </c>
      <c r="E2139" s="1">
        <v>18</v>
      </c>
      <c r="F2139" s="1" t="s">
        <v>11002</v>
      </c>
      <c r="G2139" s="1" t="s">
        <v>131</v>
      </c>
      <c r="H2139" s="1">
        <v>2000000000</v>
      </c>
      <c r="I2139" s="1">
        <v>271140008.10021478</v>
      </c>
      <c r="J2139" s="1">
        <v>271140008.10021478</v>
      </c>
      <c r="K2139" s="1" t="s">
        <v>2018</v>
      </c>
      <c r="L2139" s="1">
        <v>2138</v>
      </c>
      <c r="M2139" s="1" t="s">
        <v>14752</v>
      </c>
      <c r="N2139" s="1">
        <v>2.3707650908446321E-3</v>
      </c>
      <c r="O2139" s="1">
        <v>171219.47471243999</v>
      </c>
      <c r="P2139" s="1">
        <v>-2.6530789299999999</v>
      </c>
      <c r="Q2139" s="1">
        <v>-5.6767407600000004</v>
      </c>
      <c r="R2139" s="1">
        <v>-12.05956458</v>
      </c>
      <c r="S2139" s="1">
        <v>642809.26593531994</v>
      </c>
      <c r="T2139" s="1" t="s">
        <v>14752</v>
      </c>
    </row>
    <row r="2140" spans="1:20" x14ac:dyDescent="0.2">
      <c r="A2140" s="1">
        <v>25219</v>
      </c>
      <c r="B2140" s="1" t="s">
        <v>11317</v>
      </c>
      <c r="C2140" s="1" t="s">
        <v>11318</v>
      </c>
      <c r="D2140" s="1" t="s">
        <v>11319</v>
      </c>
      <c r="E2140" s="1">
        <v>9</v>
      </c>
      <c r="F2140" s="1" t="s">
        <v>11320</v>
      </c>
      <c r="G2140" s="1" t="s">
        <v>131</v>
      </c>
      <c r="H2140" s="1">
        <v>10000000000</v>
      </c>
      <c r="I2140" s="1">
        <v>8150000000</v>
      </c>
      <c r="J2140" s="1">
        <v>10000000000</v>
      </c>
      <c r="K2140" s="1" t="s">
        <v>2018</v>
      </c>
      <c r="L2140" s="1">
        <v>2139</v>
      </c>
      <c r="M2140" s="1" t="s">
        <v>14752</v>
      </c>
      <c r="N2140" s="1">
        <v>7.8304978342238509E-5</v>
      </c>
      <c r="O2140" s="1">
        <v>1650.3336044299999</v>
      </c>
      <c r="P2140" s="1">
        <v>4.0527769999999998E-2</v>
      </c>
      <c r="Q2140" s="1">
        <v>-3.18606444</v>
      </c>
      <c r="R2140" s="1">
        <v>22.636112700000002</v>
      </c>
      <c r="S2140" s="1">
        <v>638185.57348924386</v>
      </c>
      <c r="T2140" s="1" t="s">
        <v>14752</v>
      </c>
    </row>
    <row r="2141" spans="1:20" x14ac:dyDescent="0.2">
      <c r="A2141" s="1">
        <v>27809</v>
      </c>
      <c r="B2141" s="1" t="s">
        <v>10616</v>
      </c>
      <c r="C2141" s="1" t="s">
        <v>4</v>
      </c>
      <c r="D2141" s="1" t="s">
        <v>10617</v>
      </c>
      <c r="E2141" s="1">
        <v>12</v>
      </c>
      <c r="F2141" s="1" t="s">
        <v>10618</v>
      </c>
      <c r="G2141" s="1" t="s">
        <v>131</v>
      </c>
      <c r="I2141" s="1">
        <v>81597517</v>
      </c>
      <c r="J2141" s="1">
        <v>81794028.703692019</v>
      </c>
      <c r="K2141" s="1" t="s">
        <v>2018</v>
      </c>
      <c r="L2141" s="1">
        <v>2140</v>
      </c>
      <c r="M2141" s="1" t="s">
        <v>14752</v>
      </c>
      <c r="N2141" s="1">
        <v>7.8202768089463918E-3</v>
      </c>
      <c r="O2141" s="1">
        <v>3858.3542096400001</v>
      </c>
      <c r="P2141" s="1">
        <v>0.66304786999999998</v>
      </c>
      <c r="Q2141" s="1">
        <v>-7.3719272399999998</v>
      </c>
      <c r="R2141" s="1">
        <v>-22.541138579999998</v>
      </c>
      <c r="S2141" s="1">
        <v>638115.16986270901</v>
      </c>
      <c r="T2141" s="1" t="s">
        <v>14752</v>
      </c>
    </row>
    <row r="2142" spans="1:20" x14ac:dyDescent="0.2">
      <c r="A2142" s="1">
        <v>10055</v>
      </c>
      <c r="B2142" s="1" t="s">
        <v>4846</v>
      </c>
      <c r="C2142" s="1" t="s">
        <v>888</v>
      </c>
      <c r="D2142" s="1" t="s">
        <v>4847</v>
      </c>
      <c r="E2142" s="1">
        <v>9</v>
      </c>
      <c r="F2142" s="1" t="s">
        <v>4778</v>
      </c>
      <c r="G2142" s="1" t="s">
        <v>131</v>
      </c>
      <c r="H2142" s="1">
        <v>200000000</v>
      </c>
      <c r="I2142" s="1">
        <v>100000000</v>
      </c>
      <c r="J2142" s="1">
        <v>200000000</v>
      </c>
      <c r="K2142" s="1" t="s">
        <v>2018</v>
      </c>
      <c r="L2142" s="1">
        <v>2142</v>
      </c>
      <c r="M2142" s="1" t="s">
        <v>14752</v>
      </c>
      <c r="N2142" s="1">
        <v>6.3431209702112705E-3</v>
      </c>
      <c r="O2142" s="1">
        <v>3301.3240983800001</v>
      </c>
      <c r="P2142" s="1">
        <v>-1.8442529999999999E-2</v>
      </c>
      <c r="Q2142" s="1">
        <v>-6.4186474899999997</v>
      </c>
      <c r="R2142" s="1">
        <v>0.21767774000000001</v>
      </c>
      <c r="S2142" s="1">
        <v>634312.097021127</v>
      </c>
      <c r="T2142" s="1" t="s">
        <v>14752</v>
      </c>
    </row>
    <row r="2143" spans="1:20" x14ac:dyDescent="0.2">
      <c r="A2143" s="1">
        <v>21701</v>
      </c>
      <c r="B2143" s="1" t="s">
        <v>11107</v>
      </c>
      <c r="C2143" s="1" t="s">
        <v>11108</v>
      </c>
      <c r="D2143" s="1" t="s">
        <v>11109</v>
      </c>
      <c r="E2143" s="1">
        <v>12</v>
      </c>
      <c r="F2143" s="1" t="s">
        <v>11110</v>
      </c>
      <c r="G2143" s="1" t="s">
        <v>131</v>
      </c>
      <c r="H2143" s="1">
        <v>10000000000</v>
      </c>
      <c r="I2143" s="1">
        <v>1153490031</v>
      </c>
      <c r="J2143" s="1">
        <v>10000000000</v>
      </c>
      <c r="K2143" s="1" t="s">
        <v>2018</v>
      </c>
      <c r="L2143" s="1">
        <v>2141</v>
      </c>
      <c r="M2143" s="1" t="s">
        <v>14752</v>
      </c>
      <c r="N2143" s="1">
        <v>5.5220204343313828E-4</v>
      </c>
      <c r="O2143" s="1">
        <v>12897.643054100001</v>
      </c>
      <c r="P2143" s="1">
        <v>2.3172863299999999</v>
      </c>
      <c r="Q2143" s="1">
        <v>7.2232593500000002</v>
      </c>
      <c r="R2143" s="1">
        <v>-11.485238430000001</v>
      </c>
      <c r="S2143" s="1">
        <v>636959.55219795404</v>
      </c>
      <c r="T2143" s="1" t="s">
        <v>14752</v>
      </c>
    </row>
    <row r="2144" spans="1:20" x14ac:dyDescent="0.2">
      <c r="A2144" s="1">
        <v>5354</v>
      </c>
      <c r="B2144" s="1" t="s">
        <v>3574</v>
      </c>
      <c r="C2144" s="1" t="s">
        <v>3213</v>
      </c>
      <c r="D2144" s="1" t="s">
        <v>3650</v>
      </c>
      <c r="E2144" s="1">
        <v>32</v>
      </c>
      <c r="F2144" s="1" t="s">
        <v>3214</v>
      </c>
      <c r="G2144" s="1" t="s">
        <v>131</v>
      </c>
      <c r="H2144" s="1">
        <v>2206221151.9497271</v>
      </c>
      <c r="I2144" s="1">
        <v>1657740019.2436862</v>
      </c>
      <c r="J2144" s="1">
        <v>2206221151.9497271</v>
      </c>
      <c r="K2144" s="1" t="s">
        <v>2018</v>
      </c>
      <c r="L2144" s="1">
        <v>2143</v>
      </c>
      <c r="M2144" s="1" t="s">
        <v>14753</v>
      </c>
      <c r="N2144" s="1">
        <v>3.821108232656481E-4</v>
      </c>
      <c r="O2144" s="1">
        <v>145.36438508000001</v>
      </c>
      <c r="P2144" s="1">
        <v>-6.60029E-3</v>
      </c>
      <c r="Q2144" s="1">
        <v>-1.0612505000000001</v>
      </c>
      <c r="R2144" s="1">
        <v>-1.9364940799999999</v>
      </c>
      <c r="S2144" s="1">
        <v>633440.40351361618</v>
      </c>
      <c r="T2144" s="1" t="s">
        <v>14753</v>
      </c>
    </row>
    <row r="2145" spans="1:20" x14ac:dyDescent="0.2">
      <c r="A2145" s="1">
        <v>23684</v>
      </c>
      <c r="B2145" s="1" t="s">
        <v>10778</v>
      </c>
      <c r="C2145" s="1" t="s">
        <v>10779</v>
      </c>
      <c r="D2145" s="1" t="s">
        <v>10780</v>
      </c>
      <c r="E2145" s="1">
        <v>24</v>
      </c>
      <c r="F2145" s="1" t="s">
        <v>10781</v>
      </c>
      <c r="G2145" s="1" t="s">
        <v>131</v>
      </c>
      <c r="H2145" s="1">
        <v>600000000</v>
      </c>
      <c r="I2145" s="1">
        <v>333000000</v>
      </c>
      <c r="J2145" s="1">
        <v>588000000</v>
      </c>
      <c r="K2145" s="1" t="s">
        <v>2018</v>
      </c>
      <c r="L2145" s="1">
        <v>2144</v>
      </c>
      <c r="M2145" s="1" t="s">
        <v>14752</v>
      </c>
      <c r="N2145" s="1">
        <v>1.9003921319718025E-3</v>
      </c>
      <c r="O2145" s="1">
        <v>10018.889901299999</v>
      </c>
      <c r="P2145" s="1">
        <v>0.59160241000000002</v>
      </c>
      <c r="Q2145" s="1">
        <v>-14.39579251</v>
      </c>
      <c r="R2145" s="1">
        <v>1.9009289700000001</v>
      </c>
      <c r="S2145" s="1">
        <v>632830.57994661026</v>
      </c>
      <c r="T2145" s="1" t="s">
        <v>14752</v>
      </c>
    </row>
    <row r="2146" spans="1:20" x14ac:dyDescent="0.2">
      <c r="A2146" s="1">
        <v>25</v>
      </c>
      <c r="B2146" s="1" t="s">
        <v>5896</v>
      </c>
      <c r="C2146" s="1" t="s">
        <v>5897</v>
      </c>
      <c r="D2146" s="1" t="s">
        <v>5898</v>
      </c>
      <c r="E2146" s="1">
        <v>12</v>
      </c>
      <c r="F2146" s="1" t="s">
        <v>5899</v>
      </c>
      <c r="G2146" s="1" t="s">
        <v>131</v>
      </c>
      <c r="H2146" s="1">
        <v>72245700</v>
      </c>
      <c r="I2146" s="1">
        <v>43681421.999971457</v>
      </c>
      <c r="J2146" s="1">
        <v>44050154.999971412</v>
      </c>
      <c r="L2146" s="1">
        <v>2145</v>
      </c>
      <c r="M2146" s="1" t="s">
        <v>14752</v>
      </c>
      <c r="N2146" s="1">
        <v>1.4478854602067182E-2</v>
      </c>
      <c r="O2146" s="1">
        <v>9232.1191821899993</v>
      </c>
      <c r="P2146" s="1">
        <v>1.0414199999999999E-3</v>
      </c>
      <c r="Q2146" s="1">
        <v>-7.6718786699999999</v>
      </c>
      <c r="R2146" s="1">
        <v>-26.998879599999999</v>
      </c>
      <c r="S2146" s="1">
        <v>632456.95794912532</v>
      </c>
      <c r="T2146" s="1" t="s">
        <v>14752</v>
      </c>
    </row>
    <row r="2147" spans="1:20" x14ac:dyDescent="0.2">
      <c r="A2147" s="1">
        <v>12929</v>
      </c>
      <c r="B2147" s="1" t="s">
        <v>6810</v>
      </c>
      <c r="C2147" s="1" t="s">
        <v>6173</v>
      </c>
      <c r="D2147" s="1" t="s">
        <v>6174</v>
      </c>
      <c r="E2147" s="1">
        <v>47</v>
      </c>
      <c r="F2147" s="1" t="s">
        <v>6175</v>
      </c>
      <c r="G2147" s="1" t="s">
        <v>131</v>
      </c>
      <c r="H2147" s="1">
        <v>1000000000</v>
      </c>
      <c r="I2147" s="1">
        <v>143416035</v>
      </c>
      <c r="J2147" s="1">
        <v>521387234.93180466</v>
      </c>
      <c r="K2147" s="1" t="s">
        <v>2018</v>
      </c>
      <c r="L2147" s="1">
        <v>2146</v>
      </c>
      <c r="M2147" s="1" t="s">
        <v>14752</v>
      </c>
      <c r="N2147" s="1">
        <v>4.4067094133424497E-3</v>
      </c>
      <c r="O2147" s="1">
        <v>16807.79107929</v>
      </c>
      <c r="P2147" s="1">
        <v>-5.59049E-3</v>
      </c>
      <c r="Q2147" s="1">
        <v>1.8760028399999999</v>
      </c>
      <c r="R2147" s="1">
        <v>-15.98189172</v>
      </c>
      <c r="S2147" s="1">
        <v>631992.79145875026</v>
      </c>
      <c r="T2147" s="1" t="s">
        <v>14752</v>
      </c>
    </row>
    <row r="2148" spans="1:20" x14ac:dyDescent="0.2">
      <c r="A2148" s="1">
        <v>28436</v>
      </c>
      <c r="B2148" s="1" t="s">
        <v>10902</v>
      </c>
      <c r="C2148" s="1" t="s">
        <v>10903</v>
      </c>
      <c r="D2148" s="1" t="s">
        <v>10904</v>
      </c>
      <c r="E2148" s="1">
        <v>8</v>
      </c>
      <c r="F2148" s="1" t="s">
        <v>10905</v>
      </c>
      <c r="G2148" s="1" t="s">
        <v>131</v>
      </c>
      <c r="I2148" s="1">
        <v>80719906</v>
      </c>
      <c r="J2148" s="1">
        <v>45000000000</v>
      </c>
      <c r="K2148" s="1" t="s">
        <v>2018</v>
      </c>
      <c r="L2148" s="1">
        <v>2147</v>
      </c>
      <c r="M2148" s="1" t="s">
        <v>14752</v>
      </c>
      <c r="N2148" s="1">
        <v>7.8185451713099242E-3</v>
      </c>
      <c r="O2148" s="1">
        <v>1601962.89699674</v>
      </c>
      <c r="P2148" s="1">
        <v>-0.16584555000000001</v>
      </c>
      <c r="Q2148" s="1">
        <v>-4.2265150199999999</v>
      </c>
      <c r="R2148" s="1">
        <v>-8.6756157399999996</v>
      </c>
      <c r="S2148" s="1">
        <v>631112.23128489102</v>
      </c>
      <c r="T2148" s="1" t="s">
        <v>14752</v>
      </c>
    </row>
    <row r="2149" spans="1:20" x14ac:dyDescent="0.2">
      <c r="A2149" s="1">
        <v>14681</v>
      </c>
      <c r="B2149" s="1" t="s">
        <v>6586</v>
      </c>
      <c r="C2149" s="1" t="s">
        <v>6587</v>
      </c>
      <c r="D2149" s="1" t="s">
        <v>6588</v>
      </c>
      <c r="E2149" s="1">
        <v>43</v>
      </c>
      <c r="F2149" s="1" t="s">
        <v>6589</v>
      </c>
      <c r="G2149" s="1" t="s">
        <v>131</v>
      </c>
      <c r="I2149" s="1">
        <v>228991733</v>
      </c>
      <c r="J2149" s="1">
        <v>500000000</v>
      </c>
      <c r="K2149" s="1" t="s">
        <v>2018</v>
      </c>
      <c r="L2149" s="1">
        <v>2148</v>
      </c>
      <c r="M2149" s="1" t="s">
        <v>14753</v>
      </c>
      <c r="N2149" s="1">
        <v>2.7525364917451419E-3</v>
      </c>
      <c r="O2149" s="1">
        <v>138124.67059712001</v>
      </c>
      <c r="P2149" s="1">
        <v>-1.86208879</v>
      </c>
      <c r="Q2149" s="1">
        <v>-5.0665558800000001</v>
      </c>
      <c r="R2149" s="1">
        <v>-8.9341880899999992</v>
      </c>
      <c r="S2149" s="1">
        <v>630308.10139046027</v>
      </c>
      <c r="T2149" s="1" t="s">
        <v>14753</v>
      </c>
    </row>
    <row r="2150" spans="1:20" x14ac:dyDescent="0.2">
      <c r="A2150" s="1">
        <v>28799</v>
      </c>
      <c r="B2150" s="1" t="s">
        <v>10794</v>
      </c>
      <c r="C2150" s="1" t="s">
        <v>4044</v>
      </c>
      <c r="D2150" s="1" t="s">
        <v>10795</v>
      </c>
      <c r="E2150" s="1">
        <v>27</v>
      </c>
      <c r="F2150" s="1" t="s">
        <v>10796</v>
      </c>
      <c r="G2150" s="1" t="s">
        <v>131</v>
      </c>
      <c r="I2150" s="1">
        <v>4025593257.7547345</v>
      </c>
      <c r="J2150" s="1">
        <v>4299535557.5982523</v>
      </c>
      <c r="K2150" s="1" t="s">
        <v>2018</v>
      </c>
      <c r="L2150" s="1">
        <v>2149</v>
      </c>
      <c r="M2150" s="1" t="s">
        <v>14753</v>
      </c>
      <c r="N2150" s="1">
        <v>1.5639620708081837E-4</v>
      </c>
      <c r="O2150" s="1">
        <v>1298.8122873100001</v>
      </c>
      <c r="P2150" s="1">
        <v>2.096431E-2</v>
      </c>
      <c r="Q2150" s="1">
        <v>0.63139290999999997</v>
      </c>
      <c r="R2150" s="1">
        <v>-7.5660984899999999</v>
      </c>
      <c r="S2150" s="1">
        <v>629587.5167629557</v>
      </c>
      <c r="T2150" s="1" t="s">
        <v>14753</v>
      </c>
    </row>
    <row r="2151" spans="1:20" x14ac:dyDescent="0.2">
      <c r="A2151" s="1">
        <v>32756</v>
      </c>
      <c r="B2151" s="1" t="s">
        <v>11025</v>
      </c>
      <c r="C2151" s="1" t="s">
        <v>23</v>
      </c>
      <c r="D2151" s="1" t="s">
        <v>11026</v>
      </c>
      <c r="E2151" s="1">
        <v>7</v>
      </c>
      <c r="F2151" s="1" t="s">
        <v>11027</v>
      </c>
      <c r="G2151" s="1" t="s">
        <v>131</v>
      </c>
      <c r="H2151" s="1">
        <v>1000000000</v>
      </c>
      <c r="I2151" s="1">
        <v>500000000</v>
      </c>
      <c r="J2151" s="1">
        <v>1000000000</v>
      </c>
      <c r="K2151" s="1" t="s">
        <v>2018</v>
      </c>
      <c r="L2151" s="1">
        <v>2150</v>
      </c>
      <c r="M2151" s="1" t="s">
        <v>14753</v>
      </c>
      <c r="N2151" s="1">
        <v>1.2515929720882757E-3</v>
      </c>
      <c r="O2151" s="1">
        <v>99379.821980969995</v>
      </c>
      <c r="P2151" s="1">
        <v>131.49746056999999</v>
      </c>
      <c r="Q2151" s="1">
        <v>61.050824800000001</v>
      </c>
      <c r="R2151" s="1">
        <v>37.661597159999999</v>
      </c>
      <c r="S2151" s="1">
        <v>625796.48604413774</v>
      </c>
      <c r="T2151" s="1" t="s">
        <v>14753</v>
      </c>
    </row>
    <row r="2152" spans="1:20" x14ac:dyDescent="0.2">
      <c r="A2152" s="1">
        <v>32984</v>
      </c>
      <c r="B2152" s="1" t="s">
        <v>10542</v>
      </c>
      <c r="C2152" s="1" t="s">
        <v>10543</v>
      </c>
      <c r="D2152" s="1" t="s">
        <v>10544</v>
      </c>
      <c r="E2152" s="1">
        <v>10</v>
      </c>
      <c r="F2152" s="1" t="s">
        <v>10545</v>
      </c>
      <c r="G2152" s="1" t="s">
        <v>131</v>
      </c>
      <c r="H2152" s="1">
        <v>4000000000</v>
      </c>
      <c r="I2152" s="1">
        <v>576750000</v>
      </c>
      <c r="J2152" s="1">
        <v>4000000000</v>
      </c>
      <c r="K2152" s="1" t="s">
        <v>2018</v>
      </c>
      <c r="L2152" s="1">
        <v>2152</v>
      </c>
      <c r="M2152" s="1" t="s">
        <v>14752</v>
      </c>
      <c r="N2152" s="1">
        <v>1.0848436110125145E-3</v>
      </c>
      <c r="O2152" s="1">
        <v>146786.48343768</v>
      </c>
      <c r="P2152" s="1">
        <v>0.76555684000000002</v>
      </c>
      <c r="Q2152" s="1">
        <v>-6.7567111100000004</v>
      </c>
      <c r="R2152" s="1">
        <v>-32.983063540000003</v>
      </c>
      <c r="S2152" s="1">
        <v>625683.55265146773</v>
      </c>
      <c r="T2152" s="1" t="s">
        <v>14752</v>
      </c>
    </row>
    <row r="2153" spans="1:20" x14ac:dyDescent="0.2">
      <c r="A2153" s="1">
        <v>27856</v>
      </c>
      <c r="B2153" s="1" t="s">
        <v>13575</v>
      </c>
      <c r="C2153" s="1" t="s">
        <v>13576</v>
      </c>
      <c r="D2153" s="1" t="s">
        <v>11813</v>
      </c>
      <c r="E2153" s="1">
        <v>5</v>
      </c>
      <c r="F2153" s="1" t="s">
        <v>11814</v>
      </c>
      <c r="G2153" s="1" t="s">
        <v>131</v>
      </c>
      <c r="H2153" s="1">
        <v>999999999</v>
      </c>
      <c r="I2153" s="1">
        <v>995704045</v>
      </c>
      <c r="J2153" s="1">
        <v>999703154.59000003</v>
      </c>
      <c r="K2153" s="1" t="s">
        <v>2018</v>
      </c>
      <c r="L2153" s="1">
        <v>2151</v>
      </c>
      <c r="M2153" s="1" t="s">
        <v>14752</v>
      </c>
      <c r="N2153" s="1">
        <v>6.2838542385055499E-4</v>
      </c>
      <c r="O2153" s="1">
        <v>6854.2863654499997</v>
      </c>
      <c r="P2153" s="1">
        <v>0.79860098999999996</v>
      </c>
      <c r="Q2153" s="1">
        <v>-13.308830499999999</v>
      </c>
      <c r="R2153" s="1">
        <v>-22.056725360000002</v>
      </c>
      <c r="S2153" s="1">
        <v>625685.90834703704</v>
      </c>
      <c r="T2153" s="1" t="s">
        <v>14752</v>
      </c>
    </row>
    <row r="2154" spans="1:20" x14ac:dyDescent="0.2">
      <c r="A2154" s="1">
        <v>33170</v>
      </c>
      <c r="B2154" s="1" t="s">
        <v>13571</v>
      </c>
      <c r="C2154" s="1" t="s">
        <v>13572</v>
      </c>
      <c r="D2154" s="1" t="s">
        <v>13573</v>
      </c>
      <c r="E2154" s="1">
        <v>4</v>
      </c>
      <c r="F2154" s="1" t="s">
        <v>13574</v>
      </c>
      <c r="G2154" s="1" t="s">
        <v>131</v>
      </c>
      <c r="H2154" s="1">
        <v>1000000000</v>
      </c>
      <c r="I2154" s="1">
        <v>851606819.26292205</v>
      </c>
      <c r="J2154" s="1">
        <v>1000000000</v>
      </c>
      <c r="K2154" s="1" t="s">
        <v>2018</v>
      </c>
      <c r="L2154" s="1">
        <v>2153</v>
      </c>
      <c r="M2154" s="1" t="s">
        <v>14752</v>
      </c>
      <c r="N2154" s="1">
        <v>7.3311354332369395E-4</v>
      </c>
      <c r="O2154" s="1">
        <v>132821.81905329</v>
      </c>
      <c r="P2154" s="1">
        <v>-6.0488499999999997E-3</v>
      </c>
      <c r="Q2154" s="1">
        <v>-0.47354256</v>
      </c>
      <c r="R2154" s="1">
        <v>-24.571516240000001</v>
      </c>
      <c r="S2154" s="1">
        <v>624324.49278846139</v>
      </c>
      <c r="T2154" s="1" t="s">
        <v>14752</v>
      </c>
    </row>
    <row r="2155" spans="1:20" x14ac:dyDescent="0.2">
      <c r="A2155" s="1">
        <v>4460</v>
      </c>
      <c r="B2155" s="1" t="s">
        <v>5229</v>
      </c>
      <c r="C2155" s="1" t="s">
        <v>5230</v>
      </c>
      <c r="D2155" s="1" t="s">
        <v>5231</v>
      </c>
      <c r="E2155" s="1">
        <v>48</v>
      </c>
      <c r="F2155" s="1" t="s">
        <v>2030</v>
      </c>
      <c r="G2155" s="1" t="s">
        <v>131</v>
      </c>
      <c r="H2155" s="1">
        <v>105000000</v>
      </c>
      <c r="I2155" s="1">
        <v>27163339</v>
      </c>
      <c r="J2155" s="1">
        <v>105000000</v>
      </c>
      <c r="L2155" s="1">
        <v>2154</v>
      </c>
      <c r="M2155" s="1" t="s">
        <v>14752</v>
      </c>
      <c r="N2155" s="1">
        <v>2.2965765259624946E-2</v>
      </c>
      <c r="O2155" s="1">
        <v>106975.87562603</v>
      </c>
      <c r="P2155" s="1">
        <v>-2.1412339999999998E-2</v>
      </c>
      <c r="Q2155" s="1">
        <v>-0.79024563999999997</v>
      </c>
      <c r="R2155" s="1">
        <v>-0.83432684000000001</v>
      </c>
      <c r="S2155" s="1">
        <v>623826.86714161537</v>
      </c>
      <c r="T2155" s="1" t="s">
        <v>14752</v>
      </c>
    </row>
    <row r="2156" spans="1:20" x14ac:dyDescent="0.2">
      <c r="A2156" s="1">
        <v>7622</v>
      </c>
      <c r="B2156" s="1" t="s">
        <v>4672</v>
      </c>
      <c r="C2156" s="1" t="s">
        <v>1240</v>
      </c>
      <c r="D2156" s="1" t="s">
        <v>4673</v>
      </c>
      <c r="E2156" s="1">
        <v>16</v>
      </c>
      <c r="F2156" s="1" t="s">
        <v>3640</v>
      </c>
      <c r="G2156" s="1" t="s">
        <v>131</v>
      </c>
      <c r="H2156" s="1">
        <v>1000000000000</v>
      </c>
      <c r="I2156" s="1">
        <v>45558153243</v>
      </c>
      <c r="J2156" s="1">
        <v>1000000000000</v>
      </c>
      <c r="L2156" s="1">
        <v>2155</v>
      </c>
      <c r="M2156" s="1" t="s">
        <v>14752</v>
      </c>
      <c r="N2156" s="1">
        <v>1.3676078728662814E-5</v>
      </c>
      <c r="O2156" s="1">
        <v>200248.85494357999</v>
      </c>
      <c r="P2156" s="1">
        <v>4.1493564300000001</v>
      </c>
      <c r="Q2156" s="1">
        <v>-10.49438395</v>
      </c>
      <c r="R2156" s="1">
        <v>-19.935547750000001</v>
      </c>
      <c r="S2156" s="1">
        <v>623056.89048375317</v>
      </c>
      <c r="T2156" s="1" t="s">
        <v>14752</v>
      </c>
    </row>
    <row r="2157" spans="1:20" x14ac:dyDescent="0.2">
      <c r="A2157" s="1">
        <v>24085</v>
      </c>
      <c r="B2157" s="1" t="s">
        <v>10640</v>
      </c>
      <c r="C2157" s="1" t="s">
        <v>2484</v>
      </c>
      <c r="D2157" s="1" t="s">
        <v>10641</v>
      </c>
      <c r="E2157" s="1">
        <v>6</v>
      </c>
      <c r="F2157" s="1" t="s">
        <v>10642</v>
      </c>
      <c r="G2157" s="1" t="s">
        <v>131</v>
      </c>
      <c r="H2157" s="1">
        <v>25546534</v>
      </c>
      <c r="I2157" s="1">
        <v>4371636</v>
      </c>
      <c r="J2157" s="1">
        <v>25543088</v>
      </c>
      <c r="K2157" s="1" t="s">
        <v>2018</v>
      </c>
      <c r="L2157" s="1">
        <v>2156</v>
      </c>
      <c r="M2157" s="1" t="s">
        <v>14752</v>
      </c>
      <c r="N2157" s="1">
        <v>0.14212812998341659</v>
      </c>
      <c r="O2157" s="1">
        <v>86493.78856257</v>
      </c>
      <c r="P2157" s="1">
        <v>-0.21073942000000001</v>
      </c>
      <c r="Q2157" s="1">
        <v>-3.5346730499999999</v>
      </c>
      <c r="R2157" s="1">
        <v>-8.4026121699999994</v>
      </c>
      <c r="S2157" s="1">
        <v>621332.44964818342</v>
      </c>
      <c r="T2157" s="1" t="s">
        <v>14752</v>
      </c>
    </row>
    <row r="2158" spans="1:20" x14ac:dyDescent="0.2">
      <c r="A2158" s="1">
        <v>21217</v>
      </c>
      <c r="B2158" s="1" t="s">
        <v>10976</v>
      </c>
      <c r="C2158" s="1" t="s">
        <v>10977</v>
      </c>
      <c r="D2158" s="1" t="s">
        <v>10978</v>
      </c>
      <c r="E2158" s="1">
        <v>37</v>
      </c>
      <c r="F2158" s="1" t="s">
        <v>10979</v>
      </c>
      <c r="G2158" s="1" t="s">
        <v>131</v>
      </c>
      <c r="H2158" s="1">
        <v>2100000000000000</v>
      </c>
      <c r="I2158" s="1">
        <v>361123236215682.56</v>
      </c>
      <c r="J2158" s="1">
        <v>2074539706437830</v>
      </c>
      <c r="K2158" s="1" t="s">
        <v>2018</v>
      </c>
      <c r="L2158" s="1">
        <v>2158</v>
      </c>
      <c r="M2158" s="1" t="s">
        <v>14753</v>
      </c>
      <c r="N2158" s="1">
        <v>1.705972675759872E-9</v>
      </c>
      <c r="O2158" s="1">
        <v>216429.80401389999</v>
      </c>
      <c r="P2158" s="1">
        <v>-5.7868446999999996</v>
      </c>
      <c r="Q2158" s="1">
        <v>57.070075439999997</v>
      </c>
      <c r="R2158" s="1">
        <v>18.343150810000001</v>
      </c>
      <c r="S2158" s="1">
        <v>616066.37356593227</v>
      </c>
      <c r="T2158" s="1" t="s">
        <v>14753</v>
      </c>
    </row>
    <row r="2159" spans="1:20" x14ac:dyDescent="0.2">
      <c r="A2159" s="1">
        <v>2346</v>
      </c>
      <c r="B2159" s="1" t="s">
        <v>2455</v>
      </c>
      <c r="C2159" s="1" t="s">
        <v>2456</v>
      </c>
      <c r="D2159" s="1" t="s">
        <v>2457</v>
      </c>
      <c r="E2159" s="1">
        <v>28</v>
      </c>
      <c r="F2159" s="1" t="s">
        <v>2458</v>
      </c>
      <c r="G2159" s="1" t="s">
        <v>131</v>
      </c>
      <c r="I2159" s="1">
        <v>189000000</v>
      </c>
      <c r="J2159" s="1">
        <v>210000000</v>
      </c>
      <c r="L2159" s="1">
        <v>2157</v>
      </c>
      <c r="M2159" s="1" t="s">
        <v>14752</v>
      </c>
      <c r="N2159" s="1">
        <v>3.2596693867596926E-3</v>
      </c>
      <c r="O2159" s="1">
        <v>0</v>
      </c>
      <c r="P2159" s="1">
        <v>2.9775349999999999E-2</v>
      </c>
      <c r="Q2159" s="1">
        <v>-1.43582013</v>
      </c>
      <c r="R2159" s="1">
        <v>-2.5750016800000002</v>
      </c>
      <c r="S2159" s="1">
        <v>616077.51409758185</v>
      </c>
      <c r="T2159" s="1" t="s">
        <v>14752</v>
      </c>
    </row>
    <row r="2160" spans="1:20" x14ac:dyDescent="0.2">
      <c r="A2160" s="1">
        <v>8799</v>
      </c>
      <c r="B2160" s="1" t="s">
        <v>4496</v>
      </c>
      <c r="C2160" s="1" t="s">
        <v>1704</v>
      </c>
      <c r="D2160" s="1" t="s">
        <v>4497</v>
      </c>
      <c r="E2160" s="1">
        <v>52</v>
      </c>
      <c r="F2160" s="1" t="s">
        <v>4471</v>
      </c>
      <c r="G2160" s="1" t="s">
        <v>131</v>
      </c>
      <c r="H2160" s="1">
        <v>100000000</v>
      </c>
      <c r="I2160" s="1">
        <v>44891926</v>
      </c>
      <c r="J2160" s="1">
        <v>100000000</v>
      </c>
      <c r="K2160" s="1" t="s">
        <v>2018</v>
      </c>
      <c r="L2160" s="1">
        <v>2159</v>
      </c>
      <c r="M2160" s="1" t="s">
        <v>14752</v>
      </c>
      <c r="N2160" s="1">
        <v>1.3721338170298599E-2</v>
      </c>
      <c r="O2160" s="1">
        <v>57723.593261200003</v>
      </c>
      <c r="P2160" s="1">
        <v>-2.0622330000000001E-2</v>
      </c>
      <c r="Q2160" s="1">
        <v>8.3681926499999992</v>
      </c>
      <c r="R2160" s="1">
        <v>3.0681643300000001</v>
      </c>
      <c r="S2160" s="1">
        <v>615977.29776202026</v>
      </c>
      <c r="T2160" s="1" t="s">
        <v>14752</v>
      </c>
    </row>
    <row r="2161" spans="1:20" x14ac:dyDescent="0.2">
      <c r="A2161" s="1">
        <v>2874</v>
      </c>
      <c r="B2161" s="1" t="s">
        <v>2480</v>
      </c>
      <c r="C2161" s="1" t="s">
        <v>110</v>
      </c>
      <c r="D2161" s="1" t="s">
        <v>2481</v>
      </c>
      <c r="E2161" s="1">
        <v>7</v>
      </c>
      <c r="F2161" s="1" t="s">
        <v>2482</v>
      </c>
      <c r="G2161" s="1" t="s">
        <v>131</v>
      </c>
      <c r="I2161" s="1">
        <v>9975060788.2822151</v>
      </c>
      <c r="J2161" s="1">
        <v>10000000000</v>
      </c>
      <c r="K2161" s="1" t="s">
        <v>2018</v>
      </c>
      <c r="L2161" s="1">
        <v>2160</v>
      </c>
      <c r="M2161" s="1" t="s">
        <v>14753</v>
      </c>
      <c r="N2161" s="1">
        <v>6.1474839429999999E-5</v>
      </c>
      <c r="O2161" s="1">
        <v>0</v>
      </c>
      <c r="P2161" s="1">
        <v>-50</v>
      </c>
      <c r="Q2161" s="1">
        <v>-50.219755910000003</v>
      </c>
      <c r="R2161" s="1">
        <v>-50.280533050000003</v>
      </c>
      <c r="S2161" s="1">
        <v>613215.26026413846</v>
      </c>
      <c r="T2161" s="1" t="s">
        <v>14753</v>
      </c>
    </row>
    <row r="2162" spans="1:20" x14ac:dyDescent="0.2">
      <c r="A2162" s="1">
        <v>12278</v>
      </c>
      <c r="B2162" s="1" t="s">
        <v>6634</v>
      </c>
      <c r="C2162" s="1" t="s">
        <v>6635</v>
      </c>
      <c r="D2162" s="1" t="s">
        <v>6636</v>
      </c>
      <c r="E2162" s="1">
        <v>29</v>
      </c>
      <c r="F2162" s="1" t="s">
        <v>6637</v>
      </c>
      <c r="G2162" s="1" t="s">
        <v>131</v>
      </c>
      <c r="I2162" s="1">
        <v>427072302</v>
      </c>
      <c r="J2162" s="1">
        <v>990848000</v>
      </c>
      <c r="K2162" s="1" t="s">
        <v>2018</v>
      </c>
      <c r="L2162" s="1">
        <v>2161</v>
      </c>
      <c r="M2162" s="1" t="s">
        <v>14753</v>
      </c>
      <c r="N2162" s="1">
        <v>1.4341455315050422E-3</v>
      </c>
      <c r="O2162" s="1">
        <v>5241.7475850700002</v>
      </c>
      <c r="P2162" s="1">
        <v>0.21647222999999999</v>
      </c>
      <c r="Q2162" s="1">
        <v>-2.6554099</v>
      </c>
      <c r="R2162" s="1">
        <v>-6.0043211400000001</v>
      </c>
      <c r="S2162" s="1">
        <v>612483.83354287187</v>
      </c>
      <c r="T2162" s="1" t="s">
        <v>14753</v>
      </c>
    </row>
    <row r="2163" spans="1:20" x14ac:dyDescent="0.2">
      <c r="A2163" s="1">
        <v>15744</v>
      </c>
      <c r="B2163" s="1" t="s">
        <v>6669</v>
      </c>
      <c r="C2163" s="1" t="s">
        <v>6670</v>
      </c>
      <c r="D2163" s="1" t="s">
        <v>6671</v>
      </c>
      <c r="E2163" s="1">
        <v>14</v>
      </c>
      <c r="F2163" s="1" t="s">
        <v>6672</v>
      </c>
      <c r="G2163" s="1" t="s">
        <v>131</v>
      </c>
      <c r="I2163" s="1">
        <v>577152438</v>
      </c>
      <c r="J2163" s="1">
        <v>1913428598.3599999</v>
      </c>
      <c r="K2163" s="1" t="s">
        <v>2018</v>
      </c>
      <c r="L2163" s="1">
        <v>2162</v>
      </c>
      <c r="M2163" s="1" t="s">
        <v>14753</v>
      </c>
      <c r="N2163" s="1">
        <v>1.0581128851734824E-3</v>
      </c>
      <c r="O2163" s="1">
        <v>889.7439081</v>
      </c>
      <c r="P2163" s="1">
        <v>-2.8670768299999998</v>
      </c>
      <c r="Q2163" s="1">
        <v>-0.25830098000000001</v>
      </c>
      <c r="R2163" s="1">
        <v>-22.18407346</v>
      </c>
      <c r="S2163" s="1">
        <v>610692.43135708943</v>
      </c>
      <c r="T2163" s="1" t="s">
        <v>14753</v>
      </c>
    </row>
    <row r="2164" spans="1:20" x14ac:dyDescent="0.2">
      <c r="A2164" s="1">
        <v>34614</v>
      </c>
      <c r="B2164" s="1" t="s">
        <v>14025</v>
      </c>
      <c r="C2164" s="1" t="s">
        <v>14026</v>
      </c>
      <c r="D2164" s="1" t="s">
        <v>14027</v>
      </c>
      <c r="E2164" s="1">
        <v>1</v>
      </c>
      <c r="F2164" s="1" t="s">
        <v>14028</v>
      </c>
      <c r="G2164" s="1" t="s">
        <v>131</v>
      </c>
      <c r="H2164" s="1">
        <v>1000000000</v>
      </c>
      <c r="I2164" s="1">
        <v>882415424</v>
      </c>
      <c r="J2164" s="1">
        <v>882415424</v>
      </c>
      <c r="K2164" s="1" t="s">
        <v>2018</v>
      </c>
      <c r="L2164" s="1">
        <v>2166</v>
      </c>
      <c r="M2164" s="1" t="s">
        <v>14752</v>
      </c>
      <c r="N2164" s="1">
        <v>6.8635771075595731E-4</v>
      </c>
      <c r="O2164" s="1">
        <v>64606.547925780003</v>
      </c>
      <c r="P2164" s="1">
        <v>9.9745641299999992</v>
      </c>
      <c r="Q2164" s="1">
        <v>101.36257919000001</v>
      </c>
      <c r="R2164" s="1">
        <v>-62.641869890000002</v>
      </c>
      <c r="S2164" s="1">
        <v>605652.63035238744</v>
      </c>
      <c r="T2164" s="1" t="s">
        <v>14752</v>
      </c>
    </row>
    <row r="2165" spans="1:20" x14ac:dyDescent="0.2">
      <c r="A2165" s="1">
        <v>31561</v>
      </c>
      <c r="B2165" s="1" t="s">
        <v>10871</v>
      </c>
      <c r="C2165" s="1" t="s">
        <v>10872</v>
      </c>
      <c r="D2165" s="1" t="s">
        <v>10873</v>
      </c>
      <c r="E2165" s="1">
        <v>15</v>
      </c>
      <c r="F2165" s="1" t="s">
        <v>10874</v>
      </c>
      <c r="G2165" s="1" t="s">
        <v>131</v>
      </c>
      <c r="H2165" s="1">
        <v>100000000</v>
      </c>
      <c r="I2165" s="1">
        <v>66158964</v>
      </c>
      <c r="J2165" s="1">
        <v>69949381</v>
      </c>
      <c r="K2165" s="1" t="s">
        <v>2018</v>
      </c>
      <c r="L2165" s="1">
        <v>2163</v>
      </c>
      <c r="M2165" s="1" t="s">
        <v>14753</v>
      </c>
      <c r="N2165" s="1">
        <v>9.2083461444399106E-3</v>
      </c>
      <c r="O2165" s="1">
        <v>123703.42991104</v>
      </c>
      <c r="P2165" s="1">
        <v>-4.6143099999999999E-3</v>
      </c>
      <c r="Q2165" s="1">
        <v>-10.92349793</v>
      </c>
      <c r="R2165" s="1">
        <v>-21.379886299999999</v>
      </c>
      <c r="S2165" s="1">
        <v>609214.64106953889</v>
      </c>
      <c r="T2165" s="1" t="s">
        <v>14753</v>
      </c>
    </row>
    <row r="2166" spans="1:20" x14ac:dyDescent="0.2">
      <c r="A2166" s="1">
        <v>32597</v>
      </c>
      <c r="B2166" s="1" t="s">
        <v>10996</v>
      </c>
      <c r="C2166" s="1" t="s">
        <v>9244</v>
      </c>
      <c r="D2166" s="1" t="s">
        <v>10997</v>
      </c>
      <c r="E2166" s="1">
        <v>15</v>
      </c>
      <c r="F2166" s="1" t="s">
        <v>10998</v>
      </c>
      <c r="G2166" s="1" t="s">
        <v>131</v>
      </c>
      <c r="I2166" s="1">
        <v>420690000000</v>
      </c>
      <c r="J2166" s="1">
        <v>420690000000</v>
      </c>
      <c r="K2166" s="1" t="s">
        <v>2018</v>
      </c>
      <c r="L2166" s="1">
        <v>2164</v>
      </c>
      <c r="M2166" s="1" t="s">
        <v>14752</v>
      </c>
      <c r="N2166" s="1">
        <v>1.4439193973020066E-6</v>
      </c>
      <c r="O2166" s="1">
        <v>162526.83565878001</v>
      </c>
      <c r="P2166" s="1">
        <v>-2.7168121300000001</v>
      </c>
      <c r="Q2166" s="1">
        <v>-0.11605380999999999</v>
      </c>
      <c r="R2166" s="1">
        <v>-1.1071399500000001</v>
      </c>
      <c r="S2166" s="1">
        <v>607442.45125098119</v>
      </c>
      <c r="T2166" s="1" t="s">
        <v>14752</v>
      </c>
    </row>
    <row r="2167" spans="1:20" x14ac:dyDescent="0.2">
      <c r="A2167" s="1">
        <v>29575</v>
      </c>
      <c r="B2167" s="1" t="s">
        <v>11144</v>
      </c>
      <c r="C2167" s="1" t="s">
        <v>3509</v>
      </c>
      <c r="D2167" s="1" t="s">
        <v>11145</v>
      </c>
      <c r="E2167" s="1">
        <v>4</v>
      </c>
      <c r="F2167" s="1" t="s">
        <v>11146</v>
      </c>
      <c r="G2167" s="1" t="s">
        <v>131</v>
      </c>
      <c r="H2167" s="1">
        <v>500000000</v>
      </c>
      <c r="I2167" s="1">
        <v>143700000</v>
      </c>
      <c r="J2167" s="1">
        <v>500000000</v>
      </c>
      <c r="K2167" s="1" t="s">
        <v>2018</v>
      </c>
      <c r="L2167" s="1">
        <v>2165</v>
      </c>
      <c r="M2167" s="1" t="s">
        <v>14752</v>
      </c>
      <c r="N2167" s="1">
        <v>4.2217456020321375E-3</v>
      </c>
      <c r="O2167" s="1">
        <v>144170.83424110999</v>
      </c>
      <c r="P2167" s="1">
        <v>1.6814676900000001</v>
      </c>
      <c r="Q2167" s="1">
        <v>-2.3897334099999998</v>
      </c>
      <c r="R2167" s="1">
        <v>-4.2016370600000004</v>
      </c>
      <c r="S2167" s="1">
        <v>606664.84301201813</v>
      </c>
      <c r="T2167" s="1" t="s">
        <v>14752</v>
      </c>
    </row>
    <row r="2168" spans="1:20" x14ac:dyDescent="0.2">
      <c r="A2168" s="1">
        <v>6891</v>
      </c>
      <c r="B2168" s="1" t="s">
        <v>4612</v>
      </c>
      <c r="C2168" s="1" t="s">
        <v>4089</v>
      </c>
      <c r="D2168" s="1" t="s">
        <v>4613</v>
      </c>
      <c r="E2168" s="1">
        <v>11</v>
      </c>
      <c r="F2168" s="1" t="s">
        <v>2251</v>
      </c>
      <c r="G2168" s="1" t="s">
        <v>131</v>
      </c>
      <c r="H2168" s="1">
        <v>65557424</v>
      </c>
      <c r="I2168" s="1">
        <v>51386058</v>
      </c>
      <c r="J2168" s="1">
        <v>65557424</v>
      </c>
      <c r="K2168" s="1" t="s">
        <v>2018</v>
      </c>
      <c r="L2168" s="1">
        <v>2167</v>
      </c>
      <c r="M2168" s="1" t="s">
        <v>14752</v>
      </c>
      <c r="N2168" s="1">
        <v>1.1717490960479231E-2</v>
      </c>
      <c r="O2168" s="1">
        <v>281.97849969999999</v>
      </c>
      <c r="P2168" s="1">
        <v>0</v>
      </c>
      <c r="Q2168" s="1">
        <v>-1.3481206400000001</v>
      </c>
      <c r="R2168" s="1">
        <v>-12.84709142</v>
      </c>
      <c r="S2168" s="1">
        <v>602115.67010966153</v>
      </c>
      <c r="T2168" s="1" t="s">
        <v>14752</v>
      </c>
    </row>
    <row r="2169" spans="1:20" x14ac:dyDescent="0.2">
      <c r="A2169" s="1">
        <v>12398</v>
      </c>
      <c r="B2169" s="1" t="s">
        <v>11185</v>
      </c>
      <c r="C2169" s="1" t="s">
        <v>11186</v>
      </c>
      <c r="D2169" s="1" t="s">
        <v>11187</v>
      </c>
      <c r="E2169" s="1">
        <v>16</v>
      </c>
      <c r="F2169" s="1" t="s">
        <v>11188</v>
      </c>
      <c r="G2169" s="1" t="s">
        <v>131</v>
      </c>
      <c r="H2169" s="1">
        <v>100000000</v>
      </c>
      <c r="I2169" s="1">
        <v>22903472</v>
      </c>
      <c r="J2169" s="1">
        <v>22903472</v>
      </c>
      <c r="K2169" s="1" t="s">
        <v>2018</v>
      </c>
      <c r="L2169" s="1">
        <v>2168</v>
      </c>
      <c r="M2169" s="1" t="s">
        <v>14752</v>
      </c>
      <c r="N2169" s="1">
        <v>2.6233327807675396E-2</v>
      </c>
      <c r="O2169" s="1">
        <v>57656.457795759998</v>
      </c>
      <c r="P2169" s="1">
        <v>0.12985352</v>
      </c>
      <c r="Q2169" s="1">
        <v>1.11732608</v>
      </c>
      <c r="R2169" s="1">
        <v>9.3002835499999996</v>
      </c>
      <c r="S2169" s="1">
        <v>600834.28890991479</v>
      </c>
      <c r="T2169" s="1" t="s">
        <v>14752</v>
      </c>
    </row>
    <row r="2170" spans="1:20" x14ac:dyDescent="0.2">
      <c r="A2170" s="1">
        <v>6591</v>
      </c>
      <c r="B2170" s="1" t="s">
        <v>11178</v>
      </c>
      <c r="C2170" s="1" t="s">
        <v>11179</v>
      </c>
      <c r="D2170" s="1" t="s">
        <v>11180</v>
      </c>
      <c r="E2170" s="1">
        <v>1</v>
      </c>
      <c r="F2170" s="1" t="s">
        <v>2445</v>
      </c>
      <c r="G2170" s="1" t="s">
        <v>131</v>
      </c>
      <c r="H2170" s="1">
        <v>1000000000</v>
      </c>
      <c r="I2170" s="1">
        <v>126120568</v>
      </c>
      <c r="J2170" s="1">
        <v>500000000</v>
      </c>
      <c r="K2170" s="1" t="s">
        <v>2018</v>
      </c>
      <c r="L2170" s="1">
        <v>2169</v>
      </c>
      <c r="M2170" s="1" t="s">
        <v>14752</v>
      </c>
      <c r="N2170" s="1">
        <v>4.7551679200956362E-3</v>
      </c>
      <c r="O2170" s="1">
        <v>42972.682230309998</v>
      </c>
      <c r="P2170" s="1">
        <v>-0.39953885</v>
      </c>
      <c r="Q2170" s="1">
        <v>-0.51106035000000005</v>
      </c>
      <c r="R2170" s="1">
        <v>-0.59117123999999999</v>
      </c>
      <c r="S2170" s="1">
        <v>599724.47901784023</v>
      </c>
      <c r="T2170" s="1" t="s">
        <v>14752</v>
      </c>
    </row>
    <row r="2171" spans="1:20" x14ac:dyDescent="0.2">
      <c r="A2171" s="1">
        <v>16016</v>
      </c>
      <c r="B2171" s="1" t="s">
        <v>10816</v>
      </c>
      <c r="C2171" s="1" t="s">
        <v>6477</v>
      </c>
      <c r="D2171" s="1" t="s">
        <v>10817</v>
      </c>
      <c r="E2171" s="1">
        <v>10</v>
      </c>
      <c r="F2171" s="1" t="s">
        <v>10818</v>
      </c>
      <c r="G2171" s="1" t="s">
        <v>131</v>
      </c>
      <c r="H2171" s="1">
        <v>10000000000</v>
      </c>
      <c r="I2171" s="1">
        <v>3784748038</v>
      </c>
      <c r="J2171" s="1">
        <v>9864463555</v>
      </c>
      <c r="K2171" s="1" t="s">
        <v>2018</v>
      </c>
      <c r="L2171" s="1">
        <v>2170</v>
      </c>
      <c r="M2171" s="1" t="s">
        <v>14752</v>
      </c>
      <c r="N2171" s="1">
        <v>1.5776631079216077E-4</v>
      </c>
      <c r="O2171" s="1">
        <v>169515.37603724</v>
      </c>
      <c r="P2171" s="1">
        <v>1.8715423</v>
      </c>
      <c r="Q2171" s="1">
        <v>4.5124463700000002</v>
      </c>
      <c r="R2171" s="1">
        <v>1.2661183</v>
      </c>
      <c r="S2171" s="1">
        <v>597105.73523312865</v>
      </c>
      <c r="T2171" s="1" t="s">
        <v>14752</v>
      </c>
    </row>
    <row r="2172" spans="1:20" x14ac:dyDescent="0.2">
      <c r="A2172" s="1">
        <v>31669</v>
      </c>
      <c r="B2172" s="1" t="s">
        <v>11033</v>
      </c>
      <c r="C2172" s="1" t="s">
        <v>11034</v>
      </c>
      <c r="D2172" s="1" t="s">
        <v>11035</v>
      </c>
      <c r="E2172" s="1">
        <v>4</v>
      </c>
      <c r="F2172" s="1" t="s">
        <v>11036</v>
      </c>
      <c r="G2172" s="1" t="s">
        <v>131</v>
      </c>
      <c r="H2172" s="1">
        <v>300000000</v>
      </c>
      <c r="I2172" s="1">
        <v>75299878</v>
      </c>
      <c r="J2172" s="1">
        <v>300000000</v>
      </c>
      <c r="K2172" s="1" t="s">
        <v>2018</v>
      </c>
      <c r="L2172" s="1">
        <v>2171</v>
      </c>
      <c r="M2172" s="1" t="s">
        <v>14752</v>
      </c>
      <c r="N2172" s="1">
        <v>7.9225161605769225E-3</v>
      </c>
      <c r="O2172" s="1">
        <v>53800.263436449997</v>
      </c>
      <c r="P2172" s="1">
        <v>2.4018060000000001E-2</v>
      </c>
      <c r="Q2172" s="1">
        <v>9.2616859999999995E-2</v>
      </c>
      <c r="R2172" s="1">
        <v>-4.5232977600000002</v>
      </c>
      <c r="S2172" s="1">
        <v>596564.50034447073</v>
      </c>
      <c r="T2172" s="1" t="s">
        <v>14752</v>
      </c>
    </row>
    <row r="2173" spans="1:20" x14ac:dyDescent="0.2">
      <c r="A2173" s="1">
        <v>72</v>
      </c>
      <c r="B2173" s="1" t="s">
        <v>6072</v>
      </c>
      <c r="C2173" s="1" t="s">
        <v>6073</v>
      </c>
      <c r="D2173" s="1" t="s">
        <v>6074</v>
      </c>
      <c r="E2173" s="1">
        <v>5</v>
      </c>
      <c r="F2173" s="1" t="s">
        <v>2134</v>
      </c>
      <c r="G2173" s="1" t="s">
        <v>131</v>
      </c>
      <c r="I2173" s="1">
        <v>158230418.80951616</v>
      </c>
      <c r="J2173" s="1">
        <v>165212394.88051617</v>
      </c>
      <c r="L2173" s="1">
        <v>2172</v>
      </c>
      <c r="M2173" s="1" t="s">
        <v>14752</v>
      </c>
      <c r="N2173" s="1">
        <v>3.755345215334072E-3</v>
      </c>
      <c r="O2173" s="1">
        <v>0.40075827000000003</v>
      </c>
      <c r="P2173" s="1">
        <v>0.28423682</v>
      </c>
      <c r="Q2173" s="1">
        <v>-1.5723593199999999</v>
      </c>
      <c r="R2173" s="1">
        <v>-4.8664018499999999</v>
      </c>
      <c r="S2173" s="1">
        <v>594209.84619662282</v>
      </c>
      <c r="T2173" s="1" t="s">
        <v>14752</v>
      </c>
    </row>
    <row r="2174" spans="1:20" x14ac:dyDescent="0.2">
      <c r="A2174" s="1">
        <v>8648</v>
      </c>
      <c r="B2174" s="1" t="s">
        <v>6430</v>
      </c>
      <c r="C2174" s="1" t="s">
        <v>4416</v>
      </c>
      <c r="D2174" s="1" t="s">
        <v>4417</v>
      </c>
      <c r="E2174" s="1">
        <v>95</v>
      </c>
      <c r="F2174" s="1" t="s">
        <v>4398</v>
      </c>
      <c r="G2174" s="1" t="s">
        <v>131</v>
      </c>
      <c r="H2174" s="1">
        <v>120000000</v>
      </c>
      <c r="I2174" s="1">
        <v>61478209</v>
      </c>
      <c r="J2174" s="1">
        <v>120000000</v>
      </c>
      <c r="K2174" s="1" t="s">
        <v>2018</v>
      </c>
      <c r="L2174" s="1">
        <v>2173</v>
      </c>
      <c r="M2174" s="1" t="s">
        <v>14753</v>
      </c>
      <c r="N2174" s="1">
        <v>9.6076321531547403E-3</v>
      </c>
      <c r="O2174" s="1">
        <v>4004.4561222500001</v>
      </c>
      <c r="P2174" s="1">
        <v>2.0884070000000001E-2</v>
      </c>
      <c r="Q2174" s="1">
        <v>-8.4561761799999999</v>
      </c>
      <c r="R2174" s="1">
        <v>-25.40745119</v>
      </c>
      <c r="S2174" s="1">
        <v>590660.01750676706</v>
      </c>
      <c r="T2174" s="1" t="s">
        <v>14753</v>
      </c>
    </row>
    <row r="2175" spans="1:20" x14ac:dyDescent="0.2">
      <c r="A2175" s="1">
        <v>7846</v>
      </c>
      <c r="B2175" s="1" t="s">
        <v>6728</v>
      </c>
      <c r="C2175" s="1" t="s">
        <v>6729</v>
      </c>
      <c r="D2175" s="1" t="s">
        <v>6730</v>
      </c>
      <c r="E2175" s="1">
        <v>32</v>
      </c>
      <c r="F2175" s="1" t="s">
        <v>3675</v>
      </c>
      <c r="G2175" s="1" t="s">
        <v>131</v>
      </c>
      <c r="H2175" s="1">
        <v>10000000000</v>
      </c>
      <c r="I2175" s="1">
        <v>3170440201</v>
      </c>
      <c r="J2175" s="1">
        <v>10000000000</v>
      </c>
      <c r="K2175" s="1" t="s">
        <v>2018</v>
      </c>
      <c r="L2175" s="1">
        <v>2174</v>
      </c>
      <c r="M2175" s="1" t="s">
        <v>14752</v>
      </c>
      <c r="N2175" s="1">
        <v>1.8530776497645255E-4</v>
      </c>
      <c r="O2175" s="1">
        <v>71861.693983739999</v>
      </c>
      <c r="P2175" s="1">
        <v>2.7781877399999999</v>
      </c>
      <c r="Q2175" s="1">
        <v>6.6247693999999999</v>
      </c>
      <c r="R2175" s="1">
        <v>-29.824643930000001</v>
      </c>
      <c r="S2175" s="1">
        <v>587507.18763880502</v>
      </c>
      <c r="T2175" s="1" t="s">
        <v>14752</v>
      </c>
    </row>
    <row r="2176" spans="1:20" x14ac:dyDescent="0.2">
      <c r="A2176" s="1">
        <v>7838</v>
      </c>
      <c r="B2176" s="1" t="s">
        <v>5263</v>
      </c>
      <c r="C2176" s="1" t="s">
        <v>5264</v>
      </c>
      <c r="D2176" s="1" t="s">
        <v>5265</v>
      </c>
      <c r="E2176" s="1">
        <v>6</v>
      </c>
      <c r="F2176" s="1" t="s">
        <v>3675</v>
      </c>
      <c r="G2176" s="1" t="s">
        <v>131</v>
      </c>
      <c r="H2176" s="1">
        <v>480679.61945696</v>
      </c>
      <c r="I2176" s="1">
        <v>480679.61945696</v>
      </c>
      <c r="J2176" s="1">
        <v>480679.61945696</v>
      </c>
      <c r="K2176" s="1" t="s">
        <v>2018</v>
      </c>
      <c r="L2176" s="1">
        <v>2175</v>
      </c>
      <c r="M2176" s="1" t="s">
        <v>14753</v>
      </c>
      <c r="N2176" s="1">
        <v>1.2195608578788255</v>
      </c>
      <c r="O2176" s="1">
        <v>0</v>
      </c>
      <c r="P2176" s="1">
        <v>4.0558660000000003E-2</v>
      </c>
      <c r="Q2176" s="1">
        <v>-1.7842449199999999</v>
      </c>
      <c r="R2176" s="1">
        <v>-3.0195466799999999</v>
      </c>
      <c r="S2176" s="1">
        <v>586218.04906979762</v>
      </c>
      <c r="T2176" s="1" t="s">
        <v>14753</v>
      </c>
    </row>
    <row r="2177" spans="1:20" x14ac:dyDescent="0.2">
      <c r="A2177" s="1">
        <v>11234</v>
      </c>
      <c r="B2177" s="1" t="s">
        <v>6219</v>
      </c>
      <c r="C2177" s="1" t="s">
        <v>6220</v>
      </c>
      <c r="D2177" s="1" t="s">
        <v>6221</v>
      </c>
      <c r="E2177" s="1">
        <v>33</v>
      </c>
      <c r="F2177" s="1" t="s">
        <v>5358</v>
      </c>
      <c r="G2177" s="1" t="s">
        <v>131</v>
      </c>
      <c r="H2177" s="1">
        <v>100000000</v>
      </c>
      <c r="I2177" s="1">
        <v>79859207.841609046</v>
      </c>
      <c r="J2177" s="1">
        <v>91800000</v>
      </c>
      <c r="K2177" s="1" t="s">
        <v>2018</v>
      </c>
      <c r="L2177" s="1">
        <v>2177</v>
      </c>
      <c r="M2177" s="1" t="s">
        <v>14752</v>
      </c>
      <c r="N2177" s="1">
        <v>7.3176169044836363E-3</v>
      </c>
      <c r="O2177" s="1">
        <v>1389.61465458</v>
      </c>
      <c r="P2177" s="1">
        <v>-0.1107432</v>
      </c>
      <c r="Q2177" s="1">
        <v>1.8317294500000001</v>
      </c>
      <c r="R2177" s="1">
        <v>0.64621041999999995</v>
      </c>
      <c r="S2177" s="1">
        <v>584379.08928043058</v>
      </c>
      <c r="T2177" s="1" t="s">
        <v>14752</v>
      </c>
    </row>
    <row r="2178" spans="1:20" x14ac:dyDescent="0.2">
      <c r="A2178" s="1">
        <v>28991</v>
      </c>
      <c r="B2178" s="1" t="s">
        <v>10737</v>
      </c>
      <c r="C2178" s="1" t="s">
        <v>10737</v>
      </c>
      <c r="D2178" s="1" t="s">
        <v>10738</v>
      </c>
      <c r="E2178" s="1">
        <v>26</v>
      </c>
      <c r="F2178" s="1" t="s">
        <v>10739</v>
      </c>
      <c r="G2178" s="1" t="s">
        <v>131</v>
      </c>
      <c r="I2178" s="1">
        <v>72824910656960</v>
      </c>
      <c r="J2178" s="1">
        <v>93000000000000</v>
      </c>
      <c r="K2178" s="1" t="s">
        <v>2018</v>
      </c>
      <c r="L2178" s="1">
        <v>2176</v>
      </c>
      <c r="M2178" s="1" t="s">
        <v>14752</v>
      </c>
      <c r="N2178" s="1">
        <v>8.0250865250885519E-9</v>
      </c>
      <c r="O2178" s="1">
        <v>22992.857151370001</v>
      </c>
      <c r="P2178" s="1">
        <v>-0.17516298999999999</v>
      </c>
      <c r="Q2178" s="1">
        <v>-2.91965107</v>
      </c>
      <c r="R2178" s="1">
        <v>-17.005444000000001</v>
      </c>
      <c r="S2178" s="1">
        <v>584426.20920394734</v>
      </c>
      <c r="T2178" s="1" t="s">
        <v>14752</v>
      </c>
    </row>
    <row r="2179" spans="1:20" x14ac:dyDescent="0.2">
      <c r="A2179" s="1">
        <v>7585</v>
      </c>
      <c r="B2179" s="1" t="s">
        <v>3882</v>
      </c>
      <c r="C2179" s="1" t="s">
        <v>3883</v>
      </c>
      <c r="D2179" s="1" t="s">
        <v>3884</v>
      </c>
      <c r="E2179" s="1">
        <v>11</v>
      </c>
      <c r="F2179" s="1" t="s">
        <v>3885</v>
      </c>
      <c r="G2179" s="1" t="s">
        <v>131</v>
      </c>
      <c r="H2179" s="1">
        <v>10000000000</v>
      </c>
      <c r="I2179" s="1">
        <v>10000000000</v>
      </c>
      <c r="J2179" s="1">
        <v>10000000000</v>
      </c>
      <c r="K2179" s="1" t="s">
        <v>2018</v>
      </c>
      <c r="L2179" s="1">
        <v>2178</v>
      </c>
      <c r="M2179" s="1" t="s">
        <v>14752</v>
      </c>
      <c r="N2179" s="1">
        <v>5.8431323615441068E-5</v>
      </c>
      <c r="O2179" s="1">
        <v>0</v>
      </c>
      <c r="P2179" s="1">
        <v>15.17957032</v>
      </c>
      <c r="Q2179" s="1">
        <v>0.59906311999999995</v>
      </c>
      <c r="R2179" s="1">
        <v>-1.49776683</v>
      </c>
      <c r="S2179" s="1">
        <v>584313.23615441064</v>
      </c>
      <c r="T2179" s="1" t="s">
        <v>14752</v>
      </c>
    </row>
    <row r="2180" spans="1:20" x14ac:dyDescent="0.2">
      <c r="A2180" s="1">
        <v>2070</v>
      </c>
      <c r="B2180" s="1" t="s">
        <v>5399</v>
      </c>
      <c r="C2180" s="1" t="s">
        <v>5400</v>
      </c>
      <c r="D2180" s="1" t="s">
        <v>5401</v>
      </c>
      <c r="E2180" s="1">
        <v>9</v>
      </c>
      <c r="F2180" s="1" t="s">
        <v>5402</v>
      </c>
      <c r="G2180" s="1" t="s">
        <v>131</v>
      </c>
      <c r="H2180" s="1">
        <v>1300000000</v>
      </c>
      <c r="I2180" s="1">
        <v>591500000</v>
      </c>
      <c r="J2180" s="1">
        <v>1300000000</v>
      </c>
      <c r="K2180" s="1" t="s">
        <v>2018</v>
      </c>
      <c r="L2180" s="1">
        <v>2179</v>
      </c>
      <c r="M2180" s="1" t="s">
        <v>14752</v>
      </c>
      <c r="N2180" s="1">
        <v>9.845999856291786E-4</v>
      </c>
      <c r="O2180" s="1">
        <v>0</v>
      </c>
      <c r="P2180" s="1">
        <v>0</v>
      </c>
      <c r="Q2180" s="1">
        <v>0</v>
      </c>
      <c r="R2180" s="1">
        <v>-0.22910385</v>
      </c>
      <c r="S2180" s="1">
        <v>582390.89149965916</v>
      </c>
      <c r="T2180" s="1" t="s">
        <v>14752</v>
      </c>
    </row>
    <row r="2181" spans="1:20" x14ac:dyDescent="0.2">
      <c r="A2181" s="1">
        <v>19670</v>
      </c>
      <c r="B2181" s="1" t="s">
        <v>11140</v>
      </c>
      <c r="C2181" s="1" t="s">
        <v>11141</v>
      </c>
      <c r="D2181" s="1" t="s">
        <v>11142</v>
      </c>
      <c r="E2181" s="1">
        <v>11</v>
      </c>
      <c r="F2181" s="1" t="s">
        <v>11143</v>
      </c>
      <c r="G2181" s="1" t="s">
        <v>131</v>
      </c>
      <c r="I2181" s="1">
        <v>428755594</v>
      </c>
      <c r="J2181" s="1">
        <v>1000000000</v>
      </c>
      <c r="K2181" s="1" t="s">
        <v>2018</v>
      </c>
      <c r="L2181" s="1">
        <v>2180</v>
      </c>
      <c r="M2181" s="1" t="s">
        <v>14753</v>
      </c>
      <c r="N2181" s="1">
        <v>1.3572358620950423E-3</v>
      </c>
      <c r="O2181" s="1">
        <v>95011.03902651</v>
      </c>
      <c r="P2181" s="1">
        <v>4.0030139999999999E-2</v>
      </c>
      <c r="Q2181" s="1">
        <v>-0.46276903000000003</v>
      </c>
      <c r="R2181" s="1">
        <v>7.4182386500000002</v>
      </c>
      <c r="S2181" s="1">
        <v>581922.46825066197</v>
      </c>
      <c r="T2181" s="1" t="s">
        <v>14753</v>
      </c>
    </row>
    <row r="2182" spans="1:20" x14ac:dyDescent="0.2">
      <c r="A2182" s="1">
        <v>8717</v>
      </c>
      <c r="B2182" s="1" t="s">
        <v>4462</v>
      </c>
      <c r="C2182" s="1" t="s">
        <v>4463</v>
      </c>
      <c r="D2182" s="1" t="s">
        <v>4464</v>
      </c>
      <c r="E2182" s="1">
        <v>28</v>
      </c>
      <c r="F2182" s="1" t="s">
        <v>4422</v>
      </c>
      <c r="G2182" s="1" t="s">
        <v>131</v>
      </c>
      <c r="H2182" s="1">
        <v>100000000</v>
      </c>
      <c r="I2182" s="1">
        <v>98999988</v>
      </c>
      <c r="J2182" s="1">
        <v>100000000</v>
      </c>
      <c r="K2182" s="1" t="s">
        <v>2018</v>
      </c>
      <c r="L2182" s="1">
        <v>2181</v>
      </c>
      <c r="M2182" s="1" t="s">
        <v>14753</v>
      </c>
      <c r="N2182" s="1">
        <v>5.8564808965172483E-3</v>
      </c>
      <c r="O2182" s="1">
        <v>211907.45076708001</v>
      </c>
      <c r="P2182" s="1">
        <v>0.63445688</v>
      </c>
      <c r="Q2182" s="1">
        <v>-11.754268400000001</v>
      </c>
      <c r="R2182" s="1">
        <v>-23.298639210000001</v>
      </c>
      <c r="S2182" s="1">
        <v>579791.53847743687</v>
      </c>
      <c r="T2182" s="1" t="s">
        <v>14753</v>
      </c>
    </row>
    <row r="2183" spans="1:20" x14ac:dyDescent="0.2">
      <c r="A2183" s="1">
        <v>33856</v>
      </c>
      <c r="B2183" s="1" t="s">
        <v>10158</v>
      </c>
      <c r="C2183" s="1" t="s">
        <v>10159</v>
      </c>
      <c r="D2183" s="1" t="s">
        <v>10160</v>
      </c>
      <c r="E2183" s="1">
        <v>3</v>
      </c>
      <c r="F2183" s="1" t="s">
        <v>10161</v>
      </c>
      <c r="G2183" s="1" t="s">
        <v>131</v>
      </c>
      <c r="H2183" s="1">
        <v>420690000000000</v>
      </c>
      <c r="I2183" s="1">
        <v>420690000000000</v>
      </c>
      <c r="J2183" s="1">
        <v>420690000000000</v>
      </c>
      <c r="K2183" s="1" t="s">
        <v>2018</v>
      </c>
      <c r="L2183" s="1">
        <v>2182</v>
      </c>
      <c r="M2183" s="1" t="s">
        <v>14752</v>
      </c>
      <c r="N2183" s="1">
        <v>1.3719455476993831E-9</v>
      </c>
      <c r="O2183" s="1">
        <v>51123.450877130002</v>
      </c>
      <c r="P2183" s="1">
        <v>-0.20453826</v>
      </c>
      <c r="Q2183" s="1">
        <v>-10.512187219999999</v>
      </c>
      <c r="R2183" s="1">
        <v>-23.525146400000001</v>
      </c>
      <c r="S2183" s="1">
        <v>577163.77246165345</v>
      </c>
      <c r="T2183" s="1" t="s">
        <v>14752</v>
      </c>
    </row>
    <row r="2184" spans="1:20" x14ac:dyDescent="0.2">
      <c r="A2184" s="1">
        <v>29157</v>
      </c>
      <c r="B2184" s="1" t="s">
        <v>10959</v>
      </c>
      <c r="C2184" s="1" t="s">
        <v>10960</v>
      </c>
      <c r="D2184" s="1" t="s">
        <v>10961</v>
      </c>
      <c r="E2184" s="1">
        <v>28</v>
      </c>
      <c r="F2184" s="1" t="s">
        <v>10962</v>
      </c>
      <c r="G2184" s="1" t="s">
        <v>131</v>
      </c>
      <c r="H2184" s="1">
        <v>650000000</v>
      </c>
      <c r="I2184" s="1">
        <v>144282791.62166193</v>
      </c>
      <c r="J2184" s="1">
        <v>455803142.6928761</v>
      </c>
      <c r="K2184" s="1" t="s">
        <v>2018</v>
      </c>
      <c r="L2184" s="1">
        <v>2183</v>
      </c>
      <c r="M2184" s="1" t="s">
        <v>14752</v>
      </c>
      <c r="N2184" s="1">
        <v>3.9878389652333165E-3</v>
      </c>
      <c r="O2184" s="1">
        <v>10027.795894680001</v>
      </c>
      <c r="P2184" s="1">
        <v>0.75235384000000005</v>
      </c>
      <c r="Q2184" s="1">
        <v>-0.21697473</v>
      </c>
      <c r="R2184" s="1">
        <v>-19.711262690000002</v>
      </c>
      <c r="S2184" s="1">
        <v>575376.53844150249</v>
      </c>
      <c r="T2184" s="1" t="s">
        <v>14752</v>
      </c>
    </row>
    <row r="2185" spans="1:20" x14ac:dyDescent="0.2">
      <c r="A2185" s="1">
        <v>638</v>
      </c>
      <c r="B2185" s="1" t="s">
        <v>5191</v>
      </c>
      <c r="C2185" s="1" t="s">
        <v>5192</v>
      </c>
      <c r="D2185" s="1" t="s">
        <v>5193</v>
      </c>
      <c r="E2185" s="1">
        <v>5</v>
      </c>
      <c r="F2185" s="1" t="s">
        <v>5194</v>
      </c>
      <c r="G2185" s="1" t="s">
        <v>131</v>
      </c>
      <c r="I2185" s="1">
        <v>592810145</v>
      </c>
      <c r="J2185" s="1">
        <v>592810145</v>
      </c>
      <c r="L2185" s="1">
        <v>2184</v>
      </c>
      <c r="M2185" s="1" t="s">
        <v>14753</v>
      </c>
      <c r="N2185" s="1">
        <v>9.6816806313578321E-4</v>
      </c>
      <c r="O2185" s="1">
        <v>0</v>
      </c>
      <c r="P2185" s="1">
        <v>0</v>
      </c>
      <c r="Q2185" s="1">
        <v>-0.46900994000000001</v>
      </c>
      <c r="R2185" s="1">
        <v>-1.77160966</v>
      </c>
      <c r="S2185" s="1">
        <v>573939.84989189275</v>
      </c>
      <c r="T2185" s="1" t="s">
        <v>14753</v>
      </c>
    </row>
    <row r="2186" spans="1:20" x14ac:dyDescent="0.2">
      <c r="A2186" s="1">
        <v>11649</v>
      </c>
      <c r="B2186" s="1" t="s">
        <v>6651</v>
      </c>
      <c r="C2186" s="1" t="s">
        <v>6652</v>
      </c>
      <c r="D2186" s="1" t="s">
        <v>6653</v>
      </c>
      <c r="E2186" s="1">
        <v>32</v>
      </c>
      <c r="F2186" s="1" t="s">
        <v>6654</v>
      </c>
      <c r="G2186" s="1" t="s">
        <v>131</v>
      </c>
      <c r="H2186" s="1">
        <v>200000000</v>
      </c>
      <c r="I2186" s="1">
        <v>26124772.199999999</v>
      </c>
      <c r="J2186" s="1">
        <v>200000000</v>
      </c>
      <c r="K2186" s="1" t="s">
        <v>2018</v>
      </c>
      <c r="L2186" s="1">
        <v>2185</v>
      </c>
      <c r="M2186" s="1" t="s">
        <v>14752</v>
      </c>
      <c r="N2186" s="1">
        <v>2.1883438917143391E-2</v>
      </c>
      <c r="O2186" s="1">
        <v>37738.481289030002</v>
      </c>
      <c r="P2186" s="1">
        <v>0.22713952000000001</v>
      </c>
      <c r="Q2186" s="1">
        <v>-3.3220080699999999</v>
      </c>
      <c r="R2186" s="1">
        <v>-5.7918379399999997</v>
      </c>
      <c r="S2186" s="1">
        <v>571699.85666298575</v>
      </c>
      <c r="T2186" s="1" t="s">
        <v>14752</v>
      </c>
    </row>
    <row r="2187" spans="1:20" x14ac:dyDescent="0.2">
      <c r="A2187" s="1">
        <v>33930</v>
      </c>
      <c r="B2187" s="1" t="s">
        <v>12475</v>
      </c>
      <c r="C2187" s="1" t="s">
        <v>12476</v>
      </c>
      <c r="D2187" s="1" t="s">
        <v>12477</v>
      </c>
      <c r="E2187" s="1">
        <v>13</v>
      </c>
      <c r="F2187" s="1" t="s">
        <v>12478</v>
      </c>
      <c r="G2187" s="1" t="s">
        <v>131</v>
      </c>
      <c r="H2187" s="1">
        <v>1000000000</v>
      </c>
      <c r="I2187" s="1">
        <v>999989595.94000006</v>
      </c>
      <c r="J2187" s="1">
        <v>999989595.94000006</v>
      </c>
      <c r="K2187" s="1" t="s">
        <v>2018</v>
      </c>
      <c r="L2187" s="1">
        <v>2186</v>
      </c>
      <c r="M2187" s="1" t="s">
        <v>14752</v>
      </c>
      <c r="N2187" s="1">
        <v>5.7045502801722383E-4</v>
      </c>
      <c r="O2187" s="1">
        <v>26378.546392910001</v>
      </c>
      <c r="P2187" s="1">
        <v>0.18908348999999999</v>
      </c>
      <c r="Q2187" s="1">
        <v>-8.8270304700000004</v>
      </c>
      <c r="R2187" s="1">
        <v>-32.967455049999998</v>
      </c>
      <c r="S2187" s="1">
        <v>570449.09296888509</v>
      </c>
      <c r="T2187" s="1" t="s">
        <v>14752</v>
      </c>
    </row>
    <row r="2188" spans="1:20" x14ac:dyDescent="0.2">
      <c r="A2188" s="1">
        <v>1636</v>
      </c>
      <c r="B2188" s="1" t="s">
        <v>5829</v>
      </c>
      <c r="C2188" s="1" t="s">
        <v>5830</v>
      </c>
      <c r="D2188" s="1" t="s">
        <v>5831</v>
      </c>
      <c r="E2188" s="1">
        <v>3</v>
      </c>
      <c r="F2188" s="1" t="s">
        <v>2330</v>
      </c>
      <c r="G2188" s="1" t="s">
        <v>131</v>
      </c>
      <c r="H2188" s="1">
        <v>650000000</v>
      </c>
      <c r="I2188" s="1">
        <v>430000000</v>
      </c>
      <c r="J2188" s="1">
        <v>650000000</v>
      </c>
      <c r="L2188" s="1">
        <v>2188</v>
      </c>
      <c r="M2188" s="1" t="s">
        <v>14753</v>
      </c>
      <c r="N2188" s="1">
        <v>1.314370825366925E-3</v>
      </c>
      <c r="O2188" s="1">
        <v>0</v>
      </c>
      <c r="P2188" s="1">
        <v>-6.4013789699999997</v>
      </c>
      <c r="Q2188" s="1">
        <v>-8.1767143099999995</v>
      </c>
      <c r="R2188" s="1">
        <v>-11.224246109999999</v>
      </c>
      <c r="S2188" s="1">
        <v>565179.45490777772</v>
      </c>
      <c r="T2188" s="1" t="s">
        <v>14753</v>
      </c>
    </row>
    <row r="2189" spans="1:20" x14ac:dyDescent="0.2">
      <c r="A2189" s="1">
        <v>8730</v>
      </c>
      <c r="B2189" s="1" t="s">
        <v>4782</v>
      </c>
      <c r="C2189" s="1" t="s">
        <v>4510</v>
      </c>
      <c r="D2189" s="1" t="s">
        <v>4511</v>
      </c>
      <c r="E2189" s="1">
        <v>39</v>
      </c>
      <c r="F2189" s="1" t="s">
        <v>4382</v>
      </c>
      <c r="G2189" s="1" t="s">
        <v>131</v>
      </c>
      <c r="I2189" s="1">
        <v>9550122</v>
      </c>
      <c r="J2189" s="1">
        <v>9550122</v>
      </c>
      <c r="K2189" s="1" t="s">
        <v>2018</v>
      </c>
      <c r="L2189" s="1">
        <v>2189</v>
      </c>
      <c r="M2189" s="1" t="s">
        <v>14752</v>
      </c>
      <c r="N2189" s="1">
        <v>5.9111503534127079E-2</v>
      </c>
      <c r="O2189" s="1">
        <v>0.41402259000000002</v>
      </c>
      <c r="P2189" s="1">
        <v>0</v>
      </c>
      <c r="Q2189" s="1">
        <v>-0.50098796999999995</v>
      </c>
      <c r="R2189" s="1">
        <v>-0.64739643000000002</v>
      </c>
      <c r="S2189" s="1">
        <v>564522.07035434479</v>
      </c>
      <c r="T2189" s="1" t="s">
        <v>14752</v>
      </c>
    </row>
    <row r="2190" spans="1:20" x14ac:dyDescent="0.2">
      <c r="A2190" s="1">
        <v>13628</v>
      </c>
      <c r="B2190" s="1" t="s">
        <v>11171</v>
      </c>
      <c r="C2190" s="1" t="s">
        <v>11172</v>
      </c>
      <c r="D2190" s="1" t="s">
        <v>11173</v>
      </c>
      <c r="E2190" s="1">
        <v>4</v>
      </c>
      <c r="F2190" s="1" t="s">
        <v>11174</v>
      </c>
      <c r="G2190" s="1" t="s">
        <v>131</v>
      </c>
      <c r="H2190" s="1">
        <v>108363297</v>
      </c>
      <c r="I2190" s="1">
        <v>45031933</v>
      </c>
      <c r="J2190" s="1">
        <v>108363297</v>
      </c>
      <c r="K2190" s="1" t="s">
        <v>2018</v>
      </c>
      <c r="L2190" s="1">
        <v>2190</v>
      </c>
      <c r="M2190" s="1" t="s">
        <v>14752</v>
      </c>
      <c r="N2190" s="1">
        <v>1.2534729471871215E-2</v>
      </c>
      <c r="O2190" s="1">
        <v>276.22017032000002</v>
      </c>
      <c r="P2190" s="1">
        <v>-4.5077099999999998E-3</v>
      </c>
      <c r="Q2190" s="1">
        <v>1.2886468099999999</v>
      </c>
      <c r="R2190" s="1">
        <v>14.67496981</v>
      </c>
      <c r="S2190" s="1">
        <v>564463.09775043</v>
      </c>
      <c r="T2190" s="1" t="s">
        <v>14752</v>
      </c>
    </row>
    <row r="2191" spans="1:20" x14ac:dyDescent="0.2">
      <c r="A2191" s="1">
        <v>29603</v>
      </c>
      <c r="B2191" s="1" t="s">
        <v>10846</v>
      </c>
      <c r="C2191" s="1" t="s">
        <v>10847</v>
      </c>
      <c r="D2191" s="1" t="s">
        <v>10848</v>
      </c>
      <c r="E2191" s="1">
        <v>12</v>
      </c>
      <c r="F2191" s="1" t="s">
        <v>10849</v>
      </c>
      <c r="G2191" s="1" t="s">
        <v>131</v>
      </c>
      <c r="H2191" s="1">
        <v>100000000</v>
      </c>
      <c r="I2191" s="1">
        <v>12487785</v>
      </c>
      <c r="J2191" s="1">
        <v>100000000</v>
      </c>
      <c r="K2191" s="1" t="s">
        <v>2018</v>
      </c>
      <c r="L2191" s="1">
        <v>2187</v>
      </c>
      <c r="M2191" s="1" t="s">
        <v>14752</v>
      </c>
      <c r="N2191" s="1">
        <v>4.5439652306628539E-2</v>
      </c>
      <c r="O2191" s="1">
        <v>109635.65875943001</v>
      </c>
      <c r="P2191" s="1">
        <v>-0.50583562000000004</v>
      </c>
      <c r="Q2191" s="1">
        <v>0.96604343999999998</v>
      </c>
      <c r="R2191" s="1">
        <v>-21.03939652</v>
      </c>
      <c r="S2191" s="1">
        <v>567440.60847993125</v>
      </c>
      <c r="T2191" s="1" t="s">
        <v>14752</v>
      </c>
    </row>
    <row r="2192" spans="1:20" x14ac:dyDescent="0.2">
      <c r="A2192" s="1">
        <v>7678</v>
      </c>
      <c r="B2192" s="1" t="s">
        <v>11168</v>
      </c>
      <c r="C2192" s="1" t="s">
        <v>3664</v>
      </c>
      <c r="D2192" s="1" t="s">
        <v>3665</v>
      </c>
      <c r="E2192" s="1">
        <v>36</v>
      </c>
      <c r="F2192" s="1" t="s">
        <v>3666</v>
      </c>
      <c r="G2192" s="1" t="s">
        <v>131</v>
      </c>
      <c r="H2192" s="1">
        <v>1500000</v>
      </c>
      <c r="I2192" s="1">
        <v>617636.34822192998</v>
      </c>
      <c r="J2192" s="1">
        <v>1226310</v>
      </c>
      <c r="K2192" s="1" t="s">
        <v>2018</v>
      </c>
      <c r="L2192" s="1">
        <v>2191</v>
      </c>
      <c r="M2192" s="1" t="s">
        <v>14753</v>
      </c>
      <c r="N2192" s="1">
        <v>0.91301034387857938</v>
      </c>
      <c r="O2192" s="1">
        <v>3036.6692304799999</v>
      </c>
      <c r="P2192" s="1">
        <v>-3.7878526400000001</v>
      </c>
      <c r="Q2192" s="1">
        <v>0.76012325000000003</v>
      </c>
      <c r="R2192" s="1">
        <v>-10.017114039999999</v>
      </c>
      <c r="S2192" s="1">
        <v>563908.37468201434</v>
      </c>
      <c r="T2192" s="1" t="s">
        <v>14753</v>
      </c>
    </row>
    <row r="2193" spans="1:20" x14ac:dyDescent="0.2">
      <c r="A2193" s="1">
        <v>22034</v>
      </c>
      <c r="B2193" s="1" t="s">
        <v>10883</v>
      </c>
      <c r="C2193" s="1" t="s">
        <v>10883</v>
      </c>
      <c r="D2193" s="1" t="s">
        <v>10884</v>
      </c>
      <c r="E2193" s="1">
        <v>30</v>
      </c>
      <c r="F2193" s="1" t="s">
        <v>10885</v>
      </c>
      <c r="G2193" s="1" t="s">
        <v>131</v>
      </c>
      <c r="I2193" s="1">
        <v>443105937</v>
      </c>
      <c r="J2193" s="1">
        <v>1000000000000</v>
      </c>
      <c r="K2193" s="1" t="s">
        <v>2018</v>
      </c>
      <c r="L2193" s="1">
        <v>2192</v>
      </c>
      <c r="M2193" s="1" t="s">
        <v>14752</v>
      </c>
      <c r="N2193" s="1">
        <v>1.2685778497854778E-3</v>
      </c>
      <c r="O2193" s="1">
        <v>146759.93475027999</v>
      </c>
      <c r="P2193" s="1">
        <v>0.92341923000000004</v>
      </c>
      <c r="Q2193" s="1">
        <v>-11.51742101</v>
      </c>
      <c r="R2193" s="1">
        <v>-40.133675449999998</v>
      </c>
      <c r="S2193" s="1">
        <v>562114.37678663933</v>
      </c>
      <c r="T2193" s="1" t="s">
        <v>14752</v>
      </c>
    </row>
    <row r="2194" spans="1:20" x14ac:dyDescent="0.2">
      <c r="A2194" s="1">
        <v>31463</v>
      </c>
      <c r="B2194" s="1" t="s">
        <v>11003</v>
      </c>
      <c r="C2194" s="1" t="s">
        <v>11004</v>
      </c>
      <c r="D2194" s="1" t="s">
        <v>11005</v>
      </c>
      <c r="E2194" s="1">
        <v>11</v>
      </c>
      <c r="F2194" s="1" t="s">
        <v>11006</v>
      </c>
      <c r="G2194" s="1" t="s">
        <v>131</v>
      </c>
      <c r="H2194" s="1">
        <v>10000000000</v>
      </c>
      <c r="I2194" s="1">
        <v>988811681.94801402</v>
      </c>
      <c r="J2194" s="1">
        <v>10000000000</v>
      </c>
      <c r="K2194" s="1" t="s">
        <v>2018</v>
      </c>
      <c r="L2194" s="1">
        <v>2193</v>
      </c>
      <c r="M2194" s="1" t="s">
        <v>14752</v>
      </c>
      <c r="N2194" s="1">
        <v>5.6688075215752742E-4</v>
      </c>
      <c r="O2194" s="1">
        <v>75936.350565119996</v>
      </c>
      <c r="P2194" s="1">
        <v>0.61856310999999997</v>
      </c>
      <c r="Q2194" s="1">
        <v>4.19603313</v>
      </c>
      <c r="R2194" s="1">
        <v>22.3073701</v>
      </c>
      <c r="S2194" s="1">
        <v>560538.31000483991</v>
      </c>
      <c r="T2194" s="1" t="s">
        <v>14752</v>
      </c>
    </row>
    <row r="2195" spans="1:20" x14ac:dyDescent="0.2">
      <c r="A2195" s="1">
        <v>11663</v>
      </c>
      <c r="B2195" s="1" t="s">
        <v>6925</v>
      </c>
      <c r="C2195" s="1" t="s">
        <v>6926</v>
      </c>
      <c r="D2195" s="1" t="s">
        <v>6927</v>
      </c>
      <c r="E2195" s="1">
        <v>26</v>
      </c>
      <c r="F2195" s="1" t="s">
        <v>6928</v>
      </c>
      <c r="G2195" s="1" t="s">
        <v>131</v>
      </c>
      <c r="H2195" s="1">
        <v>2000000000</v>
      </c>
      <c r="I2195" s="1">
        <v>644908310</v>
      </c>
      <c r="J2195" s="1">
        <v>2000000000</v>
      </c>
      <c r="K2195" s="1" t="s">
        <v>2018</v>
      </c>
      <c r="L2195" s="1">
        <v>2194</v>
      </c>
      <c r="M2195" s="1" t="s">
        <v>14753</v>
      </c>
      <c r="N2195" s="1">
        <v>8.6882637670130324E-4</v>
      </c>
      <c r="O2195" s="1">
        <v>0.56419392000000002</v>
      </c>
      <c r="P2195" s="1">
        <v>0</v>
      </c>
      <c r="Q2195" s="1">
        <v>-0.46158799</v>
      </c>
      <c r="R2195" s="1">
        <v>-7.02850894</v>
      </c>
      <c r="S2195" s="1">
        <v>560313.3502818608</v>
      </c>
      <c r="T2195" s="1" t="s">
        <v>14753</v>
      </c>
    </row>
    <row r="2196" spans="1:20" x14ac:dyDescent="0.2">
      <c r="A2196" s="1">
        <v>10260</v>
      </c>
      <c r="B2196" s="1" t="s">
        <v>6229</v>
      </c>
      <c r="C2196" s="1" t="s">
        <v>6230</v>
      </c>
      <c r="D2196" s="1" t="s">
        <v>6231</v>
      </c>
      <c r="E2196" s="1">
        <v>18</v>
      </c>
      <c r="F2196" s="1" t="s">
        <v>5983</v>
      </c>
      <c r="G2196" s="1" t="s">
        <v>131</v>
      </c>
      <c r="H2196" s="1">
        <v>1000000000</v>
      </c>
      <c r="I2196" s="1">
        <v>80689454</v>
      </c>
      <c r="J2196" s="1">
        <v>500000000</v>
      </c>
      <c r="K2196" s="1" t="s">
        <v>2018</v>
      </c>
      <c r="L2196" s="1">
        <v>2195</v>
      </c>
      <c r="M2196" s="1" t="s">
        <v>14753</v>
      </c>
      <c r="N2196" s="1">
        <v>6.9293949440123589E-3</v>
      </c>
      <c r="O2196" s="1">
        <v>16136.45558912</v>
      </c>
      <c r="P2196" s="1">
        <v>3.1891629999999997E-2</v>
      </c>
      <c r="Q2196" s="1">
        <v>-4.5444603600000004</v>
      </c>
      <c r="R2196" s="1">
        <v>-15.14769557</v>
      </c>
      <c r="S2196" s="1">
        <v>559129.09458271787</v>
      </c>
      <c r="T2196" s="1" t="s">
        <v>14753</v>
      </c>
    </row>
    <row r="2197" spans="1:20" x14ac:dyDescent="0.2">
      <c r="A2197" s="1">
        <v>33599</v>
      </c>
      <c r="B2197" s="1" t="s">
        <v>10927</v>
      </c>
      <c r="C2197" s="1" t="s">
        <v>10928</v>
      </c>
      <c r="D2197" s="1" t="s">
        <v>10929</v>
      </c>
      <c r="E2197" s="1">
        <v>27</v>
      </c>
      <c r="F2197" s="1" t="s">
        <v>10930</v>
      </c>
      <c r="G2197" s="1" t="s">
        <v>131</v>
      </c>
      <c r="H2197" s="1">
        <v>999999630.98071301</v>
      </c>
      <c r="I2197" s="1">
        <v>999999630.98071301</v>
      </c>
      <c r="J2197" s="1">
        <v>999999630.98071301</v>
      </c>
      <c r="K2197" s="1" t="s">
        <v>2018</v>
      </c>
      <c r="L2197" s="1">
        <v>2196</v>
      </c>
      <c r="M2197" s="1" t="s">
        <v>14752</v>
      </c>
      <c r="N2197" s="1">
        <v>5.5807937690178599E-4</v>
      </c>
      <c r="O2197" s="1">
        <v>479354.13204256003</v>
      </c>
      <c r="P2197" s="1">
        <v>0.69753167999999999</v>
      </c>
      <c r="Q2197" s="1">
        <v>2.5795279400000002</v>
      </c>
      <c r="R2197" s="1">
        <v>22.02441211</v>
      </c>
      <c r="S2197" s="1">
        <v>558079.17095973226</v>
      </c>
      <c r="T2197" s="1" t="s">
        <v>14752</v>
      </c>
    </row>
    <row r="2198" spans="1:20" x14ac:dyDescent="0.2">
      <c r="A2198" s="1">
        <v>11437</v>
      </c>
      <c r="B2198" s="1" t="s">
        <v>5555</v>
      </c>
      <c r="C2198" s="1" t="s">
        <v>5556</v>
      </c>
      <c r="D2198" s="1" t="s">
        <v>5557</v>
      </c>
      <c r="E2198" s="1">
        <v>8</v>
      </c>
      <c r="F2198" s="1" t="s">
        <v>5558</v>
      </c>
      <c r="G2198" s="1" t="s">
        <v>131</v>
      </c>
      <c r="I2198" s="1">
        <v>52893498</v>
      </c>
      <c r="J2198" s="1">
        <v>89598881.463562518</v>
      </c>
      <c r="K2198" s="1" t="s">
        <v>2018</v>
      </c>
      <c r="L2198" s="1">
        <v>2197</v>
      </c>
      <c r="M2198" s="1" t="s">
        <v>14752</v>
      </c>
      <c r="N2198" s="1">
        <v>1.050580007636048E-2</v>
      </c>
      <c r="O2198" s="1">
        <v>819.23840041999995</v>
      </c>
      <c r="P2198" s="1">
        <v>0</v>
      </c>
      <c r="Q2198" s="1">
        <v>3.1424565699999998</v>
      </c>
      <c r="R2198" s="1">
        <v>-8.8575256899999992</v>
      </c>
      <c r="S2198" s="1">
        <v>555688.51532737282</v>
      </c>
      <c r="T2198" s="1" t="s">
        <v>14752</v>
      </c>
    </row>
    <row r="2199" spans="1:20" x14ac:dyDescent="0.2">
      <c r="A2199" s="1">
        <v>28244</v>
      </c>
      <c r="B2199" s="1" t="s">
        <v>11068</v>
      </c>
      <c r="C2199" s="1" t="s">
        <v>11069</v>
      </c>
      <c r="D2199" s="1" t="s">
        <v>11070</v>
      </c>
      <c r="E2199" s="1">
        <v>16</v>
      </c>
      <c r="F2199" s="1" t="s">
        <v>11071</v>
      </c>
      <c r="G2199" s="1" t="s">
        <v>131</v>
      </c>
      <c r="H2199" s="1">
        <v>10000000000</v>
      </c>
      <c r="I2199" s="1">
        <v>7689999954</v>
      </c>
      <c r="J2199" s="1">
        <v>7689999954</v>
      </c>
      <c r="K2199" s="1" t="s">
        <v>2018</v>
      </c>
      <c r="L2199" s="1">
        <v>2198</v>
      </c>
      <c r="M2199" s="1" t="s">
        <v>14752</v>
      </c>
      <c r="N2199" s="1">
        <v>7.2256423492033373E-5</v>
      </c>
      <c r="O2199" s="1">
        <v>12810.31914636</v>
      </c>
      <c r="P2199" s="1">
        <v>-1.47145489</v>
      </c>
      <c r="Q2199" s="1">
        <v>-9.4315769399999994</v>
      </c>
      <c r="R2199" s="1">
        <v>-12.31465186</v>
      </c>
      <c r="S2199" s="1">
        <v>555651.8933299412</v>
      </c>
      <c r="T2199" s="1" t="s">
        <v>14752</v>
      </c>
    </row>
    <row r="2200" spans="1:20" x14ac:dyDescent="0.2">
      <c r="A2200" s="1">
        <v>2677</v>
      </c>
      <c r="B2200" s="1" t="s">
        <v>4143</v>
      </c>
      <c r="C2200" s="1" t="s">
        <v>4144</v>
      </c>
      <c r="D2200" s="1" t="s">
        <v>4145</v>
      </c>
      <c r="E2200" s="1">
        <v>2</v>
      </c>
      <c r="F2200" s="1" t="s">
        <v>3129</v>
      </c>
      <c r="G2200" s="1" t="s">
        <v>131</v>
      </c>
      <c r="I2200" s="1">
        <v>112776150.00399999</v>
      </c>
      <c r="J2200" s="1">
        <v>500000000</v>
      </c>
      <c r="K2200" s="1" t="s">
        <v>2018</v>
      </c>
      <c r="L2200" s="1">
        <v>2199</v>
      </c>
      <c r="M2200" s="1" t="s">
        <v>14752</v>
      </c>
      <c r="N2200" s="1">
        <v>4.9145884244985762E-3</v>
      </c>
      <c r="O2200" s="1">
        <v>0</v>
      </c>
      <c r="P2200" s="1">
        <v>0</v>
      </c>
      <c r="Q2200" s="1">
        <v>0</v>
      </c>
      <c r="R2200" s="1">
        <v>-0.42385684000000001</v>
      </c>
      <c r="S2200" s="1">
        <v>554248.36136917339</v>
      </c>
      <c r="T2200" s="1" t="s">
        <v>14752</v>
      </c>
    </row>
    <row r="2201" spans="1:20" x14ac:dyDescent="0.2">
      <c r="A2201" s="1">
        <v>9588</v>
      </c>
      <c r="B2201" s="1" t="s">
        <v>6317</v>
      </c>
      <c r="C2201" s="1" t="s">
        <v>6183</v>
      </c>
      <c r="D2201" s="1" t="s">
        <v>6318</v>
      </c>
      <c r="E2201" s="1">
        <v>84</v>
      </c>
      <c r="F2201" s="1" t="s">
        <v>4735</v>
      </c>
      <c r="G2201" s="1" t="s">
        <v>131</v>
      </c>
      <c r="H2201" s="1">
        <v>100000000</v>
      </c>
      <c r="I2201" s="1">
        <v>56827250.449352771</v>
      </c>
      <c r="J2201" s="1">
        <v>99884642.506456196</v>
      </c>
      <c r="K2201" s="1" t="s">
        <v>2018</v>
      </c>
      <c r="L2201" s="1">
        <v>2200</v>
      </c>
      <c r="M2201" s="1" t="s">
        <v>14753</v>
      </c>
      <c r="N2201" s="1">
        <v>9.6334812179685887E-3</v>
      </c>
      <c r="O2201" s="1">
        <v>57786.238501009997</v>
      </c>
      <c r="P2201" s="1">
        <v>-2.4230370000000001E-2</v>
      </c>
      <c r="Q2201" s="1">
        <v>1.69455811</v>
      </c>
      <c r="R2201" s="1">
        <v>0.79323080999999995</v>
      </c>
      <c r="S2201" s="1">
        <v>547444.24987263698</v>
      </c>
      <c r="T2201" s="1" t="s">
        <v>14753</v>
      </c>
    </row>
    <row r="2202" spans="1:20" x14ac:dyDescent="0.2">
      <c r="A2202" s="1">
        <v>7866</v>
      </c>
      <c r="B2202" s="1" t="s">
        <v>4078</v>
      </c>
      <c r="C2202" s="1" t="s">
        <v>2319</v>
      </c>
      <c r="D2202" s="1" t="s">
        <v>4079</v>
      </c>
      <c r="E2202" s="1">
        <v>11</v>
      </c>
      <c r="F2202" s="1" t="s">
        <v>4080</v>
      </c>
      <c r="G2202" s="1" t="s">
        <v>131</v>
      </c>
      <c r="H2202" s="1">
        <v>11300</v>
      </c>
      <c r="I2202" s="1">
        <v>10441.127568780001</v>
      </c>
      <c r="J2202" s="1">
        <v>11300</v>
      </c>
      <c r="K2202" s="1" t="s">
        <v>2018</v>
      </c>
      <c r="L2202" s="1">
        <v>2201</v>
      </c>
      <c r="M2202" s="1" t="s">
        <v>14752</v>
      </c>
      <c r="N2202" s="1">
        <v>51.860420323379252</v>
      </c>
      <c r="O2202" s="1">
        <v>38.264911519999998</v>
      </c>
      <c r="P2202" s="1">
        <v>1.1876599999999999E-2</v>
      </c>
      <c r="Q2202" s="1">
        <v>-4.17226272</v>
      </c>
      <c r="R2202" s="1">
        <v>-3.6034386199999999</v>
      </c>
      <c r="S2202" s="1">
        <v>541481.26436695375</v>
      </c>
      <c r="T2202" s="1" t="s">
        <v>14752</v>
      </c>
    </row>
    <row r="2203" spans="1:20" x14ac:dyDescent="0.2">
      <c r="A2203" s="1">
        <v>9461</v>
      </c>
      <c r="B2203" s="1" t="s">
        <v>5723</v>
      </c>
      <c r="C2203" s="1" t="s">
        <v>5724</v>
      </c>
      <c r="D2203" s="1" t="s">
        <v>5725</v>
      </c>
      <c r="E2203" s="1">
        <v>51</v>
      </c>
      <c r="F2203" s="1" t="s">
        <v>5726</v>
      </c>
      <c r="G2203" s="1" t="s">
        <v>131</v>
      </c>
      <c r="H2203" s="1">
        <v>10000000000</v>
      </c>
      <c r="I2203" s="1">
        <v>3418397436</v>
      </c>
      <c r="J2203" s="1">
        <v>9938481614</v>
      </c>
      <c r="K2203" s="1" t="s">
        <v>2018</v>
      </c>
      <c r="L2203" s="1">
        <v>2202</v>
      </c>
      <c r="M2203" s="1" t="s">
        <v>14753</v>
      </c>
      <c r="N2203" s="1">
        <v>1.5793623696767903E-4</v>
      </c>
      <c r="O2203" s="1">
        <v>48338.298083070003</v>
      </c>
      <c r="P2203" s="1">
        <v>3.1286029999999999E-2</v>
      </c>
      <c r="Q2203" s="1">
        <v>-1.30400987</v>
      </c>
      <c r="R2203" s="1">
        <v>4.9021209499999996</v>
      </c>
      <c r="S2203" s="1">
        <v>539888.82750180236</v>
      </c>
      <c r="T2203" s="1" t="s">
        <v>14753</v>
      </c>
    </row>
    <row r="2204" spans="1:20" x14ac:dyDescent="0.2">
      <c r="A2204" s="1">
        <v>21320</v>
      </c>
      <c r="B2204" s="1" t="s">
        <v>11060</v>
      </c>
      <c r="C2204" s="1" t="s">
        <v>11061</v>
      </c>
      <c r="D2204" s="1" t="s">
        <v>11062</v>
      </c>
      <c r="E2204" s="1">
        <v>9</v>
      </c>
      <c r="F2204" s="1" t="s">
        <v>11063</v>
      </c>
      <c r="G2204" s="1" t="s">
        <v>131</v>
      </c>
      <c r="H2204" s="1">
        <v>1000000000</v>
      </c>
      <c r="I2204" s="1">
        <v>87595731</v>
      </c>
      <c r="J2204" s="1">
        <v>981831108</v>
      </c>
      <c r="K2204" s="1" t="s">
        <v>2018</v>
      </c>
      <c r="L2204" s="1">
        <v>2203</v>
      </c>
      <c r="M2204" s="1" t="s">
        <v>14753</v>
      </c>
      <c r="N2204" s="1">
        <v>6.1438297717439994E-3</v>
      </c>
      <c r="O2204" s="1">
        <v>31921.242176870001</v>
      </c>
      <c r="P2204" s="1">
        <v>-13.672966949999999</v>
      </c>
      <c r="Q2204" s="1">
        <v>54.646906299999998</v>
      </c>
      <c r="R2204" s="1">
        <v>80.32592769</v>
      </c>
      <c r="S2204" s="1">
        <v>538173.25999547879</v>
      </c>
      <c r="T2204" s="1" t="s">
        <v>14753</v>
      </c>
    </row>
    <row r="2205" spans="1:20" x14ac:dyDescent="0.2">
      <c r="A2205" s="1">
        <v>11458</v>
      </c>
      <c r="B2205" s="1" t="s">
        <v>11056</v>
      </c>
      <c r="C2205" s="1" t="s">
        <v>11057</v>
      </c>
      <c r="D2205" s="1" t="s">
        <v>11058</v>
      </c>
      <c r="E2205" s="1">
        <v>13</v>
      </c>
      <c r="F2205" s="1" t="s">
        <v>11059</v>
      </c>
      <c r="G2205" s="1" t="s">
        <v>131</v>
      </c>
      <c r="H2205" s="1">
        <v>1000000000</v>
      </c>
      <c r="I2205" s="1">
        <v>40389133</v>
      </c>
      <c r="J2205" s="1">
        <v>1000000000</v>
      </c>
      <c r="K2205" s="1" t="s">
        <v>2018</v>
      </c>
      <c r="L2205" s="1">
        <v>2204</v>
      </c>
      <c r="M2205" s="1" t="s">
        <v>14752</v>
      </c>
      <c r="N2205" s="1">
        <v>1.3217664777499402E-2</v>
      </c>
      <c r="O2205" s="1">
        <v>107.97712052</v>
      </c>
      <c r="P2205" s="1">
        <v>-1.28794E-3</v>
      </c>
      <c r="Q2205" s="1">
        <v>-0.21359515000000001</v>
      </c>
      <c r="R2205" s="1">
        <v>-5.0934554099999998</v>
      </c>
      <c r="S2205" s="1">
        <v>533850.02064783871</v>
      </c>
      <c r="T2205" s="1" t="s">
        <v>14752</v>
      </c>
    </row>
    <row r="2206" spans="1:20" x14ac:dyDescent="0.2">
      <c r="A2206" s="1">
        <v>11110</v>
      </c>
      <c r="B2206" s="1" t="s">
        <v>5511</v>
      </c>
      <c r="C2206" s="1" t="s">
        <v>5512</v>
      </c>
      <c r="D2206" s="1" t="s">
        <v>5513</v>
      </c>
      <c r="E2206" s="1">
        <v>13</v>
      </c>
      <c r="F2206" s="1" t="s">
        <v>5514</v>
      </c>
      <c r="G2206" s="1" t="s">
        <v>131</v>
      </c>
      <c r="H2206" s="1">
        <v>5000000000</v>
      </c>
      <c r="I2206" s="1">
        <v>1058302432</v>
      </c>
      <c r="J2206" s="1">
        <v>5000000000</v>
      </c>
      <c r="K2206" s="1" t="s">
        <v>2018</v>
      </c>
      <c r="L2206" s="1">
        <v>2205</v>
      </c>
      <c r="M2206" s="1" t="s">
        <v>14753</v>
      </c>
      <c r="N2206" s="1">
        <v>5.0362149312159054E-4</v>
      </c>
      <c r="O2206" s="1">
        <v>15086.55658486</v>
      </c>
      <c r="P2206" s="1">
        <v>1.4615E-2</v>
      </c>
      <c r="Q2206" s="1">
        <v>-1.4729959100000001</v>
      </c>
      <c r="R2206" s="1">
        <v>8.4021861100000006</v>
      </c>
      <c r="S2206" s="1">
        <v>532983.8509780505</v>
      </c>
      <c r="T2206" s="1" t="s">
        <v>14753</v>
      </c>
    </row>
    <row r="2207" spans="1:20" x14ac:dyDescent="0.2">
      <c r="A2207" s="1">
        <v>12120</v>
      </c>
      <c r="B2207" s="1" t="s">
        <v>5713</v>
      </c>
      <c r="C2207" s="1" t="s">
        <v>5274</v>
      </c>
      <c r="D2207" s="1" t="s">
        <v>5714</v>
      </c>
      <c r="E2207" s="1">
        <v>31</v>
      </c>
      <c r="F2207" s="1" t="s">
        <v>5715</v>
      </c>
      <c r="G2207" s="1" t="s">
        <v>131</v>
      </c>
      <c r="H2207" s="1">
        <v>10000000000</v>
      </c>
      <c r="I2207" s="1">
        <v>3426035078.2429776</v>
      </c>
      <c r="J2207" s="1">
        <v>3798968500</v>
      </c>
      <c r="K2207" s="1" t="s">
        <v>2018</v>
      </c>
      <c r="L2207" s="1">
        <v>2206</v>
      </c>
      <c r="M2207" s="1" t="s">
        <v>14753</v>
      </c>
      <c r="N2207" s="1">
        <v>1.548735852014176E-4</v>
      </c>
      <c r="O2207" s="1">
        <v>818.87318789000005</v>
      </c>
      <c r="P2207" s="1">
        <v>2.4163E-4</v>
      </c>
      <c r="Q2207" s="1">
        <v>0.59121504999999996</v>
      </c>
      <c r="R2207" s="1">
        <v>-5.0934337000000003</v>
      </c>
      <c r="S2207" s="1">
        <v>530602.33559330925</v>
      </c>
      <c r="T2207" s="1" t="s">
        <v>14753</v>
      </c>
    </row>
    <row r="2208" spans="1:20" x14ac:dyDescent="0.2">
      <c r="A2208" s="1">
        <v>87</v>
      </c>
      <c r="B2208" s="1" t="s">
        <v>4191</v>
      </c>
      <c r="C2208" s="1" t="s">
        <v>4192</v>
      </c>
      <c r="D2208" s="1" t="s">
        <v>4193</v>
      </c>
      <c r="E2208" s="1">
        <v>2</v>
      </c>
      <c r="F2208" s="1" t="s">
        <v>4194</v>
      </c>
      <c r="G2208" s="1" t="s">
        <v>131</v>
      </c>
      <c r="I2208" s="1">
        <v>212269865434.284</v>
      </c>
      <c r="J2208" s="1">
        <v>482759907611.12402</v>
      </c>
      <c r="L2208" s="1">
        <v>2207</v>
      </c>
      <c r="M2208" s="1" t="s">
        <v>14752</v>
      </c>
      <c r="N2208" s="1">
        <v>2.4959680262062027E-6</v>
      </c>
      <c r="O2208" s="1">
        <v>322.15943828000002</v>
      </c>
      <c r="P2208" s="1">
        <v>-4.5077099999999998E-3</v>
      </c>
      <c r="Q2208" s="1">
        <v>-2.0280547200000001</v>
      </c>
      <c r="R2208" s="1">
        <v>-13.944722090000001</v>
      </c>
      <c r="S2208" s="1">
        <v>529818.79705106607</v>
      </c>
      <c r="T2208" s="1" t="s">
        <v>14752</v>
      </c>
    </row>
    <row r="2209" spans="1:20" x14ac:dyDescent="0.2">
      <c r="A2209" s="1">
        <v>2921</v>
      </c>
      <c r="B2209" s="1" t="s">
        <v>4227</v>
      </c>
      <c r="C2209" s="1" t="s">
        <v>4228</v>
      </c>
      <c r="D2209" s="1" t="s">
        <v>4229</v>
      </c>
      <c r="E2209" s="1">
        <v>8</v>
      </c>
      <c r="F2209" s="1" t="s">
        <v>4230</v>
      </c>
      <c r="G2209" s="1" t="s">
        <v>131</v>
      </c>
      <c r="I2209" s="1">
        <v>506936797</v>
      </c>
      <c r="J2209" s="1">
        <v>1000000000</v>
      </c>
      <c r="L2209" s="1">
        <v>2208</v>
      </c>
      <c r="M2209" s="1" t="s">
        <v>14752</v>
      </c>
      <c r="N2209" s="1">
        <v>1.0439226012594264E-3</v>
      </c>
      <c r="O2209" s="1">
        <v>149938.28241745001</v>
      </c>
      <c r="P2209" s="1">
        <v>-0.27187210000000001</v>
      </c>
      <c r="Q2209" s="1">
        <v>0.89676058999999997</v>
      </c>
      <c r="R2209" s="1">
        <v>-25.479666739999999</v>
      </c>
      <c r="S2209" s="1">
        <v>529202.77979836182</v>
      </c>
      <c r="T2209" s="1" t="s">
        <v>14752</v>
      </c>
    </row>
    <row r="2210" spans="1:20" x14ac:dyDescent="0.2">
      <c r="A2210" s="1">
        <v>5274</v>
      </c>
      <c r="B2210" s="1" t="s">
        <v>3835</v>
      </c>
      <c r="C2210" s="1" t="s">
        <v>959</v>
      </c>
      <c r="D2210" s="1" t="s">
        <v>3836</v>
      </c>
      <c r="E2210" s="1">
        <v>13</v>
      </c>
      <c r="F2210" s="1" t="s">
        <v>2877</v>
      </c>
      <c r="G2210" s="1" t="s">
        <v>131</v>
      </c>
      <c r="I2210" s="1">
        <v>6350167832</v>
      </c>
      <c r="J2210" s="1">
        <v>8841659027</v>
      </c>
      <c r="L2210" s="1">
        <v>2209</v>
      </c>
      <c r="M2210" s="1" t="s">
        <v>14753</v>
      </c>
      <c r="N2210" s="1">
        <v>8.2938533418683286E-5</v>
      </c>
      <c r="O2210" s="1">
        <v>81.345669450000003</v>
      </c>
      <c r="P2210" s="1">
        <v>-4.3662656499999999</v>
      </c>
      <c r="Q2210" s="1">
        <v>-10.03661911</v>
      </c>
      <c r="R2210" s="1">
        <v>-31.22353481</v>
      </c>
      <c r="S2210" s="1">
        <v>526673.60694857955</v>
      </c>
      <c r="T2210" s="1" t="s">
        <v>14753</v>
      </c>
    </row>
    <row r="2211" spans="1:20" x14ac:dyDescent="0.2">
      <c r="A2211" s="1">
        <v>29890</v>
      </c>
      <c r="B2211" s="1" t="s">
        <v>10931</v>
      </c>
      <c r="C2211" s="1" t="s">
        <v>10932</v>
      </c>
      <c r="D2211" s="1" t="s">
        <v>10933</v>
      </c>
      <c r="E2211" s="1">
        <v>6</v>
      </c>
      <c r="F2211" s="1" t="s">
        <v>10934</v>
      </c>
      <c r="G2211" s="1" t="s">
        <v>131</v>
      </c>
      <c r="H2211" s="1">
        <v>900000000</v>
      </c>
      <c r="I2211" s="1">
        <v>104375043.61457054</v>
      </c>
      <c r="J2211" s="1">
        <v>899599999.27999997</v>
      </c>
      <c r="K2211" s="1" t="s">
        <v>2018</v>
      </c>
      <c r="L2211" s="1">
        <v>2210</v>
      </c>
      <c r="M2211" s="1" t="s">
        <v>14752</v>
      </c>
      <c r="N2211" s="1">
        <v>5.0003371165686155E-3</v>
      </c>
      <c r="O2211" s="1">
        <v>259747.99374686999</v>
      </c>
      <c r="P2211" s="1">
        <v>-0.62674194000000005</v>
      </c>
      <c r="Q2211" s="1">
        <v>-1.8915104700000001</v>
      </c>
      <c r="R2211" s="1">
        <v>-7.97313501</v>
      </c>
      <c r="S2211" s="1">
        <v>521910.40462940518</v>
      </c>
      <c r="T2211" s="1" t="s">
        <v>14752</v>
      </c>
    </row>
    <row r="2212" spans="1:20" x14ac:dyDescent="0.2">
      <c r="A2212" s="1">
        <v>9840</v>
      </c>
      <c r="B2212" s="1" t="s">
        <v>11129</v>
      </c>
      <c r="C2212" s="1" t="s">
        <v>11130</v>
      </c>
      <c r="D2212" s="1" t="s">
        <v>11131</v>
      </c>
      <c r="E2212" s="1">
        <v>171</v>
      </c>
      <c r="F2212" s="1" t="s">
        <v>4930</v>
      </c>
      <c r="G2212" s="1" t="s">
        <v>131</v>
      </c>
      <c r="I2212" s="1">
        <v>24499828829</v>
      </c>
      <c r="J2212" s="1">
        <v>60759994877.27726</v>
      </c>
      <c r="K2212" s="1" t="s">
        <v>2018</v>
      </c>
      <c r="L2212" s="1">
        <v>2211</v>
      </c>
      <c r="M2212" s="1" t="s">
        <v>14752</v>
      </c>
      <c r="N2212" s="1">
        <v>2.128034310573877E-5</v>
      </c>
      <c r="O2212" s="1">
        <v>235.1873033</v>
      </c>
      <c r="P2212" s="1">
        <v>-0.91216481000000005</v>
      </c>
      <c r="Q2212" s="1">
        <v>-2.7135556200000002</v>
      </c>
      <c r="R2212" s="1">
        <v>-6.7046332399999997</v>
      </c>
      <c r="S2212" s="1">
        <v>521364.76351299009</v>
      </c>
      <c r="T2212" s="1" t="s">
        <v>14752</v>
      </c>
    </row>
    <row r="2213" spans="1:20" x14ac:dyDescent="0.2">
      <c r="A2213" s="1">
        <v>10805</v>
      </c>
      <c r="B2213" s="1" t="s">
        <v>5840</v>
      </c>
      <c r="C2213" s="1" t="s">
        <v>5841</v>
      </c>
      <c r="D2213" s="1" t="s">
        <v>5842</v>
      </c>
      <c r="E2213" s="1">
        <v>13</v>
      </c>
      <c r="F2213" s="1" t="s">
        <v>5843</v>
      </c>
      <c r="G2213" s="1" t="s">
        <v>131</v>
      </c>
      <c r="I2213" s="1">
        <v>390752313</v>
      </c>
      <c r="J2213" s="1">
        <v>1974198687</v>
      </c>
      <c r="K2213" s="1" t="s">
        <v>2018</v>
      </c>
      <c r="L2213" s="1">
        <v>2212</v>
      </c>
      <c r="M2213" s="1" t="s">
        <v>14753</v>
      </c>
      <c r="N2213" s="1">
        <v>1.3227531484945123E-3</v>
      </c>
      <c r="O2213" s="1">
        <v>38777.643002210003</v>
      </c>
      <c r="P2213" s="1">
        <v>-0.1293617</v>
      </c>
      <c r="Q2213" s="1">
        <v>-2.8412407800000001</v>
      </c>
      <c r="R2213" s="1">
        <v>2.6386973199999999</v>
      </c>
      <c r="S2213" s="1">
        <v>516868.85230226314</v>
      </c>
      <c r="T2213" s="1" t="s">
        <v>14753</v>
      </c>
    </row>
    <row r="2214" spans="1:20" x14ac:dyDescent="0.2">
      <c r="A2214" s="1">
        <v>32691</v>
      </c>
      <c r="B2214" s="1" t="s">
        <v>10894</v>
      </c>
      <c r="C2214" s="1" t="s">
        <v>10895</v>
      </c>
      <c r="D2214" s="1" t="s">
        <v>10896</v>
      </c>
      <c r="E2214" s="1">
        <v>11</v>
      </c>
      <c r="F2214" s="1" t="s">
        <v>10897</v>
      </c>
      <c r="G2214" s="1" t="s">
        <v>131</v>
      </c>
      <c r="H2214" s="1">
        <v>1000000000</v>
      </c>
      <c r="I2214" s="1">
        <v>967836564</v>
      </c>
      <c r="J2214" s="1">
        <v>1000000000</v>
      </c>
      <c r="K2214" s="1" t="s">
        <v>2018</v>
      </c>
      <c r="L2214" s="1">
        <v>2213</v>
      </c>
      <c r="M2214" s="1" t="s">
        <v>14753</v>
      </c>
      <c r="N2214" s="1">
        <v>5.313239412986381E-4</v>
      </c>
      <c r="O2214" s="1">
        <v>252486.19507317001</v>
      </c>
      <c r="P2214" s="1">
        <v>-16.830177429999999</v>
      </c>
      <c r="Q2214" s="1">
        <v>-6.2787415700000002</v>
      </c>
      <c r="R2214" s="1">
        <v>-15.684316689999999</v>
      </c>
      <c r="S2214" s="1">
        <v>514234.7377174116</v>
      </c>
      <c r="T2214" s="1" t="s">
        <v>14753</v>
      </c>
    </row>
    <row r="2215" spans="1:20" x14ac:dyDescent="0.2">
      <c r="A2215" s="1">
        <v>29675</v>
      </c>
      <c r="B2215" s="1" t="s">
        <v>13632</v>
      </c>
      <c r="C2215" s="1" t="s">
        <v>11100</v>
      </c>
      <c r="D2215" s="1" t="s">
        <v>11101</v>
      </c>
      <c r="E2215" s="1">
        <v>5</v>
      </c>
      <c r="F2215" s="1" t="s">
        <v>11102</v>
      </c>
      <c r="G2215" s="1" t="s">
        <v>131</v>
      </c>
      <c r="H2215" s="1">
        <v>125000000</v>
      </c>
      <c r="I2215" s="1">
        <v>111111111</v>
      </c>
      <c r="J2215" s="1">
        <v>125000000</v>
      </c>
      <c r="K2215" s="1" t="s">
        <v>2018</v>
      </c>
      <c r="L2215" s="1">
        <v>2214</v>
      </c>
      <c r="M2215" s="1" t="s">
        <v>14753</v>
      </c>
      <c r="N2215" s="1">
        <v>4.6261081579606397E-3</v>
      </c>
      <c r="O2215" s="1">
        <v>1693.36344981</v>
      </c>
      <c r="P2215" s="1">
        <v>0</v>
      </c>
      <c r="Q2215" s="1">
        <v>-10.58694715</v>
      </c>
      <c r="R2215" s="1">
        <v>-39.139032370000002</v>
      </c>
      <c r="S2215" s="1">
        <v>514012.01703717018</v>
      </c>
      <c r="T2215" s="1" t="s">
        <v>14753</v>
      </c>
    </row>
    <row r="2216" spans="1:20" x14ac:dyDescent="0.2">
      <c r="A2216" s="1">
        <v>6156</v>
      </c>
      <c r="B2216" s="1" t="s">
        <v>5327</v>
      </c>
      <c r="C2216" s="1" t="s">
        <v>5328</v>
      </c>
      <c r="D2216" s="1" t="s">
        <v>5329</v>
      </c>
      <c r="E2216" s="1">
        <v>21</v>
      </c>
      <c r="F2216" s="1" t="s">
        <v>2352</v>
      </c>
      <c r="G2216" s="1" t="s">
        <v>131</v>
      </c>
      <c r="I2216" s="1">
        <v>120355919.278521</v>
      </c>
      <c r="J2216" s="1">
        <v>120355919.278521</v>
      </c>
      <c r="K2216" s="1" t="s">
        <v>2018</v>
      </c>
      <c r="L2216" s="1">
        <v>2215</v>
      </c>
      <c r="M2216" s="1" t="s">
        <v>14753</v>
      </c>
      <c r="N2216" s="1">
        <v>4.2642089747594852E-3</v>
      </c>
      <c r="O2216" s="1">
        <v>57.064530070000004</v>
      </c>
      <c r="P2216" s="1">
        <v>-3.60948E-3</v>
      </c>
      <c r="Q2216" s="1">
        <v>-3.06263116</v>
      </c>
      <c r="R2216" s="1">
        <v>-4.2414458599999998</v>
      </c>
      <c r="S2216" s="1">
        <v>513222.79115289741</v>
      </c>
      <c r="T2216" s="1" t="s">
        <v>14753</v>
      </c>
    </row>
    <row r="2217" spans="1:20" x14ac:dyDescent="0.2">
      <c r="A2217" s="1">
        <v>16013</v>
      </c>
      <c r="B2217" s="1" t="s">
        <v>6704</v>
      </c>
      <c r="C2217" s="1" t="s">
        <v>6705</v>
      </c>
      <c r="D2217" s="1" t="s">
        <v>6706</v>
      </c>
      <c r="E2217" s="1">
        <v>26</v>
      </c>
      <c r="F2217" s="1" t="s">
        <v>6707</v>
      </c>
      <c r="G2217" s="1" t="s">
        <v>131</v>
      </c>
      <c r="H2217" s="1">
        <v>100000000</v>
      </c>
      <c r="I2217" s="1">
        <v>8996415.1500000004</v>
      </c>
      <c r="J2217" s="1">
        <v>100000000</v>
      </c>
      <c r="K2217" s="1" t="s">
        <v>2018</v>
      </c>
      <c r="L2217" s="1">
        <v>2216</v>
      </c>
      <c r="M2217" s="1" t="s">
        <v>14753</v>
      </c>
      <c r="N2217" s="1">
        <v>5.7036989498002615E-2</v>
      </c>
      <c r="O2217" s="1">
        <v>1060.3973371899999</v>
      </c>
      <c r="P2217" s="1">
        <v>-3.0500100000000001E-3</v>
      </c>
      <c r="Q2217" s="1">
        <v>-2.32085842</v>
      </c>
      <c r="R2217" s="1">
        <v>-5.3829653000000004</v>
      </c>
      <c r="S2217" s="1">
        <v>513128.43643022166</v>
      </c>
      <c r="T2217" s="1" t="s">
        <v>14753</v>
      </c>
    </row>
    <row r="2218" spans="1:20" x14ac:dyDescent="0.2">
      <c r="A2218" s="1">
        <v>8801</v>
      </c>
      <c r="B2218" s="1" t="s">
        <v>11111</v>
      </c>
      <c r="C2218" s="1" t="s">
        <v>5687</v>
      </c>
      <c r="D2218" s="1" t="s">
        <v>5688</v>
      </c>
      <c r="E2218" s="1">
        <v>6</v>
      </c>
      <c r="F2218" s="1" t="s">
        <v>4471</v>
      </c>
      <c r="G2218" s="1" t="s">
        <v>131</v>
      </c>
      <c r="H2218" s="1">
        <v>100000000</v>
      </c>
      <c r="I2218" s="1">
        <v>64269692</v>
      </c>
      <c r="J2218" s="1">
        <v>100000000</v>
      </c>
      <c r="K2218" s="1" t="s">
        <v>2018</v>
      </c>
      <c r="L2218" s="1">
        <v>2217</v>
      </c>
      <c r="M2218" s="1" t="s">
        <v>14753</v>
      </c>
      <c r="N2218" s="1">
        <v>7.9808314229331094E-3</v>
      </c>
      <c r="O2218" s="1">
        <v>0</v>
      </c>
      <c r="P2218" s="1">
        <v>0</v>
      </c>
      <c r="Q2218" s="1">
        <v>0</v>
      </c>
      <c r="R2218" s="1">
        <v>1.7211135</v>
      </c>
      <c r="S2218" s="1">
        <v>512925.57745583268</v>
      </c>
      <c r="T2218" s="1" t="s">
        <v>14753</v>
      </c>
    </row>
    <row r="2219" spans="1:20" x14ac:dyDescent="0.2">
      <c r="A2219" s="1">
        <v>33852</v>
      </c>
      <c r="B2219" s="1" t="s">
        <v>10004</v>
      </c>
      <c r="C2219" s="1" t="s">
        <v>10005</v>
      </c>
      <c r="D2219" s="1" t="s">
        <v>10006</v>
      </c>
      <c r="E2219" s="1">
        <v>9</v>
      </c>
      <c r="F2219" s="1" t="s">
        <v>10007</v>
      </c>
      <c r="G2219" s="1" t="s">
        <v>131</v>
      </c>
      <c r="H2219" s="1">
        <v>420690000000</v>
      </c>
      <c r="I2219" s="1">
        <v>414400864566</v>
      </c>
      <c r="J2219" s="1">
        <v>420690000000</v>
      </c>
      <c r="K2219" s="1" t="s">
        <v>2018</v>
      </c>
      <c r="L2219" s="1">
        <v>2218</v>
      </c>
      <c r="M2219" s="1" t="s">
        <v>14753</v>
      </c>
      <c r="N2219" s="1">
        <v>1.230952804867686E-6</v>
      </c>
      <c r="O2219" s="1">
        <v>5902.7718499299999</v>
      </c>
      <c r="P2219" s="1">
        <v>0.83174970000000004</v>
      </c>
      <c r="Q2219" s="1">
        <v>-4.8953251399999997</v>
      </c>
      <c r="R2219" s="1">
        <v>-33.317971630000002</v>
      </c>
      <c r="S2219" s="1">
        <v>510107.90657711175</v>
      </c>
      <c r="T2219" s="1" t="s">
        <v>14753</v>
      </c>
    </row>
    <row r="2220" spans="1:20" x14ac:dyDescent="0.2">
      <c r="A2220" s="1">
        <v>26386</v>
      </c>
      <c r="B2220" s="1" t="s">
        <v>11103</v>
      </c>
      <c r="C2220" s="1" t="s">
        <v>11104</v>
      </c>
      <c r="D2220" s="1" t="s">
        <v>11105</v>
      </c>
      <c r="E2220" s="1">
        <v>33</v>
      </c>
      <c r="F2220" s="1" t="s">
        <v>11106</v>
      </c>
      <c r="G2220" s="1" t="s">
        <v>131</v>
      </c>
      <c r="H2220" s="1">
        <v>608000000000</v>
      </c>
      <c r="I2220" s="1">
        <v>562112217518</v>
      </c>
      <c r="J2220" s="1">
        <v>608000000000</v>
      </c>
      <c r="K2220" s="1" t="s">
        <v>2018</v>
      </c>
      <c r="L2220" s="1">
        <v>2219</v>
      </c>
      <c r="M2220" s="1" t="s">
        <v>14752</v>
      </c>
      <c r="N2220" s="1">
        <v>9.015520529201644E-7</v>
      </c>
      <c r="O2220" s="1">
        <v>3386.62243231</v>
      </c>
      <c r="P2220" s="1">
        <v>-0.17516448000000001</v>
      </c>
      <c r="Q2220" s="1">
        <v>-10.835719190000001</v>
      </c>
      <c r="R2220" s="1">
        <v>-15.63946842</v>
      </c>
      <c r="S2220" s="1">
        <v>506773.42367485882</v>
      </c>
      <c r="T2220" s="1" t="s">
        <v>14752</v>
      </c>
    </row>
    <row r="2221" spans="1:20" x14ac:dyDescent="0.2">
      <c r="A2221" s="1">
        <v>7041</v>
      </c>
      <c r="B2221" s="1" t="s">
        <v>6374</v>
      </c>
      <c r="C2221" s="1" t="s">
        <v>6375</v>
      </c>
      <c r="D2221" s="1" t="s">
        <v>6376</v>
      </c>
      <c r="E2221" s="1">
        <v>14</v>
      </c>
      <c r="F2221" s="1" t="s">
        <v>2932</v>
      </c>
      <c r="G2221" s="1" t="s">
        <v>131</v>
      </c>
      <c r="H2221" s="1">
        <v>566571924</v>
      </c>
      <c r="I2221" s="1">
        <v>199746653</v>
      </c>
      <c r="J2221" s="1">
        <v>411270024.80000001</v>
      </c>
      <c r="L2221" s="1">
        <v>2220</v>
      </c>
      <c r="M2221" s="1" t="s">
        <v>14752</v>
      </c>
      <c r="N2221" s="1">
        <v>2.5361788998089149E-3</v>
      </c>
      <c r="O2221" s="1">
        <v>0</v>
      </c>
      <c r="P2221" s="1">
        <v>2.579967E-2</v>
      </c>
      <c r="Q2221" s="1">
        <v>-1.28078687</v>
      </c>
      <c r="R2221" s="1">
        <v>-2.29613896</v>
      </c>
      <c r="S2221" s="1">
        <v>506593.2466460531</v>
      </c>
      <c r="T2221" s="1" t="s">
        <v>14752</v>
      </c>
    </row>
    <row r="2222" spans="1:20" x14ac:dyDescent="0.2">
      <c r="A2222" s="1">
        <v>30179</v>
      </c>
      <c r="B2222" s="1" t="s">
        <v>10968</v>
      </c>
      <c r="C2222" s="1" t="s">
        <v>10969</v>
      </c>
      <c r="D2222" s="1" t="s">
        <v>10970</v>
      </c>
      <c r="E2222" s="1">
        <v>14</v>
      </c>
      <c r="F2222" s="1" t="s">
        <v>10971</v>
      </c>
      <c r="G2222" s="1" t="s">
        <v>131</v>
      </c>
      <c r="H2222" s="1">
        <v>20000000000</v>
      </c>
      <c r="I2222" s="1">
        <v>6284068245</v>
      </c>
      <c r="J2222" s="1">
        <v>20000000000</v>
      </c>
      <c r="K2222" s="1" t="s">
        <v>2018</v>
      </c>
      <c r="L2222" s="1">
        <v>2221</v>
      </c>
      <c r="M2222" s="1" t="s">
        <v>14752</v>
      </c>
      <c r="N2222" s="1">
        <v>8.0322183809929782E-5</v>
      </c>
      <c r="O2222" s="1">
        <v>47074.144246570002</v>
      </c>
      <c r="P2222" s="1">
        <v>-0.16251657999999999</v>
      </c>
      <c r="Q2222" s="1">
        <v>-0.56664071999999999</v>
      </c>
      <c r="R2222" s="1">
        <v>-9.8634279800000009</v>
      </c>
      <c r="S2222" s="1">
        <v>504750.08464903285</v>
      </c>
      <c r="T2222" s="1" t="s">
        <v>14752</v>
      </c>
    </row>
    <row r="2223" spans="1:20" x14ac:dyDescent="0.2">
      <c r="A2223" s="1">
        <v>29950</v>
      </c>
      <c r="B2223" s="1" t="s">
        <v>11202</v>
      </c>
      <c r="C2223" s="1" t="s">
        <v>11203</v>
      </c>
      <c r="D2223" s="1" t="s">
        <v>11204</v>
      </c>
      <c r="E2223" s="1">
        <v>3</v>
      </c>
      <c r="F2223" s="1" t="s">
        <v>11205</v>
      </c>
      <c r="G2223" s="1" t="s">
        <v>131</v>
      </c>
      <c r="H2223" s="1">
        <v>100000000</v>
      </c>
      <c r="I2223" s="1">
        <v>10000000</v>
      </c>
      <c r="J2223" s="1">
        <v>100000000</v>
      </c>
      <c r="K2223" s="1" t="s">
        <v>2018</v>
      </c>
      <c r="L2223" s="1">
        <v>2222</v>
      </c>
      <c r="M2223" s="1" t="s">
        <v>14753</v>
      </c>
      <c r="N2223" s="1">
        <v>4.9917663802030457E-2</v>
      </c>
      <c r="O2223" s="1">
        <v>5898.9726112999997</v>
      </c>
      <c r="P2223" s="1">
        <v>8.3288723400000002</v>
      </c>
      <c r="Q2223" s="1">
        <v>6.9214140400000002</v>
      </c>
      <c r="R2223" s="1">
        <v>1.52542117</v>
      </c>
      <c r="S2223" s="1">
        <v>499176.63802030456</v>
      </c>
      <c r="T2223" s="1" t="s">
        <v>14753</v>
      </c>
    </row>
    <row r="2224" spans="1:20" x14ac:dyDescent="0.2">
      <c r="A2224" s="1">
        <v>20783</v>
      </c>
      <c r="B2224" s="1" t="s">
        <v>11164</v>
      </c>
      <c r="C2224" s="1" t="s">
        <v>11165</v>
      </c>
      <c r="D2224" s="1" t="s">
        <v>11166</v>
      </c>
      <c r="E2224" s="1">
        <v>7</v>
      </c>
      <c r="F2224" s="1" t="s">
        <v>11167</v>
      </c>
      <c r="G2224" s="1" t="s">
        <v>131</v>
      </c>
      <c r="H2224" s="1">
        <v>99999999999</v>
      </c>
      <c r="I2224" s="1">
        <v>5419500000</v>
      </c>
      <c r="J2224" s="1">
        <v>5962142871</v>
      </c>
      <c r="L2224" s="1">
        <v>2223</v>
      </c>
      <c r="M2224" s="1" t="s">
        <v>14752</v>
      </c>
      <c r="N2224" s="1">
        <v>9.2088182003819313E-5</v>
      </c>
      <c r="O2224" s="1">
        <v>2183.22136039</v>
      </c>
      <c r="P2224" s="1">
        <v>-3.1375180000000003E-2</v>
      </c>
      <c r="Q2224" s="1">
        <v>-2.16609023</v>
      </c>
      <c r="R2224" s="1">
        <v>7.9046623</v>
      </c>
      <c r="S2224" s="1">
        <v>499071.90236969886</v>
      </c>
      <c r="T2224" s="1" t="s">
        <v>14752</v>
      </c>
    </row>
    <row r="2225" spans="1:20" x14ac:dyDescent="0.2">
      <c r="A2225" s="1">
        <v>3986</v>
      </c>
      <c r="B2225" s="1" t="s">
        <v>4488</v>
      </c>
      <c r="C2225" s="1" t="s">
        <v>193</v>
      </c>
      <c r="D2225" s="1" t="s">
        <v>4489</v>
      </c>
      <c r="E2225" s="1">
        <v>57</v>
      </c>
      <c r="F2225" s="1" t="s">
        <v>3192</v>
      </c>
      <c r="G2225" s="1" t="s">
        <v>131</v>
      </c>
      <c r="H2225" s="1">
        <v>18000000</v>
      </c>
      <c r="I2225" s="1">
        <v>15102753.698571149</v>
      </c>
      <c r="J2225" s="1">
        <v>15102753.698571149</v>
      </c>
      <c r="L2225" s="1">
        <v>2224</v>
      </c>
      <c r="M2225" s="1" t="s">
        <v>14753</v>
      </c>
      <c r="N2225" s="1">
        <v>3.3000264629353779E-2</v>
      </c>
      <c r="O2225" s="1">
        <v>1279.73947651</v>
      </c>
      <c r="P2225" s="1">
        <v>7.8527957300000004</v>
      </c>
      <c r="Q2225" s="1">
        <v>-35.762747040000001</v>
      </c>
      <c r="R2225" s="1">
        <v>-72.82692686</v>
      </c>
      <c r="S2225" s="1">
        <v>498394.86868479947</v>
      </c>
      <c r="T2225" s="1" t="s">
        <v>14753</v>
      </c>
    </row>
    <row r="2226" spans="1:20" x14ac:dyDescent="0.2">
      <c r="A2226" s="1">
        <v>416</v>
      </c>
      <c r="B2226" s="1" t="s">
        <v>4252</v>
      </c>
      <c r="C2226" s="1" t="s">
        <v>4253</v>
      </c>
      <c r="D2226" s="1" t="s">
        <v>4254</v>
      </c>
      <c r="E2226" s="1">
        <v>4</v>
      </c>
      <c r="F2226" s="1" t="s">
        <v>4255</v>
      </c>
      <c r="G2226" s="1" t="s">
        <v>131</v>
      </c>
      <c r="H2226" s="1">
        <v>300000000</v>
      </c>
      <c r="I2226" s="1">
        <v>267467884.8766</v>
      </c>
      <c r="J2226" s="1">
        <v>267603035.07100001</v>
      </c>
      <c r="L2226" s="1">
        <v>2225</v>
      </c>
      <c r="M2226" s="1" t="s">
        <v>14753</v>
      </c>
      <c r="N2226" s="1">
        <v>1.8588958815903651E-3</v>
      </c>
      <c r="O2226" s="1">
        <v>0</v>
      </c>
      <c r="P2226" s="1">
        <v>0.28688880999999999</v>
      </c>
      <c r="Q2226" s="1">
        <v>-1.5422859900000001</v>
      </c>
      <c r="R2226" s="1">
        <v>124.20407231999999</v>
      </c>
      <c r="S2226" s="1">
        <v>497194.94965479767</v>
      </c>
      <c r="T2226" s="1" t="s">
        <v>14753</v>
      </c>
    </row>
    <row r="2227" spans="1:20" x14ac:dyDescent="0.2">
      <c r="A2227" s="1">
        <v>2363</v>
      </c>
      <c r="B2227" s="1" t="s">
        <v>2863</v>
      </c>
      <c r="C2227" s="1" t="s">
        <v>2864</v>
      </c>
      <c r="D2227" s="1" t="s">
        <v>2865</v>
      </c>
      <c r="E2227" s="1">
        <v>25</v>
      </c>
      <c r="F2227" s="1" t="s">
        <v>2855</v>
      </c>
      <c r="G2227" s="1" t="s">
        <v>131</v>
      </c>
      <c r="I2227" s="1">
        <v>236144465</v>
      </c>
      <c r="J2227" s="1">
        <v>520000000</v>
      </c>
      <c r="K2227" s="1" t="s">
        <v>2018</v>
      </c>
      <c r="L2227" s="1">
        <v>2226</v>
      </c>
      <c r="M2227" s="1" t="s">
        <v>14752</v>
      </c>
      <c r="N2227" s="1">
        <v>2.1053456932255783E-3</v>
      </c>
      <c r="O2227" s="1">
        <v>2117.3819819300002</v>
      </c>
      <c r="P2227" s="1">
        <v>0</v>
      </c>
      <c r="Q2227" s="1">
        <v>-6.36649726</v>
      </c>
      <c r="R2227" s="1">
        <v>-51.275616190000001</v>
      </c>
      <c r="S2227" s="1">
        <v>497165.73236680828</v>
      </c>
      <c r="T2227" s="1" t="s">
        <v>14752</v>
      </c>
    </row>
    <row r="2228" spans="1:20" x14ac:dyDescent="0.2">
      <c r="A2228" s="1">
        <v>29460</v>
      </c>
      <c r="B2228" s="1" t="s">
        <v>10935</v>
      </c>
      <c r="C2228" s="1" t="s">
        <v>4267</v>
      </c>
      <c r="D2228" s="1" t="s">
        <v>10936</v>
      </c>
      <c r="E2228" s="1">
        <v>17</v>
      </c>
      <c r="F2228" s="1" t="s">
        <v>10937</v>
      </c>
      <c r="G2228" s="1" t="s">
        <v>131</v>
      </c>
      <c r="H2228" s="1">
        <v>47500000</v>
      </c>
      <c r="I2228" s="1">
        <v>41520023</v>
      </c>
      <c r="J2228" s="1">
        <v>47500000</v>
      </c>
      <c r="K2228" s="1" t="s">
        <v>2018</v>
      </c>
      <c r="L2228" s="1">
        <v>2227</v>
      </c>
      <c r="M2228" s="1" t="s">
        <v>14753</v>
      </c>
      <c r="N2228" s="1">
        <v>1.1906247738896368E-2</v>
      </c>
      <c r="O2228" s="1">
        <v>900.43783953000002</v>
      </c>
      <c r="P2228" s="1">
        <v>9.1200000000000008E-6</v>
      </c>
      <c r="Q2228" s="1">
        <v>-1.99596532</v>
      </c>
      <c r="R2228" s="1">
        <v>-24.174712889999999</v>
      </c>
      <c r="S2228" s="1">
        <v>494347.6799626752</v>
      </c>
      <c r="T2228" s="1" t="s">
        <v>14753</v>
      </c>
    </row>
    <row r="2229" spans="1:20" x14ac:dyDescent="0.2">
      <c r="A2229" s="1">
        <v>28748</v>
      </c>
      <c r="B2229" s="1" t="s">
        <v>11300</v>
      </c>
      <c r="C2229" s="1" t="s">
        <v>11300</v>
      </c>
      <c r="D2229" s="1" t="s">
        <v>11301</v>
      </c>
      <c r="E2229" s="1">
        <v>6</v>
      </c>
      <c r="F2229" s="1" t="s">
        <v>6595</v>
      </c>
      <c r="G2229" s="1" t="s">
        <v>131</v>
      </c>
      <c r="H2229" s="1">
        <v>10000000000</v>
      </c>
      <c r="I2229" s="1">
        <v>6780201157.2930059</v>
      </c>
      <c r="J2229" s="1">
        <v>10000000000</v>
      </c>
      <c r="K2229" s="1" t="s">
        <v>2018</v>
      </c>
      <c r="L2229" s="1">
        <v>2228</v>
      </c>
      <c r="M2229" s="1" t="s">
        <v>14752</v>
      </c>
      <c r="N2229" s="1">
        <v>7.2734634328084754E-5</v>
      </c>
      <c r="O2229" s="1">
        <v>165824.68554730999</v>
      </c>
      <c r="P2229" s="1">
        <v>-1.5218938099999999</v>
      </c>
      <c r="Q2229" s="1">
        <v>-1.0192655500000001</v>
      </c>
      <c r="R2229" s="1">
        <v>-21.363910749999999</v>
      </c>
      <c r="S2229" s="1">
        <v>493155.45184656384</v>
      </c>
      <c r="T2229" s="1" t="s">
        <v>14752</v>
      </c>
    </row>
    <row r="2230" spans="1:20" x14ac:dyDescent="0.2">
      <c r="A2230" s="1">
        <v>34411</v>
      </c>
      <c r="B2230" s="1" t="s">
        <v>13648</v>
      </c>
      <c r="C2230" s="1" t="s">
        <v>13649</v>
      </c>
      <c r="D2230" s="1" t="s">
        <v>13650</v>
      </c>
      <c r="E2230" s="1">
        <v>6</v>
      </c>
      <c r="F2230" s="1" t="s">
        <v>13651</v>
      </c>
      <c r="G2230" s="1" t="s">
        <v>131</v>
      </c>
      <c r="H2230" s="1">
        <v>1000000000</v>
      </c>
      <c r="I2230" s="1">
        <v>1000000000</v>
      </c>
      <c r="J2230" s="1">
        <v>1000000000</v>
      </c>
      <c r="K2230" s="1" t="s">
        <v>2018</v>
      </c>
      <c r="L2230" s="1">
        <v>2229</v>
      </c>
      <c r="M2230" s="1" t="s">
        <v>14753</v>
      </c>
      <c r="N2230" s="1">
        <v>4.9222041285412028E-4</v>
      </c>
      <c r="O2230" s="1">
        <v>235881.40871039001</v>
      </c>
      <c r="P2230" s="1">
        <v>0.90369257999999997</v>
      </c>
      <c r="Q2230" s="1">
        <v>43.531500200000004</v>
      </c>
      <c r="R2230" s="1">
        <v>21.25594225</v>
      </c>
      <c r="S2230" s="1">
        <v>492220.41285412025</v>
      </c>
      <c r="T2230" s="1" t="s">
        <v>14753</v>
      </c>
    </row>
    <row r="2231" spans="1:20" x14ac:dyDescent="0.2">
      <c r="A2231" s="1">
        <v>6992</v>
      </c>
      <c r="B2231" s="1" t="s">
        <v>3320</v>
      </c>
      <c r="C2231" s="1" t="s">
        <v>3321</v>
      </c>
      <c r="D2231" s="1" t="s">
        <v>3322</v>
      </c>
      <c r="E2231" s="1">
        <v>24</v>
      </c>
      <c r="F2231" s="1" t="s">
        <v>3145</v>
      </c>
      <c r="G2231" s="1" t="s">
        <v>131</v>
      </c>
      <c r="H2231" s="1">
        <v>300000000</v>
      </c>
      <c r="I2231" s="1">
        <v>91175547.006191239</v>
      </c>
      <c r="J2231" s="1">
        <v>146672798.95875746</v>
      </c>
      <c r="K2231" s="1" t="s">
        <v>2018</v>
      </c>
      <c r="L2231" s="1">
        <v>2230</v>
      </c>
      <c r="M2231" s="1" t="s">
        <v>14753</v>
      </c>
      <c r="N2231" s="1">
        <v>5.3823591289437851E-3</v>
      </c>
      <c r="O2231" s="1">
        <v>54806.914116829998</v>
      </c>
      <c r="P2231" s="1">
        <v>7.3035249999999996E-2</v>
      </c>
      <c r="Q2231" s="1">
        <v>-8.4436999999999998E-2</v>
      </c>
      <c r="R2231" s="1">
        <v>-0.58898446999999998</v>
      </c>
      <c r="S2231" s="1">
        <v>490739.53776521666</v>
      </c>
      <c r="T2231" s="1" t="s">
        <v>14753</v>
      </c>
    </row>
    <row r="2232" spans="1:20" x14ac:dyDescent="0.2">
      <c r="A2232" s="1">
        <v>29305</v>
      </c>
      <c r="B2232" s="1" t="s">
        <v>10988</v>
      </c>
      <c r="C2232" s="1" t="s">
        <v>10989</v>
      </c>
      <c r="D2232" s="1" t="s">
        <v>10990</v>
      </c>
      <c r="E2232" s="1">
        <v>7</v>
      </c>
      <c r="F2232" s="1" t="s">
        <v>10991</v>
      </c>
      <c r="G2232" s="1" t="s">
        <v>131</v>
      </c>
      <c r="H2232" s="1">
        <v>69420000000000</v>
      </c>
      <c r="I2232" s="1">
        <v>54799095330128.297</v>
      </c>
      <c r="J2232" s="1">
        <v>69356059317315.297</v>
      </c>
      <c r="K2232" s="1" t="s">
        <v>2018</v>
      </c>
      <c r="L2232" s="1">
        <v>2231</v>
      </c>
      <c r="M2232" s="1" t="s">
        <v>14753</v>
      </c>
      <c r="N2232" s="1">
        <v>8.8904511905700058E-9</v>
      </c>
      <c r="O2232" s="1">
        <v>88710.753286620005</v>
      </c>
      <c r="P2232" s="1">
        <v>-3.1567490500000002</v>
      </c>
      <c r="Q2232" s="1">
        <v>-10.068513749999999</v>
      </c>
      <c r="R2232" s="1">
        <v>-10.18954226</v>
      </c>
      <c r="S2232" s="1">
        <v>487188.68231989833</v>
      </c>
      <c r="T2232" s="1" t="s">
        <v>14753</v>
      </c>
    </row>
    <row r="2233" spans="1:20" x14ac:dyDescent="0.2">
      <c r="A2233" s="1">
        <v>7552</v>
      </c>
      <c r="B2233" s="1" t="s">
        <v>4316</v>
      </c>
      <c r="C2233" s="1" t="s">
        <v>4317</v>
      </c>
      <c r="D2233" s="1" t="s">
        <v>4318</v>
      </c>
      <c r="E2233" s="1">
        <v>27</v>
      </c>
      <c r="F2233" s="1" t="s">
        <v>3612</v>
      </c>
      <c r="G2233" s="1" t="s">
        <v>131</v>
      </c>
      <c r="H2233" s="1">
        <v>100000000</v>
      </c>
      <c r="I2233" s="1">
        <v>25646075</v>
      </c>
      <c r="J2233" s="1">
        <v>99207918</v>
      </c>
      <c r="K2233" s="1" t="s">
        <v>2018</v>
      </c>
      <c r="L2233" s="1">
        <v>2234</v>
      </c>
      <c r="M2233" s="1" t="s">
        <v>14753</v>
      </c>
      <c r="N2233" s="1">
        <v>1.8982962126851174E-2</v>
      </c>
      <c r="O2233" s="1">
        <v>199051.92552652999</v>
      </c>
      <c r="P2233" s="1">
        <v>-2.9493752999999998</v>
      </c>
      <c r="Q2233" s="1">
        <v>-2.9859426400000002</v>
      </c>
      <c r="R2233" s="1">
        <v>6.2645715700000002</v>
      </c>
      <c r="S2233" s="1">
        <v>486838.47042738477</v>
      </c>
      <c r="T2233" s="1" t="s">
        <v>14753</v>
      </c>
    </row>
    <row r="2234" spans="1:20" x14ac:dyDescent="0.2">
      <c r="A2234" s="1">
        <v>10704</v>
      </c>
      <c r="B2234" s="1" t="s">
        <v>5594</v>
      </c>
      <c r="C2234" s="1" t="s">
        <v>5595</v>
      </c>
      <c r="D2234" s="1" t="s">
        <v>5596</v>
      </c>
      <c r="E2234" s="1">
        <v>33</v>
      </c>
      <c r="F2234" s="1" t="s">
        <v>4917</v>
      </c>
      <c r="G2234" s="1" t="s">
        <v>131</v>
      </c>
      <c r="H2234" s="1">
        <v>300000000</v>
      </c>
      <c r="I2234" s="1">
        <v>115453949</v>
      </c>
      <c r="J2234" s="1">
        <v>231713307</v>
      </c>
      <c r="K2234" s="1" t="s">
        <v>2018</v>
      </c>
      <c r="L2234" s="1">
        <v>2232</v>
      </c>
      <c r="M2234" s="1" t="s">
        <v>14752</v>
      </c>
      <c r="N2234" s="1">
        <v>4.21516305864482E-3</v>
      </c>
      <c r="O2234" s="1">
        <v>241.96828485</v>
      </c>
      <c r="P2234" s="1">
        <v>6.2706440000000002E-2</v>
      </c>
      <c r="Q2234" s="1">
        <v>-0.89343245999999998</v>
      </c>
      <c r="R2234" s="1">
        <v>-1.9346895</v>
      </c>
      <c r="S2234" s="1">
        <v>486657.22079946304</v>
      </c>
      <c r="T2234" s="1" t="s">
        <v>14752</v>
      </c>
    </row>
    <row r="2235" spans="1:20" x14ac:dyDescent="0.2">
      <c r="A2235" s="1">
        <v>11324</v>
      </c>
      <c r="B2235" s="1" t="s">
        <v>6753</v>
      </c>
      <c r="C2235" s="1" t="s">
        <v>6754</v>
      </c>
      <c r="D2235" s="1" t="s">
        <v>6755</v>
      </c>
      <c r="E2235" s="1">
        <v>22</v>
      </c>
      <c r="F2235" s="1" t="s">
        <v>5383</v>
      </c>
      <c r="G2235" s="1" t="s">
        <v>131</v>
      </c>
      <c r="H2235" s="1">
        <v>101717493.58242236</v>
      </c>
      <c r="I2235" s="1">
        <v>46254615.96100352</v>
      </c>
      <c r="J2235" s="1">
        <v>101717493.58242236</v>
      </c>
      <c r="K2235" s="1" t="s">
        <v>2018</v>
      </c>
      <c r="L2235" s="1">
        <v>2233</v>
      </c>
      <c r="M2235" s="1" t="s">
        <v>14753</v>
      </c>
      <c r="N2235" s="1">
        <v>1.0477459494944516E-2</v>
      </c>
      <c r="O2235" s="1">
        <v>178.51146030000001</v>
      </c>
      <c r="P2235" s="1">
        <v>-0.31127680000000002</v>
      </c>
      <c r="Q2235" s="1">
        <v>-3.5147514499999999</v>
      </c>
      <c r="R2235" s="1">
        <v>-12.628983229999999</v>
      </c>
      <c r="S2235" s="1">
        <v>484630.86518562847</v>
      </c>
      <c r="T2235" s="1" t="s">
        <v>14753</v>
      </c>
    </row>
    <row r="2236" spans="1:20" x14ac:dyDescent="0.2">
      <c r="A2236" s="1">
        <v>18706</v>
      </c>
      <c r="B2236" s="1" t="s">
        <v>11237</v>
      </c>
      <c r="C2236" s="1" t="s">
        <v>6963</v>
      </c>
      <c r="D2236" s="1" t="s">
        <v>6964</v>
      </c>
      <c r="E2236" s="1">
        <v>47</v>
      </c>
      <c r="F2236" s="1" t="s">
        <v>6965</v>
      </c>
      <c r="G2236" s="1" t="s">
        <v>131</v>
      </c>
      <c r="H2236" s="1">
        <v>2E+17</v>
      </c>
      <c r="I2236" s="1">
        <v>4.2259695518342E+16</v>
      </c>
      <c r="J2236" s="1">
        <v>2E+17</v>
      </c>
      <c r="K2236" s="1" t="s">
        <v>2018</v>
      </c>
      <c r="L2236" s="1">
        <v>2235</v>
      </c>
      <c r="M2236" s="1" t="s">
        <v>14752</v>
      </c>
      <c r="N2236" s="1">
        <v>1.1342190969783E-11</v>
      </c>
      <c r="O2236" s="1">
        <v>356141.50871959003</v>
      </c>
      <c r="P2236" s="1">
        <v>7.0127839999999997E-2</v>
      </c>
      <c r="Q2236" s="1">
        <v>6.2173010000000001E-2</v>
      </c>
      <c r="R2236" s="1">
        <v>-3.2751553800000002</v>
      </c>
      <c r="S2236" s="1">
        <v>479317.53689391771</v>
      </c>
      <c r="T2236" s="1" t="s">
        <v>14752</v>
      </c>
    </row>
    <row r="2237" spans="1:20" x14ac:dyDescent="0.2">
      <c r="A2237" s="1">
        <v>29231</v>
      </c>
      <c r="B2237" s="1" t="s">
        <v>10992</v>
      </c>
      <c r="C2237" s="1" t="s">
        <v>10993</v>
      </c>
      <c r="D2237" s="1" t="s">
        <v>10994</v>
      </c>
      <c r="E2237" s="1">
        <v>5</v>
      </c>
      <c r="F2237" s="1" t="s">
        <v>10995</v>
      </c>
      <c r="G2237" s="1" t="s">
        <v>131</v>
      </c>
      <c r="H2237" s="1">
        <v>10000000000</v>
      </c>
      <c r="I2237" s="1">
        <v>8154420496</v>
      </c>
      <c r="J2237" s="1">
        <v>9996429024</v>
      </c>
      <c r="K2237" s="1" t="s">
        <v>2018</v>
      </c>
      <c r="L2237" s="1">
        <v>2236</v>
      </c>
      <c r="M2237" s="1" t="s">
        <v>14752</v>
      </c>
      <c r="N2237" s="1">
        <v>5.8620438730025824E-5</v>
      </c>
      <c r="O2237" s="1">
        <v>4837.3054060300001</v>
      </c>
      <c r="P2237" s="1">
        <v>-0.87275661000000004</v>
      </c>
      <c r="Q2237" s="1">
        <v>-3.6895108200000002</v>
      </c>
      <c r="R2237" s="1">
        <v>-21.136126919999999</v>
      </c>
      <c r="S2237" s="1">
        <v>478015.70706463477</v>
      </c>
      <c r="T2237" s="1" t="s">
        <v>14752</v>
      </c>
    </row>
    <row r="2238" spans="1:20" x14ac:dyDescent="0.2">
      <c r="A2238" s="1">
        <v>17456</v>
      </c>
      <c r="B2238" s="1" t="s">
        <v>11336</v>
      </c>
      <c r="C2238" s="1" t="s">
        <v>11337</v>
      </c>
      <c r="D2238" s="1" t="s">
        <v>11338</v>
      </c>
      <c r="E2238" s="1">
        <v>10</v>
      </c>
      <c r="F2238" s="1" t="s">
        <v>11339</v>
      </c>
      <c r="G2238" s="1" t="s">
        <v>131</v>
      </c>
      <c r="H2238" s="1">
        <v>1000000000</v>
      </c>
      <c r="I2238" s="1">
        <v>654583449</v>
      </c>
      <c r="J2238" s="1">
        <v>1000000000</v>
      </c>
      <c r="K2238" s="1" t="s">
        <v>2018</v>
      </c>
      <c r="L2238" s="1">
        <v>2237</v>
      </c>
      <c r="M2238" s="1" t="s">
        <v>14752</v>
      </c>
      <c r="N2238" s="1">
        <v>7.2971607654129993E-4</v>
      </c>
      <c r="O2238" s="1">
        <v>136895.06178434999</v>
      </c>
      <c r="P2238" s="1">
        <v>0.27381841000000001</v>
      </c>
      <c r="Q2238" s="1">
        <v>-0.60316258</v>
      </c>
      <c r="R2238" s="1">
        <v>-1.5059421099999999</v>
      </c>
      <c r="S2238" s="1">
        <v>477660.06617315212</v>
      </c>
      <c r="T2238" s="1" t="s">
        <v>14752</v>
      </c>
    </row>
    <row r="2239" spans="1:20" x14ac:dyDescent="0.2">
      <c r="A2239" s="1">
        <v>9691</v>
      </c>
      <c r="B2239" s="1" t="s">
        <v>4811</v>
      </c>
      <c r="C2239" s="1" t="s">
        <v>830</v>
      </c>
      <c r="D2239" s="1" t="s">
        <v>4812</v>
      </c>
      <c r="E2239" s="1">
        <v>18</v>
      </c>
      <c r="F2239" s="1" t="s">
        <v>4727</v>
      </c>
      <c r="G2239" s="1" t="s">
        <v>131</v>
      </c>
      <c r="I2239" s="1">
        <v>21999981080</v>
      </c>
      <c r="J2239" s="1">
        <v>30000000000</v>
      </c>
      <c r="K2239" s="1" t="s">
        <v>2018</v>
      </c>
      <c r="L2239" s="1">
        <v>2238</v>
      </c>
      <c r="M2239" s="1" t="s">
        <v>14752</v>
      </c>
      <c r="N2239" s="1">
        <v>2.1693798394141151E-5</v>
      </c>
      <c r="O2239" s="1">
        <v>308.78788644000002</v>
      </c>
      <c r="P2239" s="1">
        <v>9.0021470000000006E-2</v>
      </c>
      <c r="Q2239" s="1">
        <v>-2.6587809</v>
      </c>
      <c r="R2239" s="1">
        <v>-2.6347281599999999</v>
      </c>
      <c r="S2239" s="1">
        <v>477263.1542244397</v>
      </c>
      <c r="T2239" s="1" t="s">
        <v>14752</v>
      </c>
    </row>
    <row r="2240" spans="1:20" x14ac:dyDescent="0.2">
      <c r="A2240" s="1">
        <v>10622</v>
      </c>
      <c r="B2240" s="1" t="s">
        <v>6919</v>
      </c>
      <c r="C2240" s="1" t="s">
        <v>6920</v>
      </c>
      <c r="D2240" s="1" t="s">
        <v>6921</v>
      </c>
      <c r="E2240" s="1">
        <v>20</v>
      </c>
      <c r="F2240" s="1" t="s">
        <v>6922</v>
      </c>
      <c r="G2240" s="1" t="s">
        <v>131</v>
      </c>
      <c r="H2240" s="1">
        <v>1000000000</v>
      </c>
      <c r="I2240" s="1">
        <v>790640622</v>
      </c>
      <c r="J2240" s="1">
        <v>1000000000</v>
      </c>
      <c r="K2240" s="1" t="s">
        <v>2018</v>
      </c>
      <c r="L2240" s="1">
        <v>2239</v>
      </c>
      <c r="M2240" s="1" t="s">
        <v>14752</v>
      </c>
      <c r="N2240" s="1">
        <v>5.9951797500026915E-4</v>
      </c>
      <c r="O2240" s="1">
        <v>17055.829454629999</v>
      </c>
      <c r="P2240" s="1">
        <v>0.50447527999999997</v>
      </c>
      <c r="Q2240" s="1">
        <v>-1.33872181</v>
      </c>
      <c r="R2240" s="1">
        <v>-12.49639603</v>
      </c>
      <c r="S2240" s="1">
        <v>474003.26465439331</v>
      </c>
      <c r="T2240" s="1" t="s">
        <v>14752</v>
      </c>
    </row>
    <row r="2241" spans="1:20" x14ac:dyDescent="0.2">
      <c r="A2241" s="1">
        <v>24968</v>
      </c>
      <c r="B2241" s="1" t="s">
        <v>12797</v>
      </c>
      <c r="C2241" s="1" t="s">
        <v>11251</v>
      </c>
      <c r="D2241" s="1" t="s">
        <v>11252</v>
      </c>
      <c r="E2241" s="1">
        <v>9</v>
      </c>
      <c r="F2241" s="1" t="s">
        <v>11253</v>
      </c>
      <c r="G2241" s="1" t="s">
        <v>131</v>
      </c>
      <c r="I2241" s="1">
        <v>248362193</v>
      </c>
      <c r="J2241" s="1">
        <v>302776970</v>
      </c>
      <c r="K2241" s="1" t="s">
        <v>2018</v>
      </c>
      <c r="L2241" s="1">
        <v>2240</v>
      </c>
      <c r="M2241" s="1" t="s">
        <v>14752</v>
      </c>
      <c r="N2241" s="1">
        <v>1.8952602376090988E-3</v>
      </c>
      <c r="O2241" s="1">
        <v>155.10244168</v>
      </c>
      <c r="P2241" s="1">
        <v>-0.77424201000000004</v>
      </c>
      <c r="Q2241" s="1">
        <v>-2.20962551</v>
      </c>
      <c r="R2241" s="1">
        <v>-7.0113131099999997</v>
      </c>
      <c r="S2241" s="1">
        <v>470710.98891829688</v>
      </c>
      <c r="T2241" s="1" t="s">
        <v>14752</v>
      </c>
    </row>
    <row r="2242" spans="1:20" x14ac:dyDescent="0.2">
      <c r="A2242" s="1">
        <v>32297</v>
      </c>
      <c r="B2242" s="1" t="s">
        <v>11079</v>
      </c>
      <c r="C2242" s="1" t="s">
        <v>11080</v>
      </c>
      <c r="D2242" s="1" t="s">
        <v>11081</v>
      </c>
      <c r="E2242" s="1">
        <v>26</v>
      </c>
      <c r="F2242" s="1" t="s">
        <v>11082</v>
      </c>
      <c r="G2242" s="1" t="s">
        <v>131</v>
      </c>
      <c r="H2242" s="1">
        <v>888888888888</v>
      </c>
      <c r="I2242" s="1">
        <v>888873146383.82727</v>
      </c>
      <c r="J2242" s="1">
        <v>888873146383.82727</v>
      </c>
      <c r="K2242" s="1" t="s">
        <v>2018</v>
      </c>
      <c r="L2242" s="1">
        <v>2241</v>
      </c>
      <c r="M2242" s="1" t="s">
        <v>14752</v>
      </c>
      <c r="N2242" s="1">
        <v>5.2719665009511188E-7</v>
      </c>
      <c r="O2242" s="1">
        <v>12925.61919234</v>
      </c>
      <c r="P2242" s="1">
        <v>1.9101313799999999</v>
      </c>
      <c r="Q2242" s="1">
        <v>44.277346270000002</v>
      </c>
      <c r="R2242" s="1">
        <v>18.120586809999999</v>
      </c>
      <c r="S2242" s="1">
        <v>468610.94513305573</v>
      </c>
      <c r="T2242" s="1" t="s">
        <v>14752</v>
      </c>
    </row>
    <row r="2243" spans="1:20" x14ac:dyDescent="0.2">
      <c r="A2243" s="1">
        <v>15889</v>
      </c>
      <c r="B2243" s="1" t="s">
        <v>11285</v>
      </c>
      <c r="C2243" s="1" t="s">
        <v>11286</v>
      </c>
      <c r="D2243" s="1" t="s">
        <v>11287</v>
      </c>
      <c r="E2243" s="1">
        <v>8</v>
      </c>
      <c r="F2243" s="1" t="s">
        <v>11288</v>
      </c>
      <c r="G2243" s="1" t="s">
        <v>131</v>
      </c>
      <c r="H2243" s="1">
        <v>10000000000</v>
      </c>
      <c r="I2243" s="1">
        <v>9515523108</v>
      </c>
      <c r="J2243" s="1">
        <v>10000000000</v>
      </c>
      <c r="K2243" s="1" t="s">
        <v>2018</v>
      </c>
      <c r="L2243" s="1">
        <v>2242</v>
      </c>
      <c r="M2243" s="1" t="s">
        <v>14753</v>
      </c>
      <c r="N2243" s="1">
        <v>4.8993965692190523E-5</v>
      </c>
      <c r="O2243" s="1">
        <v>56357.293332100002</v>
      </c>
      <c r="P2243" s="1">
        <v>1.9181239999999999E-2</v>
      </c>
      <c r="Q2243" s="1">
        <v>-0.57725519999999997</v>
      </c>
      <c r="R2243" s="1">
        <v>3.0285544500000001</v>
      </c>
      <c r="S2243" s="1">
        <v>466203.21269659814</v>
      </c>
      <c r="T2243" s="1" t="s">
        <v>14753</v>
      </c>
    </row>
    <row r="2244" spans="1:20" x14ac:dyDescent="0.2">
      <c r="A2244" s="1">
        <v>21997</v>
      </c>
      <c r="B2244" s="1" t="s">
        <v>10588</v>
      </c>
      <c r="C2244" s="1" t="s">
        <v>10589</v>
      </c>
      <c r="D2244" s="1" t="s">
        <v>10590</v>
      </c>
      <c r="E2244" s="1">
        <v>11</v>
      </c>
      <c r="F2244" s="1" t="s">
        <v>10591</v>
      </c>
      <c r="G2244" s="1" t="s">
        <v>131</v>
      </c>
      <c r="H2244" s="1">
        <v>100000000</v>
      </c>
      <c r="I2244" s="1">
        <v>97751977.446091324</v>
      </c>
      <c r="J2244" s="1">
        <v>100000000</v>
      </c>
      <c r="K2244" s="1" t="s">
        <v>2018</v>
      </c>
      <c r="L2244" s="1">
        <v>2243</v>
      </c>
      <c r="M2244" s="1" t="s">
        <v>14752</v>
      </c>
      <c r="N2244" s="1">
        <v>4.7631231874068654E-3</v>
      </c>
      <c r="O2244" s="1">
        <v>1110.6651287899999</v>
      </c>
      <c r="P2244" s="1">
        <v>-2.3900210000000002E-2</v>
      </c>
      <c r="Q2244" s="1">
        <v>-3.6407507300000002</v>
      </c>
      <c r="R2244" s="1">
        <v>-14.3228425</v>
      </c>
      <c r="S2244" s="1">
        <v>465604.71038835053</v>
      </c>
      <c r="T2244" s="1" t="s">
        <v>14752</v>
      </c>
    </row>
    <row r="2245" spans="1:20" x14ac:dyDescent="0.2">
      <c r="A2245" s="1">
        <v>9828</v>
      </c>
      <c r="B2245" s="1" t="s">
        <v>5391</v>
      </c>
      <c r="C2245" s="1" t="s">
        <v>5392</v>
      </c>
      <c r="D2245" s="1" t="s">
        <v>5393</v>
      </c>
      <c r="E2245" s="1">
        <v>17</v>
      </c>
      <c r="F2245" s="1" t="s">
        <v>5394</v>
      </c>
      <c r="G2245" s="1" t="s">
        <v>131</v>
      </c>
      <c r="H2245" s="1">
        <v>1000000000</v>
      </c>
      <c r="I2245" s="1">
        <v>997653480.62330961</v>
      </c>
      <c r="J2245" s="1">
        <v>997653480.62330961</v>
      </c>
      <c r="K2245" s="1" t="s">
        <v>2018</v>
      </c>
      <c r="L2245" s="1">
        <v>2244</v>
      </c>
      <c r="M2245" s="1" t="s">
        <v>14752</v>
      </c>
      <c r="N2245" s="1">
        <v>4.6086272300450271E-4</v>
      </c>
      <c r="O2245" s="1">
        <v>448.68998650999998</v>
      </c>
      <c r="P2245" s="1">
        <v>0.11610002</v>
      </c>
      <c r="Q2245" s="1">
        <v>-1.5041563099999999</v>
      </c>
      <c r="R2245" s="1">
        <v>-6.4534045400000002</v>
      </c>
      <c r="S2245" s="1">
        <v>459781.2996949784</v>
      </c>
      <c r="T2245" s="1" t="s">
        <v>14752</v>
      </c>
    </row>
    <row r="2246" spans="1:20" x14ac:dyDescent="0.2">
      <c r="A2246" s="1">
        <v>29541</v>
      </c>
      <c r="B2246" s="1" t="s">
        <v>11306</v>
      </c>
      <c r="C2246" s="1" t="s">
        <v>11307</v>
      </c>
      <c r="D2246" s="1" t="s">
        <v>11308</v>
      </c>
      <c r="E2246" s="1">
        <v>6</v>
      </c>
      <c r="F2246" s="1" t="s">
        <v>11309</v>
      </c>
      <c r="G2246" s="1" t="s">
        <v>131</v>
      </c>
      <c r="H2246" s="1">
        <v>474474474</v>
      </c>
      <c r="I2246" s="1">
        <v>442338918.84940296</v>
      </c>
      <c r="J2246" s="1">
        <v>474474474</v>
      </c>
      <c r="K2246" s="1" t="s">
        <v>2018</v>
      </c>
      <c r="L2246" s="1">
        <v>2245</v>
      </c>
      <c r="M2246" s="1" t="s">
        <v>14753</v>
      </c>
      <c r="N2246" s="1">
        <v>1.0323878726278355E-3</v>
      </c>
      <c r="O2246" s="1">
        <v>4244.01189841</v>
      </c>
      <c r="P2246" s="1">
        <v>2.0581764800000002</v>
      </c>
      <c r="Q2246" s="1">
        <v>-2.3484401099999999</v>
      </c>
      <c r="R2246" s="1">
        <v>-5.4084264400000004</v>
      </c>
      <c r="S2246" s="1">
        <v>456665.33541143191</v>
      </c>
      <c r="T2246" s="1" t="s">
        <v>14753</v>
      </c>
    </row>
    <row r="2247" spans="1:20" x14ac:dyDescent="0.2">
      <c r="A2247" s="1">
        <v>15388</v>
      </c>
      <c r="B2247" s="1" t="s">
        <v>11352</v>
      </c>
      <c r="C2247" s="1" t="s">
        <v>11353</v>
      </c>
      <c r="D2247" s="1" t="s">
        <v>11354</v>
      </c>
      <c r="E2247" s="1">
        <v>8</v>
      </c>
      <c r="F2247" s="1" t="s">
        <v>11355</v>
      </c>
      <c r="G2247" s="1" t="s">
        <v>131</v>
      </c>
      <c r="H2247" s="1">
        <v>2851982500</v>
      </c>
      <c r="I2247" s="1">
        <v>2301377177.9775152</v>
      </c>
      <c r="J2247" s="1">
        <v>2801377177.157515</v>
      </c>
      <c r="L2247" s="1">
        <v>2246</v>
      </c>
      <c r="M2247" s="1" t="s">
        <v>14753</v>
      </c>
      <c r="N2247" s="1">
        <v>1.9837832266367969E-4</v>
      </c>
      <c r="O2247" s="1">
        <v>70.61819758</v>
      </c>
      <c r="P2247" s="1">
        <v>1.88833629</v>
      </c>
      <c r="Q2247" s="1">
        <v>-1.58735775</v>
      </c>
      <c r="R2247" s="1">
        <v>-19.378024450000002</v>
      </c>
      <c r="S2247" s="1">
        <v>456543.34438365197</v>
      </c>
      <c r="T2247" s="1" t="s">
        <v>14753</v>
      </c>
    </row>
    <row r="2248" spans="1:20" x14ac:dyDescent="0.2">
      <c r="A2248" s="1">
        <v>6249</v>
      </c>
      <c r="B2248" s="1" t="s">
        <v>11241</v>
      </c>
      <c r="C2248" s="1" t="s">
        <v>11242</v>
      </c>
      <c r="D2248" s="1" t="s">
        <v>11243</v>
      </c>
      <c r="E2248" s="1">
        <v>11</v>
      </c>
      <c r="F2248" s="1" t="s">
        <v>3846</v>
      </c>
      <c r="G2248" s="1" t="s">
        <v>131</v>
      </c>
      <c r="I2248" s="1">
        <v>455257321</v>
      </c>
      <c r="J2248" s="1">
        <v>1000000000</v>
      </c>
      <c r="K2248" s="1" t="s">
        <v>2018</v>
      </c>
      <c r="L2248" s="1">
        <v>2247</v>
      </c>
      <c r="M2248" s="1" t="s">
        <v>14753</v>
      </c>
      <c r="N2248" s="1">
        <v>9.9797685115070138E-4</v>
      </c>
      <c r="O2248" s="1">
        <v>1076.1846596400001</v>
      </c>
      <c r="P2248" s="1">
        <v>-5.6263299999999997E-3</v>
      </c>
      <c r="Q2248" s="1">
        <v>-8.8326349999999998E-2</v>
      </c>
      <c r="R2248" s="1">
        <v>-9.1936142899999993</v>
      </c>
      <c r="S2248" s="1">
        <v>454336.26767488406</v>
      </c>
      <c r="T2248" s="1" t="s">
        <v>14753</v>
      </c>
    </row>
    <row r="2249" spans="1:20" x14ac:dyDescent="0.2">
      <c r="A2249" s="1">
        <v>28481</v>
      </c>
      <c r="B2249" s="1" t="s">
        <v>11498</v>
      </c>
      <c r="C2249" s="1" t="s">
        <v>11499</v>
      </c>
      <c r="D2249" s="1" t="s">
        <v>11500</v>
      </c>
      <c r="E2249" s="1">
        <v>1</v>
      </c>
      <c r="F2249" s="1" t="s">
        <v>11501</v>
      </c>
      <c r="G2249" s="1" t="s">
        <v>131</v>
      </c>
      <c r="I2249" s="1">
        <v>59779364</v>
      </c>
      <c r="J2249" s="1">
        <v>1000000000</v>
      </c>
      <c r="K2249" s="1" t="s">
        <v>2018</v>
      </c>
      <c r="L2249" s="1">
        <v>2248</v>
      </c>
      <c r="M2249" s="1" t="s">
        <v>14753</v>
      </c>
      <c r="N2249" s="1">
        <v>7.5961540058139274E-3</v>
      </c>
      <c r="O2249" s="1">
        <v>112530.71576046001</v>
      </c>
      <c r="P2249" s="1">
        <v>-3.8054860599999998</v>
      </c>
      <c r="Q2249" s="1">
        <v>35.388015879999998</v>
      </c>
      <c r="R2249" s="1">
        <v>43.123058319999998</v>
      </c>
      <c r="S2249" s="1">
        <v>454093.25531360885</v>
      </c>
      <c r="T2249" s="1" t="s">
        <v>14753</v>
      </c>
    </row>
    <row r="2250" spans="1:20" x14ac:dyDescent="0.2">
      <c r="A2250" s="1">
        <v>10427</v>
      </c>
      <c r="B2250" s="1" t="s">
        <v>11536</v>
      </c>
      <c r="C2250" s="1" t="s">
        <v>3477</v>
      </c>
      <c r="D2250" s="1" t="s">
        <v>5322</v>
      </c>
      <c r="E2250" s="1">
        <v>30</v>
      </c>
      <c r="F2250" s="1" t="s">
        <v>5014</v>
      </c>
      <c r="G2250" s="1" t="s">
        <v>131</v>
      </c>
      <c r="H2250" s="1">
        <v>1000000000</v>
      </c>
      <c r="I2250" s="1">
        <v>193639424</v>
      </c>
      <c r="J2250" s="1">
        <v>1000000000</v>
      </c>
      <c r="K2250" s="1" t="s">
        <v>2018</v>
      </c>
      <c r="L2250" s="1">
        <v>2249</v>
      </c>
      <c r="M2250" s="1" t="s">
        <v>14752</v>
      </c>
      <c r="N2250" s="1">
        <v>2.336871725700706E-3</v>
      </c>
      <c r="O2250" s="1">
        <v>3901.9239380600002</v>
      </c>
      <c r="P2250" s="1">
        <v>-0.20954254</v>
      </c>
      <c r="Q2250" s="1">
        <v>4.89332162</v>
      </c>
      <c r="R2250" s="1">
        <v>6.8854968899999998</v>
      </c>
      <c r="S2250" s="1">
        <v>452510.49492657074</v>
      </c>
      <c r="T2250" s="1" t="s">
        <v>14752</v>
      </c>
    </row>
    <row r="2251" spans="1:20" x14ac:dyDescent="0.2">
      <c r="A2251" s="1">
        <v>34122</v>
      </c>
      <c r="B2251" s="1" t="s">
        <v>10086</v>
      </c>
      <c r="C2251" s="1" t="s">
        <v>10087</v>
      </c>
      <c r="D2251" s="1" t="s">
        <v>10088</v>
      </c>
      <c r="E2251" s="1">
        <v>3</v>
      </c>
      <c r="F2251" s="1" t="s">
        <v>10089</v>
      </c>
      <c r="G2251" s="1" t="s">
        <v>131</v>
      </c>
      <c r="H2251" s="1">
        <v>999976729</v>
      </c>
      <c r="I2251" s="1">
        <v>999976729</v>
      </c>
      <c r="J2251" s="1">
        <v>999976729</v>
      </c>
      <c r="K2251" s="1" t="s">
        <v>2018</v>
      </c>
      <c r="L2251" s="1">
        <v>2250</v>
      </c>
      <c r="M2251" s="1" t="s">
        <v>14753</v>
      </c>
      <c r="N2251" s="1">
        <v>4.494275565813508E-4</v>
      </c>
      <c r="O2251" s="1">
        <v>8373.3884579400001</v>
      </c>
      <c r="P2251" s="1">
        <v>0.66601626999999997</v>
      </c>
      <c r="Q2251" s="1">
        <v>-4.38592285</v>
      </c>
      <c r="R2251" s="1">
        <v>-16.25489035</v>
      </c>
      <c r="S2251" s="1">
        <v>449417.09795268159</v>
      </c>
      <c r="T2251" s="1" t="s">
        <v>14753</v>
      </c>
    </row>
    <row r="2252" spans="1:20" x14ac:dyDescent="0.2">
      <c r="A2252" s="1">
        <v>13731</v>
      </c>
      <c r="B2252" s="1" t="s">
        <v>6502</v>
      </c>
      <c r="C2252" s="1" t="s">
        <v>6503</v>
      </c>
      <c r="D2252" s="1" t="s">
        <v>6504</v>
      </c>
      <c r="E2252" s="1">
        <v>3</v>
      </c>
      <c r="F2252" s="1" t="s">
        <v>6505</v>
      </c>
      <c r="G2252" s="1" t="s">
        <v>131</v>
      </c>
      <c r="H2252" s="1">
        <v>10000000</v>
      </c>
      <c r="I2252" s="1">
        <v>7417497</v>
      </c>
      <c r="J2252" s="1">
        <v>10000000</v>
      </c>
      <c r="K2252" s="1" t="s">
        <v>2018</v>
      </c>
      <c r="L2252" s="1">
        <v>2251</v>
      </c>
      <c r="M2252" s="1" t="s">
        <v>14752</v>
      </c>
      <c r="N2252" s="1">
        <v>6.0362027890109887E-2</v>
      </c>
      <c r="O2252" s="1">
        <v>58347.618926299998</v>
      </c>
      <c r="P2252" s="1">
        <v>-3.4240710000000001E-2</v>
      </c>
      <c r="Q2252" s="1">
        <v>-0.68973848000000004</v>
      </c>
      <c r="R2252" s="1">
        <v>-8.4219797399999994</v>
      </c>
      <c r="S2252" s="1">
        <v>447735.1607888065</v>
      </c>
      <c r="T2252" s="1" t="s">
        <v>14752</v>
      </c>
    </row>
    <row r="2253" spans="1:20" x14ac:dyDescent="0.2">
      <c r="A2253" s="1">
        <v>30647</v>
      </c>
      <c r="B2253" s="1" t="s">
        <v>11545</v>
      </c>
      <c r="C2253" s="1" t="s">
        <v>7128</v>
      </c>
      <c r="D2253" s="1" t="s">
        <v>11546</v>
      </c>
      <c r="E2253" s="1">
        <v>2</v>
      </c>
      <c r="F2253" s="1" t="s">
        <v>11547</v>
      </c>
      <c r="G2253" s="1" t="s">
        <v>131</v>
      </c>
      <c r="I2253" s="1">
        <v>886102835021</v>
      </c>
      <c r="J2253" s="1">
        <v>1000600100778</v>
      </c>
      <c r="K2253" s="1" t="s">
        <v>2018</v>
      </c>
      <c r="L2253" s="1">
        <v>2252</v>
      </c>
      <c r="M2253" s="1" t="s">
        <v>14753</v>
      </c>
      <c r="N2253" s="1">
        <v>5.038355963117508E-7</v>
      </c>
      <c r="O2253" s="1">
        <v>3357.8122081800002</v>
      </c>
      <c r="P2253" s="1">
        <v>0</v>
      </c>
      <c r="Q2253" s="1">
        <v>-14.268841119999999</v>
      </c>
      <c r="R2253" s="1">
        <v>-11.556711460000001</v>
      </c>
      <c r="S2253" s="1">
        <v>446450.15027633851</v>
      </c>
      <c r="T2253" s="1" t="s">
        <v>14753</v>
      </c>
    </row>
    <row r="2254" spans="1:20" x14ac:dyDescent="0.2">
      <c r="A2254" s="1">
        <v>23146</v>
      </c>
      <c r="B2254" s="1" t="s">
        <v>11197</v>
      </c>
      <c r="C2254" s="1" t="s">
        <v>11198</v>
      </c>
      <c r="D2254" s="1" t="s">
        <v>11199</v>
      </c>
      <c r="E2254" s="1">
        <v>15</v>
      </c>
      <c r="F2254" s="1" t="s">
        <v>11200</v>
      </c>
      <c r="G2254" s="1" t="s">
        <v>131</v>
      </c>
      <c r="H2254" s="1">
        <v>1500000000</v>
      </c>
      <c r="I2254" s="1">
        <v>83821503</v>
      </c>
      <c r="J2254" s="1">
        <v>1500000000</v>
      </c>
      <c r="K2254" s="1" t="s">
        <v>2018</v>
      </c>
      <c r="L2254" s="1">
        <v>2253</v>
      </c>
      <c r="M2254" s="1" t="s">
        <v>14753</v>
      </c>
      <c r="N2254" s="1">
        <v>5.3037451859856274E-3</v>
      </c>
      <c r="O2254" s="1">
        <v>2567793.9701628699</v>
      </c>
      <c r="P2254" s="1">
        <v>9.6917900000000001E-2</v>
      </c>
      <c r="Q2254" s="1">
        <v>-2.61705392</v>
      </c>
      <c r="R2254" s="1">
        <v>-8.6416692099999999</v>
      </c>
      <c r="S2254" s="1">
        <v>444567.89301832981</v>
      </c>
      <c r="T2254" s="1" t="s">
        <v>14753</v>
      </c>
    </row>
    <row r="2255" spans="1:20" x14ac:dyDescent="0.2">
      <c r="A2255" s="1">
        <v>22919</v>
      </c>
      <c r="B2255" s="1" t="s">
        <v>11221</v>
      </c>
      <c r="C2255" s="1" t="s">
        <v>11222</v>
      </c>
      <c r="D2255" s="1" t="s">
        <v>11223</v>
      </c>
      <c r="E2255" s="1">
        <v>4</v>
      </c>
      <c r="F2255" s="1" t="s">
        <v>11224</v>
      </c>
      <c r="G2255" s="1" t="s">
        <v>131</v>
      </c>
      <c r="H2255" s="1">
        <v>1000000</v>
      </c>
      <c r="I2255" s="1">
        <v>951587.63223961997</v>
      </c>
      <c r="J2255" s="1">
        <v>960724.37326100003</v>
      </c>
      <c r="K2255" s="1" t="s">
        <v>2018</v>
      </c>
      <c r="L2255" s="1">
        <v>2254</v>
      </c>
      <c r="M2255" s="1" t="s">
        <v>14752</v>
      </c>
      <c r="N2255" s="1">
        <v>0.46481903087907089</v>
      </c>
      <c r="O2255" s="1">
        <v>1129.0958484400001</v>
      </c>
      <c r="P2255" s="1">
        <v>-0.11191274</v>
      </c>
      <c r="Q2255" s="1">
        <v>-1.5290099800000001</v>
      </c>
      <c r="R2255" s="1">
        <v>-8.9013860400000002</v>
      </c>
      <c r="S2255" s="1">
        <v>442316.04101412982</v>
      </c>
      <c r="T2255" s="1" t="s">
        <v>14752</v>
      </c>
    </row>
    <row r="2256" spans="1:20" x14ac:dyDescent="0.2">
      <c r="A2256" s="1">
        <v>15575</v>
      </c>
      <c r="B2256" s="1" t="s">
        <v>11041</v>
      </c>
      <c r="C2256" s="1" t="s">
        <v>11042</v>
      </c>
      <c r="D2256" s="1" t="s">
        <v>11043</v>
      </c>
      <c r="E2256" s="1">
        <v>14</v>
      </c>
      <c r="F2256" s="1" t="s">
        <v>11044</v>
      </c>
      <c r="G2256" s="1" t="s">
        <v>131</v>
      </c>
      <c r="H2256" s="1">
        <v>1000000000</v>
      </c>
      <c r="I2256" s="1">
        <v>152452346</v>
      </c>
      <c r="J2256" s="1">
        <v>1000000000</v>
      </c>
      <c r="K2256" s="1" t="s">
        <v>2018</v>
      </c>
      <c r="L2256" s="1">
        <v>2255</v>
      </c>
      <c r="M2256" s="1" t="s">
        <v>14753</v>
      </c>
      <c r="N2256" s="1">
        <v>2.8944402010314318E-3</v>
      </c>
      <c r="O2256" s="1">
        <v>0</v>
      </c>
      <c r="P2256" s="1">
        <v>0</v>
      </c>
      <c r="Q2256" s="1">
        <v>5.8388506299999996</v>
      </c>
      <c r="R2256" s="1">
        <v>-14.5613473</v>
      </c>
      <c r="S2256" s="1">
        <v>441264.19900395349</v>
      </c>
      <c r="T2256" s="1" t="s">
        <v>14753</v>
      </c>
    </row>
    <row r="2257" spans="1:20" x14ac:dyDescent="0.2">
      <c r="A2257" s="1">
        <v>3667</v>
      </c>
      <c r="B2257" s="1" t="s">
        <v>3059</v>
      </c>
      <c r="C2257" s="1" t="s">
        <v>265</v>
      </c>
      <c r="D2257" s="1" t="s">
        <v>3060</v>
      </c>
      <c r="E2257" s="1">
        <v>8</v>
      </c>
      <c r="F2257" s="1" t="s">
        <v>2709</v>
      </c>
      <c r="G2257" s="1" t="s">
        <v>131</v>
      </c>
      <c r="I2257" s="1">
        <v>10603658.692008</v>
      </c>
      <c r="J2257" s="1">
        <v>100000000</v>
      </c>
      <c r="K2257" s="1" t="s">
        <v>2018</v>
      </c>
      <c r="L2257" s="1">
        <v>2256</v>
      </c>
      <c r="M2257" s="1" t="s">
        <v>14752</v>
      </c>
      <c r="N2257" s="1">
        <v>4.1573873252686515E-2</v>
      </c>
      <c r="O2257" s="1">
        <v>0</v>
      </c>
      <c r="P2257" s="1">
        <v>0</v>
      </c>
      <c r="Q2257" s="1">
        <v>0.86948281000000005</v>
      </c>
      <c r="R2257" s="1">
        <v>-12.12035732</v>
      </c>
      <c r="S2257" s="1">
        <v>440835.16247628827</v>
      </c>
      <c r="T2257" s="1" t="s">
        <v>14752</v>
      </c>
    </row>
    <row r="2258" spans="1:20" x14ac:dyDescent="0.2">
      <c r="A2258" s="1">
        <v>12901</v>
      </c>
      <c r="B2258" s="1" t="s">
        <v>6295</v>
      </c>
      <c r="C2258" s="1" t="s">
        <v>6296</v>
      </c>
      <c r="D2258" s="1" t="s">
        <v>6297</v>
      </c>
      <c r="E2258" s="1">
        <v>15</v>
      </c>
      <c r="F2258" s="1" t="s">
        <v>6298</v>
      </c>
      <c r="G2258" s="1" t="s">
        <v>131</v>
      </c>
      <c r="H2258" s="1">
        <v>1000000000</v>
      </c>
      <c r="I2258" s="1">
        <v>350027372</v>
      </c>
      <c r="J2258" s="1">
        <v>425084323</v>
      </c>
      <c r="K2258" s="1" t="s">
        <v>2018</v>
      </c>
      <c r="L2258" s="1">
        <v>2257</v>
      </c>
      <c r="M2258" s="1" t="s">
        <v>14752</v>
      </c>
      <c r="N2258" s="1">
        <v>1.249480995126016E-3</v>
      </c>
      <c r="O2258" s="1">
        <v>522.27744992999999</v>
      </c>
      <c r="P2258" s="1">
        <v>-4.5077099999999998E-3</v>
      </c>
      <c r="Q2258" s="1">
        <v>4.9471162599999996</v>
      </c>
      <c r="R2258" s="1">
        <v>-4.5382590699999996</v>
      </c>
      <c r="S2258" s="1">
        <v>437352.54908790416</v>
      </c>
      <c r="T2258" s="1" t="s">
        <v>14752</v>
      </c>
    </row>
    <row r="2259" spans="1:20" x14ac:dyDescent="0.2">
      <c r="A2259" s="1">
        <v>22970</v>
      </c>
      <c r="B2259" s="1" t="s">
        <v>10733</v>
      </c>
      <c r="C2259" s="1" t="s">
        <v>10734</v>
      </c>
      <c r="D2259" s="1" t="s">
        <v>10735</v>
      </c>
      <c r="E2259" s="1">
        <v>11</v>
      </c>
      <c r="F2259" s="1" t="s">
        <v>10736</v>
      </c>
      <c r="G2259" s="1" t="s">
        <v>131</v>
      </c>
      <c r="I2259" s="1">
        <v>207650406</v>
      </c>
      <c r="J2259" s="1">
        <v>1000000000</v>
      </c>
      <c r="K2259" s="1" t="s">
        <v>2018</v>
      </c>
      <c r="L2259" s="1">
        <v>2258</v>
      </c>
      <c r="M2259" s="1" t="s">
        <v>14752</v>
      </c>
      <c r="N2259" s="1">
        <v>2.1047155005070577E-3</v>
      </c>
      <c r="O2259" s="1">
        <v>19476.613021270001</v>
      </c>
      <c r="P2259" s="1">
        <v>0.14648316</v>
      </c>
      <c r="Q2259" s="1">
        <v>2.6402476799999999</v>
      </c>
      <c r="R2259" s="1">
        <v>-3.8191878400000001</v>
      </c>
      <c r="S2259" s="1">
        <v>437045.02819478372</v>
      </c>
      <c r="T2259" s="1" t="s">
        <v>14752</v>
      </c>
    </row>
    <row r="2260" spans="1:20" x14ac:dyDescent="0.2">
      <c r="A2260" s="1">
        <v>8968</v>
      </c>
      <c r="B2260" s="1" t="s">
        <v>11270</v>
      </c>
      <c r="C2260" s="1" t="s">
        <v>4485</v>
      </c>
      <c r="D2260" s="1" t="s">
        <v>4486</v>
      </c>
      <c r="E2260" s="1">
        <v>48</v>
      </c>
      <c r="F2260" s="1" t="s">
        <v>4487</v>
      </c>
      <c r="G2260" s="1" t="s">
        <v>131</v>
      </c>
      <c r="I2260" s="1">
        <v>3410184.5733767101</v>
      </c>
      <c r="J2260" s="1">
        <v>9166468.0704999994</v>
      </c>
      <c r="K2260" s="1" t="s">
        <v>2018</v>
      </c>
      <c r="L2260" s="1">
        <v>2259</v>
      </c>
      <c r="M2260" s="1" t="s">
        <v>14753</v>
      </c>
      <c r="N2260" s="1">
        <v>0.12738121354064724</v>
      </c>
      <c r="O2260" s="1">
        <v>1.0374478499999999</v>
      </c>
      <c r="P2260" s="1">
        <v>0</v>
      </c>
      <c r="Q2260" s="1">
        <v>-0.24134706</v>
      </c>
      <c r="R2260" s="1">
        <v>6.4912237499999996</v>
      </c>
      <c r="S2260" s="1">
        <v>434393.44935431972</v>
      </c>
      <c r="T2260" s="1" t="s">
        <v>14753</v>
      </c>
    </row>
    <row r="2261" spans="1:20" x14ac:dyDescent="0.2">
      <c r="A2261" s="1">
        <v>17462</v>
      </c>
      <c r="B2261" s="1" t="s">
        <v>6878</v>
      </c>
      <c r="C2261" s="1" t="s">
        <v>6879</v>
      </c>
      <c r="D2261" s="1" t="s">
        <v>6880</v>
      </c>
      <c r="E2261" s="1">
        <v>28</v>
      </c>
      <c r="F2261" s="1" t="s">
        <v>6881</v>
      </c>
      <c r="G2261" s="1" t="s">
        <v>131</v>
      </c>
      <c r="H2261" s="1">
        <v>100000000</v>
      </c>
      <c r="I2261" s="1">
        <v>52450980.191356003</v>
      </c>
      <c r="J2261" s="1">
        <v>100000000</v>
      </c>
      <c r="K2261" s="1" t="s">
        <v>2018</v>
      </c>
      <c r="L2261" s="1">
        <v>2260</v>
      </c>
      <c r="M2261" s="1" t="s">
        <v>14752</v>
      </c>
      <c r="N2261" s="1">
        <v>8.22467623920628E-3</v>
      </c>
      <c r="O2261" s="1">
        <v>55709.393374790001</v>
      </c>
      <c r="P2261" s="1">
        <v>0.49427429000000001</v>
      </c>
      <c r="Q2261" s="1">
        <v>5.4019142899999997</v>
      </c>
      <c r="R2261" s="1">
        <v>-10.52602036</v>
      </c>
      <c r="S2261" s="1">
        <v>431392.33050292498</v>
      </c>
      <c r="T2261" s="1" t="s">
        <v>14752</v>
      </c>
    </row>
    <row r="2262" spans="1:20" x14ac:dyDescent="0.2">
      <c r="A2262" s="1">
        <v>14915</v>
      </c>
      <c r="B2262" s="1" t="s">
        <v>13725</v>
      </c>
      <c r="C2262" s="1" t="s">
        <v>10886</v>
      </c>
      <c r="D2262" s="1" t="s">
        <v>10887</v>
      </c>
      <c r="E2262" s="1">
        <v>33</v>
      </c>
      <c r="F2262" s="1" t="s">
        <v>10888</v>
      </c>
      <c r="G2262" s="1" t="s">
        <v>131</v>
      </c>
      <c r="I2262" s="1">
        <v>277572888</v>
      </c>
      <c r="J2262" s="1">
        <v>277572888</v>
      </c>
      <c r="K2262" s="1" t="s">
        <v>2018</v>
      </c>
      <c r="L2262" s="1">
        <v>2261</v>
      </c>
      <c r="M2262" s="1" t="s">
        <v>14752</v>
      </c>
      <c r="N2262" s="1">
        <v>1.5505292888800004E-3</v>
      </c>
      <c r="O2262" s="1">
        <v>3034.8223800999999</v>
      </c>
      <c r="P2262" s="1">
        <v>0</v>
      </c>
      <c r="Q2262" s="1">
        <v>-1.0588768099999999</v>
      </c>
      <c r="R2262" s="1">
        <v>-11.265546759999999</v>
      </c>
      <c r="S2262" s="1">
        <v>430384.89264300797</v>
      </c>
      <c r="T2262" s="1" t="s">
        <v>14752</v>
      </c>
    </row>
    <row r="2263" spans="1:20" x14ac:dyDescent="0.2">
      <c r="A2263" s="1">
        <v>19623</v>
      </c>
      <c r="B2263" s="1" t="s">
        <v>10946</v>
      </c>
      <c r="C2263" s="1" t="s">
        <v>2658</v>
      </c>
      <c r="D2263" s="1" t="s">
        <v>10947</v>
      </c>
      <c r="E2263" s="1">
        <v>61</v>
      </c>
      <c r="F2263" s="1" t="s">
        <v>10948</v>
      </c>
      <c r="G2263" s="1" t="s">
        <v>131</v>
      </c>
      <c r="I2263" s="1">
        <v>58529174</v>
      </c>
      <c r="J2263" s="1">
        <v>1000000000</v>
      </c>
      <c r="K2263" s="1" t="s">
        <v>2018</v>
      </c>
      <c r="L2263" s="1">
        <v>2262</v>
      </c>
      <c r="M2263" s="1" t="s">
        <v>14752</v>
      </c>
      <c r="N2263" s="1">
        <v>7.3400738827798682E-3</v>
      </c>
      <c r="O2263" s="1">
        <v>76391.914215779994</v>
      </c>
      <c r="P2263" s="1">
        <v>-2.7706061499999999</v>
      </c>
      <c r="Q2263" s="1">
        <v>8.2727490899999996</v>
      </c>
      <c r="R2263" s="1">
        <v>-0.79920676000000002</v>
      </c>
      <c r="S2263" s="1">
        <v>429608.46145807853</v>
      </c>
      <c r="T2263" s="1" t="s">
        <v>14752</v>
      </c>
    </row>
    <row r="2264" spans="1:20" x14ac:dyDescent="0.2">
      <c r="A2264" s="1">
        <v>32350</v>
      </c>
      <c r="B2264" s="1" t="s">
        <v>10906</v>
      </c>
      <c r="C2264" s="1" t="s">
        <v>10907</v>
      </c>
      <c r="D2264" s="1" t="s">
        <v>10908</v>
      </c>
      <c r="E2264" s="1">
        <v>4</v>
      </c>
      <c r="F2264" s="1" t="s">
        <v>10909</v>
      </c>
      <c r="G2264" s="1" t="s">
        <v>131</v>
      </c>
      <c r="H2264" s="1">
        <v>980000000</v>
      </c>
      <c r="I2264" s="1">
        <v>926557989</v>
      </c>
      <c r="J2264" s="1">
        <v>979659596</v>
      </c>
      <c r="K2264" s="1" t="s">
        <v>2018</v>
      </c>
      <c r="L2264" s="1">
        <v>2263</v>
      </c>
      <c r="M2264" s="1" t="s">
        <v>14753</v>
      </c>
      <c r="N2264" s="1">
        <v>4.6360021222724938E-4</v>
      </c>
      <c r="O2264" s="1">
        <v>7504.8067275800004</v>
      </c>
      <c r="P2264" s="1">
        <v>0</v>
      </c>
      <c r="Q2264" s="1">
        <v>-5.27927576</v>
      </c>
      <c r="R2264" s="1">
        <v>-18.20508822</v>
      </c>
      <c r="S2264" s="1">
        <v>429552.48034125339</v>
      </c>
      <c r="T2264" s="1" t="s">
        <v>14753</v>
      </c>
    </row>
    <row r="2265" spans="1:20" x14ac:dyDescent="0.2">
      <c r="A2265" s="1">
        <v>29582</v>
      </c>
      <c r="B2265" s="1" t="s">
        <v>11289</v>
      </c>
      <c r="C2265" s="1" t="s">
        <v>11290</v>
      </c>
      <c r="D2265" s="1" t="s">
        <v>11291</v>
      </c>
      <c r="E2265" s="1">
        <v>2</v>
      </c>
      <c r="F2265" s="1" t="s">
        <v>11292</v>
      </c>
      <c r="G2265" s="1" t="s">
        <v>131</v>
      </c>
      <c r="H2265" s="1">
        <v>6969</v>
      </c>
      <c r="I2265" s="1">
        <v>6969</v>
      </c>
      <c r="J2265" s="1">
        <v>6969</v>
      </c>
      <c r="K2265" s="1" t="s">
        <v>2018</v>
      </c>
      <c r="L2265" s="1">
        <v>2264</v>
      </c>
      <c r="M2265" s="1" t="s">
        <v>14752</v>
      </c>
      <c r="N2265" s="1">
        <v>61.594476042488509</v>
      </c>
      <c r="O2265" s="1">
        <v>432.67604619999997</v>
      </c>
      <c r="P2265" s="1">
        <v>0</v>
      </c>
      <c r="Q2265" s="1">
        <v>1.11373791</v>
      </c>
      <c r="R2265" s="1">
        <v>-3.8767219700000002</v>
      </c>
      <c r="S2265" s="1">
        <v>429251.90354010247</v>
      </c>
      <c r="T2265" s="1" t="s">
        <v>14752</v>
      </c>
    </row>
    <row r="2266" spans="1:20" x14ac:dyDescent="0.2">
      <c r="A2266" s="1">
        <v>26546</v>
      </c>
      <c r="B2266" s="1" t="s">
        <v>11091</v>
      </c>
      <c r="C2266" s="1" t="s">
        <v>11092</v>
      </c>
      <c r="D2266" s="1" t="s">
        <v>11093</v>
      </c>
      <c r="E2266" s="1">
        <v>12</v>
      </c>
      <c r="F2266" s="1" t="s">
        <v>11094</v>
      </c>
      <c r="G2266" s="1" t="s">
        <v>131</v>
      </c>
      <c r="H2266" s="1">
        <v>1000000000</v>
      </c>
      <c r="I2266" s="1">
        <v>219012172.63611916</v>
      </c>
      <c r="J2266" s="1">
        <v>483984997.89999998</v>
      </c>
      <c r="K2266" s="1" t="s">
        <v>2018</v>
      </c>
      <c r="L2266" s="1">
        <v>2265</v>
      </c>
      <c r="M2266" s="1" t="s">
        <v>14753</v>
      </c>
      <c r="N2266" s="1">
        <v>1.9550286310035855E-3</v>
      </c>
      <c r="O2266" s="1">
        <v>287.00777098999998</v>
      </c>
      <c r="P2266" s="1">
        <v>-5.4078788099999997</v>
      </c>
      <c r="Q2266" s="1">
        <v>-3.5687001999999999</v>
      </c>
      <c r="R2266" s="1">
        <v>-17.927229000000001</v>
      </c>
      <c r="S2266" s="1">
        <v>428175.06804191298</v>
      </c>
      <c r="T2266" s="1" t="s">
        <v>14753</v>
      </c>
    </row>
    <row r="2267" spans="1:20" x14ac:dyDescent="0.2">
      <c r="A2267" s="1">
        <v>12751</v>
      </c>
      <c r="B2267" s="1" t="s">
        <v>5807</v>
      </c>
      <c r="C2267" s="1" t="s">
        <v>5808</v>
      </c>
      <c r="D2267" s="1" t="s">
        <v>5809</v>
      </c>
      <c r="E2267" s="1">
        <v>32</v>
      </c>
      <c r="F2267" s="1" t="s">
        <v>5810</v>
      </c>
      <c r="G2267" s="1" t="s">
        <v>131</v>
      </c>
      <c r="H2267" s="1">
        <v>1000000000</v>
      </c>
      <c r="I2267" s="1">
        <v>243463792</v>
      </c>
      <c r="J2267" s="1">
        <v>994444211.05999994</v>
      </c>
      <c r="K2267" s="1" t="s">
        <v>2018</v>
      </c>
      <c r="L2267" s="1">
        <v>2266</v>
      </c>
      <c r="M2267" s="1" t="s">
        <v>14752</v>
      </c>
      <c r="N2267" s="1">
        <v>1.7417897738604949E-3</v>
      </c>
      <c r="O2267" s="1">
        <v>479.84899145000003</v>
      </c>
      <c r="P2267" s="1">
        <v>-4.4960099999999999E-3</v>
      </c>
      <c r="Q2267" s="1">
        <v>-2.43917962</v>
      </c>
      <c r="R2267" s="1">
        <v>19.300737590000001</v>
      </c>
      <c r="S2267" s="1">
        <v>424062.74321089854</v>
      </c>
      <c r="T2267" s="1" t="s">
        <v>14752</v>
      </c>
    </row>
    <row r="2268" spans="1:20" x14ac:dyDescent="0.2">
      <c r="A2268" s="1">
        <v>8647</v>
      </c>
      <c r="B2268" s="1" t="s">
        <v>4395</v>
      </c>
      <c r="C2268" s="1" t="s">
        <v>4396</v>
      </c>
      <c r="D2268" s="1" t="s">
        <v>4397</v>
      </c>
      <c r="E2268" s="1">
        <v>20</v>
      </c>
      <c r="F2268" s="1" t="s">
        <v>4398</v>
      </c>
      <c r="G2268" s="1" t="s">
        <v>131</v>
      </c>
      <c r="H2268" s="1">
        <v>22020096000</v>
      </c>
      <c r="I2268" s="1">
        <v>9258413166</v>
      </c>
      <c r="J2268" s="1">
        <v>22017000000</v>
      </c>
      <c r="K2268" s="1" t="s">
        <v>2018</v>
      </c>
      <c r="L2268" s="1">
        <v>2267</v>
      </c>
      <c r="M2268" s="1" t="s">
        <v>14753</v>
      </c>
      <c r="N2268" s="1">
        <v>4.570247925442778E-5</v>
      </c>
      <c r="O2268" s="1">
        <v>54963.87206501</v>
      </c>
      <c r="P2268" s="1">
        <v>-1.17428E-3</v>
      </c>
      <c r="Q2268" s="1">
        <v>-0.25771706</v>
      </c>
      <c r="R2268" s="1">
        <v>-10.43304384</v>
      </c>
      <c r="S2268" s="1">
        <v>423132.43564803601</v>
      </c>
      <c r="T2268" s="1" t="s">
        <v>14753</v>
      </c>
    </row>
    <row r="2269" spans="1:20" x14ac:dyDescent="0.2">
      <c r="A2269" s="1">
        <v>9526</v>
      </c>
      <c r="B2269" s="1" t="s">
        <v>5133</v>
      </c>
      <c r="C2269" s="1" t="s">
        <v>5134</v>
      </c>
      <c r="D2269" s="1" t="s">
        <v>5135</v>
      </c>
      <c r="E2269" s="1">
        <v>7</v>
      </c>
      <c r="F2269" s="1" t="s">
        <v>5136</v>
      </c>
      <c r="G2269" s="1" t="s">
        <v>131</v>
      </c>
      <c r="H2269" s="1">
        <v>150000000</v>
      </c>
      <c r="I2269" s="1">
        <v>133622792</v>
      </c>
      <c r="J2269" s="1">
        <v>147990971</v>
      </c>
      <c r="K2269" s="1" t="s">
        <v>2018</v>
      </c>
      <c r="L2269" s="1">
        <v>2268</v>
      </c>
      <c r="M2269" s="1" t="s">
        <v>14753</v>
      </c>
      <c r="N2269" s="1">
        <v>3.162842507867717E-3</v>
      </c>
      <c r="O2269" s="1">
        <v>321.45479692999999</v>
      </c>
      <c r="P2269" s="1">
        <v>6.8774400000000003E-3</v>
      </c>
      <c r="Q2269" s="1">
        <v>5.9052515999999997</v>
      </c>
      <c r="R2269" s="1">
        <v>3.5215713900000001</v>
      </c>
      <c r="S2269" s="1">
        <v>422627.84655756631</v>
      </c>
      <c r="T2269" s="1" t="s">
        <v>14753</v>
      </c>
    </row>
    <row r="2270" spans="1:20" x14ac:dyDescent="0.2">
      <c r="A2270" s="1">
        <v>1107</v>
      </c>
      <c r="B2270" s="1" t="s">
        <v>4490</v>
      </c>
      <c r="C2270" s="1" t="s">
        <v>3091</v>
      </c>
      <c r="D2270" s="1" t="s">
        <v>4491</v>
      </c>
      <c r="E2270" s="1">
        <v>14</v>
      </c>
      <c r="F2270" s="1" t="s">
        <v>3092</v>
      </c>
      <c r="G2270" s="1" t="s">
        <v>131</v>
      </c>
      <c r="H2270" s="1">
        <v>50000000000</v>
      </c>
      <c r="I2270" s="1">
        <v>17443000000</v>
      </c>
      <c r="J2270" s="1">
        <v>17443000000</v>
      </c>
      <c r="L2270" s="1">
        <v>2269</v>
      </c>
      <c r="M2270" s="1" t="s">
        <v>14752</v>
      </c>
      <c r="N2270" s="1">
        <v>2.4178136184335579E-5</v>
      </c>
      <c r="O2270" s="1">
        <v>3.8099999999999998E-5</v>
      </c>
      <c r="P2270" s="1">
        <v>7.5030067100000002</v>
      </c>
      <c r="Q2270" s="1">
        <v>85.106681399999999</v>
      </c>
      <c r="R2270" s="1">
        <v>-27.674479380000001</v>
      </c>
      <c r="S2270" s="1">
        <v>421739.22946336551</v>
      </c>
      <c r="T2270" s="1" t="s">
        <v>14752</v>
      </c>
    </row>
    <row r="2271" spans="1:20" x14ac:dyDescent="0.2">
      <c r="A2271" s="1">
        <v>8797</v>
      </c>
      <c r="B2271" s="1" t="s">
        <v>6245</v>
      </c>
      <c r="C2271" s="1" t="s">
        <v>6246</v>
      </c>
      <c r="D2271" s="1" t="s">
        <v>6247</v>
      </c>
      <c r="E2271" s="1">
        <v>12</v>
      </c>
      <c r="F2271" s="1" t="s">
        <v>6248</v>
      </c>
      <c r="G2271" s="1" t="s">
        <v>131</v>
      </c>
      <c r="H2271" s="1">
        <v>100000000</v>
      </c>
      <c r="I2271" s="1">
        <v>48040458</v>
      </c>
      <c r="J2271" s="1">
        <v>100000000</v>
      </c>
      <c r="K2271" s="1" t="s">
        <v>2018</v>
      </c>
      <c r="L2271" s="1">
        <v>2270</v>
      </c>
      <c r="M2271" s="1" t="s">
        <v>14752</v>
      </c>
      <c r="N2271" s="1">
        <v>8.7391815876192418E-3</v>
      </c>
      <c r="O2271" s="1">
        <v>5245.2856689600003</v>
      </c>
      <c r="P2271" s="1">
        <v>0.79621231000000003</v>
      </c>
      <c r="Q2271" s="1">
        <v>-2.3446361800000002</v>
      </c>
      <c r="R2271" s="1">
        <v>-3.2751093600000001</v>
      </c>
      <c r="S2271" s="1">
        <v>419834.28601439553</v>
      </c>
      <c r="T2271" s="1" t="s">
        <v>14752</v>
      </c>
    </row>
    <row r="2272" spans="1:20" x14ac:dyDescent="0.2">
      <c r="A2272" s="1">
        <v>3052</v>
      </c>
      <c r="B2272" s="1" t="s">
        <v>3317</v>
      </c>
      <c r="C2272" s="1" t="s">
        <v>3318</v>
      </c>
      <c r="D2272" s="1" t="s">
        <v>3319</v>
      </c>
      <c r="E2272" s="1">
        <v>22</v>
      </c>
      <c r="F2272" s="1" t="s">
        <v>2933</v>
      </c>
      <c r="G2272" s="1" t="s">
        <v>131</v>
      </c>
      <c r="I2272" s="1">
        <v>245278437.78999999</v>
      </c>
      <c r="J2272" s="1">
        <v>299095759</v>
      </c>
      <c r="K2272" s="1" t="s">
        <v>2018</v>
      </c>
      <c r="L2272" s="1">
        <v>2271</v>
      </c>
      <c r="M2272" s="1" t="s">
        <v>14752</v>
      </c>
      <c r="N2272" s="1">
        <v>1.7069636508252181E-3</v>
      </c>
      <c r="O2272" s="1">
        <v>284.27571703000001</v>
      </c>
      <c r="P2272" s="1">
        <v>3.7060530000000001E-2</v>
      </c>
      <c r="Q2272" s="1">
        <v>1.06542564</v>
      </c>
      <c r="R2272" s="1">
        <v>-17.955475549999999</v>
      </c>
      <c r="S2272" s="1">
        <v>418681.37763872446</v>
      </c>
      <c r="T2272" s="1" t="s">
        <v>14752</v>
      </c>
    </row>
    <row r="2273" spans="1:20" x14ac:dyDescent="0.2">
      <c r="A2273" s="1">
        <v>10186</v>
      </c>
      <c r="B2273" s="1" t="s">
        <v>10008</v>
      </c>
      <c r="C2273" s="1" t="s">
        <v>10009</v>
      </c>
      <c r="D2273" s="1" t="s">
        <v>10010</v>
      </c>
      <c r="E2273" s="1">
        <v>7</v>
      </c>
      <c r="F2273" s="1" t="s">
        <v>5983</v>
      </c>
      <c r="G2273" s="1" t="s">
        <v>131</v>
      </c>
      <c r="H2273" s="1">
        <v>2008932945814</v>
      </c>
      <c r="I2273" s="1">
        <v>1958901062006</v>
      </c>
      <c r="J2273" s="1">
        <v>2008932945814</v>
      </c>
      <c r="K2273" s="1" t="s">
        <v>2018</v>
      </c>
      <c r="L2273" s="1">
        <v>2272</v>
      </c>
      <c r="M2273" s="1" t="s">
        <v>14753</v>
      </c>
      <c r="N2273" s="1">
        <v>2.127403889469103E-7</v>
      </c>
      <c r="O2273" s="1">
        <v>13026.76582171</v>
      </c>
      <c r="P2273" s="1">
        <v>0.59244479999999999</v>
      </c>
      <c r="Q2273" s="1">
        <v>-3.3829416499999998</v>
      </c>
      <c r="R2273" s="1">
        <v>-14.73257851</v>
      </c>
      <c r="S2273" s="1">
        <v>416737.37383967201</v>
      </c>
      <c r="T2273" s="1" t="s">
        <v>14753</v>
      </c>
    </row>
    <row r="2274" spans="1:20" x14ac:dyDescent="0.2">
      <c r="A2274" s="1">
        <v>29580</v>
      </c>
      <c r="B2274" s="1" t="s">
        <v>10911</v>
      </c>
      <c r="C2274" s="1" t="s">
        <v>10912</v>
      </c>
      <c r="D2274" s="1" t="s">
        <v>10913</v>
      </c>
      <c r="E2274" s="1">
        <v>21</v>
      </c>
      <c r="F2274" s="1" t="s">
        <v>10914</v>
      </c>
      <c r="G2274" s="1" t="s">
        <v>131</v>
      </c>
      <c r="H2274" s="1">
        <v>25000000</v>
      </c>
      <c r="I2274" s="1">
        <v>4895047</v>
      </c>
      <c r="J2274" s="1">
        <v>25000000</v>
      </c>
      <c r="K2274" s="1" t="s">
        <v>2018</v>
      </c>
      <c r="L2274" s="1">
        <v>2273</v>
      </c>
      <c r="M2274" s="1" t="s">
        <v>14753</v>
      </c>
      <c r="N2274" s="1">
        <v>8.4328848319587785E-2</v>
      </c>
      <c r="O2274" s="1">
        <v>1443820.56551867</v>
      </c>
      <c r="P2274" s="1">
        <v>-0.72023261999999999</v>
      </c>
      <c r="Q2274" s="1">
        <v>-4.8156932000000001</v>
      </c>
      <c r="R2274" s="1">
        <v>-22.015605829999998</v>
      </c>
      <c r="S2274" s="1">
        <v>412793.6759802532</v>
      </c>
      <c r="T2274" s="1" t="s">
        <v>14753</v>
      </c>
    </row>
    <row r="2275" spans="1:20" x14ac:dyDescent="0.2">
      <c r="A2275" s="1">
        <v>31923</v>
      </c>
      <c r="B2275" s="1" t="s">
        <v>13633</v>
      </c>
      <c r="C2275" s="1" t="s">
        <v>10952</v>
      </c>
      <c r="D2275" s="1" t="s">
        <v>10953</v>
      </c>
      <c r="E2275" s="1">
        <v>21</v>
      </c>
      <c r="F2275" s="1" t="s">
        <v>10954</v>
      </c>
      <c r="G2275" s="1" t="s">
        <v>131</v>
      </c>
      <c r="I2275" s="1">
        <v>858719638</v>
      </c>
      <c r="J2275" s="1">
        <v>914310147</v>
      </c>
      <c r="K2275" s="1" t="s">
        <v>2018</v>
      </c>
      <c r="L2275" s="1">
        <v>2274</v>
      </c>
      <c r="M2275" s="1" t="s">
        <v>14753</v>
      </c>
      <c r="N2275" s="1">
        <v>4.7945959886969651E-4</v>
      </c>
      <c r="O2275" s="1">
        <v>504709.30966273998</v>
      </c>
      <c r="P2275" s="1">
        <v>-1.76387E-2</v>
      </c>
      <c r="Q2275" s="1">
        <v>-5.9021384299999999</v>
      </c>
      <c r="R2275" s="1">
        <v>-2.15571534</v>
      </c>
      <c r="S2275" s="1">
        <v>411721.37317701097</v>
      </c>
      <c r="T2275" s="1" t="s">
        <v>14753</v>
      </c>
    </row>
    <row r="2276" spans="1:20" x14ac:dyDescent="0.2">
      <c r="A2276" s="1">
        <v>31224</v>
      </c>
      <c r="B2276" s="1" t="s">
        <v>11254</v>
      </c>
      <c r="C2276" s="1" t="s">
        <v>11255</v>
      </c>
      <c r="D2276" s="1" t="s">
        <v>11256</v>
      </c>
      <c r="E2276" s="1">
        <v>4</v>
      </c>
      <c r="F2276" s="1" t="s">
        <v>11257</v>
      </c>
      <c r="G2276" s="1" t="s">
        <v>131</v>
      </c>
      <c r="H2276" s="1">
        <v>96337500000</v>
      </c>
      <c r="I2276" s="1">
        <v>29547324090.98</v>
      </c>
      <c r="J2276" s="1">
        <v>76147237423.979996</v>
      </c>
      <c r="K2276" s="1" t="s">
        <v>2018</v>
      </c>
      <c r="L2276" s="1">
        <v>2275</v>
      </c>
      <c r="M2276" s="1" t="s">
        <v>14753</v>
      </c>
      <c r="N2276" s="1">
        <v>1.3892498460969508E-5</v>
      </c>
      <c r="O2276" s="1">
        <v>73080.207870429993</v>
      </c>
      <c r="P2276" s="1">
        <v>0.16008449999999999</v>
      </c>
      <c r="Q2276" s="1">
        <v>-3.0667362499999999</v>
      </c>
      <c r="R2276" s="1">
        <v>-8.9245250699999996</v>
      </c>
      <c r="S2276" s="1">
        <v>410486.15445970692</v>
      </c>
      <c r="T2276" s="1" t="s">
        <v>14753</v>
      </c>
    </row>
    <row r="2277" spans="1:20" x14ac:dyDescent="0.2">
      <c r="A2277" s="1">
        <v>27939</v>
      </c>
      <c r="B2277" s="1" t="s">
        <v>11423</v>
      </c>
      <c r="C2277" s="1" t="s">
        <v>11424</v>
      </c>
      <c r="D2277" s="1" t="s">
        <v>11425</v>
      </c>
      <c r="E2277" s="1">
        <v>2</v>
      </c>
      <c r="F2277" s="1" t="s">
        <v>11426</v>
      </c>
      <c r="G2277" s="1" t="s">
        <v>131</v>
      </c>
      <c r="I2277" s="1">
        <v>20777488</v>
      </c>
      <c r="J2277" s="1">
        <v>99826613.900000006</v>
      </c>
      <c r="K2277" s="1" t="s">
        <v>2018</v>
      </c>
      <c r="L2277" s="1">
        <v>2276</v>
      </c>
      <c r="M2277" s="1" t="s">
        <v>14752</v>
      </c>
      <c r="N2277" s="1">
        <v>1.9729440597415548E-2</v>
      </c>
      <c r="O2277" s="1">
        <v>25338.944094040002</v>
      </c>
      <c r="P2277" s="1">
        <v>0.97959795000000005</v>
      </c>
      <c r="Q2277" s="1">
        <v>-0.52000228999999998</v>
      </c>
      <c r="R2277" s="1">
        <v>-14.101120999999999</v>
      </c>
      <c r="S2277" s="1">
        <v>409928.2152595144</v>
      </c>
      <c r="T2277" s="1" t="s">
        <v>14752</v>
      </c>
    </row>
    <row r="2278" spans="1:20" x14ac:dyDescent="0.2">
      <c r="A2278" s="1">
        <v>13571</v>
      </c>
      <c r="B2278" s="1" t="s">
        <v>11513</v>
      </c>
      <c r="C2278" s="1" t="s">
        <v>11514</v>
      </c>
      <c r="D2278" s="1" t="s">
        <v>11515</v>
      </c>
      <c r="E2278" s="1">
        <v>22</v>
      </c>
      <c r="F2278" s="1" t="s">
        <v>11516</v>
      </c>
      <c r="G2278" s="1" t="s">
        <v>131</v>
      </c>
      <c r="I2278" s="1">
        <v>2995617599.0172982</v>
      </c>
      <c r="J2278" s="1">
        <v>4999872932.7696543</v>
      </c>
      <c r="K2278" s="1" t="s">
        <v>2018</v>
      </c>
      <c r="L2278" s="1">
        <v>2277</v>
      </c>
      <c r="M2278" s="1" t="s">
        <v>14752</v>
      </c>
      <c r="N2278" s="1">
        <v>1.3666860565464129E-4</v>
      </c>
      <c r="O2278" s="1">
        <v>568.06214852999994</v>
      </c>
      <c r="P2278" s="1">
        <v>3.6288689999999998E-2</v>
      </c>
      <c r="Q2278" s="1">
        <v>-2.3826512599999998</v>
      </c>
      <c r="R2278" s="1">
        <v>-4.2423044499999998</v>
      </c>
      <c r="S2278" s="1">
        <v>409406.88033219852</v>
      </c>
      <c r="T2278" s="1" t="s">
        <v>14752</v>
      </c>
    </row>
    <row r="2279" spans="1:20" x14ac:dyDescent="0.2">
      <c r="A2279" s="1">
        <v>13727</v>
      </c>
      <c r="B2279" s="1" t="s">
        <v>6867</v>
      </c>
      <c r="C2279" s="1" t="s">
        <v>9666</v>
      </c>
      <c r="D2279" s="1" t="s">
        <v>6787</v>
      </c>
      <c r="E2279" s="1">
        <v>8</v>
      </c>
      <c r="F2279" s="1" t="s">
        <v>6788</v>
      </c>
      <c r="G2279" s="1" t="s">
        <v>131</v>
      </c>
      <c r="H2279" s="1">
        <v>1E+18</v>
      </c>
      <c r="I2279" s="1">
        <v>9.8185E+17</v>
      </c>
      <c r="J2279" s="1">
        <v>9.8184720539396608E+17</v>
      </c>
      <c r="K2279" s="1" t="s">
        <v>2018</v>
      </c>
      <c r="L2279" s="1">
        <v>2278</v>
      </c>
      <c r="M2279" s="1" t="s">
        <v>14753</v>
      </c>
      <c r="N2279" s="1">
        <v>4.1613057082900002E-13</v>
      </c>
      <c r="O2279" s="1">
        <v>2240.1898926099998</v>
      </c>
      <c r="P2279" s="1">
        <v>-0.30807098999999999</v>
      </c>
      <c r="Q2279" s="1">
        <v>-15.583965859999999</v>
      </c>
      <c r="R2279" s="1">
        <v>1.8292536800000001</v>
      </c>
      <c r="S2279" s="1">
        <v>408577.8009684537</v>
      </c>
      <c r="T2279" s="1" t="s">
        <v>14753</v>
      </c>
    </row>
    <row r="2280" spans="1:20" x14ac:dyDescent="0.2">
      <c r="A2280" s="1">
        <v>8256</v>
      </c>
      <c r="B2280" s="1" t="s">
        <v>5280</v>
      </c>
      <c r="C2280" s="1" t="s">
        <v>5281</v>
      </c>
      <c r="D2280" s="1" t="s">
        <v>5282</v>
      </c>
      <c r="E2280" s="1">
        <v>5</v>
      </c>
      <c r="F2280" s="1" t="s">
        <v>3850</v>
      </c>
      <c r="G2280" s="1" t="s">
        <v>131</v>
      </c>
      <c r="H2280" s="1">
        <v>1000000000</v>
      </c>
      <c r="I2280" s="1">
        <v>4687803</v>
      </c>
      <c r="J2280" s="1">
        <v>1000000000</v>
      </c>
      <c r="K2280" s="1" t="s">
        <v>2018</v>
      </c>
      <c r="L2280" s="1">
        <v>2279</v>
      </c>
      <c r="M2280" s="1" t="s">
        <v>14753</v>
      </c>
      <c r="N2280" s="1">
        <v>8.650014256191263E-2</v>
      </c>
      <c r="O2280" s="1">
        <v>2.0915520399999998</v>
      </c>
      <c r="P2280" s="1">
        <v>-5.6263299999999997E-3</v>
      </c>
      <c r="Q2280" s="1">
        <v>-8.8326349999999998E-2</v>
      </c>
      <c r="R2280" s="1">
        <v>-23.396088259999999</v>
      </c>
      <c r="S2280" s="1">
        <v>405495.62780216173</v>
      </c>
      <c r="T2280" s="1" t="s">
        <v>14753</v>
      </c>
    </row>
    <row r="2281" spans="1:20" x14ac:dyDescent="0.2">
      <c r="A2281" s="1">
        <v>7699</v>
      </c>
      <c r="B2281" s="1" t="s">
        <v>4527</v>
      </c>
      <c r="C2281" s="1" t="s">
        <v>4528</v>
      </c>
      <c r="D2281" s="1" t="s">
        <v>4529</v>
      </c>
      <c r="E2281" s="1">
        <v>25</v>
      </c>
      <c r="F2281" s="1" t="s">
        <v>4360</v>
      </c>
      <c r="G2281" s="1" t="s">
        <v>131</v>
      </c>
      <c r="I2281" s="1">
        <v>2400000</v>
      </c>
      <c r="J2281" s="1">
        <v>2400000</v>
      </c>
      <c r="K2281" s="1" t="s">
        <v>2018</v>
      </c>
      <c r="L2281" s="1">
        <v>2280</v>
      </c>
      <c r="M2281" s="1" t="s">
        <v>14752</v>
      </c>
      <c r="N2281" s="1">
        <v>0.16890908404950231</v>
      </c>
      <c r="O2281" s="1">
        <v>547.59811556</v>
      </c>
      <c r="P2281" s="1">
        <v>-0.10371891</v>
      </c>
      <c r="Q2281" s="1">
        <v>66.526570480000004</v>
      </c>
      <c r="R2281" s="1">
        <v>3.3504394799999999</v>
      </c>
      <c r="S2281" s="1">
        <v>405381.80171880551</v>
      </c>
      <c r="T2281" s="1" t="s">
        <v>14752</v>
      </c>
    </row>
    <row r="2282" spans="1:20" x14ac:dyDescent="0.2">
      <c r="A2282" s="1">
        <v>1299</v>
      </c>
      <c r="B2282" s="1" t="s">
        <v>11196</v>
      </c>
      <c r="C2282" s="1" t="s">
        <v>5847</v>
      </c>
      <c r="D2282" s="1" t="s">
        <v>5848</v>
      </c>
      <c r="E2282" s="1">
        <v>9</v>
      </c>
      <c r="F2282" s="1" t="s">
        <v>3002</v>
      </c>
      <c r="G2282" s="1" t="s">
        <v>131</v>
      </c>
      <c r="H2282" s="1">
        <v>90000000000</v>
      </c>
      <c r="I2282" s="1">
        <v>1188750832</v>
      </c>
      <c r="J2282" s="1">
        <v>20109000000</v>
      </c>
      <c r="L2282" s="1">
        <v>2281</v>
      </c>
      <c r="M2282" s="1" t="s">
        <v>14753</v>
      </c>
      <c r="N2282" s="1">
        <v>3.4028525443620362E-4</v>
      </c>
      <c r="O2282" s="1">
        <v>0</v>
      </c>
      <c r="P2282" s="1">
        <v>-32.644848019999998</v>
      </c>
      <c r="Q2282" s="1">
        <v>-33.074512630000001</v>
      </c>
      <c r="R2282" s="1">
        <v>-32.186450999999998</v>
      </c>
      <c r="S2282" s="1">
        <v>404514.37932836881</v>
      </c>
      <c r="T2282" s="1" t="s">
        <v>14753</v>
      </c>
    </row>
    <row r="2283" spans="1:20" x14ac:dyDescent="0.2">
      <c r="A2283" s="1">
        <v>21685</v>
      </c>
      <c r="B2283" s="1" t="s">
        <v>11209</v>
      </c>
      <c r="C2283" s="1" t="s">
        <v>11210</v>
      </c>
      <c r="D2283" s="1" t="s">
        <v>11211</v>
      </c>
      <c r="E2283" s="1">
        <v>13</v>
      </c>
      <c r="F2283" s="1" t="s">
        <v>11212</v>
      </c>
      <c r="G2283" s="1" t="s">
        <v>131</v>
      </c>
      <c r="I2283" s="1">
        <v>129250174</v>
      </c>
      <c r="J2283" s="1">
        <v>495142858</v>
      </c>
      <c r="K2283" s="1" t="s">
        <v>2018</v>
      </c>
      <c r="L2283" s="1">
        <v>2282</v>
      </c>
      <c r="M2283" s="1" t="s">
        <v>14752</v>
      </c>
      <c r="N2283" s="1">
        <v>3.1171479231011418E-3</v>
      </c>
      <c r="O2283" s="1">
        <v>85919.041058649993</v>
      </c>
      <c r="P2283" s="1">
        <v>-0.24113415999999999</v>
      </c>
      <c r="Q2283" s="1">
        <v>0.73627191999999997</v>
      </c>
      <c r="R2283" s="1">
        <v>-3.9026583399999999</v>
      </c>
      <c r="S2283" s="1">
        <v>402891.91144456121</v>
      </c>
      <c r="T2283" s="1" t="s">
        <v>14752</v>
      </c>
    </row>
    <row r="2284" spans="1:20" x14ac:dyDescent="0.2">
      <c r="A2284" s="1">
        <v>8590</v>
      </c>
      <c r="B2284" s="1" t="s">
        <v>4723</v>
      </c>
      <c r="C2284" s="1" t="s">
        <v>4724</v>
      </c>
      <c r="D2284" s="1" t="s">
        <v>4725</v>
      </c>
      <c r="E2284" s="1">
        <v>21</v>
      </c>
      <c r="F2284" s="1" t="s">
        <v>4352</v>
      </c>
      <c r="G2284" s="1" t="s">
        <v>131</v>
      </c>
      <c r="H2284" s="1">
        <v>50000</v>
      </c>
      <c r="I2284" s="1">
        <v>26282.012287130001</v>
      </c>
      <c r="J2284" s="1">
        <v>26282.012287130001</v>
      </c>
      <c r="K2284" s="1" t="s">
        <v>2018</v>
      </c>
      <c r="L2284" s="1">
        <v>2283</v>
      </c>
      <c r="M2284" s="1" t="s">
        <v>14752</v>
      </c>
      <c r="N2284" s="1">
        <v>15.306542072291933</v>
      </c>
      <c r="O2284" s="1">
        <v>2.3028819999999999</v>
      </c>
      <c r="P2284" s="1">
        <v>0</v>
      </c>
      <c r="Q2284" s="1">
        <v>0.30867587000000002</v>
      </c>
      <c r="R2284" s="1">
        <v>-1.6225723999999999</v>
      </c>
      <c r="S2284" s="1">
        <v>402286.72681744886</v>
      </c>
      <c r="T2284" s="1" t="s">
        <v>14752</v>
      </c>
    </row>
    <row r="2285" spans="1:20" x14ac:dyDescent="0.2">
      <c r="A2285" s="1">
        <v>31317</v>
      </c>
      <c r="B2285" s="1" t="s">
        <v>11021</v>
      </c>
      <c r="C2285" s="1" t="s">
        <v>11022</v>
      </c>
      <c r="D2285" s="1" t="s">
        <v>11023</v>
      </c>
      <c r="E2285" s="1">
        <v>10</v>
      </c>
      <c r="F2285" s="1" t="s">
        <v>11024</v>
      </c>
      <c r="G2285" s="1" t="s">
        <v>131</v>
      </c>
      <c r="H2285" s="1">
        <v>100000000</v>
      </c>
      <c r="I2285" s="1">
        <v>100000000</v>
      </c>
      <c r="J2285" s="1">
        <v>100000000</v>
      </c>
      <c r="K2285" s="1" t="s">
        <v>2018</v>
      </c>
      <c r="L2285" s="1">
        <v>2284</v>
      </c>
      <c r="M2285" s="1" t="s">
        <v>14752</v>
      </c>
      <c r="N2285" s="1">
        <v>4.0176838494229384E-3</v>
      </c>
      <c r="O2285" s="1">
        <v>30006.006807410002</v>
      </c>
      <c r="P2285" s="1">
        <v>-4.6758800000000003E-3</v>
      </c>
      <c r="Q2285" s="1">
        <v>-10.60215601</v>
      </c>
      <c r="R2285" s="1">
        <v>-23.213934680000001</v>
      </c>
      <c r="S2285" s="1">
        <v>401768.38494229387</v>
      </c>
      <c r="T2285" s="1" t="s">
        <v>14752</v>
      </c>
    </row>
    <row r="2286" spans="1:20" x14ac:dyDescent="0.2">
      <c r="A2286" s="1">
        <v>2231</v>
      </c>
      <c r="B2286" s="1" t="s">
        <v>4428</v>
      </c>
      <c r="C2286" s="1" t="s">
        <v>4429</v>
      </c>
      <c r="D2286" s="1" t="s">
        <v>4430</v>
      </c>
      <c r="E2286" s="1">
        <v>10</v>
      </c>
      <c r="F2286" s="1" t="s">
        <v>4431</v>
      </c>
      <c r="G2286" s="1" t="s">
        <v>131</v>
      </c>
      <c r="I2286" s="1">
        <v>84323674.748677969</v>
      </c>
      <c r="J2286" s="1">
        <v>196336721.05867887</v>
      </c>
      <c r="K2286" s="1" t="s">
        <v>2018</v>
      </c>
      <c r="L2286" s="1">
        <v>2285</v>
      </c>
      <c r="M2286" s="1" t="s">
        <v>14753</v>
      </c>
      <c r="N2286" s="1">
        <v>4.7482682582125563E-3</v>
      </c>
      <c r="O2286" s="1">
        <v>36748.567284060002</v>
      </c>
      <c r="P2286" s="1">
        <v>0.24909282999999999</v>
      </c>
      <c r="Q2286" s="1">
        <v>0.62524484000000002</v>
      </c>
      <c r="R2286" s="1">
        <v>-0.49970501000000001</v>
      </c>
      <c r="S2286" s="1">
        <v>400391.42822498718</v>
      </c>
      <c r="T2286" s="1" t="s">
        <v>14753</v>
      </c>
    </row>
    <row r="2287" spans="1:20" x14ac:dyDescent="0.2">
      <c r="A2287" s="1">
        <v>28018</v>
      </c>
      <c r="B2287" s="1" t="s">
        <v>11313</v>
      </c>
      <c r="C2287" s="1" t="s">
        <v>11314</v>
      </c>
      <c r="D2287" s="1" t="s">
        <v>11315</v>
      </c>
      <c r="E2287" s="1">
        <v>7</v>
      </c>
      <c r="F2287" s="1" t="s">
        <v>11316</v>
      </c>
      <c r="G2287" s="1" t="s">
        <v>131</v>
      </c>
      <c r="H2287" s="1">
        <v>300000000</v>
      </c>
      <c r="I2287" s="1">
        <v>174525607.5</v>
      </c>
      <c r="J2287" s="1">
        <v>300000000</v>
      </c>
      <c r="K2287" s="1" t="s">
        <v>2018</v>
      </c>
      <c r="L2287" s="1">
        <v>2286</v>
      </c>
      <c r="M2287" s="1" t="s">
        <v>14753</v>
      </c>
      <c r="N2287" s="1">
        <v>2.2875948414921915E-3</v>
      </c>
      <c r="O2287" s="1">
        <v>570862.74256892002</v>
      </c>
      <c r="P2287" s="1">
        <v>19.111115819999998</v>
      </c>
      <c r="Q2287" s="1">
        <v>4.0943670299999999</v>
      </c>
      <c r="R2287" s="1">
        <v>-10.972987379999999</v>
      </c>
      <c r="S2287" s="1">
        <v>399243.87942529091</v>
      </c>
      <c r="T2287" s="1" t="s">
        <v>14753</v>
      </c>
    </row>
    <row r="2288" spans="1:20" x14ac:dyDescent="0.2">
      <c r="A2288" s="1">
        <v>26034</v>
      </c>
      <c r="B2288" s="1" t="s">
        <v>11052</v>
      </c>
      <c r="C2288" s="1" t="s">
        <v>11053</v>
      </c>
      <c r="D2288" s="1" t="s">
        <v>11054</v>
      </c>
      <c r="E2288" s="1">
        <v>5</v>
      </c>
      <c r="F2288" s="1" t="s">
        <v>11055</v>
      </c>
      <c r="G2288" s="1" t="s">
        <v>131</v>
      </c>
      <c r="H2288" s="1">
        <v>200000000</v>
      </c>
      <c r="I2288" s="1">
        <v>200000000</v>
      </c>
      <c r="J2288" s="1">
        <v>200000000</v>
      </c>
      <c r="K2288" s="1" t="s">
        <v>2018</v>
      </c>
      <c r="L2288" s="1">
        <v>2287</v>
      </c>
      <c r="M2288" s="1" t="s">
        <v>14753</v>
      </c>
      <c r="N2288" s="1">
        <v>1.9958732088544116E-3</v>
      </c>
      <c r="O2288" s="1">
        <v>0</v>
      </c>
      <c r="P2288" s="1">
        <v>-8.4129900000000004E-3</v>
      </c>
      <c r="Q2288" s="1">
        <v>-9.3478240000000004E-2</v>
      </c>
      <c r="R2288" s="1">
        <v>-64.680492139999998</v>
      </c>
      <c r="S2288" s="1">
        <v>399174.6417708823</v>
      </c>
      <c r="T2288" s="1" t="s">
        <v>14753</v>
      </c>
    </row>
    <row r="2289" spans="1:20" x14ac:dyDescent="0.2">
      <c r="A2289" s="1">
        <v>6649</v>
      </c>
      <c r="B2289" s="1" t="s">
        <v>5737</v>
      </c>
      <c r="C2289" s="1" t="s">
        <v>677</v>
      </c>
      <c r="D2289" s="1" t="s">
        <v>5738</v>
      </c>
      <c r="E2289" s="1">
        <v>4</v>
      </c>
      <c r="F2289" s="1" t="s">
        <v>2030</v>
      </c>
      <c r="G2289" s="1" t="s">
        <v>131</v>
      </c>
      <c r="H2289" s="1">
        <v>15000000</v>
      </c>
      <c r="I2289" s="1">
        <v>6527607</v>
      </c>
      <c r="J2289" s="1">
        <v>15000000</v>
      </c>
      <c r="K2289" s="1" t="s">
        <v>2018</v>
      </c>
      <c r="L2289" s="1">
        <v>2288</v>
      </c>
      <c r="M2289" s="1" t="s">
        <v>14753</v>
      </c>
      <c r="N2289" s="1">
        <v>6.0579289126248319E-2</v>
      </c>
      <c r="O2289" s="1">
        <v>1642.1989295400001</v>
      </c>
      <c r="P2289" s="1">
        <v>0</v>
      </c>
      <c r="Q2289" s="1">
        <v>-5.0204704900000001</v>
      </c>
      <c r="R2289" s="1">
        <v>-7.9440728700000003</v>
      </c>
      <c r="S2289" s="1">
        <v>395437.79175552243</v>
      </c>
      <c r="T2289" s="1" t="s">
        <v>14753</v>
      </c>
    </row>
    <row r="2290" spans="1:20" x14ac:dyDescent="0.2">
      <c r="A2290" s="1">
        <v>12501</v>
      </c>
      <c r="B2290" s="1" t="s">
        <v>6439</v>
      </c>
      <c r="C2290" s="1" t="s">
        <v>6440</v>
      </c>
      <c r="D2290" s="1" t="s">
        <v>6441</v>
      </c>
      <c r="E2290" s="1">
        <v>19</v>
      </c>
      <c r="F2290" s="1" t="s">
        <v>6442</v>
      </c>
      <c r="G2290" s="1" t="s">
        <v>131</v>
      </c>
      <c r="H2290" s="1">
        <v>100000000000</v>
      </c>
      <c r="I2290" s="1">
        <v>99966493120.153076</v>
      </c>
      <c r="J2290" s="1">
        <v>100000000000</v>
      </c>
      <c r="K2290" s="1" t="s">
        <v>2018</v>
      </c>
      <c r="L2290" s="1">
        <v>2289</v>
      </c>
      <c r="M2290" s="1" t="s">
        <v>14752</v>
      </c>
      <c r="N2290" s="1">
        <v>3.9366343187800266E-6</v>
      </c>
      <c r="O2290" s="1">
        <v>109.77765175</v>
      </c>
      <c r="P2290" s="1">
        <v>-5.6249000000000004E-3</v>
      </c>
      <c r="Q2290" s="1">
        <v>-8.8315649999999996E-2</v>
      </c>
      <c r="R2290" s="1">
        <v>-0.1088586</v>
      </c>
      <c r="S2290" s="1">
        <v>393531.52754488197</v>
      </c>
      <c r="T2290" s="1" t="s">
        <v>14752</v>
      </c>
    </row>
    <row r="2291" spans="1:20" x14ac:dyDescent="0.2">
      <c r="A2291" s="1">
        <v>12826</v>
      </c>
      <c r="B2291" s="1" t="s">
        <v>11396</v>
      </c>
      <c r="C2291" s="1" t="s">
        <v>11397</v>
      </c>
      <c r="D2291" s="1" t="s">
        <v>11398</v>
      </c>
      <c r="E2291" s="1">
        <v>9</v>
      </c>
      <c r="F2291" s="1" t="s">
        <v>11399</v>
      </c>
      <c r="G2291" s="1" t="s">
        <v>131</v>
      </c>
      <c r="I2291" s="1">
        <v>357176725</v>
      </c>
      <c r="J2291" s="1">
        <v>776248440</v>
      </c>
      <c r="K2291" s="1" t="s">
        <v>2018</v>
      </c>
      <c r="L2291" s="1">
        <v>2290</v>
      </c>
      <c r="M2291" s="1" t="s">
        <v>14753</v>
      </c>
      <c r="N2291" s="1">
        <v>1.0988523926423774E-3</v>
      </c>
      <c r="O2291" s="1">
        <v>323467.00395162997</v>
      </c>
      <c r="P2291" s="1">
        <v>-1.1832500000000001E-3</v>
      </c>
      <c r="Q2291" s="1">
        <v>-0.98153588999999997</v>
      </c>
      <c r="R2291" s="1">
        <v>9.5417206599999993</v>
      </c>
      <c r="S2291" s="1">
        <v>392484.49886241846</v>
      </c>
      <c r="T2291" s="1" t="s">
        <v>14753</v>
      </c>
    </row>
    <row r="2292" spans="1:20" x14ac:dyDescent="0.2">
      <c r="A2292" s="1">
        <v>11578</v>
      </c>
      <c r="B2292" s="1" t="s">
        <v>5836</v>
      </c>
      <c r="C2292" s="1" t="s">
        <v>5837</v>
      </c>
      <c r="D2292" s="1" t="s">
        <v>5838</v>
      </c>
      <c r="E2292" s="1">
        <v>27</v>
      </c>
      <c r="F2292" s="1" t="s">
        <v>5839</v>
      </c>
      <c r="G2292" s="1" t="s">
        <v>131</v>
      </c>
      <c r="I2292" s="1">
        <v>62590209</v>
      </c>
      <c r="J2292" s="1">
        <v>250000000</v>
      </c>
      <c r="K2292" s="1" t="s">
        <v>2018</v>
      </c>
      <c r="L2292" s="1">
        <v>2291</v>
      </c>
      <c r="M2292" s="1" t="s">
        <v>14753</v>
      </c>
      <c r="N2292" s="1">
        <v>6.2377631677383531E-3</v>
      </c>
      <c r="O2292" s="1">
        <v>85265.572444289995</v>
      </c>
      <c r="P2292" s="1">
        <v>-2.1771764999999998</v>
      </c>
      <c r="Q2292" s="1">
        <v>0.41431709999999999</v>
      </c>
      <c r="R2292" s="1">
        <v>-7.7911033700000001</v>
      </c>
      <c r="S2292" s="1">
        <v>390422.90036124561</v>
      </c>
      <c r="T2292" s="1" t="s">
        <v>14753</v>
      </c>
    </row>
    <row r="2293" spans="1:20" x14ac:dyDescent="0.2">
      <c r="A2293" s="1">
        <v>3880</v>
      </c>
      <c r="B2293" s="1" t="s">
        <v>4119</v>
      </c>
      <c r="C2293" s="1" t="s">
        <v>4120</v>
      </c>
      <c r="D2293" s="1" t="s">
        <v>4121</v>
      </c>
      <c r="E2293" s="1">
        <v>7</v>
      </c>
      <c r="F2293" s="1" t="s">
        <v>4122</v>
      </c>
      <c r="G2293" s="1" t="s">
        <v>131</v>
      </c>
      <c r="I2293" s="1">
        <v>1788038022</v>
      </c>
      <c r="J2293" s="1">
        <v>7000000000</v>
      </c>
      <c r="K2293" s="1" t="s">
        <v>2018</v>
      </c>
      <c r="L2293" s="1">
        <v>2292</v>
      </c>
      <c r="M2293" s="1" t="s">
        <v>14752</v>
      </c>
      <c r="N2293" s="1">
        <v>2.1757476984199663E-4</v>
      </c>
      <c r="O2293" s="1">
        <v>1.0877961899999999</v>
      </c>
      <c r="P2293" s="1">
        <v>2.88923E-3</v>
      </c>
      <c r="Q2293" s="1">
        <v>-0.50678073999999995</v>
      </c>
      <c r="R2293" s="1">
        <v>-30.695818200000001</v>
      </c>
      <c r="S2293" s="1">
        <v>389031.96110538888</v>
      </c>
      <c r="T2293" s="1" t="s">
        <v>14752</v>
      </c>
    </row>
    <row r="2294" spans="1:20" x14ac:dyDescent="0.2">
      <c r="A2294" s="1">
        <v>27704</v>
      </c>
      <c r="B2294" s="1" t="s">
        <v>7618</v>
      </c>
      <c r="C2294" s="1" t="s">
        <v>7618</v>
      </c>
      <c r="D2294" s="1" t="s">
        <v>11387</v>
      </c>
      <c r="E2294" s="1">
        <v>23</v>
      </c>
      <c r="F2294" s="1" t="s">
        <v>11388</v>
      </c>
      <c r="G2294" s="1" t="s">
        <v>131</v>
      </c>
      <c r="H2294" s="1">
        <v>960620301401</v>
      </c>
      <c r="I2294" s="1">
        <v>937815300484.17163</v>
      </c>
      <c r="J2294" s="1">
        <v>960467257489.36365</v>
      </c>
      <c r="K2294" s="1" t="s">
        <v>2018</v>
      </c>
      <c r="L2294" s="1">
        <v>2293</v>
      </c>
      <c r="M2294" s="1" t="s">
        <v>14753</v>
      </c>
      <c r="N2294" s="1">
        <v>4.1431607151356133E-7</v>
      </c>
      <c r="O2294" s="1">
        <v>6818.9257290799997</v>
      </c>
      <c r="P2294" s="1">
        <v>-2.4039712</v>
      </c>
      <c r="Q2294" s="1">
        <v>11.69587995</v>
      </c>
      <c r="R2294" s="1">
        <v>-4.66763087</v>
      </c>
      <c r="S2294" s="1">
        <v>388551.95110191189</v>
      </c>
      <c r="T2294" s="1" t="s">
        <v>14753</v>
      </c>
    </row>
    <row r="2295" spans="1:20" x14ac:dyDescent="0.2">
      <c r="A2295" s="1">
        <v>13953</v>
      </c>
      <c r="B2295" s="1" t="s">
        <v>11229</v>
      </c>
      <c r="C2295" s="1" t="s">
        <v>11230</v>
      </c>
      <c r="D2295" s="1" t="s">
        <v>11231</v>
      </c>
      <c r="E2295" s="1">
        <v>6</v>
      </c>
      <c r="F2295" s="1" t="s">
        <v>11232</v>
      </c>
      <c r="G2295" s="1" t="s">
        <v>131</v>
      </c>
      <c r="H2295" s="1">
        <v>750000000</v>
      </c>
      <c r="I2295" s="1">
        <v>460665809</v>
      </c>
      <c r="J2295" s="1">
        <v>750000000</v>
      </c>
      <c r="K2295" s="1" t="s">
        <v>2018</v>
      </c>
      <c r="L2295" s="1">
        <v>2294</v>
      </c>
      <c r="M2295" s="1" t="s">
        <v>14753</v>
      </c>
      <c r="N2295" s="1">
        <v>8.4136379570446534E-4</v>
      </c>
      <c r="O2295" s="1">
        <v>10626.67355621</v>
      </c>
      <c r="P2295" s="1">
        <v>-1.1997500000000001E-3</v>
      </c>
      <c r="Q2295" s="1">
        <v>-0.34303862000000002</v>
      </c>
      <c r="R2295" s="1">
        <v>-11.726792939999999</v>
      </c>
      <c r="S2295" s="1">
        <v>387587.53361150826</v>
      </c>
      <c r="T2295" s="1" t="s">
        <v>14753</v>
      </c>
    </row>
    <row r="2296" spans="1:20" x14ac:dyDescent="0.2">
      <c r="A2296" s="1">
        <v>33516</v>
      </c>
      <c r="B2296" s="1" t="s">
        <v>10812</v>
      </c>
      <c r="C2296" s="1" t="s">
        <v>10813</v>
      </c>
      <c r="D2296" s="1" t="s">
        <v>10814</v>
      </c>
      <c r="E2296" s="1">
        <v>2</v>
      </c>
      <c r="F2296" s="1" t="s">
        <v>10815</v>
      </c>
      <c r="G2296" s="1" t="s">
        <v>131</v>
      </c>
      <c r="H2296" s="1">
        <v>1000000000</v>
      </c>
      <c r="I2296" s="1">
        <v>927957896</v>
      </c>
      <c r="J2296" s="1">
        <v>927957896</v>
      </c>
      <c r="K2296" s="1" t="s">
        <v>2018</v>
      </c>
      <c r="L2296" s="1">
        <v>2295</v>
      </c>
      <c r="M2296" s="1" t="s">
        <v>14752</v>
      </c>
      <c r="N2296" s="1">
        <v>4.1665988593794366E-4</v>
      </c>
      <c r="O2296" s="1">
        <v>24914.231017139999</v>
      </c>
      <c r="P2296" s="1">
        <v>0.19816607999999999</v>
      </c>
      <c r="Q2296" s="1">
        <v>-25.42316258</v>
      </c>
      <c r="R2296" s="1">
        <v>-34.908255169999997</v>
      </c>
      <c r="S2296" s="1">
        <v>386642.83110257419</v>
      </c>
      <c r="T2296" s="1" t="s">
        <v>14752</v>
      </c>
    </row>
    <row r="2297" spans="1:20" x14ac:dyDescent="0.2">
      <c r="A2297" s="1">
        <v>12131</v>
      </c>
      <c r="B2297" s="1" t="s">
        <v>11136</v>
      </c>
      <c r="C2297" s="1" t="s">
        <v>11137</v>
      </c>
      <c r="D2297" s="1" t="s">
        <v>11138</v>
      </c>
      <c r="E2297" s="1">
        <v>7</v>
      </c>
      <c r="F2297" s="1" t="s">
        <v>11139</v>
      </c>
      <c r="G2297" s="1" t="s">
        <v>131</v>
      </c>
      <c r="I2297" s="1">
        <v>21066845546.900002</v>
      </c>
      <c r="J2297" s="1">
        <v>100000000000</v>
      </c>
      <c r="L2297" s="1">
        <v>2296</v>
      </c>
      <c r="M2297" s="1" t="s">
        <v>14752</v>
      </c>
      <c r="N2297" s="1">
        <v>1.8257374919963797E-5</v>
      </c>
      <c r="O2297" s="1">
        <v>137981.42164858</v>
      </c>
      <c r="P2297" s="1">
        <v>0.23577002</v>
      </c>
      <c r="Q2297" s="1">
        <v>-0.66203714999999996</v>
      </c>
      <c r="R2297" s="1">
        <v>-6.5542536800000004</v>
      </c>
      <c r="S2297" s="1">
        <v>384625.2975307231</v>
      </c>
      <c r="T2297" s="1" t="s">
        <v>14752</v>
      </c>
    </row>
    <row r="2298" spans="1:20" x14ac:dyDescent="0.2">
      <c r="A2298" s="1">
        <v>2554</v>
      </c>
      <c r="B2298" s="1" t="s">
        <v>3842</v>
      </c>
      <c r="C2298" s="1" t="s">
        <v>363</v>
      </c>
      <c r="D2298" s="1" t="s">
        <v>3843</v>
      </c>
      <c r="E2298" s="1">
        <v>28</v>
      </c>
      <c r="F2298" s="1" t="s">
        <v>3352</v>
      </c>
      <c r="G2298" s="1" t="s">
        <v>131</v>
      </c>
      <c r="I2298" s="1">
        <v>826672979.01709795</v>
      </c>
      <c r="J2298" s="1">
        <v>999999999.01709795</v>
      </c>
      <c r="K2298" s="1" t="s">
        <v>2018</v>
      </c>
      <c r="L2298" s="1">
        <v>2297</v>
      </c>
      <c r="M2298" s="1" t="s">
        <v>14752</v>
      </c>
      <c r="N2298" s="1">
        <v>4.6373447622534918E-4</v>
      </c>
      <c r="O2298" s="1">
        <v>722.38926881999998</v>
      </c>
      <c r="P2298" s="1">
        <v>5.7717289999999997E-2</v>
      </c>
      <c r="Q2298" s="1">
        <v>-2.7065342600000002</v>
      </c>
      <c r="R2298" s="1">
        <v>-23.207179</v>
      </c>
      <c r="S2298" s="1">
        <v>383356.76093414298</v>
      </c>
      <c r="T2298" s="1" t="s">
        <v>14752</v>
      </c>
    </row>
    <row r="2299" spans="1:20" x14ac:dyDescent="0.2">
      <c r="A2299" s="1">
        <v>6511</v>
      </c>
      <c r="B2299" s="1" t="s">
        <v>3557</v>
      </c>
      <c r="C2299" s="1" t="s">
        <v>3558</v>
      </c>
      <c r="D2299" s="1" t="s">
        <v>3559</v>
      </c>
      <c r="E2299" s="1">
        <v>41</v>
      </c>
      <c r="F2299" s="1" t="s">
        <v>3279</v>
      </c>
      <c r="G2299" s="1" t="s">
        <v>131</v>
      </c>
      <c r="H2299" s="1">
        <v>528886</v>
      </c>
      <c r="I2299" s="1">
        <v>138269</v>
      </c>
      <c r="J2299" s="1">
        <v>523990</v>
      </c>
      <c r="K2299" s="1" t="s">
        <v>2018</v>
      </c>
      <c r="L2299" s="1">
        <v>2298</v>
      </c>
      <c r="M2299" s="1" t="s">
        <v>14752</v>
      </c>
      <c r="N2299" s="1">
        <v>2.7705323111152693</v>
      </c>
      <c r="O2299" s="1">
        <v>15365.707905740001</v>
      </c>
      <c r="P2299" s="1">
        <v>0.39817564999999999</v>
      </c>
      <c r="Q2299" s="1">
        <v>-2.7646123</v>
      </c>
      <c r="R2299" s="1">
        <v>-5.5117123399999999</v>
      </c>
      <c r="S2299" s="1">
        <v>383078.73212559719</v>
      </c>
      <c r="T2299" s="1" t="s">
        <v>14752</v>
      </c>
    </row>
    <row r="2300" spans="1:20" x14ac:dyDescent="0.2">
      <c r="A2300" s="1">
        <v>11130</v>
      </c>
      <c r="B2300" s="1" t="s">
        <v>6206</v>
      </c>
      <c r="C2300" s="1" t="s">
        <v>6207</v>
      </c>
      <c r="D2300" s="1" t="s">
        <v>6208</v>
      </c>
      <c r="E2300" s="1">
        <v>46</v>
      </c>
      <c r="F2300" s="1" t="s">
        <v>5176</v>
      </c>
      <c r="G2300" s="1" t="s">
        <v>131</v>
      </c>
      <c r="H2300" s="1">
        <v>300000000</v>
      </c>
      <c r="I2300" s="1">
        <v>296947519</v>
      </c>
      <c r="J2300" s="1">
        <v>299999999</v>
      </c>
      <c r="K2300" s="1" t="s">
        <v>2018</v>
      </c>
      <c r="L2300" s="1">
        <v>2299</v>
      </c>
      <c r="M2300" s="1" t="s">
        <v>14752</v>
      </c>
      <c r="N2300" s="1">
        <v>1.2866373205513309E-3</v>
      </c>
      <c r="O2300" s="1">
        <v>11193.68190292</v>
      </c>
      <c r="P2300" s="1">
        <v>-0.33566744999999998</v>
      </c>
      <c r="Q2300" s="1">
        <v>-2.1808421400000002</v>
      </c>
      <c r="R2300" s="1">
        <v>3.9222144299999999</v>
      </c>
      <c r="S2300" s="1">
        <v>382063.76019052538</v>
      </c>
      <c r="T2300" s="1" t="s">
        <v>14752</v>
      </c>
    </row>
    <row r="2301" spans="1:20" x14ac:dyDescent="0.2">
      <c r="A2301" s="1">
        <v>9148</v>
      </c>
      <c r="B2301" s="1" t="s">
        <v>4521</v>
      </c>
      <c r="C2301" s="1" t="s">
        <v>2816</v>
      </c>
      <c r="D2301" s="1" t="s">
        <v>4522</v>
      </c>
      <c r="E2301" s="1">
        <v>39</v>
      </c>
      <c r="F2301" s="1" t="s">
        <v>4523</v>
      </c>
      <c r="G2301" s="1" t="s">
        <v>131</v>
      </c>
      <c r="I2301" s="1">
        <v>100000000</v>
      </c>
      <c r="J2301" s="1">
        <v>100000000</v>
      </c>
      <c r="K2301" s="1" t="s">
        <v>2018</v>
      </c>
      <c r="L2301" s="1">
        <v>2300</v>
      </c>
      <c r="M2301" s="1" t="s">
        <v>14752</v>
      </c>
      <c r="N2301" s="1">
        <v>3.8133122063710129E-3</v>
      </c>
      <c r="O2301" s="1">
        <v>350.20122285000002</v>
      </c>
      <c r="P2301" s="1">
        <v>0.15275912</v>
      </c>
      <c r="Q2301" s="1">
        <v>-4.1943441999999997</v>
      </c>
      <c r="R2301" s="1">
        <v>-6.5650523300000003</v>
      </c>
      <c r="S2301" s="1">
        <v>381331.22063710121</v>
      </c>
      <c r="T2301" s="1" t="s">
        <v>14752</v>
      </c>
    </row>
    <row r="2302" spans="1:20" x14ac:dyDescent="0.2">
      <c r="A2302" s="1">
        <v>17035</v>
      </c>
      <c r="B2302" s="1" t="s">
        <v>11258</v>
      </c>
      <c r="C2302" s="1" t="s">
        <v>11259</v>
      </c>
      <c r="D2302" s="1" t="s">
        <v>11260</v>
      </c>
      <c r="E2302" s="1">
        <v>10</v>
      </c>
      <c r="F2302" s="1" t="s">
        <v>11261</v>
      </c>
      <c r="G2302" s="1" t="s">
        <v>131</v>
      </c>
      <c r="H2302" s="1">
        <v>3000000000</v>
      </c>
      <c r="I2302" s="1">
        <v>917949791</v>
      </c>
      <c r="J2302" s="1">
        <v>1939283986</v>
      </c>
      <c r="K2302" s="1" t="s">
        <v>2018</v>
      </c>
      <c r="L2302" s="1">
        <v>2301</v>
      </c>
      <c r="M2302" s="1" t="s">
        <v>14753</v>
      </c>
      <c r="N2302" s="1">
        <v>4.0873834018497455E-4</v>
      </c>
      <c r="O2302" s="1">
        <v>9800.7535471499996</v>
      </c>
      <c r="P2302" s="1">
        <v>0.21081828</v>
      </c>
      <c r="Q2302" s="1">
        <v>1.75710845</v>
      </c>
      <c r="R2302" s="1">
        <v>-8.3572716099999997</v>
      </c>
      <c r="S2302" s="1">
        <v>375201.27394648432</v>
      </c>
      <c r="T2302" s="1" t="s">
        <v>14753</v>
      </c>
    </row>
    <row r="2303" spans="1:20" x14ac:dyDescent="0.2">
      <c r="A2303" s="1">
        <v>33646</v>
      </c>
      <c r="B2303" s="1" t="s">
        <v>10972</v>
      </c>
      <c r="C2303" s="1" t="s">
        <v>10973</v>
      </c>
      <c r="D2303" s="1" t="s">
        <v>10974</v>
      </c>
      <c r="E2303" s="1">
        <v>8</v>
      </c>
      <c r="F2303" s="1" t="s">
        <v>10975</v>
      </c>
      <c r="G2303" s="1" t="s">
        <v>131</v>
      </c>
      <c r="H2303" s="1">
        <v>690690000000</v>
      </c>
      <c r="I2303" s="1">
        <v>675067692800.06213</v>
      </c>
      <c r="J2303" s="1">
        <v>675067692800.06213</v>
      </c>
      <c r="K2303" s="1" t="s">
        <v>2018</v>
      </c>
      <c r="L2303" s="1">
        <v>2302</v>
      </c>
      <c r="M2303" s="1" t="s">
        <v>14752</v>
      </c>
      <c r="N2303" s="1">
        <v>5.5561856925263302E-7</v>
      </c>
      <c r="O2303" s="1">
        <v>16590.040535759999</v>
      </c>
      <c r="P2303" s="1">
        <v>-2.22948E-2</v>
      </c>
      <c r="Q2303" s="1">
        <v>4.4094151500000001</v>
      </c>
      <c r="R2303" s="1">
        <v>-15.445377450000001</v>
      </c>
      <c r="S2303" s="1">
        <v>375080.14562224649</v>
      </c>
      <c r="T2303" s="1" t="s">
        <v>14752</v>
      </c>
    </row>
    <row r="2304" spans="1:20" x14ac:dyDescent="0.2">
      <c r="A2304" s="1">
        <v>33429</v>
      </c>
      <c r="B2304" s="1" t="s">
        <v>11556</v>
      </c>
      <c r="C2304" s="1" t="s">
        <v>9872</v>
      </c>
      <c r="D2304" s="1" t="s">
        <v>11557</v>
      </c>
      <c r="E2304" s="1">
        <v>1</v>
      </c>
      <c r="F2304" s="1" t="s">
        <v>11558</v>
      </c>
      <c r="G2304" s="1" t="s">
        <v>131</v>
      </c>
      <c r="H2304" s="1">
        <v>1000000000</v>
      </c>
      <c r="I2304" s="1">
        <v>896871728</v>
      </c>
      <c r="J2304" s="1">
        <v>896871728</v>
      </c>
      <c r="K2304" s="1" t="s">
        <v>2018</v>
      </c>
      <c r="L2304" s="1">
        <v>2303</v>
      </c>
      <c r="M2304" s="1" t="s">
        <v>14753</v>
      </c>
      <c r="N2304" s="1">
        <v>4.1605003510824037E-4</v>
      </c>
      <c r="O2304" s="1">
        <v>22582.54405076</v>
      </c>
      <c r="P2304" s="1">
        <v>-10.000047739999999</v>
      </c>
      <c r="Q2304" s="1">
        <v>28.14785384</v>
      </c>
      <c r="R2304" s="1">
        <v>51.62276198</v>
      </c>
      <c r="S2304" s="1">
        <v>373143.5139219882</v>
      </c>
      <c r="T2304" s="1" t="s">
        <v>14753</v>
      </c>
    </row>
    <row r="2305" spans="1:20" x14ac:dyDescent="0.2">
      <c r="A2305" s="1">
        <v>659</v>
      </c>
      <c r="B2305" s="1" t="s">
        <v>5087</v>
      </c>
      <c r="C2305" s="1" t="s">
        <v>5088</v>
      </c>
      <c r="D2305" s="1" t="s">
        <v>5089</v>
      </c>
      <c r="E2305" s="1">
        <v>3</v>
      </c>
      <c r="F2305" s="1" t="s">
        <v>5090</v>
      </c>
      <c r="G2305" s="1" t="s">
        <v>131</v>
      </c>
      <c r="I2305" s="1">
        <v>3884634.7450000001</v>
      </c>
      <c r="J2305" s="1">
        <v>3884634.7450000001</v>
      </c>
      <c r="L2305" s="1">
        <v>2304</v>
      </c>
      <c r="M2305" s="1" t="s">
        <v>14752</v>
      </c>
      <c r="N2305" s="1">
        <v>9.5747711757175835E-2</v>
      </c>
      <c r="O2305" s="1">
        <v>205.26200872999999</v>
      </c>
      <c r="P2305" s="1">
        <v>0.24662276999999999</v>
      </c>
      <c r="Q2305" s="1">
        <v>-1.55646011</v>
      </c>
      <c r="R2305" s="1">
        <v>-7.6206940799999998</v>
      </c>
      <c r="S2305" s="1">
        <v>371944.88784617028</v>
      </c>
      <c r="T2305" s="1" t="s">
        <v>14752</v>
      </c>
    </row>
    <row r="2306" spans="1:20" x14ac:dyDescent="0.2">
      <c r="A2306" s="1">
        <v>10239</v>
      </c>
      <c r="B2306" s="1" t="s">
        <v>5493</v>
      </c>
      <c r="C2306" s="1" t="s">
        <v>5494</v>
      </c>
      <c r="D2306" s="1" t="s">
        <v>5495</v>
      </c>
      <c r="E2306" s="1">
        <v>218</v>
      </c>
      <c r="F2306" s="1" t="s">
        <v>5496</v>
      </c>
      <c r="G2306" s="1" t="s">
        <v>131</v>
      </c>
      <c r="H2306" s="1">
        <v>1000000000</v>
      </c>
      <c r="I2306" s="1">
        <v>588088067.05785871</v>
      </c>
      <c r="J2306" s="1">
        <v>1000000000</v>
      </c>
      <c r="K2306" s="1" t="s">
        <v>2018</v>
      </c>
      <c r="L2306" s="1">
        <v>2305</v>
      </c>
      <c r="M2306" s="1" t="s">
        <v>14753</v>
      </c>
      <c r="N2306" s="1">
        <v>6.3114623601689436E-4</v>
      </c>
      <c r="O2306" s="1">
        <v>27061.800077380001</v>
      </c>
      <c r="P2306" s="1">
        <v>3.76662886</v>
      </c>
      <c r="Q2306" s="1">
        <v>-6.5383089400000003</v>
      </c>
      <c r="R2306" s="1">
        <v>-45.647377949999999</v>
      </c>
      <c r="S2306" s="1">
        <v>371169.56997001846</v>
      </c>
      <c r="T2306" s="1" t="s">
        <v>14753</v>
      </c>
    </row>
    <row r="2307" spans="1:20" x14ac:dyDescent="0.2">
      <c r="A2307" s="1">
        <v>10040</v>
      </c>
      <c r="B2307" s="1" t="s">
        <v>11369</v>
      </c>
      <c r="C2307" s="1" t="s">
        <v>4769</v>
      </c>
      <c r="D2307" s="1" t="s">
        <v>4770</v>
      </c>
      <c r="E2307" s="1">
        <v>44</v>
      </c>
      <c r="F2307" s="1" t="s">
        <v>4771</v>
      </c>
      <c r="G2307" s="1" t="s">
        <v>131</v>
      </c>
      <c r="H2307" s="1">
        <v>999785033525475</v>
      </c>
      <c r="I2307" s="1">
        <v>904026417066211</v>
      </c>
      <c r="J2307" s="1">
        <v>999785033525475</v>
      </c>
      <c r="K2307" s="1" t="s">
        <v>2018</v>
      </c>
      <c r="L2307" s="1">
        <v>2306</v>
      </c>
      <c r="M2307" s="1" t="s">
        <v>14753</v>
      </c>
      <c r="N2307" s="1">
        <v>4.1002501268890199E-10</v>
      </c>
      <c r="O2307" s="1">
        <v>642.80742596000005</v>
      </c>
      <c r="P2307" s="1">
        <v>-50.6714834</v>
      </c>
      <c r="Q2307" s="1">
        <v>-50.505921540000003</v>
      </c>
      <c r="R2307" s="1">
        <v>-50.96985213</v>
      </c>
      <c r="S2307" s="1">
        <v>370673.44312867575</v>
      </c>
      <c r="T2307" s="1" t="s">
        <v>14753</v>
      </c>
    </row>
    <row r="2308" spans="1:20" x14ac:dyDescent="0.2">
      <c r="A2308" s="1">
        <v>10747</v>
      </c>
      <c r="B2308" s="1" t="s">
        <v>5654</v>
      </c>
      <c r="C2308" s="1" t="s">
        <v>5655</v>
      </c>
      <c r="D2308" s="1" t="s">
        <v>5656</v>
      </c>
      <c r="E2308" s="1">
        <v>13</v>
      </c>
      <c r="F2308" s="1" t="s">
        <v>4944</v>
      </c>
      <c r="G2308" s="1" t="s">
        <v>131</v>
      </c>
      <c r="H2308" s="1">
        <v>1000000000</v>
      </c>
      <c r="I2308" s="1">
        <v>199427404.5</v>
      </c>
      <c r="J2308" s="1">
        <v>199427404.5</v>
      </c>
      <c r="K2308" s="1" t="s">
        <v>2018</v>
      </c>
      <c r="L2308" s="1">
        <v>2307</v>
      </c>
      <c r="M2308" s="1" t="s">
        <v>14753</v>
      </c>
      <c r="N2308" s="1">
        <v>1.8583296038050129E-3</v>
      </c>
      <c r="O2308" s="1">
        <v>1991.2601586799999</v>
      </c>
      <c r="P2308" s="1">
        <v>-7.3150000000000003E-5</v>
      </c>
      <c r="Q2308" s="1">
        <v>-0.45173962000000001</v>
      </c>
      <c r="R2308" s="1">
        <v>-4.6678496799999998</v>
      </c>
      <c r="S2308" s="1">
        <v>370601.84959234705</v>
      </c>
      <c r="T2308" s="1" t="s">
        <v>14753</v>
      </c>
    </row>
    <row r="2309" spans="1:20" x14ac:dyDescent="0.2">
      <c r="A2309" s="1">
        <v>8937</v>
      </c>
      <c r="B2309" s="1" t="s">
        <v>11248</v>
      </c>
      <c r="C2309" s="1" t="s">
        <v>11249</v>
      </c>
      <c r="D2309" s="1" t="s">
        <v>11250</v>
      </c>
      <c r="E2309" s="1">
        <v>34</v>
      </c>
      <c r="F2309" s="1" t="s">
        <v>4448</v>
      </c>
      <c r="G2309" s="1" t="s">
        <v>131</v>
      </c>
      <c r="H2309" s="1">
        <v>1000000000</v>
      </c>
      <c r="I2309" s="1">
        <v>228584357</v>
      </c>
      <c r="J2309" s="1">
        <v>408889000</v>
      </c>
      <c r="K2309" s="1" t="s">
        <v>2018</v>
      </c>
      <c r="L2309" s="1">
        <v>2308</v>
      </c>
      <c r="M2309" s="1" t="s">
        <v>14752</v>
      </c>
      <c r="N2309" s="1">
        <v>1.6173817331217087E-3</v>
      </c>
      <c r="O2309" s="1">
        <v>71262.564584470005</v>
      </c>
      <c r="P2309" s="1">
        <v>-1.82089151</v>
      </c>
      <c r="Q2309" s="1">
        <v>2.8772307800000001</v>
      </c>
      <c r="R2309" s="1">
        <v>-7.6268141500000004</v>
      </c>
      <c r="S2309" s="1">
        <v>369708.16348917142</v>
      </c>
      <c r="T2309" s="1" t="s">
        <v>14752</v>
      </c>
    </row>
    <row r="2310" spans="1:20" x14ac:dyDescent="0.2">
      <c r="A2310" s="1">
        <v>6537</v>
      </c>
      <c r="B2310" s="1" t="s">
        <v>4333</v>
      </c>
      <c r="C2310" s="1" t="s">
        <v>3999</v>
      </c>
      <c r="D2310" s="1" t="s">
        <v>4000</v>
      </c>
      <c r="E2310" s="1">
        <v>21</v>
      </c>
      <c r="F2310" s="1" t="s">
        <v>3279</v>
      </c>
      <c r="G2310" s="1" t="s">
        <v>131</v>
      </c>
      <c r="I2310" s="1">
        <v>344550837.88999999</v>
      </c>
      <c r="J2310" s="1">
        <v>358029580</v>
      </c>
      <c r="L2310" s="1">
        <v>2309</v>
      </c>
      <c r="M2310" s="1" t="s">
        <v>14752</v>
      </c>
      <c r="N2310" s="1">
        <v>1.0718391284068221E-3</v>
      </c>
      <c r="O2310" s="1">
        <v>42.708085859999997</v>
      </c>
      <c r="P2310" s="1">
        <v>-4.5077099999999998E-3</v>
      </c>
      <c r="Q2310" s="1">
        <v>-0.36062053999999999</v>
      </c>
      <c r="R2310" s="1">
        <v>-25.548783360000002</v>
      </c>
      <c r="S2310" s="1">
        <v>369303.06977585785</v>
      </c>
      <c r="T2310" s="1" t="s">
        <v>14752</v>
      </c>
    </row>
    <row r="2311" spans="1:20" x14ac:dyDescent="0.2">
      <c r="A2311" s="1">
        <v>8236</v>
      </c>
      <c r="B2311" s="1" t="s">
        <v>4423</v>
      </c>
      <c r="C2311" s="1" t="s">
        <v>4424</v>
      </c>
      <c r="D2311" s="1" t="s">
        <v>4425</v>
      </c>
      <c r="E2311" s="1">
        <v>23</v>
      </c>
      <c r="F2311" s="1" t="s">
        <v>4279</v>
      </c>
      <c r="G2311" s="1" t="s">
        <v>131</v>
      </c>
      <c r="H2311" s="1">
        <v>88888888</v>
      </c>
      <c r="I2311" s="1">
        <v>79282951.628598645</v>
      </c>
      <c r="J2311" s="1">
        <v>88888888</v>
      </c>
      <c r="L2311" s="1">
        <v>2310</v>
      </c>
      <c r="M2311" s="1" t="s">
        <v>14752</v>
      </c>
      <c r="N2311" s="1">
        <v>4.6508808356504278E-3</v>
      </c>
      <c r="O2311" s="1">
        <v>11.41316715</v>
      </c>
      <c r="P2311" s="1">
        <v>-1.0458449999999999E-2</v>
      </c>
      <c r="Q2311" s="1">
        <v>-2.3819916999999999</v>
      </c>
      <c r="R2311" s="1">
        <v>-24.685737629999998</v>
      </c>
      <c r="S2311" s="1">
        <v>368735.56032324932</v>
      </c>
      <c r="T2311" s="1" t="s">
        <v>14752</v>
      </c>
    </row>
    <row r="2312" spans="1:20" x14ac:dyDescent="0.2">
      <c r="A2312" s="1">
        <v>31871</v>
      </c>
      <c r="B2312" s="1" t="s">
        <v>11448</v>
      </c>
      <c r="C2312" s="1" t="s">
        <v>11448</v>
      </c>
      <c r="D2312" s="1" t="s">
        <v>11449</v>
      </c>
      <c r="E2312" s="1">
        <v>3</v>
      </c>
      <c r="F2312" s="1" t="s">
        <v>11450</v>
      </c>
      <c r="G2312" s="1" t="s">
        <v>131</v>
      </c>
      <c r="H2312" s="1">
        <v>34690000000000</v>
      </c>
      <c r="I2312" s="1">
        <v>33857107030262</v>
      </c>
      <c r="J2312" s="1">
        <v>34690000000000</v>
      </c>
      <c r="K2312" s="1" t="s">
        <v>2018</v>
      </c>
      <c r="L2312" s="1">
        <v>2311</v>
      </c>
      <c r="M2312" s="1" t="s">
        <v>14752</v>
      </c>
      <c r="N2312" s="1">
        <v>1.0862733678116446E-8</v>
      </c>
      <c r="O2312" s="1">
        <v>6673.0749450699996</v>
      </c>
      <c r="P2312" s="1">
        <v>0</v>
      </c>
      <c r="Q2312" s="1">
        <v>1.1905817299999999</v>
      </c>
      <c r="R2312" s="1">
        <v>-15.886962690000001</v>
      </c>
      <c r="S2312" s="1">
        <v>367780.73678122013</v>
      </c>
      <c r="T2312" s="1" t="s">
        <v>14752</v>
      </c>
    </row>
    <row r="2313" spans="1:20" x14ac:dyDescent="0.2">
      <c r="A2313" s="1">
        <v>11563</v>
      </c>
      <c r="B2313" s="1" t="s">
        <v>6319</v>
      </c>
      <c r="C2313" s="1" t="s">
        <v>6320</v>
      </c>
      <c r="D2313" s="1" t="s">
        <v>6321</v>
      </c>
      <c r="E2313" s="1">
        <v>20</v>
      </c>
      <c r="F2313" s="1" t="s">
        <v>6322</v>
      </c>
      <c r="G2313" s="1" t="s">
        <v>131</v>
      </c>
      <c r="H2313" s="1">
        <v>1900000000</v>
      </c>
      <c r="I2313" s="1">
        <v>256262565</v>
      </c>
      <c r="J2313" s="1">
        <v>1860000000</v>
      </c>
      <c r="K2313" s="1" t="s">
        <v>2018</v>
      </c>
      <c r="L2313" s="1">
        <v>2312</v>
      </c>
      <c r="M2313" s="1" t="s">
        <v>14753</v>
      </c>
      <c r="N2313" s="1">
        <v>1.4318692613904647E-3</v>
      </c>
      <c r="O2313" s="1">
        <v>26196.904921609999</v>
      </c>
      <c r="P2313" s="1">
        <v>-0.39881123000000002</v>
      </c>
      <c r="Q2313" s="1">
        <v>-5.0730165500000002</v>
      </c>
      <c r="R2313" s="1">
        <v>-6.6762832000000003</v>
      </c>
      <c r="S2313" s="1">
        <v>366934.48966857593</v>
      </c>
      <c r="T2313" s="1" t="s">
        <v>14753</v>
      </c>
    </row>
    <row r="2314" spans="1:20" x14ac:dyDescent="0.2">
      <c r="A2314" s="1">
        <v>1447</v>
      </c>
      <c r="B2314" s="1" t="s">
        <v>4231</v>
      </c>
      <c r="C2314" s="1" t="s">
        <v>4232</v>
      </c>
      <c r="D2314" s="1" t="s">
        <v>4233</v>
      </c>
      <c r="E2314" s="1">
        <v>8</v>
      </c>
      <c r="F2314" s="1" t="s">
        <v>4234</v>
      </c>
      <c r="G2314" s="1" t="s">
        <v>131</v>
      </c>
      <c r="H2314" s="1">
        <v>11462487</v>
      </c>
      <c r="I2314" s="1">
        <v>9287024.3300000001</v>
      </c>
      <c r="J2314" s="1">
        <v>9287024.3300000001</v>
      </c>
      <c r="L2314" s="1">
        <v>2313</v>
      </c>
      <c r="M2314" s="1" t="s">
        <v>14752</v>
      </c>
      <c r="N2314" s="1">
        <v>3.9427127206333908E-2</v>
      </c>
      <c r="O2314" s="1">
        <v>0</v>
      </c>
      <c r="P2314" s="1">
        <v>0.27406993000000002</v>
      </c>
      <c r="Q2314" s="1">
        <v>-1.62788223</v>
      </c>
      <c r="R2314" s="1">
        <v>-5.5634950000000002E-2</v>
      </c>
      <c r="S2314" s="1">
        <v>366160.68962722801</v>
      </c>
      <c r="T2314" s="1" t="s">
        <v>14752</v>
      </c>
    </row>
    <row r="2315" spans="1:20" x14ac:dyDescent="0.2">
      <c r="A2315" s="1">
        <v>2022</v>
      </c>
      <c r="B2315" s="1" t="s">
        <v>4299</v>
      </c>
      <c r="C2315" s="1" t="s">
        <v>4300</v>
      </c>
      <c r="D2315" s="1" t="s">
        <v>4301</v>
      </c>
      <c r="E2315" s="1">
        <v>12</v>
      </c>
      <c r="F2315" s="1" t="s">
        <v>4302</v>
      </c>
      <c r="G2315" s="1" t="s">
        <v>131</v>
      </c>
      <c r="H2315" s="1">
        <v>1119294</v>
      </c>
      <c r="I2315" s="1">
        <v>1119294</v>
      </c>
      <c r="J2315" s="1">
        <v>1119294</v>
      </c>
      <c r="K2315" s="1" t="s">
        <v>2018</v>
      </c>
      <c r="L2315" s="1">
        <v>2314</v>
      </c>
      <c r="M2315" s="1" t="s">
        <v>14753</v>
      </c>
      <c r="N2315" s="1">
        <v>0.32688719522888726</v>
      </c>
      <c r="O2315" s="1">
        <v>0</v>
      </c>
      <c r="P2315" s="1">
        <v>0</v>
      </c>
      <c r="Q2315" s="1">
        <v>0</v>
      </c>
      <c r="R2315" s="1">
        <v>-0.22910385</v>
      </c>
      <c r="S2315" s="1">
        <v>365882.87629652215</v>
      </c>
      <c r="T2315" s="1" t="s">
        <v>14753</v>
      </c>
    </row>
    <row r="2316" spans="1:20" x14ac:dyDescent="0.2">
      <c r="A2316" s="1">
        <v>24275</v>
      </c>
      <c r="B2316" s="1" t="s">
        <v>11475</v>
      </c>
      <c r="C2316" s="1" t="s">
        <v>11476</v>
      </c>
      <c r="D2316" s="1" t="s">
        <v>11477</v>
      </c>
      <c r="E2316" s="1">
        <v>11</v>
      </c>
      <c r="F2316" s="1" t="s">
        <v>11478</v>
      </c>
      <c r="G2316" s="1" t="s">
        <v>131</v>
      </c>
      <c r="I2316" s="1">
        <v>1.0812520562392499E+17</v>
      </c>
      <c r="J2316" s="1">
        <v>4.2E+17</v>
      </c>
      <c r="K2316" s="1" t="s">
        <v>2018</v>
      </c>
      <c r="L2316" s="1">
        <v>2315</v>
      </c>
      <c r="M2316" s="1" t="s">
        <v>14753</v>
      </c>
      <c r="N2316" s="1">
        <v>3.3526711392140002E-12</v>
      </c>
      <c r="O2316" s="1">
        <v>325.16406133999999</v>
      </c>
      <c r="P2316" s="1">
        <v>-0.20282991</v>
      </c>
      <c r="Q2316" s="1">
        <v>-3.8053493600000001</v>
      </c>
      <c r="R2316" s="1">
        <v>-2.09065257</v>
      </c>
      <c r="S2316" s="1">
        <v>362508.25631691259</v>
      </c>
      <c r="T2316" s="1" t="s">
        <v>14753</v>
      </c>
    </row>
    <row r="2317" spans="1:20" x14ac:dyDescent="0.2">
      <c r="A2317" s="1">
        <v>12280</v>
      </c>
      <c r="B2317" s="1" t="s">
        <v>10893</v>
      </c>
      <c r="C2317" s="1" t="s">
        <v>5853</v>
      </c>
      <c r="D2317" s="1" t="s">
        <v>5854</v>
      </c>
      <c r="E2317" s="1">
        <v>11</v>
      </c>
      <c r="F2317" s="1" t="s">
        <v>5855</v>
      </c>
      <c r="G2317" s="1" t="s">
        <v>131</v>
      </c>
      <c r="I2317" s="1">
        <v>4572797884</v>
      </c>
      <c r="J2317" s="1">
        <v>4572797884</v>
      </c>
      <c r="K2317" s="1" t="s">
        <v>2018</v>
      </c>
      <c r="L2317" s="1">
        <v>2316</v>
      </c>
      <c r="M2317" s="1" t="s">
        <v>14753</v>
      </c>
      <c r="N2317" s="1">
        <v>7.9272100598637801E-5</v>
      </c>
      <c r="O2317" s="1">
        <v>381601.83154412999</v>
      </c>
      <c r="P2317" s="1">
        <v>0.10460527</v>
      </c>
      <c r="Q2317" s="1">
        <v>-1.4841250399999999</v>
      </c>
      <c r="R2317" s="1">
        <v>-27.932059410000001</v>
      </c>
      <c r="S2317" s="1">
        <v>362495.29387768608</v>
      </c>
      <c r="T2317" s="1" t="s">
        <v>14753</v>
      </c>
    </row>
    <row r="2318" spans="1:20" x14ac:dyDescent="0.2">
      <c r="A2318" s="1">
        <v>5794</v>
      </c>
      <c r="B2318" s="1" t="s">
        <v>2991</v>
      </c>
      <c r="C2318" s="1" t="s">
        <v>211</v>
      </c>
      <c r="D2318" s="1" t="s">
        <v>2992</v>
      </c>
      <c r="E2318" s="1">
        <v>64</v>
      </c>
      <c r="F2318" s="1" t="s">
        <v>2570</v>
      </c>
      <c r="G2318" s="1" t="s">
        <v>131</v>
      </c>
      <c r="I2318" s="1">
        <v>89249859.601325735</v>
      </c>
      <c r="J2318" s="1">
        <v>104360012</v>
      </c>
      <c r="K2318" s="1" t="s">
        <v>2018</v>
      </c>
      <c r="L2318" s="1">
        <v>2317</v>
      </c>
      <c r="M2318" s="1" t="s">
        <v>14753</v>
      </c>
      <c r="N2318" s="1">
        <v>4.0329002901694508E-3</v>
      </c>
      <c r="O2318" s="1">
        <v>2939.0041972899999</v>
      </c>
      <c r="P2318" s="1">
        <v>-1.17706475</v>
      </c>
      <c r="Q2318" s="1">
        <v>-23.03779411</v>
      </c>
      <c r="R2318" s="1">
        <v>-26.407522660000001</v>
      </c>
      <c r="S2318" s="1">
        <v>359935.78468376928</v>
      </c>
      <c r="T2318" s="1" t="s">
        <v>14753</v>
      </c>
    </row>
    <row r="2319" spans="1:20" x14ac:dyDescent="0.2">
      <c r="A2319" s="1">
        <v>8731</v>
      </c>
      <c r="B2319" s="1" t="s">
        <v>5223</v>
      </c>
      <c r="C2319" s="1" t="s">
        <v>5224</v>
      </c>
      <c r="D2319" s="1" t="s">
        <v>5225</v>
      </c>
      <c r="E2319" s="1">
        <v>7</v>
      </c>
      <c r="F2319" s="1" t="s">
        <v>4382</v>
      </c>
      <c r="G2319" s="1" t="s">
        <v>131</v>
      </c>
      <c r="H2319" s="1">
        <v>100000</v>
      </c>
      <c r="I2319" s="1">
        <v>85000</v>
      </c>
      <c r="J2319" s="1">
        <v>100000</v>
      </c>
      <c r="K2319" s="1" t="s">
        <v>2018</v>
      </c>
      <c r="L2319" s="1">
        <v>2318</v>
      </c>
      <c r="M2319" s="1" t="s">
        <v>14753</v>
      </c>
      <c r="N2319" s="1">
        <v>4.2182000888856077</v>
      </c>
      <c r="O2319" s="1">
        <v>661.73606373999996</v>
      </c>
      <c r="P2319" s="1">
        <v>0</v>
      </c>
      <c r="Q2319" s="1">
        <v>-0.63077766999999996</v>
      </c>
      <c r="R2319" s="1">
        <v>-0.51193823999999999</v>
      </c>
      <c r="S2319" s="1">
        <v>358547.00755527668</v>
      </c>
      <c r="T2319" s="1" t="s">
        <v>14753</v>
      </c>
    </row>
    <row r="2320" spans="1:20" x14ac:dyDescent="0.2">
      <c r="A2320" s="1">
        <v>11521</v>
      </c>
      <c r="B2320" s="1" t="s">
        <v>6365</v>
      </c>
      <c r="C2320" s="1" t="s">
        <v>6366</v>
      </c>
      <c r="D2320" s="1" t="s">
        <v>6367</v>
      </c>
      <c r="E2320" s="1">
        <v>7</v>
      </c>
      <c r="F2320" s="1" t="s">
        <v>6368</v>
      </c>
      <c r="G2320" s="1" t="s">
        <v>131</v>
      </c>
      <c r="I2320" s="1">
        <v>10298000000</v>
      </c>
      <c r="J2320" s="1">
        <v>20000000000</v>
      </c>
      <c r="K2320" s="1" t="s">
        <v>2018</v>
      </c>
      <c r="L2320" s="1">
        <v>2319</v>
      </c>
      <c r="M2320" s="1" t="s">
        <v>14753</v>
      </c>
      <c r="N2320" s="1">
        <v>3.4809161522020644E-5</v>
      </c>
      <c r="O2320" s="1">
        <v>0</v>
      </c>
      <c r="P2320" s="1">
        <v>0</v>
      </c>
      <c r="Q2320" s="1">
        <v>0</v>
      </c>
      <c r="R2320" s="1">
        <v>5.8164796000000001</v>
      </c>
      <c r="S2320" s="1">
        <v>358464.74535376858</v>
      </c>
      <c r="T2320" s="1" t="s">
        <v>14753</v>
      </c>
    </row>
    <row r="2321" spans="1:20" x14ac:dyDescent="0.2">
      <c r="A2321" s="1">
        <v>10784</v>
      </c>
      <c r="B2321" s="1" t="s">
        <v>5660</v>
      </c>
      <c r="C2321" s="1" t="s">
        <v>5660</v>
      </c>
      <c r="D2321" s="1" t="s">
        <v>5661</v>
      </c>
      <c r="E2321" s="1">
        <v>9</v>
      </c>
      <c r="F2321" s="1" t="s">
        <v>5662</v>
      </c>
      <c r="G2321" s="1" t="s">
        <v>131</v>
      </c>
      <c r="H2321" s="1">
        <v>1000000000</v>
      </c>
      <c r="I2321" s="1">
        <v>136144011.19999999</v>
      </c>
      <c r="J2321" s="1">
        <v>136144011.19999999</v>
      </c>
      <c r="K2321" s="1" t="s">
        <v>2018</v>
      </c>
      <c r="L2321" s="1">
        <v>2320</v>
      </c>
      <c r="M2321" s="1" t="s">
        <v>14753</v>
      </c>
      <c r="N2321" s="1">
        <v>2.6211106745619127E-3</v>
      </c>
      <c r="O2321" s="1">
        <v>0</v>
      </c>
      <c r="P2321" s="1">
        <v>0</v>
      </c>
      <c r="Q2321" s="1">
        <v>4.2481303600000002</v>
      </c>
      <c r="R2321" s="1">
        <v>3.93351863</v>
      </c>
      <c r="S2321" s="1">
        <v>356848.52103399654</v>
      </c>
      <c r="T2321" s="1" t="s">
        <v>14753</v>
      </c>
    </row>
    <row r="2322" spans="1:20" x14ac:dyDescent="0.2">
      <c r="A2322" s="1">
        <v>9550</v>
      </c>
      <c r="B2322" s="1" t="s">
        <v>5536</v>
      </c>
      <c r="C2322" s="1" t="s">
        <v>5537</v>
      </c>
      <c r="D2322" s="1" t="s">
        <v>5538</v>
      </c>
      <c r="E2322" s="1">
        <v>13</v>
      </c>
      <c r="F2322" s="1" t="s">
        <v>4664</v>
      </c>
      <c r="G2322" s="1" t="s">
        <v>131</v>
      </c>
      <c r="H2322" s="1">
        <v>20000000</v>
      </c>
      <c r="I2322" s="1">
        <v>8540090</v>
      </c>
      <c r="J2322" s="1">
        <v>13615440.463920141</v>
      </c>
      <c r="K2322" s="1" t="s">
        <v>2018</v>
      </c>
      <c r="L2322" s="1">
        <v>2321</v>
      </c>
      <c r="M2322" s="1" t="s">
        <v>14752</v>
      </c>
      <c r="N2322" s="1">
        <v>4.1516301435497012E-2</v>
      </c>
      <c r="O2322" s="1">
        <v>4316.6511474299996</v>
      </c>
      <c r="P2322" s="1">
        <v>-4.5077099999999998E-3</v>
      </c>
      <c r="Q2322" s="1">
        <v>11.13840622</v>
      </c>
      <c r="R2322" s="1">
        <v>-39.073634290000001</v>
      </c>
      <c r="S2322" s="1">
        <v>354552.9507262737</v>
      </c>
      <c r="T2322" s="1" t="s">
        <v>14752</v>
      </c>
    </row>
    <row r="2323" spans="1:20" x14ac:dyDescent="0.2">
      <c r="A2323" s="1">
        <v>30001</v>
      </c>
      <c r="B2323" s="1" t="s">
        <v>11302</v>
      </c>
      <c r="C2323" s="1" t="s">
        <v>11303</v>
      </c>
      <c r="D2323" s="1" t="s">
        <v>11304</v>
      </c>
      <c r="E2323" s="1">
        <v>8</v>
      </c>
      <c r="F2323" s="1" t="s">
        <v>11305</v>
      </c>
      <c r="G2323" s="1" t="s">
        <v>131</v>
      </c>
      <c r="H2323" s="1">
        <v>100000000</v>
      </c>
      <c r="I2323" s="1">
        <v>7475174.8200000003</v>
      </c>
      <c r="J2323" s="1">
        <v>99966489.540000007</v>
      </c>
      <c r="K2323" s="1" t="s">
        <v>2018</v>
      </c>
      <c r="L2323" s="1">
        <v>2322</v>
      </c>
      <c r="M2323" s="1" t="s">
        <v>14753</v>
      </c>
      <c r="N2323" s="1">
        <v>4.7171403445556197E-2</v>
      </c>
      <c r="O2323" s="1">
        <v>4594.8234487399995</v>
      </c>
      <c r="P2323" s="1">
        <v>-2.5185552200000001</v>
      </c>
      <c r="Q2323" s="1">
        <v>-6.8798310699999998</v>
      </c>
      <c r="R2323" s="1">
        <v>-14.07388755</v>
      </c>
      <c r="S2323" s="1">
        <v>352614.48726028291</v>
      </c>
      <c r="T2323" s="1" t="s">
        <v>14753</v>
      </c>
    </row>
    <row r="2324" spans="1:20" x14ac:dyDescent="0.2">
      <c r="A2324" s="1">
        <v>26030</v>
      </c>
      <c r="B2324" s="1" t="s">
        <v>11376</v>
      </c>
      <c r="C2324" s="1" t="s">
        <v>11377</v>
      </c>
      <c r="D2324" s="1" t="s">
        <v>11378</v>
      </c>
      <c r="E2324" s="1">
        <v>8</v>
      </c>
      <c r="F2324" s="1" t="s">
        <v>11379</v>
      </c>
      <c r="G2324" s="1" t="s">
        <v>131</v>
      </c>
      <c r="H2324" s="1">
        <v>1000000000000</v>
      </c>
      <c r="I2324" s="1">
        <v>935000001014</v>
      </c>
      <c r="J2324" s="1">
        <v>1000000000000</v>
      </c>
      <c r="K2324" s="1" t="s">
        <v>2018</v>
      </c>
      <c r="L2324" s="1">
        <v>2323</v>
      </c>
      <c r="M2324" s="1" t="s">
        <v>14752</v>
      </c>
      <c r="N2324" s="1">
        <v>3.7591382903287483E-7</v>
      </c>
      <c r="O2324" s="1">
        <v>0</v>
      </c>
      <c r="P2324" s="1">
        <v>0</v>
      </c>
      <c r="Q2324" s="1">
        <v>0</v>
      </c>
      <c r="R2324" s="1">
        <v>-3.0165881699999999</v>
      </c>
      <c r="S2324" s="1">
        <v>351479.4305269146</v>
      </c>
      <c r="T2324" s="1" t="s">
        <v>14752</v>
      </c>
    </row>
    <row r="2325" spans="1:20" x14ac:dyDescent="0.2">
      <c r="A2325" s="1">
        <v>29750</v>
      </c>
      <c r="B2325" s="1" t="s">
        <v>11225</v>
      </c>
      <c r="C2325" s="1" t="s">
        <v>11226</v>
      </c>
      <c r="D2325" s="1" t="s">
        <v>11227</v>
      </c>
      <c r="E2325" s="1">
        <v>6</v>
      </c>
      <c r="F2325" s="1" t="s">
        <v>11228</v>
      </c>
      <c r="G2325" s="1" t="s">
        <v>131</v>
      </c>
      <c r="H2325" s="1">
        <v>100000000</v>
      </c>
      <c r="I2325" s="1">
        <v>43851812.982206091</v>
      </c>
      <c r="J2325" s="1">
        <v>95000000</v>
      </c>
      <c r="K2325" s="1" t="s">
        <v>2018</v>
      </c>
      <c r="L2325" s="1">
        <v>2324</v>
      </c>
      <c r="M2325" s="1" t="s">
        <v>14752</v>
      </c>
      <c r="N2325" s="1">
        <v>7.9134158851911825E-3</v>
      </c>
      <c r="O2325" s="1">
        <v>13416.86362937</v>
      </c>
      <c r="P2325" s="1">
        <v>8.9264410000000002E-2</v>
      </c>
      <c r="Q2325" s="1">
        <v>-1.3918793</v>
      </c>
      <c r="R2325" s="1">
        <v>-8.1011393599999995</v>
      </c>
      <c r="S2325" s="1">
        <v>347017.63344782259</v>
      </c>
      <c r="T2325" s="1" t="s">
        <v>14752</v>
      </c>
    </row>
    <row r="2326" spans="1:20" x14ac:dyDescent="0.2">
      <c r="A2326" s="1">
        <v>9198</v>
      </c>
      <c r="B2326" s="1" t="s">
        <v>4741</v>
      </c>
      <c r="C2326" s="1" t="s">
        <v>4742</v>
      </c>
      <c r="D2326" s="1" t="s">
        <v>4743</v>
      </c>
      <c r="E2326" s="1">
        <v>22</v>
      </c>
      <c r="F2326" s="1" t="s">
        <v>4728</v>
      </c>
      <c r="G2326" s="1" t="s">
        <v>131</v>
      </c>
      <c r="H2326" s="1">
        <v>320000000</v>
      </c>
      <c r="I2326" s="1">
        <v>88615986</v>
      </c>
      <c r="J2326" s="1">
        <v>320000000</v>
      </c>
      <c r="K2326" s="1" t="s">
        <v>2018</v>
      </c>
      <c r="L2326" s="1">
        <v>2325</v>
      </c>
      <c r="M2326" s="1" t="s">
        <v>14752</v>
      </c>
      <c r="N2326" s="1">
        <v>3.9091302746332209E-3</v>
      </c>
      <c r="O2326" s="1">
        <v>61418.913181420001</v>
      </c>
      <c r="P2326" s="1">
        <v>2.497955E-2</v>
      </c>
      <c r="Q2326" s="1">
        <v>-0.30771685999999998</v>
      </c>
      <c r="R2326" s="1">
        <v>-3.8625182900000001</v>
      </c>
      <c r="S2326" s="1">
        <v>346411.43368907366</v>
      </c>
      <c r="T2326" s="1" t="s">
        <v>14752</v>
      </c>
    </row>
    <row r="2327" spans="1:20" x14ac:dyDescent="0.2">
      <c r="A2327" s="1">
        <v>30071</v>
      </c>
      <c r="B2327" s="1" t="s">
        <v>11271</v>
      </c>
      <c r="C2327" s="1" t="s">
        <v>11272</v>
      </c>
      <c r="D2327" s="1" t="s">
        <v>11273</v>
      </c>
      <c r="E2327" s="1">
        <v>6</v>
      </c>
      <c r="F2327" s="1" t="s">
        <v>11274</v>
      </c>
      <c r="G2327" s="1" t="s">
        <v>131</v>
      </c>
      <c r="I2327" s="1">
        <v>249996568699.23224</v>
      </c>
      <c r="J2327" s="1">
        <v>999996568699.23242</v>
      </c>
      <c r="K2327" s="1" t="s">
        <v>2018</v>
      </c>
      <c r="L2327" s="1">
        <v>2326</v>
      </c>
      <c r="M2327" s="1" t="s">
        <v>14753</v>
      </c>
      <c r="N2327" s="1">
        <v>1.383012180345144E-6</v>
      </c>
      <c r="O2327" s="1">
        <v>296.78594064999999</v>
      </c>
      <c r="P2327" s="1">
        <v>4.2515039999999997E-2</v>
      </c>
      <c r="Q2327" s="1">
        <v>7.1518330000000005E-2</v>
      </c>
      <c r="R2327" s="1">
        <v>-5.7490462300000003</v>
      </c>
      <c r="S2327" s="1">
        <v>345748.29955552972</v>
      </c>
      <c r="T2327" s="1" t="s">
        <v>14753</v>
      </c>
    </row>
    <row r="2328" spans="1:20" x14ac:dyDescent="0.2">
      <c r="A2328" s="1">
        <v>26219</v>
      </c>
      <c r="B2328" s="1" t="s">
        <v>11340</v>
      </c>
      <c r="C2328" s="1" t="s">
        <v>11341</v>
      </c>
      <c r="D2328" s="1" t="s">
        <v>11342</v>
      </c>
      <c r="E2328" s="1">
        <v>7</v>
      </c>
      <c r="F2328" s="1" t="s">
        <v>11343</v>
      </c>
      <c r="G2328" s="1" t="s">
        <v>131</v>
      </c>
      <c r="I2328" s="1">
        <v>112375887121422</v>
      </c>
      <c r="J2328" s="1">
        <v>127915887121422</v>
      </c>
      <c r="K2328" s="1" t="s">
        <v>2018</v>
      </c>
      <c r="L2328" s="1">
        <v>2327</v>
      </c>
      <c r="M2328" s="1" t="s">
        <v>14753</v>
      </c>
      <c r="N2328" s="1">
        <v>3.0620387548558405E-9</v>
      </c>
      <c r="O2328" s="1">
        <v>78.501056129999995</v>
      </c>
      <c r="P2328" s="1">
        <v>6.8774400000000003E-3</v>
      </c>
      <c r="Q2328" s="1">
        <v>-3.8982895000000002</v>
      </c>
      <c r="R2328" s="1">
        <v>-1.13564007</v>
      </c>
      <c r="S2328" s="1">
        <v>344099.32147709944</v>
      </c>
      <c r="T2328" s="1" t="s">
        <v>14753</v>
      </c>
    </row>
    <row r="2329" spans="1:20" x14ac:dyDescent="0.2">
      <c r="A2329" s="1">
        <v>19707</v>
      </c>
      <c r="B2329" s="1" t="s">
        <v>11310</v>
      </c>
      <c r="C2329" s="1" t="s">
        <v>11310</v>
      </c>
      <c r="D2329" s="1" t="s">
        <v>11311</v>
      </c>
      <c r="E2329" s="1">
        <v>13</v>
      </c>
      <c r="F2329" s="1" t="s">
        <v>11312</v>
      </c>
      <c r="G2329" s="1" t="s">
        <v>131</v>
      </c>
      <c r="H2329" s="1">
        <v>800000000</v>
      </c>
      <c r="I2329" s="1">
        <v>227203117.56745684</v>
      </c>
      <c r="J2329" s="1">
        <v>784000000</v>
      </c>
      <c r="K2329" s="1" t="s">
        <v>2018</v>
      </c>
      <c r="L2329" s="1">
        <v>2328</v>
      </c>
      <c r="M2329" s="1" t="s">
        <v>14753</v>
      </c>
      <c r="N2329" s="1">
        <v>1.5140409442674721E-3</v>
      </c>
      <c r="O2329" s="1">
        <v>57607.697759529998</v>
      </c>
      <c r="P2329" s="1">
        <v>0.99747337000000003</v>
      </c>
      <c r="Q2329" s="1">
        <v>3.5338449500000002</v>
      </c>
      <c r="R2329" s="1">
        <v>6.8873803599999999</v>
      </c>
      <c r="S2329" s="1">
        <v>343994.82266234577</v>
      </c>
      <c r="T2329" s="1" t="s">
        <v>14753</v>
      </c>
    </row>
    <row r="2330" spans="1:20" x14ac:dyDescent="0.2">
      <c r="A2330" s="1">
        <v>33400</v>
      </c>
      <c r="B2330" s="1" t="s">
        <v>11296</v>
      </c>
      <c r="C2330" s="1" t="s">
        <v>11297</v>
      </c>
      <c r="D2330" s="1" t="s">
        <v>11298</v>
      </c>
      <c r="E2330" s="1">
        <v>5</v>
      </c>
      <c r="F2330" s="1" t="s">
        <v>11299</v>
      </c>
      <c r="G2330" s="1" t="s">
        <v>131</v>
      </c>
      <c r="H2330" s="1">
        <v>999998117.89999998</v>
      </c>
      <c r="I2330" s="1">
        <v>999998117.89999998</v>
      </c>
      <c r="J2330" s="1">
        <v>999998117.89999998</v>
      </c>
      <c r="K2330" s="1" t="s">
        <v>2018</v>
      </c>
      <c r="L2330" s="1">
        <v>2329</v>
      </c>
      <c r="M2330" s="1" t="s">
        <v>14753</v>
      </c>
      <c r="N2330" s="1">
        <v>3.4330212587736672E-4</v>
      </c>
      <c r="O2330" s="1">
        <v>474.25475484999998</v>
      </c>
      <c r="P2330" s="1">
        <v>0</v>
      </c>
      <c r="Q2330" s="1">
        <v>-4.2614399000000001</v>
      </c>
      <c r="R2330" s="1">
        <v>-8.6768748000000002</v>
      </c>
      <c r="S2330" s="1">
        <v>343301.47974843561</v>
      </c>
      <c r="T2330" s="1" t="s">
        <v>14753</v>
      </c>
    </row>
    <row r="2331" spans="1:20" x14ac:dyDescent="0.2">
      <c r="A2331" s="1">
        <v>30143</v>
      </c>
      <c r="B2331" s="1" t="s">
        <v>11132</v>
      </c>
      <c r="C2331" s="1" t="s">
        <v>11133</v>
      </c>
      <c r="D2331" s="1" t="s">
        <v>11134</v>
      </c>
      <c r="E2331" s="1">
        <v>20</v>
      </c>
      <c r="F2331" s="1" t="s">
        <v>11135</v>
      </c>
      <c r="G2331" s="1" t="s">
        <v>131</v>
      </c>
      <c r="H2331" s="1">
        <v>1000000000</v>
      </c>
      <c r="I2331" s="1">
        <v>171777777.80000001</v>
      </c>
      <c r="J2331" s="1">
        <v>1000000000</v>
      </c>
      <c r="K2331" s="1" t="s">
        <v>2018</v>
      </c>
      <c r="L2331" s="1">
        <v>2331</v>
      </c>
      <c r="M2331" s="1" t="s">
        <v>14752</v>
      </c>
      <c r="N2331" s="1">
        <v>1.9837206945693591E-3</v>
      </c>
      <c r="O2331" s="1">
        <v>217781.31676615</v>
      </c>
      <c r="P2331" s="1">
        <v>2.0490942300000001</v>
      </c>
      <c r="Q2331" s="1">
        <v>0.17032463</v>
      </c>
      <c r="R2331" s="1">
        <v>-40.386766989999998</v>
      </c>
      <c r="S2331" s="1">
        <v>340759.13268899708</v>
      </c>
      <c r="T2331" s="1" t="s">
        <v>14752</v>
      </c>
    </row>
    <row r="2332" spans="1:20" x14ac:dyDescent="0.2">
      <c r="A2332" s="1">
        <v>28800</v>
      </c>
      <c r="B2332" s="1" t="s">
        <v>10861</v>
      </c>
      <c r="C2332" s="1" t="s">
        <v>3014</v>
      </c>
      <c r="D2332" s="1" t="s">
        <v>10862</v>
      </c>
      <c r="E2332" s="1">
        <v>8</v>
      </c>
      <c r="F2332" s="1" t="s">
        <v>10863</v>
      </c>
      <c r="G2332" s="1" t="s">
        <v>131</v>
      </c>
      <c r="I2332" s="1">
        <v>945334730</v>
      </c>
      <c r="J2332" s="1">
        <v>979977698.52999997</v>
      </c>
      <c r="K2332" s="1" t="s">
        <v>2018</v>
      </c>
      <c r="L2332" s="1">
        <v>2330</v>
      </c>
      <c r="M2332" s="1" t="s">
        <v>14753</v>
      </c>
      <c r="N2332" s="1">
        <v>3.6191525284882693E-4</v>
      </c>
      <c r="O2332" s="1">
        <v>11683.14826806</v>
      </c>
      <c r="P2332" s="1">
        <v>-1.1737017300000001</v>
      </c>
      <c r="Q2332" s="1">
        <v>0.18205450000000001</v>
      </c>
      <c r="R2332" s="1">
        <v>-17.831589109999999</v>
      </c>
      <c r="S2332" s="1">
        <v>342131.05783472752</v>
      </c>
      <c r="T2332" s="1" t="s">
        <v>14753</v>
      </c>
    </row>
    <row r="2333" spans="1:20" x14ac:dyDescent="0.2">
      <c r="A2333" s="1">
        <v>24126</v>
      </c>
      <c r="B2333" s="1" t="s">
        <v>11384</v>
      </c>
      <c r="C2333" s="1" t="s">
        <v>1030</v>
      </c>
      <c r="D2333" s="1" t="s">
        <v>11385</v>
      </c>
      <c r="E2333" s="1">
        <v>7</v>
      </c>
      <c r="F2333" s="1" t="s">
        <v>11386</v>
      </c>
      <c r="G2333" s="1" t="s">
        <v>131</v>
      </c>
      <c r="H2333" s="1">
        <v>200706133340070</v>
      </c>
      <c r="I2333" s="1">
        <v>106160000000000</v>
      </c>
      <c r="J2333" s="1">
        <v>200590000000000</v>
      </c>
      <c r="K2333" s="1" t="s">
        <v>2018</v>
      </c>
      <c r="L2333" s="1">
        <v>2332</v>
      </c>
      <c r="M2333" s="1" t="s">
        <v>14753</v>
      </c>
      <c r="N2333" s="1">
        <v>3.189830095980011E-9</v>
      </c>
      <c r="O2333" s="1">
        <v>1086.10540085</v>
      </c>
      <c r="P2333" s="1">
        <v>0</v>
      </c>
      <c r="Q2333" s="1">
        <v>-3.4772383599999999</v>
      </c>
      <c r="R2333" s="1">
        <v>-5.3327075500000003</v>
      </c>
      <c r="S2333" s="1">
        <v>338632.36298923794</v>
      </c>
      <c r="T2333" s="1" t="s">
        <v>14753</v>
      </c>
    </row>
    <row r="2334" spans="1:20" x14ac:dyDescent="0.2">
      <c r="A2334" s="1">
        <v>13142</v>
      </c>
      <c r="B2334" s="1" t="s">
        <v>11457</v>
      </c>
      <c r="C2334" s="1" t="s">
        <v>3302</v>
      </c>
      <c r="D2334" s="1" t="s">
        <v>11458</v>
      </c>
      <c r="E2334" s="1">
        <v>10</v>
      </c>
      <c r="F2334" s="1" t="s">
        <v>11459</v>
      </c>
      <c r="G2334" s="1" t="s">
        <v>131</v>
      </c>
      <c r="H2334" s="1">
        <v>5000000000</v>
      </c>
      <c r="I2334" s="1">
        <v>5000000000</v>
      </c>
      <c r="J2334" s="1">
        <v>5000000000</v>
      </c>
      <c r="K2334" s="1" t="s">
        <v>2018</v>
      </c>
      <c r="L2334" s="1">
        <v>2333</v>
      </c>
      <c r="M2334" s="1" t="s">
        <v>14752</v>
      </c>
      <c r="N2334" s="1">
        <v>6.6563408773033224E-5</v>
      </c>
      <c r="O2334" s="1">
        <v>17929.9662254</v>
      </c>
      <c r="P2334" s="1">
        <v>-6.2476000000000003E-4</v>
      </c>
      <c r="Q2334" s="1">
        <v>-0.22980099000000001</v>
      </c>
      <c r="R2334" s="1">
        <v>-0.18955159999999999</v>
      </c>
      <c r="S2334" s="1">
        <v>332817.04386516614</v>
      </c>
      <c r="T2334" s="1" t="s">
        <v>14752</v>
      </c>
    </row>
    <row r="2335" spans="1:20" x14ac:dyDescent="0.2">
      <c r="A2335" s="1">
        <v>7202</v>
      </c>
      <c r="B2335" s="1" t="s">
        <v>3331</v>
      </c>
      <c r="C2335" s="1" t="s">
        <v>3332</v>
      </c>
      <c r="D2335" s="1" t="s">
        <v>3333</v>
      </c>
      <c r="E2335" s="1">
        <v>11</v>
      </c>
      <c r="F2335" s="1" t="s">
        <v>2791</v>
      </c>
      <c r="G2335" s="1" t="s">
        <v>131</v>
      </c>
      <c r="I2335" s="1">
        <v>797953.17500000005</v>
      </c>
      <c r="J2335" s="1">
        <v>800000</v>
      </c>
      <c r="K2335" s="1" t="s">
        <v>2018</v>
      </c>
      <c r="L2335" s="1">
        <v>2334</v>
      </c>
      <c r="M2335" s="1" t="s">
        <v>14752</v>
      </c>
      <c r="N2335" s="1">
        <v>0.4145122129038265</v>
      </c>
      <c r="O2335" s="1">
        <v>0</v>
      </c>
      <c r="P2335" s="1">
        <v>2.5501860000000001E-2</v>
      </c>
      <c r="Q2335" s="1">
        <v>-1.2691534499999999</v>
      </c>
      <c r="R2335" s="1">
        <v>-2.2751846200000001</v>
      </c>
      <c r="S2335" s="1">
        <v>330761.33636288432</v>
      </c>
      <c r="T2335" s="1" t="s">
        <v>14752</v>
      </c>
    </row>
    <row r="2336" spans="1:20" x14ac:dyDescent="0.2">
      <c r="A2336" s="1">
        <v>4777</v>
      </c>
      <c r="B2336" s="1" t="s">
        <v>5295</v>
      </c>
      <c r="C2336" s="1" t="s">
        <v>625</v>
      </c>
      <c r="D2336" s="1" t="s">
        <v>5296</v>
      </c>
      <c r="E2336" s="1">
        <v>6</v>
      </c>
      <c r="F2336" s="1" t="s">
        <v>5297</v>
      </c>
      <c r="G2336" s="1" t="s">
        <v>131</v>
      </c>
      <c r="H2336" s="1">
        <v>69750302116.899994</v>
      </c>
      <c r="I2336" s="1">
        <v>69750302116.899994</v>
      </c>
      <c r="J2336" s="1">
        <v>69750302116.899994</v>
      </c>
      <c r="K2336" s="1" t="s">
        <v>2018</v>
      </c>
      <c r="L2336" s="1">
        <v>2335</v>
      </c>
      <c r="M2336" s="1" t="s">
        <v>14753</v>
      </c>
      <c r="N2336" s="1">
        <v>4.7382051317188166E-6</v>
      </c>
      <c r="O2336" s="1">
        <v>4.6019346099999998</v>
      </c>
      <c r="P2336" s="1">
        <v>0</v>
      </c>
      <c r="Q2336" s="1">
        <v>-3.0345505899999998</v>
      </c>
      <c r="R2336" s="1">
        <v>37.34006041</v>
      </c>
      <c r="S2336" s="1">
        <v>330491.23942923336</v>
      </c>
      <c r="T2336" s="1" t="s">
        <v>14753</v>
      </c>
    </row>
    <row r="2337" spans="1:20" x14ac:dyDescent="0.2">
      <c r="A2337" s="1">
        <v>7812</v>
      </c>
      <c r="B2337" s="1" t="s">
        <v>4043</v>
      </c>
      <c r="C2337" s="1" t="s">
        <v>4044</v>
      </c>
      <c r="D2337" s="1" t="s">
        <v>4045</v>
      </c>
      <c r="E2337" s="1">
        <v>6</v>
      </c>
      <c r="F2337" s="1" t="s">
        <v>3979</v>
      </c>
      <c r="G2337" s="1" t="s">
        <v>131</v>
      </c>
      <c r="I2337" s="1">
        <v>169067297.40567583</v>
      </c>
      <c r="J2337" s="1">
        <v>201706349.03104797</v>
      </c>
      <c r="K2337" s="1" t="s">
        <v>2018</v>
      </c>
      <c r="L2337" s="1">
        <v>2336</v>
      </c>
      <c r="M2337" s="1" t="s">
        <v>14753</v>
      </c>
      <c r="N2337" s="1">
        <v>1.9537146418950142E-3</v>
      </c>
      <c r="O2337" s="1">
        <v>0</v>
      </c>
      <c r="P2337" s="1">
        <v>-9.8988690000000004E-2</v>
      </c>
      <c r="Q2337" s="1">
        <v>-2.1166792000000001</v>
      </c>
      <c r="R2337" s="1">
        <v>3.9265521699999999</v>
      </c>
      <c r="S2337" s="1">
        <v>330309.25440708786</v>
      </c>
      <c r="T2337" s="1" t="s">
        <v>14753</v>
      </c>
    </row>
    <row r="2338" spans="1:20" x14ac:dyDescent="0.2">
      <c r="A2338" s="1">
        <v>22897</v>
      </c>
      <c r="B2338" s="1" t="s">
        <v>11392</v>
      </c>
      <c r="C2338" s="1" t="s">
        <v>11393</v>
      </c>
      <c r="D2338" s="1" t="s">
        <v>11394</v>
      </c>
      <c r="E2338" s="1">
        <v>4</v>
      </c>
      <c r="F2338" s="1" t="s">
        <v>11395</v>
      </c>
      <c r="G2338" s="1" t="s">
        <v>131</v>
      </c>
      <c r="H2338" s="1">
        <v>2900000</v>
      </c>
      <c r="I2338" s="1">
        <v>2877614.01</v>
      </c>
      <c r="J2338" s="1">
        <v>2900000</v>
      </c>
      <c r="K2338" s="1" t="s">
        <v>2018</v>
      </c>
      <c r="L2338" s="1">
        <v>2337</v>
      </c>
      <c r="M2338" s="1" t="s">
        <v>14752</v>
      </c>
      <c r="N2338" s="1">
        <v>0.11466342626573812</v>
      </c>
      <c r="O2338" s="1">
        <v>1533856.3368883601</v>
      </c>
      <c r="P2338" s="1">
        <v>0.25798451999999999</v>
      </c>
      <c r="Q2338" s="1">
        <v>-1.4658057499999999</v>
      </c>
      <c r="R2338" s="1">
        <v>-8.9784322599999999</v>
      </c>
      <c r="S2338" s="1">
        <v>329957.08185688994</v>
      </c>
      <c r="T2338" s="1" t="s">
        <v>14752</v>
      </c>
    </row>
    <row r="2339" spans="1:20" x14ac:dyDescent="0.2">
      <c r="A2339" s="1">
        <v>27811</v>
      </c>
      <c r="B2339" s="1" t="s">
        <v>11517</v>
      </c>
      <c r="C2339" s="1" t="s">
        <v>4303</v>
      </c>
      <c r="D2339" s="1" t="s">
        <v>11518</v>
      </c>
      <c r="E2339" s="1">
        <v>11</v>
      </c>
      <c r="F2339" s="1" t="s">
        <v>11519</v>
      </c>
      <c r="G2339" s="1" t="s">
        <v>131</v>
      </c>
      <c r="H2339" s="1">
        <v>2000000000</v>
      </c>
      <c r="I2339" s="1">
        <v>255538596</v>
      </c>
      <c r="J2339" s="1">
        <v>1997249433</v>
      </c>
      <c r="K2339" s="1" t="s">
        <v>2018</v>
      </c>
      <c r="L2339" s="1">
        <v>2338</v>
      </c>
      <c r="M2339" s="1" t="s">
        <v>14752</v>
      </c>
      <c r="N2339" s="1">
        <v>1.2835778018410317E-3</v>
      </c>
      <c r="O2339" s="1">
        <v>7832.7091194900004</v>
      </c>
      <c r="P2339" s="1">
        <v>6.9341079999999999E-2</v>
      </c>
      <c r="Q2339" s="1">
        <v>-2.79562439</v>
      </c>
      <c r="R2339" s="1">
        <v>-14.186739530000001</v>
      </c>
      <c r="S2339" s="1">
        <v>328003.66933922347</v>
      </c>
      <c r="T2339" s="1" t="s">
        <v>14752</v>
      </c>
    </row>
    <row r="2340" spans="1:20" x14ac:dyDescent="0.2">
      <c r="A2340" s="1">
        <v>24638</v>
      </c>
      <c r="B2340" s="1" t="s">
        <v>11440</v>
      </c>
      <c r="C2340" s="1" t="s">
        <v>11441</v>
      </c>
      <c r="D2340" s="1" t="s">
        <v>11442</v>
      </c>
      <c r="E2340" s="1">
        <v>9</v>
      </c>
      <c r="F2340" s="1" t="s">
        <v>11443</v>
      </c>
      <c r="G2340" s="1" t="s">
        <v>131</v>
      </c>
      <c r="H2340" s="1">
        <v>2100000000</v>
      </c>
      <c r="I2340" s="1">
        <v>636762888</v>
      </c>
      <c r="J2340" s="1">
        <v>2100000000</v>
      </c>
      <c r="L2340" s="1">
        <v>2339</v>
      </c>
      <c r="M2340" s="1" t="s">
        <v>14753</v>
      </c>
      <c r="N2340" s="1">
        <v>5.1287124485444946E-4</v>
      </c>
      <c r="O2340" s="1">
        <v>213310.71006493</v>
      </c>
      <c r="P2340" s="1">
        <v>-3.9630433900000002</v>
      </c>
      <c r="Q2340" s="1">
        <v>-12.34605483</v>
      </c>
      <c r="R2340" s="1">
        <v>-12.006808250000001</v>
      </c>
      <c r="S2340" s="1">
        <v>326577.37504567439</v>
      </c>
      <c r="T2340" s="1" t="s">
        <v>14753</v>
      </c>
    </row>
    <row r="2341" spans="1:20" x14ac:dyDescent="0.2">
      <c r="A2341" s="1">
        <v>28659</v>
      </c>
      <c r="B2341" s="1" t="s">
        <v>11599</v>
      </c>
      <c r="C2341" s="1" t="s">
        <v>11600</v>
      </c>
      <c r="D2341" s="1" t="s">
        <v>11601</v>
      </c>
      <c r="E2341" s="1">
        <v>8</v>
      </c>
      <c r="F2341" s="1" t="s">
        <v>11602</v>
      </c>
      <c r="G2341" s="1" t="s">
        <v>131</v>
      </c>
      <c r="H2341" s="1">
        <v>1100000000</v>
      </c>
      <c r="I2341" s="1">
        <v>143357718</v>
      </c>
      <c r="J2341" s="1">
        <v>1100000000</v>
      </c>
      <c r="L2341" s="1">
        <v>2340</v>
      </c>
      <c r="M2341" s="1" t="s">
        <v>14753</v>
      </c>
      <c r="N2341" s="1">
        <v>2.2710665246143528E-3</v>
      </c>
      <c r="O2341" s="1">
        <v>174977.38755088</v>
      </c>
      <c r="P2341" s="1">
        <v>0.39297093999999999</v>
      </c>
      <c r="Q2341" s="1">
        <v>-1.6570060499999999</v>
      </c>
      <c r="R2341" s="1">
        <v>-42.153464460000002</v>
      </c>
      <c r="S2341" s="1">
        <v>325574.91439490445</v>
      </c>
      <c r="T2341" s="1" t="s">
        <v>14753</v>
      </c>
    </row>
    <row r="2342" spans="1:20" x14ac:dyDescent="0.2">
      <c r="A2342" s="1">
        <v>5536</v>
      </c>
      <c r="B2342" s="1" t="s">
        <v>5239</v>
      </c>
      <c r="C2342" s="1" t="s">
        <v>5240</v>
      </c>
      <c r="D2342" s="1" t="s">
        <v>5241</v>
      </c>
      <c r="E2342" s="1">
        <v>5</v>
      </c>
      <c r="F2342" s="1" t="s">
        <v>3058</v>
      </c>
      <c r="G2342" s="1" t="s">
        <v>131</v>
      </c>
      <c r="H2342" s="1">
        <v>84000000</v>
      </c>
      <c r="I2342" s="1">
        <v>42000000</v>
      </c>
      <c r="J2342" s="1">
        <v>84000000</v>
      </c>
      <c r="L2342" s="1">
        <v>2341</v>
      </c>
      <c r="M2342" s="1" t="s">
        <v>14752</v>
      </c>
      <c r="N2342" s="1">
        <v>7.7443003649294443E-3</v>
      </c>
      <c r="O2342" s="1">
        <v>3422.2116220299999</v>
      </c>
      <c r="P2342" s="1">
        <v>-5.6263299999999997E-3</v>
      </c>
      <c r="Q2342" s="1">
        <v>-8.8326349999999998E-2</v>
      </c>
      <c r="R2342" s="1">
        <v>-0.11297570999999999</v>
      </c>
      <c r="S2342" s="1">
        <v>325260.61532703665</v>
      </c>
      <c r="T2342" s="1" t="s">
        <v>14752</v>
      </c>
    </row>
    <row r="2343" spans="1:20" x14ac:dyDescent="0.2">
      <c r="A2343" s="1">
        <v>27736</v>
      </c>
      <c r="B2343" s="1" t="s">
        <v>11360</v>
      </c>
      <c r="C2343" s="1" t="s">
        <v>11361</v>
      </c>
      <c r="D2343" s="1" t="s">
        <v>11362</v>
      </c>
      <c r="E2343" s="1">
        <v>4</v>
      </c>
      <c r="F2343" s="1" t="s">
        <v>11363</v>
      </c>
      <c r="G2343" s="1" t="s">
        <v>131</v>
      </c>
      <c r="H2343" s="1">
        <v>10000000</v>
      </c>
      <c r="I2343" s="1">
        <v>1861164.44927139</v>
      </c>
      <c r="J2343" s="1">
        <v>10000000</v>
      </c>
      <c r="K2343" s="1" t="s">
        <v>2018</v>
      </c>
      <c r="L2343" s="1">
        <v>2342</v>
      </c>
      <c r="M2343" s="1" t="s">
        <v>14752</v>
      </c>
      <c r="N2343" s="1">
        <v>0.17450677907822629</v>
      </c>
      <c r="O2343" s="1">
        <v>2929.5949814800001</v>
      </c>
      <c r="P2343" s="1">
        <v>0.28506512000000001</v>
      </c>
      <c r="Q2343" s="1">
        <v>-5.9361844399999999</v>
      </c>
      <c r="R2343" s="1">
        <v>2.1857520699999999</v>
      </c>
      <c r="S2343" s="1">
        <v>324785.81337725115</v>
      </c>
      <c r="T2343" s="1" t="s">
        <v>14752</v>
      </c>
    </row>
    <row r="2344" spans="1:20" x14ac:dyDescent="0.2">
      <c r="A2344" s="1">
        <v>27435</v>
      </c>
      <c r="B2344" s="1" t="s">
        <v>11490</v>
      </c>
      <c r="C2344" s="1" t="s">
        <v>11491</v>
      </c>
      <c r="D2344" s="1" t="s">
        <v>11492</v>
      </c>
      <c r="E2344" s="1">
        <v>5</v>
      </c>
      <c r="F2344" s="1" t="s">
        <v>11493</v>
      </c>
      <c r="G2344" s="1" t="s">
        <v>131</v>
      </c>
      <c r="H2344" s="1">
        <v>100000000</v>
      </c>
      <c r="I2344" s="1">
        <v>210000</v>
      </c>
      <c r="J2344" s="1">
        <v>100000000</v>
      </c>
      <c r="K2344" s="1" t="s">
        <v>2018</v>
      </c>
      <c r="L2344" s="1">
        <v>2343</v>
      </c>
      <c r="M2344" s="1" t="s">
        <v>14752</v>
      </c>
      <c r="N2344" s="1">
        <v>1.5417788350887514</v>
      </c>
      <c r="O2344" s="1">
        <v>0</v>
      </c>
      <c r="P2344" s="1">
        <v>0</v>
      </c>
      <c r="Q2344" s="1">
        <v>0</v>
      </c>
      <c r="R2344" s="1">
        <v>-6.6098950000000004E-2</v>
      </c>
      <c r="S2344" s="1">
        <v>323773.55536863778</v>
      </c>
      <c r="T2344" s="1" t="s">
        <v>14752</v>
      </c>
    </row>
    <row r="2345" spans="1:20" x14ac:dyDescent="0.2">
      <c r="A2345" s="1">
        <v>2345</v>
      </c>
      <c r="B2345" s="1" t="s">
        <v>11407</v>
      </c>
      <c r="C2345" s="1" t="s">
        <v>3084</v>
      </c>
      <c r="D2345" s="1" t="s">
        <v>3085</v>
      </c>
      <c r="E2345" s="1">
        <v>10</v>
      </c>
      <c r="F2345" s="1" t="s">
        <v>2458</v>
      </c>
      <c r="G2345" s="1" t="s">
        <v>131</v>
      </c>
      <c r="I2345" s="1">
        <v>73069950</v>
      </c>
      <c r="J2345" s="1">
        <v>101119949.75</v>
      </c>
      <c r="L2345" s="1">
        <v>2344</v>
      </c>
      <c r="M2345" s="1" t="s">
        <v>14753</v>
      </c>
      <c r="N2345" s="1">
        <v>4.4273806768384957E-3</v>
      </c>
      <c r="O2345" s="1">
        <v>236.87269377000001</v>
      </c>
      <c r="P2345" s="1">
        <v>-0.30775093999999997</v>
      </c>
      <c r="Q2345" s="1">
        <v>-0.24124887</v>
      </c>
      <c r="R2345" s="1">
        <v>-0.10446030000000001</v>
      </c>
      <c r="S2345" s="1">
        <v>323508.48468755506</v>
      </c>
      <c r="T2345" s="1" t="s">
        <v>14753</v>
      </c>
    </row>
    <row r="2346" spans="1:20" x14ac:dyDescent="0.2">
      <c r="A2346" s="1">
        <v>11309</v>
      </c>
      <c r="B2346" s="1" t="s">
        <v>11158</v>
      </c>
      <c r="C2346" s="1" t="s">
        <v>11159</v>
      </c>
      <c r="D2346" s="1" t="s">
        <v>11160</v>
      </c>
      <c r="E2346" s="1">
        <v>12</v>
      </c>
      <c r="F2346" s="1" t="s">
        <v>5383</v>
      </c>
      <c r="G2346" s="1" t="s">
        <v>131</v>
      </c>
      <c r="I2346" s="1">
        <v>50553710.859999999</v>
      </c>
      <c r="J2346" s="1">
        <v>100000000</v>
      </c>
      <c r="K2346" s="1" t="s">
        <v>2018</v>
      </c>
      <c r="L2346" s="1">
        <v>2345</v>
      </c>
      <c r="M2346" s="1" t="s">
        <v>14752</v>
      </c>
      <c r="N2346" s="1">
        <v>6.3670172748635625E-3</v>
      </c>
      <c r="O2346" s="1">
        <v>741.74546698999995</v>
      </c>
      <c r="P2346" s="1">
        <v>0.47973261</v>
      </c>
      <c r="Q2346" s="1">
        <v>24.999803759999999</v>
      </c>
      <c r="R2346" s="1">
        <v>-9.2080152200000001</v>
      </c>
      <c r="S2346" s="1">
        <v>321876.3503540777</v>
      </c>
      <c r="T2346" s="1" t="s">
        <v>14752</v>
      </c>
    </row>
    <row r="2347" spans="1:20" x14ac:dyDescent="0.2">
      <c r="A2347" s="1">
        <v>9673</v>
      </c>
      <c r="B2347" s="1" t="s">
        <v>4716</v>
      </c>
      <c r="C2347" s="1" t="s">
        <v>4717</v>
      </c>
      <c r="D2347" s="1" t="s">
        <v>4718</v>
      </c>
      <c r="E2347" s="1">
        <v>46</v>
      </c>
      <c r="F2347" s="1" t="s">
        <v>4719</v>
      </c>
      <c r="G2347" s="1" t="s">
        <v>131</v>
      </c>
      <c r="H2347" s="1">
        <v>100000000000</v>
      </c>
      <c r="I2347" s="1">
        <v>60296840158.155594</v>
      </c>
      <c r="J2347" s="1">
        <v>60296840158.155594</v>
      </c>
      <c r="K2347" s="1" t="s">
        <v>2018</v>
      </c>
      <c r="L2347" s="1">
        <v>2346</v>
      </c>
      <c r="M2347" s="1" t="s">
        <v>14753</v>
      </c>
      <c r="N2347" s="1">
        <v>5.326629998261284E-6</v>
      </c>
      <c r="O2347" s="1">
        <v>2343.05214535</v>
      </c>
      <c r="P2347" s="1">
        <v>2.6219390300000001</v>
      </c>
      <c r="Q2347" s="1">
        <v>-0.17030033</v>
      </c>
      <c r="R2347" s="1">
        <v>-5.9552787499999997</v>
      </c>
      <c r="S2347" s="1">
        <v>321178.95758679725</v>
      </c>
      <c r="T2347" s="1" t="s">
        <v>14753</v>
      </c>
    </row>
    <row r="2348" spans="1:20" x14ac:dyDescent="0.2">
      <c r="A2348" s="1">
        <v>20349</v>
      </c>
      <c r="B2348" s="1" t="s">
        <v>11329</v>
      </c>
      <c r="C2348" s="1" t="s">
        <v>11330</v>
      </c>
      <c r="D2348" s="1" t="s">
        <v>11331</v>
      </c>
      <c r="E2348" s="1">
        <v>36</v>
      </c>
      <c r="F2348" s="1" t="s">
        <v>11332</v>
      </c>
      <c r="G2348" s="1" t="s">
        <v>131</v>
      </c>
      <c r="H2348" s="1">
        <v>400000000</v>
      </c>
      <c r="I2348" s="1">
        <v>57189082</v>
      </c>
      <c r="J2348" s="1">
        <v>400000000</v>
      </c>
      <c r="K2348" s="1" t="s">
        <v>2018</v>
      </c>
      <c r="L2348" s="1">
        <v>2348</v>
      </c>
      <c r="M2348" s="1" t="s">
        <v>14753</v>
      </c>
      <c r="N2348" s="1">
        <v>5.5705337345310193E-3</v>
      </c>
      <c r="O2348" s="1">
        <v>936880.96829665999</v>
      </c>
      <c r="P2348" s="1">
        <v>0.50214758000000004</v>
      </c>
      <c r="Q2348" s="1">
        <v>-3.6759719</v>
      </c>
      <c r="R2348" s="1">
        <v>-15.961095589999999</v>
      </c>
      <c r="S2348" s="1">
        <v>318573.71052786068</v>
      </c>
      <c r="T2348" s="1" t="s">
        <v>14753</v>
      </c>
    </row>
    <row r="2349" spans="1:20" x14ac:dyDescent="0.2">
      <c r="A2349" s="1">
        <v>10953</v>
      </c>
      <c r="B2349" s="1" t="s">
        <v>6349</v>
      </c>
      <c r="C2349" s="1" t="s">
        <v>6350</v>
      </c>
      <c r="D2349" s="1" t="s">
        <v>6351</v>
      </c>
      <c r="E2349" s="1">
        <v>14</v>
      </c>
      <c r="F2349" s="1" t="s">
        <v>5796</v>
      </c>
      <c r="G2349" s="1" t="s">
        <v>131</v>
      </c>
      <c r="H2349" s="1">
        <v>1000000000</v>
      </c>
      <c r="I2349" s="1">
        <v>914277084</v>
      </c>
      <c r="J2349" s="1">
        <v>1000000000</v>
      </c>
      <c r="K2349" s="1" t="s">
        <v>2018</v>
      </c>
      <c r="L2349" s="1">
        <v>2347</v>
      </c>
      <c r="M2349" s="1" t="s">
        <v>14753</v>
      </c>
      <c r="N2349" s="1">
        <v>3.4832313552828591E-4</v>
      </c>
      <c r="O2349" s="1">
        <v>1.5652599999999999E-2</v>
      </c>
      <c r="P2349" s="1">
        <v>0</v>
      </c>
      <c r="Q2349" s="1">
        <v>1.4642842700000001</v>
      </c>
      <c r="R2349" s="1">
        <v>-0.13271527</v>
      </c>
      <c r="S2349" s="1">
        <v>318463.86064053804</v>
      </c>
      <c r="T2349" s="1" t="s">
        <v>14753</v>
      </c>
    </row>
    <row r="2350" spans="1:20" x14ac:dyDescent="0.2">
      <c r="A2350" s="1">
        <v>8307</v>
      </c>
      <c r="B2350" s="1" t="s">
        <v>3968</v>
      </c>
      <c r="C2350" s="1" t="s">
        <v>3968</v>
      </c>
      <c r="D2350" s="1" t="s">
        <v>3969</v>
      </c>
      <c r="E2350" s="1">
        <v>8</v>
      </c>
      <c r="F2350" s="1" t="s">
        <v>3970</v>
      </c>
      <c r="G2350" s="1" t="s">
        <v>131</v>
      </c>
      <c r="I2350" s="1">
        <v>573.92652340999996</v>
      </c>
      <c r="J2350" s="1">
        <v>6613.1039283399996</v>
      </c>
      <c r="K2350" s="1" t="s">
        <v>2018</v>
      </c>
      <c r="L2350" s="1">
        <v>2349</v>
      </c>
      <c r="M2350" s="1" t="s">
        <v>14753</v>
      </c>
      <c r="N2350" s="1">
        <v>552.22491625219561</v>
      </c>
      <c r="O2350" s="1">
        <v>380.51080926999998</v>
      </c>
      <c r="P2350" s="1">
        <v>6.8774400000000003E-3</v>
      </c>
      <c r="Q2350" s="1">
        <v>-13.43741853</v>
      </c>
      <c r="R2350" s="1">
        <v>-17.737457790000001</v>
      </c>
      <c r="S2350" s="1">
        <v>316936.52632500103</v>
      </c>
      <c r="T2350" s="1" t="s">
        <v>14753</v>
      </c>
    </row>
    <row r="2351" spans="1:20" x14ac:dyDescent="0.2">
      <c r="A2351" s="1">
        <v>33455</v>
      </c>
      <c r="B2351" s="1" t="s">
        <v>11372</v>
      </c>
      <c r="C2351" s="1" t="s">
        <v>11373</v>
      </c>
      <c r="D2351" s="1" t="s">
        <v>11374</v>
      </c>
      <c r="E2351" s="1">
        <v>5</v>
      </c>
      <c r="F2351" s="1" t="s">
        <v>11375</v>
      </c>
      <c r="G2351" s="1" t="s">
        <v>131</v>
      </c>
      <c r="H2351" s="1">
        <v>10000000000</v>
      </c>
      <c r="I2351" s="1">
        <v>10000000000</v>
      </c>
      <c r="J2351" s="1">
        <v>10000000000</v>
      </c>
      <c r="K2351" s="1" t="s">
        <v>2018</v>
      </c>
      <c r="L2351" s="1">
        <v>2350</v>
      </c>
      <c r="M2351" s="1" t="s">
        <v>14753</v>
      </c>
      <c r="N2351" s="1">
        <v>3.1120702757435558E-5</v>
      </c>
      <c r="O2351" s="1">
        <v>12955.30703652</v>
      </c>
      <c r="P2351" s="1">
        <v>6.6463000000000004E-4</v>
      </c>
      <c r="Q2351" s="1">
        <v>-8.0842858599999996</v>
      </c>
      <c r="R2351" s="1">
        <v>-26.32374991</v>
      </c>
      <c r="S2351" s="1">
        <v>311207.0275743556</v>
      </c>
      <c r="T2351" s="1" t="s">
        <v>14753</v>
      </c>
    </row>
    <row r="2352" spans="1:20" x14ac:dyDescent="0.2">
      <c r="A2352" s="1">
        <v>7422</v>
      </c>
      <c r="B2352" s="1" t="s">
        <v>4127</v>
      </c>
      <c r="C2352" s="1" t="s">
        <v>4128</v>
      </c>
      <c r="D2352" s="1" t="s">
        <v>4129</v>
      </c>
      <c r="E2352" s="1">
        <v>21</v>
      </c>
      <c r="F2352" s="1" t="s">
        <v>3686</v>
      </c>
      <c r="G2352" s="1" t="s">
        <v>131</v>
      </c>
      <c r="H2352" s="1">
        <v>200000000</v>
      </c>
      <c r="I2352" s="1">
        <v>66318562</v>
      </c>
      <c r="J2352" s="1">
        <v>200000000</v>
      </c>
      <c r="K2352" s="1" t="s">
        <v>2018</v>
      </c>
      <c r="L2352" s="1">
        <v>2351</v>
      </c>
      <c r="M2352" s="1" t="s">
        <v>14752</v>
      </c>
      <c r="N2352" s="1">
        <v>4.6379687816201359E-3</v>
      </c>
      <c r="O2352" s="1">
        <v>31578.40968501</v>
      </c>
      <c r="P2352" s="1">
        <v>-13.5879631</v>
      </c>
      <c r="Q2352" s="1">
        <v>-20.67193924</v>
      </c>
      <c r="R2352" s="1">
        <v>-13.76319322</v>
      </c>
      <c r="S2352" s="1">
        <v>307583.42019793944</v>
      </c>
      <c r="T2352" s="1" t="s">
        <v>14752</v>
      </c>
    </row>
    <row r="2353" spans="1:20" x14ac:dyDescent="0.2">
      <c r="A2353" s="1">
        <v>2913</v>
      </c>
      <c r="B2353" s="1" t="s">
        <v>4304</v>
      </c>
      <c r="C2353" s="1" t="s">
        <v>4305</v>
      </c>
      <c r="D2353" s="1" t="s">
        <v>4306</v>
      </c>
      <c r="E2353" s="1">
        <v>6</v>
      </c>
      <c r="F2353" s="1" t="s">
        <v>2809</v>
      </c>
      <c r="G2353" s="1" t="s">
        <v>131</v>
      </c>
      <c r="H2353" s="1">
        <v>225000000</v>
      </c>
      <c r="I2353" s="1">
        <v>84261288.917494103</v>
      </c>
      <c r="J2353" s="1">
        <v>225000000</v>
      </c>
      <c r="K2353" s="1" t="s">
        <v>2018</v>
      </c>
      <c r="L2353" s="1">
        <v>2352</v>
      </c>
      <c r="M2353" s="1" t="s">
        <v>14753</v>
      </c>
      <c r="N2353" s="1">
        <v>3.64261550670006E-3</v>
      </c>
      <c r="O2353" s="1">
        <v>327.01626348999997</v>
      </c>
      <c r="P2353" s="1">
        <v>-5.6263299999999997E-3</v>
      </c>
      <c r="Q2353" s="1">
        <v>0.18615627000000001</v>
      </c>
      <c r="R2353" s="1">
        <v>36.549677389999999</v>
      </c>
      <c r="S2353" s="1">
        <v>306931.47762539797</v>
      </c>
      <c r="T2353" s="1" t="s">
        <v>14753</v>
      </c>
    </row>
    <row r="2354" spans="1:20" x14ac:dyDescent="0.2">
      <c r="A2354" s="1">
        <v>27955</v>
      </c>
      <c r="B2354" s="1" t="s">
        <v>11307</v>
      </c>
      <c r="C2354" s="1" t="s">
        <v>11307</v>
      </c>
      <c r="D2354" s="1" t="s">
        <v>11434</v>
      </c>
      <c r="E2354" s="1">
        <v>9</v>
      </c>
      <c r="F2354" s="1" t="s">
        <v>11435</v>
      </c>
      <c r="G2354" s="1" t="s">
        <v>131</v>
      </c>
      <c r="H2354" s="1">
        <v>47000000</v>
      </c>
      <c r="I2354" s="1">
        <v>36080445</v>
      </c>
      <c r="J2354" s="1">
        <v>47000000</v>
      </c>
      <c r="K2354" s="1" t="s">
        <v>2018</v>
      </c>
      <c r="L2354" s="1">
        <v>2353</v>
      </c>
      <c r="M2354" s="1" t="s">
        <v>14752</v>
      </c>
      <c r="N2354" s="1">
        <v>8.496315564859077E-3</v>
      </c>
      <c r="O2354" s="1">
        <v>880.24242820999996</v>
      </c>
      <c r="P2354" s="1">
        <v>2.2476749200000001</v>
      </c>
      <c r="Q2354" s="1">
        <v>4.9211447399999999</v>
      </c>
      <c r="R2354" s="1">
        <v>-12.938601370000001</v>
      </c>
      <c r="S2354" s="1">
        <v>306550.84644054185</v>
      </c>
      <c r="T2354" s="1" t="s">
        <v>14752</v>
      </c>
    </row>
    <row r="2355" spans="1:20" x14ac:dyDescent="0.2">
      <c r="A2355" s="1">
        <v>16543</v>
      </c>
      <c r="B2355" s="1" t="s">
        <v>11412</v>
      </c>
      <c r="C2355" s="1" t="s">
        <v>11413</v>
      </c>
      <c r="D2355" s="1" t="s">
        <v>11414</v>
      </c>
      <c r="E2355" s="1">
        <v>14</v>
      </c>
      <c r="F2355" s="1" t="s">
        <v>11415</v>
      </c>
      <c r="G2355" s="1" t="s">
        <v>131</v>
      </c>
      <c r="H2355" s="1">
        <v>1000000000</v>
      </c>
      <c r="I2355" s="1">
        <v>25468016</v>
      </c>
      <c r="J2355" s="1">
        <v>1000000000</v>
      </c>
      <c r="K2355" s="1" t="s">
        <v>2018</v>
      </c>
      <c r="L2355" s="1">
        <v>2354</v>
      </c>
      <c r="M2355" s="1" t="s">
        <v>14753</v>
      </c>
      <c r="N2355" s="1">
        <v>1.2016783651975419E-2</v>
      </c>
      <c r="O2355" s="1">
        <v>55357.29114678</v>
      </c>
      <c r="P2355" s="1">
        <v>0.24845665</v>
      </c>
      <c r="Q2355" s="1">
        <v>-1.2192059900000001</v>
      </c>
      <c r="R2355" s="1">
        <v>-5.8090054799999997</v>
      </c>
      <c r="S2355" s="1">
        <v>306043.63831704843</v>
      </c>
      <c r="T2355" s="1" t="s">
        <v>14753</v>
      </c>
    </row>
    <row r="2356" spans="1:20" x14ac:dyDescent="0.2">
      <c r="A2356" s="1">
        <v>33481</v>
      </c>
      <c r="B2356" s="1" t="s">
        <v>14051</v>
      </c>
      <c r="C2356" s="1" t="s">
        <v>13387</v>
      </c>
      <c r="D2356" s="1" t="s">
        <v>14052</v>
      </c>
      <c r="E2356" s="1">
        <v>3</v>
      </c>
      <c r="F2356" s="1" t="s">
        <v>14053</v>
      </c>
      <c r="G2356" s="1" t="s">
        <v>131</v>
      </c>
      <c r="H2356" s="1">
        <v>1000000000</v>
      </c>
      <c r="I2356" s="1">
        <v>200000000</v>
      </c>
      <c r="J2356" s="1">
        <v>200000000</v>
      </c>
      <c r="K2356" s="1" t="s">
        <v>2018</v>
      </c>
      <c r="L2356" s="1">
        <v>2355</v>
      </c>
      <c r="M2356" s="1" t="s">
        <v>14753</v>
      </c>
      <c r="N2356" s="1">
        <v>1.5288675713316924E-3</v>
      </c>
      <c r="O2356" s="1">
        <v>84136.391326020006</v>
      </c>
      <c r="P2356" s="1">
        <v>0.37691462999999997</v>
      </c>
      <c r="Q2356" s="1">
        <v>-4.6072505100000001</v>
      </c>
      <c r="R2356" s="1">
        <v>-14.68459167</v>
      </c>
      <c r="S2356" s="1">
        <v>305773.51426633849</v>
      </c>
      <c r="T2356" s="1" t="s">
        <v>14753</v>
      </c>
    </row>
    <row r="2357" spans="1:20" x14ac:dyDescent="0.2">
      <c r="A2357" s="1">
        <v>2291</v>
      </c>
      <c r="B2357" s="1" t="s">
        <v>3170</v>
      </c>
      <c r="C2357" s="1" t="s">
        <v>271</v>
      </c>
      <c r="D2357" s="1" t="s">
        <v>3171</v>
      </c>
      <c r="E2357" s="1">
        <v>13</v>
      </c>
      <c r="F2357" s="1" t="s">
        <v>3070</v>
      </c>
      <c r="G2357" s="1" t="s">
        <v>131</v>
      </c>
      <c r="I2357" s="1">
        <v>650000000</v>
      </c>
      <c r="J2357" s="1">
        <v>650000000</v>
      </c>
      <c r="K2357" s="1" t="s">
        <v>2018</v>
      </c>
      <c r="L2357" s="1">
        <v>2356</v>
      </c>
      <c r="M2357" s="1" t="s">
        <v>14752</v>
      </c>
      <c r="N2357" s="1">
        <v>4.6855537317225601E-4</v>
      </c>
      <c r="O2357" s="1">
        <v>55908.521984929997</v>
      </c>
      <c r="P2357" s="1">
        <v>-6.0666594099999998</v>
      </c>
      <c r="Q2357" s="1">
        <v>-36.114175449999998</v>
      </c>
      <c r="R2357" s="1">
        <v>-7.68586569</v>
      </c>
      <c r="S2357" s="1">
        <v>304560.99256196636</v>
      </c>
      <c r="T2357" s="1" t="s">
        <v>14752</v>
      </c>
    </row>
    <row r="2358" spans="1:20" x14ac:dyDescent="0.2">
      <c r="A2358" s="1">
        <v>33484</v>
      </c>
      <c r="B2358" s="1" t="s">
        <v>11281</v>
      </c>
      <c r="C2358" s="1" t="s">
        <v>11282</v>
      </c>
      <c r="D2358" s="1" t="s">
        <v>11283</v>
      </c>
      <c r="E2358" s="1">
        <v>1</v>
      </c>
      <c r="F2358" s="1" t="s">
        <v>11284</v>
      </c>
      <c r="G2358" s="1" t="s">
        <v>131</v>
      </c>
      <c r="H2358" s="1">
        <v>21000000</v>
      </c>
      <c r="I2358" s="1">
        <v>16800000</v>
      </c>
      <c r="J2358" s="1">
        <v>21000000</v>
      </c>
      <c r="K2358" s="1" t="s">
        <v>2018</v>
      </c>
      <c r="L2358" s="1">
        <v>2357</v>
      </c>
      <c r="M2358" s="1" t="s">
        <v>14752</v>
      </c>
      <c r="N2358" s="1">
        <v>1.8034003712195743E-2</v>
      </c>
      <c r="O2358" s="1">
        <v>3016.0335942699999</v>
      </c>
      <c r="P2358" s="1">
        <v>0</v>
      </c>
      <c r="Q2358" s="1">
        <v>4.3374459200000004</v>
      </c>
      <c r="R2358" s="1">
        <v>6.3069472600000003</v>
      </c>
      <c r="S2358" s="1">
        <v>302971.26236488851</v>
      </c>
      <c r="T2358" s="1" t="s">
        <v>14752</v>
      </c>
    </row>
    <row r="2359" spans="1:20" x14ac:dyDescent="0.2">
      <c r="A2359" s="1">
        <v>30119</v>
      </c>
      <c r="B2359" s="1" t="s">
        <v>11293</v>
      </c>
      <c r="C2359" s="1" t="s">
        <v>7026</v>
      </c>
      <c r="D2359" s="1" t="s">
        <v>11294</v>
      </c>
      <c r="E2359" s="1">
        <v>4</v>
      </c>
      <c r="F2359" s="1" t="s">
        <v>11295</v>
      </c>
      <c r="G2359" s="1" t="s">
        <v>131</v>
      </c>
      <c r="H2359" s="1">
        <v>998920173</v>
      </c>
      <c r="I2359" s="1">
        <v>998920173</v>
      </c>
      <c r="J2359" s="1">
        <v>998920173</v>
      </c>
      <c r="K2359" s="1" t="s">
        <v>2018</v>
      </c>
      <c r="L2359" s="1">
        <v>2358</v>
      </c>
      <c r="M2359" s="1" t="s">
        <v>14753</v>
      </c>
      <c r="N2359" s="1">
        <v>3.0271747128801863E-4</v>
      </c>
      <c r="O2359" s="1">
        <v>0</v>
      </c>
      <c r="P2359" s="1">
        <v>0</v>
      </c>
      <c r="Q2359" s="1">
        <v>1.48647416</v>
      </c>
      <c r="R2359" s="1">
        <v>-1.7717684199999999</v>
      </c>
      <c r="S2359" s="1">
        <v>302390.58878915012</v>
      </c>
      <c r="T2359" s="1" t="s">
        <v>14753</v>
      </c>
    </row>
    <row r="2360" spans="1:20" x14ac:dyDescent="0.2">
      <c r="A2360" s="1">
        <v>8279</v>
      </c>
      <c r="B2360" s="1" t="s">
        <v>4921</v>
      </c>
      <c r="C2360" s="1" t="s">
        <v>4922</v>
      </c>
      <c r="D2360" s="1" t="s">
        <v>4923</v>
      </c>
      <c r="E2360" s="1">
        <v>23</v>
      </c>
      <c r="F2360" s="1" t="s">
        <v>3982</v>
      </c>
      <c r="G2360" s="1" t="s">
        <v>131</v>
      </c>
      <c r="I2360" s="1">
        <v>19760286</v>
      </c>
      <c r="J2360" s="1">
        <v>102993397</v>
      </c>
      <c r="K2360" s="1" t="s">
        <v>2018</v>
      </c>
      <c r="L2360" s="1">
        <v>2359</v>
      </c>
      <c r="M2360" s="1" t="s">
        <v>14753</v>
      </c>
      <c r="N2360" s="1">
        <v>1.5300579855750037E-2</v>
      </c>
      <c r="O2360" s="1">
        <v>163.70413188000001</v>
      </c>
      <c r="P2360" s="1">
        <v>0.19458587999999999</v>
      </c>
      <c r="Q2360" s="1">
        <v>-3.1522992699999999</v>
      </c>
      <c r="R2360" s="1">
        <v>-12.76708225</v>
      </c>
      <c r="S2360" s="1">
        <v>302343.83391545946</v>
      </c>
      <c r="T2360" s="1" t="s">
        <v>14753</v>
      </c>
    </row>
    <row r="2361" spans="1:20" x14ac:dyDescent="0.2">
      <c r="A2361" s="1">
        <v>4680</v>
      </c>
      <c r="B2361" s="1" t="s">
        <v>5093</v>
      </c>
      <c r="C2361" s="1" t="s">
        <v>5094</v>
      </c>
      <c r="D2361" s="1" t="s">
        <v>5095</v>
      </c>
      <c r="E2361" s="1">
        <v>5</v>
      </c>
      <c r="F2361" s="1" t="s">
        <v>2614</v>
      </c>
      <c r="G2361" s="1" t="s">
        <v>131</v>
      </c>
      <c r="H2361" s="1">
        <v>650000000</v>
      </c>
      <c r="I2361" s="1">
        <v>613982926.24568176</v>
      </c>
      <c r="J2361" s="1">
        <v>649496615.92568171</v>
      </c>
      <c r="L2361" s="1">
        <v>2360</v>
      </c>
      <c r="M2361" s="1" t="s">
        <v>14753</v>
      </c>
      <c r="N2361" s="1">
        <v>4.9131601125726042E-4</v>
      </c>
      <c r="O2361" s="1">
        <v>0</v>
      </c>
      <c r="P2361" s="1">
        <v>0</v>
      </c>
      <c r="Q2361" s="1">
        <v>0</v>
      </c>
      <c r="R2361" s="1">
        <v>-0.43815465999999997</v>
      </c>
      <c r="S2361" s="1">
        <v>301659.64230308909</v>
      </c>
      <c r="T2361" s="1" t="s">
        <v>14753</v>
      </c>
    </row>
    <row r="2362" spans="1:20" x14ac:dyDescent="0.2">
      <c r="A2362" s="1">
        <v>9299</v>
      </c>
      <c r="B2362" s="1" t="s">
        <v>11323</v>
      </c>
      <c r="C2362" s="1" t="s">
        <v>11324</v>
      </c>
      <c r="D2362" s="1" t="s">
        <v>11325</v>
      </c>
      <c r="E2362" s="1">
        <v>26</v>
      </c>
      <c r="F2362" s="1" t="s">
        <v>4629</v>
      </c>
      <c r="G2362" s="1" t="s">
        <v>131</v>
      </c>
      <c r="H2362" s="1">
        <v>1E+17</v>
      </c>
      <c r="I2362" s="1">
        <v>2.52821746689876E+16</v>
      </c>
      <c r="J2362" s="1">
        <v>2.8853017603448112E+16</v>
      </c>
      <c r="K2362" s="1" t="s">
        <v>2018</v>
      </c>
      <c r="L2362" s="1">
        <v>2361</v>
      </c>
      <c r="M2362" s="1" t="s">
        <v>14753</v>
      </c>
      <c r="N2362" s="1">
        <v>1.1918937050341E-11</v>
      </c>
      <c r="O2362" s="1">
        <v>108.69132193999999</v>
      </c>
      <c r="P2362" s="1">
        <v>-8.7313900000000003E-3</v>
      </c>
      <c r="Q2362" s="1">
        <v>-1.8285106</v>
      </c>
      <c r="R2362" s="1">
        <v>-12.36248982</v>
      </c>
      <c r="S2362" s="1">
        <v>301336.64837538899</v>
      </c>
      <c r="T2362" s="1" t="s">
        <v>14753</v>
      </c>
    </row>
    <row r="2363" spans="1:20" x14ac:dyDescent="0.2">
      <c r="A2363" s="1">
        <v>4841</v>
      </c>
      <c r="B2363" s="1" t="s">
        <v>3141</v>
      </c>
      <c r="C2363" s="1" t="s">
        <v>3142</v>
      </c>
      <c r="D2363" s="1" t="s">
        <v>3141</v>
      </c>
      <c r="E2363" s="1">
        <v>27</v>
      </c>
      <c r="F2363" s="1" t="s">
        <v>2076</v>
      </c>
      <c r="G2363" s="1" t="s">
        <v>131</v>
      </c>
      <c r="H2363" s="1">
        <v>10000000000</v>
      </c>
      <c r="I2363" s="1">
        <v>3855040000</v>
      </c>
      <c r="J2363" s="1">
        <v>10000000000</v>
      </c>
      <c r="K2363" s="1" t="s">
        <v>2018</v>
      </c>
      <c r="L2363" s="1">
        <v>2362</v>
      </c>
      <c r="M2363" s="1" t="s">
        <v>14752</v>
      </c>
      <c r="N2363" s="1">
        <v>7.7895786442351602E-5</v>
      </c>
      <c r="O2363" s="1">
        <v>1.64494758</v>
      </c>
      <c r="P2363" s="1">
        <v>0</v>
      </c>
      <c r="Q2363" s="1">
        <v>0.13395644000000001</v>
      </c>
      <c r="R2363" s="1">
        <v>-0.34943013000000001</v>
      </c>
      <c r="S2363" s="1">
        <v>300291.37256672315</v>
      </c>
      <c r="T2363" s="1" t="s">
        <v>14752</v>
      </c>
    </row>
    <row r="2364" spans="1:20" x14ac:dyDescent="0.2">
      <c r="A2364" s="1">
        <v>28173</v>
      </c>
      <c r="B2364" s="1" t="s">
        <v>11453</v>
      </c>
      <c r="C2364" s="1" t="s">
        <v>5893</v>
      </c>
      <c r="D2364" s="1" t="s">
        <v>11454</v>
      </c>
      <c r="E2364" s="1">
        <v>9</v>
      </c>
      <c r="F2364" s="1" t="s">
        <v>11455</v>
      </c>
      <c r="G2364" s="1" t="s">
        <v>131</v>
      </c>
      <c r="H2364" s="1">
        <v>21000000</v>
      </c>
      <c r="I2364" s="1">
        <v>17075011.48712438</v>
      </c>
      <c r="J2364" s="1">
        <v>17075011.48712438</v>
      </c>
      <c r="K2364" s="1" t="s">
        <v>2018</v>
      </c>
      <c r="L2364" s="1">
        <v>2363</v>
      </c>
      <c r="M2364" s="1" t="s">
        <v>14752</v>
      </c>
      <c r="N2364" s="1">
        <v>1.7583863063249019E-2</v>
      </c>
      <c r="O2364" s="1">
        <v>270.48570546000002</v>
      </c>
      <c r="P2364" s="1">
        <v>-1.2781499999999999E-2</v>
      </c>
      <c r="Q2364" s="1">
        <v>0.30443601999999997</v>
      </c>
      <c r="R2364" s="1">
        <v>-6.2000602499999999</v>
      </c>
      <c r="S2364" s="1">
        <v>300244.66379299905</v>
      </c>
      <c r="T2364" s="1" t="s">
        <v>14752</v>
      </c>
    </row>
    <row r="2365" spans="1:20" x14ac:dyDescent="0.2">
      <c r="A2365" s="1">
        <v>33145</v>
      </c>
      <c r="B2365" s="1" t="s">
        <v>6708</v>
      </c>
      <c r="C2365" s="1" t="s">
        <v>6709</v>
      </c>
      <c r="D2365" s="1" t="s">
        <v>11451</v>
      </c>
      <c r="E2365" s="1">
        <v>6</v>
      </c>
      <c r="F2365" s="1" t="s">
        <v>11452</v>
      </c>
      <c r="G2365" s="1" t="s">
        <v>131</v>
      </c>
      <c r="H2365" s="1">
        <v>420690000000000</v>
      </c>
      <c r="I2365" s="1">
        <v>420690000000000</v>
      </c>
      <c r="J2365" s="1">
        <v>420690000000000</v>
      </c>
      <c r="K2365" s="1" t="s">
        <v>2018</v>
      </c>
      <c r="L2365" s="1">
        <v>2364</v>
      </c>
      <c r="M2365" s="1" t="s">
        <v>14752</v>
      </c>
      <c r="N2365" s="1">
        <v>7.1101555376350099E-10</v>
      </c>
      <c r="O2365" s="1">
        <v>416622.58256099001</v>
      </c>
      <c r="P2365" s="1">
        <v>-8.8111430000000004E-2</v>
      </c>
      <c r="Q2365" s="1">
        <v>-8.8933020000000003</v>
      </c>
      <c r="R2365" s="1">
        <v>-15.882790290000001</v>
      </c>
      <c r="S2365" s="1">
        <v>299117.13331276726</v>
      </c>
      <c r="T2365" s="1" t="s">
        <v>14752</v>
      </c>
    </row>
    <row r="2366" spans="1:20" x14ac:dyDescent="0.2">
      <c r="A2366" s="1">
        <v>9245</v>
      </c>
      <c r="B2366" s="1" t="s">
        <v>5114</v>
      </c>
      <c r="C2366" s="1" t="s">
        <v>5115</v>
      </c>
      <c r="D2366" s="1" t="s">
        <v>5116</v>
      </c>
      <c r="E2366" s="1">
        <v>12</v>
      </c>
      <c r="F2366" s="1" t="s">
        <v>4583</v>
      </c>
      <c r="G2366" s="1" t="s">
        <v>131</v>
      </c>
      <c r="H2366" s="1">
        <v>100000000</v>
      </c>
      <c r="I2366" s="1">
        <v>71260434.610820189</v>
      </c>
      <c r="J2366" s="1">
        <v>100000000</v>
      </c>
      <c r="K2366" s="1" t="s">
        <v>2018</v>
      </c>
      <c r="L2366" s="1">
        <v>2365</v>
      </c>
      <c r="M2366" s="1" t="s">
        <v>14752</v>
      </c>
      <c r="N2366" s="1">
        <v>4.1634129591507666E-3</v>
      </c>
      <c r="O2366" s="1">
        <v>33.288094260000001</v>
      </c>
      <c r="P2366" s="1">
        <v>7.2822659999999997E-2</v>
      </c>
      <c r="Q2366" s="1">
        <v>-2.47343307</v>
      </c>
      <c r="R2366" s="1">
        <v>-8.2364023399999997</v>
      </c>
      <c r="S2366" s="1">
        <v>296686.61693340458</v>
      </c>
      <c r="T2366" s="1" t="s">
        <v>14752</v>
      </c>
    </row>
    <row r="2367" spans="1:20" x14ac:dyDescent="0.2">
      <c r="A2367" s="1">
        <v>10228</v>
      </c>
      <c r="B2367" s="1" t="s">
        <v>11321</v>
      </c>
      <c r="C2367" s="1" t="s">
        <v>6071</v>
      </c>
      <c r="D2367" s="1" t="s">
        <v>11322</v>
      </c>
      <c r="E2367" s="1">
        <v>11</v>
      </c>
      <c r="F2367" s="1" t="s">
        <v>5496</v>
      </c>
      <c r="G2367" s="1" t="s">
        <v>131</v>
      </c>
      <c r="I2367" s="1">
        <v>92808753</v>
      </c>
      <c r="J2367" s="1">
        <v>249045426</v>
      </c>
      <c r="L2367" s="1">
        <v>2366</v>
      </c>
      <c r="M2367" s="1" t="s">
        <v>14753</v>
      </c>
      <c r="N2367" s="1">
        <v>3.1817814965884642E-3</v>
      </c>
      <c r="O2367" s="1">
        <v>28795.736397619999</v>
      </c>
      <c r="P2367" s="1">
        <v>2.1128212</v>
      </c>
      <c r="Q2367" s="1">
        <v>-0.70511464000000001</v>
      </c>
      <c r="R2367" s="1">
        <v>-10.79770072</v>
      </c>
      <c r="S2367" s="1">
        <v>295297.17301684909</v>
      </c>
      <c r="T2367" s="1" t="s">
        <v>14753</v>
      </c>
    </row>
    <row r="2368" spans="1:20" x14ac:dyDescent="0.2">
      <c r="A2368" s="1">
        <v>32104</v>
      </c>
      <c r="B2368" s="1" t="s">
        <v>11471</v>
      </c>
      <c r="C2368" s="1" t="s">
        <v>11472</v>
      </c>
      <c r="D2368" s="1" t="s">
        <v>11473</v>
      </c>
      <c r="E2368" s="1">
        <v>4</v>
      </c>
      <c r="F2368" s="1" t="s">
        <v>11474</v>
      </c>
      <c r="G2368" s="1" t="s">
        <v>131</v>
      </c>
      <c r="I2368" s="1">
        <v>3531</v>
      </c>
      <c r="J2368" s="1">
        <v>3531</v>
      </c>
      <c r="K2368" s="1" t="s">
        <v>2018</v>
      </c>
      <c r="L2368" s="1">
        <v>2367</v>
      </c>
      <c r="M2368" s="1" t="s">
        <v>14752</v>
      </c>
      <c r="N2368" s="1">
        <v>83.523824858741094</v>
      </c>
      <c r="O2368" s="1">
        <v>9421.0572773099993</v>
      </c>
      <c r="P2368" s="1">
        <v>0.30846860999999998</v>
      </c>
      <c r="Q2368" s="1">
        <v>-0.28212193000000002</v>
      </c>
      <c r="R2368" s="1">
        <v>-0.37568445</v>
      </c>
      <c r="S2368" s="1">
        <v>294922.62557621481</v>
      </c>
      <c r="T2368" s="1" t="s">
        <v>14752</v>
      </c>
    </row>
    <row r="2369" spans="1:20" x14ac:dyDescent="0.2">
      <c r="A2369" s="1">
        <v>5618</v>
      </c>
      <c r="B2369" s="1" t="s">
        <v>3093</v>
      </c>
      <c r="C2369" s="1" t="s">
        <v>3094</v>
      </c>
      <c r="D2369" s="1" t="s">
        <v>3095</v>
      </c>
      <c r="E2369" s="1">
        <v>14</v>
      </c>
      <c r="F2369" s="1" t="s">
        <v>2199</v>
      </c>
      <c r="G2369" s="1" t="s">
        <v>131</v>
      </c>
      <c r="H2369" s="1">
        <v>93468683</v>
      </c>
      <c r="I2369" s="1">
        <v>74464266.095221892</v>
      </c>
      <c r="J2369" s="1">
        <v>76588156.827428848</v>
      </c>
      <c r="K2369" s="1" t="s">
        <v>2018</v>
      </c>
      <c r="L2369" s="1">
        <v>2368</v>
      </c>
      <c r="M2369" s="1" t="s">
        <v>14753</v>
      </c>
      <c r="N2369" s="1">
        <v>3.9425528370601818E-3</v>
      </c>
      <c r="O2369" s="1">
        <v>309.43055765000003</v>
      </c>
      <c r="P2369" s="1">
        <v>0.24662276999999999</v>
      </c>
      <c r="Q2369" s="1">
        <v>-1.55646011</v>
      </c>
      <c r="R2369" s="1">
        <v>-9.2262167799999997</v>
      </c>
      <c r="S2369" s="1">
        <v>293579.3035533214</v>
      </c>
      <c r="T2369" s="1" t="s">
        <v>14753</v>
      </c>
    </row>
    <row r="2370" spans="1:20" x14ac:dyDescent="0.2">
      <c r="A2370" s="1">
        <v>31184</v>
      </c>
      <c r="B2370" s="1" t="s">
        <v>10770</v>
      </c>
      <c r="C2370" s="1" t="s">
        <v>10771</v>
      </c>
      <c r="D2370" s="1" t="s">
        <v>10772</v>
      </c>
      <c r="E2370" s="1">
        <v>2</v>
      </c>
      <c r="F2370" s="1" t="s">
        <v>10773</v>
      </c>
      <c r="G2370" s="1" t="s">
        <v>131</v>
      </c>
      <c r="H2370" s="1">
        <v>810000000</v>
      </c>
      <c r="I2370" s="1">
        <v>794648610</v>
      </c>
      <c r="J2370" s="1">
        <v>809970641</v>
      </c>
      <c r="K2370" s="1" t="s">
        <v>2018</v>
      </c>
      <c r="L2370" s="1">
        <v>2369</v>
      </c>
      <c r="M2370" s="1" t="s">
        <v>14752</v>
      </c>
      <c r="N2370" s="1">
        <v>3.669732634649451E-4</v>
      </c>
      <c r="O2370" s="1">
        <v>4097.7095515700003</v>
      </c>
      <c r="P2370" s="1">
        <v>0</v>
      </c>
      <c r="Q2370" s="1">
        <v>-2.6739342599999998</v>
      </c>
      <c r="R2370" s="1">
        <v>-29.249919770000002</v>
      </c>
      <c r="S2370" s="1">
        <v>291614.79371958243</v>
      </c>
      <c r="T2370" s="1" t="s">
        <v>14752</v>
      </c>
    </row>
    <row r="2371" spans="1:20" x14ac:dyDescent="0.2">
      <c r="A2371" s="1">
        <v>10462</v>
      </c>
      <c r="B2371" s="1" t="s">
        <v>6369</v>
      </c>
      <c r="C2371" s="1" t="s">
        <v>6370</v>
      </c>
      <c r="D2371" s="1" t="s">
        <v>6371</v>
      </c>
      <c r="E2371" s="1">
        <v>35</v>
      </c>
      <c r="F2371" s="1" t="s">
        <v>5434</v>
      </c>
      <c r="G2371" s="1" t="s">
        <v>131</v>
      </c>
      <c r="I2371" s="1">
        <v>357073944</v>
      </c>
      <c r="J2371" s="1">
        <v>1000000000</v>
      </c>
      <c r="K2371" s="1" t="s">
        <v>2018</v>
      </c>
      <c r="L2371" s="1">
        <v>2370</v>
      </c>
      <c r="M2371" s="1" t="s">
        <v>14753</v>
      </c>
      <c r="N2371" s="1">
        <v>8.0891175757548102E-4</v>
      </c>
      <c r="O2371" s="1">
        <v>7888.9186428700004</v>
      </c>
      <c r="P2371" s="1">
        <v>1.539927E-2</v>
      </c>
      <c r="Q2371" s="1">
        <v>-3.3054450800000001</v>
      </c>
      <c r="R2371" s="1">
        <v>-1.63526091</v>
      </c>
      <c r="S2371" s="1">
        <v>288841.31162544887</v>
      </c>
      <c r="T2371" s="1" t="s">
        <v>14753</v>
      </c>
    </row>
    <row r="2372" spans="1:20" x14ac:dyDescent="0.2">
      <c r="A2372" s="1">
        <v>8066</v>
      </c>
      <c r="B2372" s="1" t="s">
        <v>11201</v>
      </c>
      <c r="C2372" s="1" t="s">
        <v>3830</v>
      </c>
      <c r="D2372" s="1" t="s">
        <v>3831</v>
      </c>
      <c r="E2372" s="1">
        <v>28</v>
      </c>
      <c r="F2372" s="1" t="s">
        <v>3767</v>
      </c>
      <c r="G2372" s="1" t="s">
        <v>131</v>
      </c>
      <c r="H2372" s="1">
        <v>300000000</v>
      </c>
      <c r="I2372" s="1">
        <v>265402333.62167677</v>
      </c>
      <c r="J2372" s="1">
        <v>300000000</v>
      </c>
      <c r="K2372" s="1" t="s">
        <v>2018</v>
      </c>
      <c r="L2372" s="1">
        <v>2371</v>
      </c>
      <c r="M2372" s="1" t="s">
        <v>14753</v>
      </c>
      <c r="N2372" s="1">
        <v>1.0878738492099832E-3</v>
      </c>
      <c r="O2372" s="1">
        <v>22.227940490000002</v>
      </c>
      <c r="P2372" s="1">
        <v>2.88923E-3</v>
      </c>
      <c r="Q2372" s="1">
        <v>-28.815128319999999</v>
      </c>
      <c r="R2372" s="1">
        <v>-28.851237680000001</v>
      </c>
      <c r="S2372" s="1">
        <v>288724.25826632563</v>
      </c>
      <c r="T2372" s="1" t="s">
        <v>14753</v>
      </c>
    </row>
    <row r="2373" spans="1:20" x14ac:dyDescent="0.2">
      <c r="A2373" s="1">
        <v>3175</v>
      </c>
      <c r="B2373" s="1" t="s">
        <v>3030</v>
      </c>
      <c r="C2373" s="1" t="s">
        <v>3031</v>
      </c>
      <c r="D2373" s="1" t="s">
        <v>3032</v>
      </c>
      <c r="E2373" s="1">
        <v>4</v>
      </c>
      <c r="F2373" s="1" t="s">
        <v>2590</v>
      </c>
      <c r="G2373" s="1" t="s">
        <v>131</v>
      </c>
      <c r="H2373" s="1">
        <v>1000000000</v>
      </c>
      <c r="I2373" s="1">
        <v>990999784.329</v>
      </c>
      <c r="J2373" s="1">
        <v>990999794.73399997</v>
      </c>
      <c r="L2373" s="1">
        <v>2372</v>
      </c>
      <c r="M2373" s="1" t="s">
        <v>14752</v>
      </c>
      <c r="N2373" s="1">
        <v>2.9124442270792348E-4</v>
      </c>
      <c r="O2373" s="1">
        <v>342.45847542000001</v>
      </c>
      <c r="P2373" s="1">
        <v>-1.2051799999999999E-3</v>
      </c>
      <c r="Q2373" s="1">
        <v>-0.26168862999999998</v>
      </c>
      <c r="R2373" s="1">
        <v>-8.5125322699999995</v>
      </c>
      <c r="S2373" s="1">
        <v>288623.16009057628</v>
      </c>
      <c r="T2373" s="1" t="s">
        <v>14752</v>
      </c>
    </row>
    <row r="2374" spans="1:20" x14ac:dyDescent="0.2">
      <c r="A2374" s="1">
        <v>5409</v>
      </c>
      <c r="B2374" s="1" t="s">
        <v>11764</v>
      </c>
      <c r="C2374" s="1" t="s">
        <v>5275</v>
      </c>
      <c r="D2374" s="1" t="s">
        <v>5276</v>
      </c>
      <c r="E2374" s="1">
        <v>18</v>
      </c>
      <c r="F2374" s="1" t="s">
        <v>2966</v>
      </c>
      <c r="G2374" s="1" t="s">
        <v>131</v>
      </c>
      <c r="H2374" s="1">
        <v>400000000</v>
      </c>
      <c r="I2374" s="1">
        <v>213266834</v>
      </c>
      <c r="J2374" s="1">
        <v>400000000</v>
      </c>
      <c r="K2374" s="1" t="s">
        <v>2018</v>
      </c>
      <c r="L2374" s="1">
        <v>2373</v>
      </c>
      <c r="M2374" s="1" t="s">
        <v>14752</v>
      </c>
      <c r="N2374" s="1">
        <v>1.3500931889221159E-3</v>
      </c>
      <c r="O2374" s="1">
        <v>36.59670843</v>
      </c>
      <c r="P2374" s="1">
        <v>0</v>
      </c>
      <c r="Q2374" s="1">
        <v>-3.2986107599999999</v>
      </c>
      <c r="R2374" s="1">
        <v>29.044626470000001</v>
      </c>
      <c r="S2374" s="1">
        <v>287930.10000638355</v>
      </c>
      <c r="T2374" s="1" t="s">
        <v>14752</v>
      </c>
    </row>
    <row r="2375" spans="1:20" x14ac:dyDescent="0.2">
      <c r="A2375" s="1">
        <v>19220</v>
      </c>
      <c r="B2375" s="1" t="s">
        <v>11356</v>
      </c>
      <c r="C2375" s="1" t="s">
        <v>11357</v>
      </c>
      <c r="D2375" s="1" t="s">
        <v>11358</v>
      </c>
      <c r="E2375" s="1">
        <v>21</v>
      </c>
      <c r="F2375" s="1" t="s">
        <v>11359</v>
      </c>
      <c r="G2375" s="1" t="s">
        <v>131</v>
      </c>
      <c r="H2375" s="1">
        <v>20000000000</v>
      </c>
      <c r="I2375" s="1">
        <v>2885348769</v>
      </c>
      <c r="J2375" s="1">
        <v>9363187337.9992638</v>
      </c>
      <c r="K2375" s="1" t="s">
        <v>2018</v>
      </c>
      <c r="L2375" s="1">
        <v>2374</v>
      </c>
      <c r="M2375" s="1" t="s">
        <v>14753</v>
      </c>
      <c r="N2375" s="1">
        <v>9.9399160959625634E-5</v>
      </c>
      <c r="O2375" s="1">
        <v>258.61291827999997</v>
      </c>
      <c r="P2375" s="1">
        <v>1.53664449</v>
      </c>
      <c r="Q2375" s="1">
        <v>-3.22458512</v>
      </c>
      <c r="R2375" s="1">
        <v>9.1785493299999992</v>
      </c>
      <c r="S2375" s="1">
        <v>286801.24671448866</v>
      </c>
      <c r="T2375" s="1" t="s">
        <v>14753</v>
      </c>
    </row>
    <row r="2376" spans="1:20" x14ac:dyDescent="0.2">
      <c r="A2376" s="1">
        <v>31798</v>
      </c>
      <c r="B2376" s="1" t="s">
        <v>11344</v>
      </c>
      <c r="C2376" s="1" t="s">
        <v>11345</v>
      </c>
      <c r="D2376" s="1" t="s">
        <v>11346</v>
      </c>
      <c r="E2376" s="1">
        <v>10</v>
      </c>
      <c r="F2376" s="1" t="s">
        <v>11347</v>
      </c>
      <c r="G2376" s="1" t="s">
        <v>131</v>
      </c>
      <c r="I2376" s="1">
        <v>964572862</v>
      </c>
      <c r="J2376" s="1">
        <v>1000000000</v>
      </c>
      <c r="K2376" s="1" t="s">
        <v>2018</v>
      </c>
      <c r="L2376" s="1">
        <v>2375</v>
      </c>
      <c r="M2376" s="1" t="s">
        <v>14753</v>
      </c>
      <c r="N2376" s="1">
        <v>2.9691079404722484E-4</v>
      </c>
      <c r="O2376" s="1">
        <v>55579.02699613</v>
      </c>
      <c r="P2376" s="1">
        <v>-6.1531668100000001</v>
      </c>
      <c r="Q2376" s="1">
        <v>-6.8345334099999997</v>
      </c>
      <c r="R2376" s="1">
        <v>-0.82412649999999998</v>
      </c>
      <c r="S2376" s="1">
        <v>286392.09437282424</v>
      </c>
      <c r="T2376" s="1" t="s">
        <v>14753</v>
      </c>
    </row>
    <row r="2377" spans="1:20" x14ac:dyDescent="0.2">
      <c r="A2377" s="1">
        <v>8621</v>
      </c>
      <c r="B2377" s="1" t="s">
        <v>4345</v>
      </c>
      <c r="C2377" s="1" t="s">
        <v>4346</v>
      </c>
      <c r="D2377" s="1" t="s">
        <v>4345</v>
      </c>
      <c r="E2377" s="1">
        <v>29</v>
      </c>
      <c r="F2377" s="1" t="s">
        <v>4347</v>
      </c>
      <c r="G2377" s="1" t="s">
        <v>131</v>
      </c>
      <c r="H2377" s="1">
        <v>20000000</v>
      </c>
      <c r="I2377" s="1">
        <v>19675543.789453208</v>
      </c>
      <c r="J2377" s="1">
        <v>20000000</v>
      </c>
      <c r="K2377" s="1" t="s">
        <v>2018</v>
      </c>
      <c r="L2377" s="1">
        <v>2376</v>
      </c>
      <c r="M2377" s="1" t="s">
        <v>14753</v>
      </c>
      <c r="N2377" s="1">
        <v>1.4546320890863768E-2</v>
      </c>
      <c r="O2377" s="1">
        <v>951.64535805000003</v>
      </c>
      <c r="P2377" s="1">
        <v>6.4610619999999994E-2</v>
      </c>
      <c r="Q2377" s="1">
        <v>-1.6122303499999999</v>
      </c>
      <c r="R2377" s="1">
        <v>-2.0820913399999998</v>
      </c>
      <c r="S2377" s="1">
        <v>286206.77366362809</v>
      </c>
      <c r="T2377" s="1" t="s">
        <v>14753</v>
      </c>
    </row>
    <row r="2378" spans="1:20" x14ac:dyDescent="0.2">
      <c r="A2378" s="1">
        <v>7033</v>
      </c>
      <c r="B2378" s="1" t="s">
        <v>3753</v>
      </c>
      <c r="C2378" s="1" t="s">
        <v>3754</v>
      </c>
      <c r="D2378" s="1" t="s">
        <v>3755</v>
      </c>
      <c r="E2378" s="1">
        <v>11</v>
      </c>
      <c r="F2378" s="1" t="s">
        <v>2932</v>
      </c>
      <c r="G2378" s="1" t="s">
        <v>131</v>
      </c>
      <c r="I2378" s="1">
        <v>446012144.97595006</v>
      </c>
      <c r="J2378" s="1">
        <v>446012144.97595006</v>
      </c>
      <c r="K2378" s="1" t="s">
        <v>2018</v>
      </c>
      <c r="L2378" s="1">
        <v>2377</v>
      </c>
      <c r="M2378" s="1" t="s">
        <v>14753</v>
      </c>
      <c r="N2378" s="1">
        <v>6.4088091964977509E-4</v>
      </c>
      <c r="O2378" s="1">
        <v>3.0336489499999999</v>
      </c>
      <c r="P2378" s="1">
        <v>7.2822659999999997E-2</v>
      </c>
      <c r="Q2378" s="1">
        <v>-2.47343307</v>
      </c>
      <c r="R2378" s="1">
        <v>-8.2364023399999997</v>
      </c>
      <c r="S2378" s="1">
        <v>285840.67364715569</v>
      </c>
      <c r="T2378" s="1" t="s">
        <v>14753</v>
      </c>
    </row>
    <row r="2379" spans="1:20" x14ac:dyDescent="0.2">
      <c r="A2379" s="1">
        <v>4293</v>
      </c>
      <c r="B2379" s="1" t="s">
        <v>4864</v>
      </c>
      <c r="C2379" s="1" t="s">
        <v>2952</v>
      </c>
      <c r="D2379" s="1" t="s">
        <v>2953</v>
      </c>
      <c r="E2379" s="1">
        <v>49</v>
      </c>
      <c r="F2379" s="1" t="s">
        <v>2294</v>
      </c>
      <c r="G2379" s="1" t="s">
        <v>131</v>
      </c>
      <c r="H2379" s="1">
        <v>1033200000</v>
      </c>
      <c r="I2379" s="1">
        <v>490938908</v>
      </c>
      <c r="J2379" s="1">
        <v>1033200000</v>
      </c>
      <c r="K2379" s="1" t="s">
        <v>2018</v>
      </c>
      <c r="L2379" s="1">
        <v>2378</v>
      </c>
      <c r="M2379" s="1" t="s">
        <v>14753</v>
      </c>
      <c r="N2379" s="1">
        <v>5.7921745048005694E-4</v>
      </c>
      <c r="O2379" s="1">
        <v>430.94953687999998</v>
      </c>
      <c r="P2379" s="1">
        <v>-1.5338279999999999E-2</v>
      </c>
      <c r="Q2379" s="1">
        <v>1.5101525899999999</v>
      </c>
      <c r="R2379" s="1">
        <v>-4.1072865800000002</v>
      </c>
      <c r="S2379" s="1">
        <v>284360.38263322326</v>
      </c>
      <c r="T2379" s="1" t="s">
        <v>14753</v>
      </c>
    </row>
    <row r="2380" spans="1:20" x14ac:dyDescent="0.2">
      <c r="A2380" s="1">
        <v>7320</v>
      </c>
      <c r="B2380" s="1" t="s">
        <v>11244</v>
      </c>
      <c r="C2380" s="1" t="s">
        <v>3669</v>
      </c>
      <c r="D2380" s="1" t="s">
        <v>3670</v>
      </c>
      <c r="E2380" s="1">
        <v>13</v>
      </c>
      <c r="F2380" s="1" t="s">
        <v>3586</v>
      </c>
      <c r="G2380" s="1" t="s">
        <v>131</v>
      </c>
      <c r="I2380" s="1">
        <v>2834678.375701</v>
      </c>
      <c r="J2380" s="1">
        <v>2834678.375701</v>
      </c>
      <c r="K2380" s="1" t="s">
        <v>2018</v>
      </c>
      <c r="L2380" s="1">
        <v>2380</v>
      </c>
      <c r="M2380" s="1" t="s">
        <v>14752</v>
      </c>
      <c r="N2380" s="1">
        <v>9.9898600329164686E-2</v>
      </c>
      <c r="O2380" s="1">
        <v>86.983713969999997</v>
      </c>
      <c r="P2380" s="1">
        <v>-4.5077099999999998E-3</v>
      </c>
      <c r="Q2380" s="1">
        <v>-2.7065958700000001</v>
      </c>
      <c r="R2380" s="1">
        <v>-0.90785526999999999</v>
      </c>
      <c r="S2380" s="1">
        <v>283180.40211587993</v>
      </c>
      <c r="T2380" s="1" t="s">
        <v>14752</v>
      </c>
    </row>
    <row r="2381" spans="1:20" x14ac:dyDescent="0.2">
      <c r="A2381" s="1">
        <v>32893</v>
      </c>
      <c r="B2381" s="1" t="s">
        <v>11582</v>
      </c>
      <c r="C2381" s="1" t="s">
        <v>6215</v>
      </c>
      <c r="D2381" s="1" t="s">
        <v>11583</v>
      </c>
      <c r="E2381" s="1">
        <v>4</v>
      </c>
      <c r="F2381" s="1" t="s">
        <v>11584</v>
      </c>
      <c r="G2381" s="1" t="s">
        <v>131</v>
      </c>
      <c r="H2381" s="1">
        <v>1000000000</v>
      </c>
      <c r="I2381" s="1">
        <v>999983373</v>
      </c>
      <c r="J2381" s="1">
        <v>999984186.61976194</v>
      </c>
      <c r="K2381" s="1" t="s">
        <v>2018</v>
      </c>
      <c r="L2381" s="1">
        <v>2379</v>
      </c>
      <c r="M2381" s="1" t="s">
        <v>14753</v>
      </c>
      <c r="N2381" s="1">
        <v>2.8319818485090755E-4</v>
      </c>
      <c r="O2381" s="1">
        <v>3793.5210771799998</v>
      </c>
      <c r="P2381" s="1">
        <v>7.5708460000000005E-2</v>
      </c>
      <c r="Q2381" s="1">
        <v>-6.0953013199999999</v>
      </c>
      <c r="R2381" s="1">
        <v>-23.583403780000001</v>
      </c>
      <c r="S2381" s="1">
        <v>283193.47611468803</v>
      </c>
      <c r="T2381" s="1" t="s">
        <v>14753</v>
      </c>
    </row>
    <row r="2382" spans="1:20" x14ac:dyDescent="0.2">
      <c r="A2382" s="1">
        <v>13592</v>
      </c>
      <c r="B2382" s="1" t="s">
        <v>6798</v>
      </c>
      <c r="C2382" s="1" t="s">
        <v>6799</v>
      </c>
      <c r="D2382" s="1" t="s">
        <v>6800</v>
      </c>
      <c r="E2382" s="1">
        <v>6</v>
      </c>
      <c r="F2382" s="1" t="s">
        <v>6801</v>
      </c>
      <c r="G2382" s="1" t="s">
        <v>131</v>
      </c>
      <c r="H2382" s="1">
        <v>2000000000000000</v>
      </c>
      <c r="I2382" s="1">
        <v>1669960531442310</v>
      </c>
      <c r="J2382" s="1">
        <v>2000000000000000</v>
      </c>
      <c r="K2382" s="1" t="s">
        <v>2018</v>
      </c>
      <c r="L2382" s="1">
        <v>2381</v>
      </c>
      <c r="M2382" s="1" t="s">
        <v>14752</v>
      </c>
      <c r="N2382" s="1">
        <v>1.6807432486290301E-10</v>
      </c>
      <c r="O2382" s="1">
        <v>0</v>
      </c>
      <c r="P2382" s="1">
        <v>0</v>
      </c>
      <c r="Q2382" s="1">
        <v>0</v>
      </c>
      <c r="R2382" s="1">
        <v>0.61723205999999997</v>
      </c>
      <c r="S2382" s="1">
        <v>280677.48886986094</v>
      </c>
      <c r="T2382" s="1" t="s">
        <v>14752</v>
      </c>
    </row>
    <row r="2383" spans="1:20" x14ac:dyDescent="0.2">
      <c r="A2383" s="1">
        <v>8716</v>
      </c>
      <c r="B2383" s="1" t="s">
        <v>4586</v>
      </c>
      <c r="C2383" s="1" t="s">
        <v>4587</v>
      </c>
      <c r="D2383" s="1" t="s">
        <v>4588</v>
      </c>
      <c r="E2383" s="1">
        <v>29</v>
      </c>
      <c r="F2383" s="1" t="s">
        <v>4449</v>
      </c>
      <c r="G2383" s="1" t="s">
        <v>131</v>
      </c>
      <c r="I2383" s="1">
        <v>3930225792</v>
      </c>
      <c r="J2383" s="1">
        <v>10000000000</v>
      </c>
      <c r="K2383" s="1" t="s">
        <v>2018</v>
      </c>
      <c r="L2383" s="1">
        <v>2382</v>
      </c>
      <c r="M2383" s="1" t="s">
        <v>14752</v>
      </c>
      <c r="N2383" s="1">
        <v>7.1302193911044342E-5</v>
      </c>
      <c r="O2383" s="1">
        <v>165810.61861517999</v>
      </c>
      <c r="P2383" s="1">
        <v>0.25573622000000001</v>
      </c>
      <c r="Q2383" s="1">
        <v>-4.7346275200000001</v>
      </c>
      <c r="R2383" s="1">
        <v>-19.236504239999999</v>
      </c>
      <c r="S2383" s="1">
        <v>280233.72153537185</v>
      </c>
      <c r="T2383" s="1" t="s">
        <v>14752</v>
      </c>
    </row>
    <row r="2384" spans="1:20" x14ac:dyDescent="0.2">
      <c r="A2384" s="1">
        <v>31154</v>
      </c>
      <c r="B2384" s="1" t="s">
        <v>11436</v>
      </c>
      <c r="C2384" s="1" t="s">
        <v>11437</v>
      </c>
      <c r="D2384" s="1" t="s">
        <v>11438</v>
      </c>
      <c r="E2384" s="1">
        <v>13</v>
      </c>
      <c r="F2384" s="1" t="s">
        <v>11439</v>
      </c>
      <c r="G2384" s="1" t="s">
        <v>131</v>
      </c>
      <c r="I2384" s="1">
        <v>323617938</v>
      </c>
      <c r="J2384" s="1">
        <v>7500000000</v>
      </c>
      <c r="K2384" s="1" t="s">
        <v>2018</v>
      </c>
      <c r="L2384" s="1">
        <v>2383</v>
      </c>
      <c r="M2384" s="1" t="s">
        <v>14753</v>
      </c>
      <c r="N2384" s="1">
        <v>8.6512345898172522E-4</v>
      </c>
      <c r="O2384" s="1">
        <v>455305.32978198997</v>
      </c>
      <c r="P2384" s="1">
        <v>0.81341576999999998</v>
      </c>
      <c r="Q2384" s="1">
        <v>-8.6275814000000004</v>
      </c>
      <c r="R2384" s="1">
        <v>-7.2043519099999997</v>
      </c>
      <c r="S2384" s="1">
        <v>279969.46991109347</v>
      </c>
      <c r="T2384" s="1" t="s">
        <v>14753</v>
      </c>
    </row>
    <row r="2385" spans="1:20" x14ac:dyDescent="0.2">
      <c r="A2385" s="1">
        <v>22487</v>
      </c>
      <c r="B2385" s="1" t="s">
        <v>11532</v>
      </c>
      <c r="C2385" s="1" t="s">
        <v>11533</v>
      </c>
      <c r="D2385" s="1" t="s">
        <v>11534</v>
      </c>
      <c r="E2385" s="1">
        <v>10</v>
      </c>
      <c r="F2385" s="1" t="s">
        <v>11535</v>
      </c>
      <c r="G2385" s="1" t="s">
        <v>131</v>
      </c>
      <c r="H2385" s="1">
        <v>10000000000</v>
      </c>
      <c r="I2385" s="1">
        <v>968534281</v>
      </c>
      <c r="J2385" s="1">
        <v>10000000000</v>
      </c>
      <c r="K2385" s="1" t="s">
        <v>2018</v>
      </c>
      <c r="L2385" s="1">
        <v>2384</v>
      </c>
      <c r="M2385" s="1" t="s">
        <v>14753</v>
      </c>
      <c r="N2385" s="1">
        <v>2.8681696368989591E-4</v>
      </c>
      <c r="O2385" s="1">
        <v>6896.2791388100004</v>
      </c>
      <c r="P2385" s="1">
        <v>-1.39608274</v>
      </c>
      <c r="Q2385" s="1">
        <v>4.5429483599999996</v>
      </c>
      <c r="R2385" s="1">
        <v>2.3719441699999999</v>
      </c>
      <c r="S2385" s="1">
        <v>277792.06170599646</v>
      </c>
      <c r="T2385" s="1" t="s">
        <v>14753</v>
      </c>
    </row>
    <row r="2386" spans="1:20" x14ac:dyDescent="0.2">
      <c r="A2386" s="1">
        <v>20305</v>
      </c>
      <c r="B2386" s="1" t="s">
        <v>10067</v>
      </c>
      <c r="C2386" s="1" t="s">
        <v>10068</v>
      </c>
      <c r="D2386" s="1" t="s">
        <v>10069</v>
      </c>
      <c r="E2386" s="1">
        <v>8</v>
      </c>
      <c r="F2386" s="1" t="s">
        <v>10070</v>
      </c>
      <c r="G2386" s="1" t="s">
        <v>131</v>
      </c>
      <c r="H2386" s="1">
        <v>10000000000</v>
      </c>
      <c r="I2386" s="1">
        <v>2217000010</v>
      </c>
      <c r="J2386" s="1">
        <v>10000000000</v>
      </c>
      <c r="K2386" s="1" t="s">
        <v>2018</v>
      </c>
      <c r="L2386" s="1">
        <v>2385</v>
      </c>
      <c r="M2386" s="1" t="s">
        <v>14753</v>
      </c>
      <c r="N2386" s="1">
        <v>1.2450856998799979E-4</v>
      </c>
      <c r="O2386" s="1">
        <v>25765.494620329999</v>
      </c>
      <c r="P2386" s="1">
        <v>4.4026280900000003</v>
      </c>
      <c r="Q2386" s="1">
        <v>-2.3794186599999998</v>
      </c>
      <c r="R2386" s="1">
        <v>51.64021425</v>
      </c>
      <c r="S2386" s="1">
        <v>276035.50090848131</v>
      </c>
      <c r="T2386" s="1" t="s">
        <v>14753</v>
      </c>
    </row>
    <row r="2387" spans="1:20" x14ac:dyDescent="0.2">
      <c r="A2387" s="1">
        <v>33294</v>
      </c>
      <c r="B2387" s="1" t="s">
        <v>11115</v>
      </c>
      <c r="C2387" s="1" t="s">
        <v>11116</v>
      </c>
      <c r="D2387" s="1" t="s">
        <v>11117</v>
      </c>
      <c r="E2387" s="1">
        <v>2</v>
      </c>
      <c r="F2387" s="1" t="s">
        <v>11118</v>
      </c>
      <c r="G2387" s="1" t="s">
        <v>131</v>
      </c>
      <c r="H2387" s="1">
        <v>420690000000</v>
      </c>
      <c r="I2387" s="1">
        <v>408781712145</v>
      </c>
      <c r="J2387" s="1">
        <v>420690000000</v>
      </c>
      <c r="K2387" s="1" t="s">
        <v>2018</v>
      </c>
      <c r="L2387" s="1">
        <v>2386</v>
      </c>
      <c r="M2387" s="1" t="s">
        <v>14753</v>
      </c>
      <c r="N2387" s="1">
        <v>6.7164574382945804E-7</v>
      </c>
      <c r="O2387" s="1">
        <v>1032.0068617899999</v>
      </c>
      <c r="P2387" s="1">
        <v>0</v>
      </c>
      <c r="Q2387" s="1">
        <v>-2.8781821999999999</v>
      </c>
      <c r="R2387" s="1">
        <v>-9.1021434699999997</v>
      </c>
      <c r="S2387" s="1">
        <v>274556.49711750791</v>
      </c>
      <c r="T2387" s="1" t="s">
        <v>14753</v>
      </c>
    </row>
    <row r="2388" spans="1:20" x14ac:dyDescent="0.2">
      <c r="A2388" s="1">
        <v>18741</v>
      </c>
      <c r="B2388" s="1" t="s">
        <v>11509</v>
      </c>
      <c r="C2388" s="1" t="s">
        <v>11510</v>
      </c>
      <c r="D2388" s="1" t="s">
        <v>11511</v>
      </c>
      <c r="E2388" s="1">
        <v>11</v>
      </c>
      <c r="F2388" s="1" t="s">
        <v>11512</v>
      </c>
      <c r="G2388" s="1" t="s">
        <v>131</v>
      </c>
      <c r="H2388" s="1">
        <v>1500000000</v>
      </c>
      <c r="I2388" s="1">
        <v>614033258.17999995</v>
      </c>
      <c r="J2388" s="1">
        <v>1500000000</v>
      </c>
      <c r="K2388" s="1" t="s">
        <v>2018</v>
      </c>
      <c r="L2388" s="1">
        <v>2387</v>
      </c>
      <c r="M2388" s="1" t="s">
        <v>14753</v>
      </c>
      <c r="N2388" s="1">
        <v>4.4304987441020846E-4</v>
      </c>
      <c r="O2388" s="1">
        <v>18885.062264200002</v>
      </c>
      <c r="P2388" s="1">
        <v>6.278881E-2</v>
      </c>
      <c r="Q2388" s="1">
        <v>0.73063535999999996</v>
      </c>
      <c r="R2388" s="1">
        <v>-3.6928573999999998</v>
      </c>
      <c r="S2388" s="1">
        <v>272047.35792034009</v>
      </c>
      <c r="T2388" s="1" t="s">
        <v>14753</v>
      </c>
    </row>
    <row r="2389" spans="1:20" x14ac:dyDescent="0.2">
      <c r="A2389" s="1">
        <v>9083</v>
      </c>
      <c r="B2389" s="1" t="s">
        <v>14309</v>
      </c>
      <c r="C2389" s="1" t="s">
        <v>14310</v>
      </c>
      <c r="D2389" s="1" t="s">
        <v>14311</v>
      </c>
      <c r="E2389" s="1">
        <v>15</v>
      </c>
      <c r="F2389" s="1" t="s">
        <v>4561</v>
      </c>
      <c r="G2389" s="1" t="s">
        <v>131</v>
      </c>
      <c r="H2389" s="1">
        <v>100000000</v>
      </c>
      <c r="I2389" s="1">
        <v>50000000</v>
      </c>
      <c r="J2389" s="1">
        <v>100000000</v>
      </c>
      <c r="K2389" s="1" t="s">
        <v>2018</v>
      </c>
      <c r="L2389" s="1">
        <v>2388</v>
      </c>
      <c r="M2389" s="1" t="s">
        <v>14753</v>
      </c>
      <c r="N2389" s="1">
        <v>5.4255748921516475E-3</v>
      </c>
      <c r="O2389" s="1">
        <v>0</v>
      </c>
      <c r="P2389" s="1">
        <v>0</v>
      </c>
      <c r="Q2389" s="1">
        <v>0</v>
      </c>
      <c r="R2389" s="1">
        <v>0</v>
      </c>
      <c r="S2389" s="1">
        <v>271278.7446075824</v>
      </c>
      <c r="T2389" s="1" t="s">
        <v>14753</v>
      </c>
    </row>
    <row r="2390" spans="1:20" x14ac:dyDescent="0.2">
      <c r="A2390" s="1">
        <v>14661</v>
      </c>
      <c r="B2390" s="1" t="s">
        <v>6464</v>
      </c>
      <c r="C2390" s="1" t="s">
        <v>6465</v>
      </c>
      <c r="D2390" s="1" t="s">
        <v>6466</v>
      </c>
      <c r="E2390" s="1">
        <v>6</v>
      </c>
      <c r="F2390" s="1" t="s">
        <v>6467</v>
      </c>
      <c r="G2390" s="1" t="s">
        <v>131</v>
      </c>
      <c r="I2390" s="1">
        <v>2970447</v>
      </c>
      <c r="J2390" s="1">
        <v>20000000</v>
      </c>
      <c r="K2390" s="1" t="s">
        <v>2018</v>
      </c>
      <c r="L2390" s="1">
        <v>2390</v>
      </c>
      <c r="M2390" s="1" t="s">
        <v>14752</v>
      </c>
      <c r="N2390" s="1">
        <v>9.0663094005344738E-2</v>
      </c>
      <c r="O2390" s="1">
        <v>67586.452622840006</v>
      </c>
      <c r="P2390" s="1">
        <v>0.22529092000000001</v>
      </c>
      <c r="Q2390" s="1">
        <v>-7.3697910000000005E-2</v>
      </c>
      <c r="R2390" s="1">
        <v>-3.7079988699999999</v>
      </c>
      <c r="S2390" s="1">
        <v>269309.91559889424</v>
      </c>
      <c r="T2390" s="1" t="s">
        <v>14752</v>
      </c>
    </row>
    <row r="2391" spans="1:20" x14ac:dyDescent="0.2">
      <c r="A2391" s="1">
        <v>7755</v>
      </c>
      <c r="B2391" s="1" t="s">
        <v>6724</v>
      </c>
      <c r="C2391" s="1" t="s">
        <v>6725</v>
      </c>
      <c r="D2391" s="1" t="s">
        <v>6726</v>
      </c>
      <c r="E2391" s="1">
        <v>6</v>
      </c>
      <c r="F2391" s="1" t="s">
        <v>3692</v>
      </c>
      <c r="G2391" s="1" t="s">
        <v>131</v>
      </c>
      <c r="H2391" s="1">
        <v>10000000000</v>
      </c>
      <c r="I2391" s="1">
        <v>945972125</v>
      </c>
      <c r="J2391" s="1">
        <v>10000000000</v>
      </c>
      <c r="K2391" s="1" t="s">
        <v>2018</v>
      </c>
      <c r="L2391" s="1">
        <v>2391</v>
      </c>
      <c r="M2391" s="1" t="s">
        <v>14752</v>
      </c>
      <c r="N2391" s="1">
        <v>2.8085110198870571E-4</v>
      </c>
      <c r="O2391" s="1">
        <v>2.9355157599999999</v>
      </c>
      <c r="P2391" s="1">
        <v>-1.1832500000000001E-3</v>
      </c>
      <c r="Q2391" s="1">
        <v>-2.0318015200000001</v>
      </c>
      <c r="R2391" s="1">
        <v>-31.65742534</v>
      </c>
      <c r="S2391" s="1">
        <v>265677.3137568477</v>
      </c>
      <c r="T2391" s="1" t="s">
        <v>14752</v>
      </c>
    </row>
    <row r="2392" spans="1:20" x14ac:dyDescent="0.2">
      <c r="A2392" s="1">
        <v>22863</v>
      </c>
      <c r="B2392" s="1" t="s">
        <v>11528</v>
      </c>
      <c r="C2392" s="1" t="s">
        <v>11529</v>
      </c>
      <c r="D2392" s="1" t="s">
        <v>11530</v>
      </c>
      <c r="E2392" s="1">
        <v>2</v>
      </c>
      <c r="F2392" s="1" t="s">
        <v>11531</v>
      </c>
      <c r="G2392" s="1" t="s">
        <v>131</v>
      </c>
      <c r="I2392" s="1">
        <v>3882453824</v>
      </c>
      <c r="J2392" s="1">
        <v>3998397286</v>
      </c>
      <c r="K2392" s="1" t="s">
        <v>2018</v>
      </c>
      <c r="L2392" s="1">
        <v>2389</v>
      </c>
      <c r="M2392" s="1" t="s">
        <v>14752</v>
      </c>
      <c r="N2392" s="1">
        <v>6.985916106934594E-5</v>
      </c>
      <c r="O2392" s="1">
        <v>177758.18356718999</v>
      </c>
      <c r="P2392" s="1">
        <v>-9.8211226499999995</v>
      </c>
      <c r="Q2392" s="1">
        <v>23.79184287</v>
      </c>
      <c r="R2392" s="1">
        <v>23.226758830000001</v>
      </c>
      <c r="S2392" s="1">
        <v>271224.96703511407</v>
      </c>
      <c r="T2392" s="1" t="s">
        <v>14752</v>
      </c>
    </row>
    <row r="2393" spans="1:20" x14ac:dyDescent="0.2">
      <c r="A2393" s="1">
        <v>12203</v>
      </c>
      <c r="B2393" s="1" t="s">
        <v>5785</v>
      </c>
      <c r="C2393" s="1" t="s">
        <v>5786</v>
      </c>
      <c r="D2393" s="1" t="s">
        <v>5787</v>
      </c>
      <c r="E2393" s="1">
        <v>35</v>
      </c>
      <c r="F2393" s="1" t="s">
        <v>5788</v>
      </c>
      <c r="G2393" s="1" t="s">
        <v>131</v>
      </c>
      <c r="H2393" s="1">
        <v>100345383</v>
      </c>
      <c r="I2393" s="1">
        <v>97703244.707585439</v>
      </c>
      <c r="J2393" s="1">
        <v>100345383</v>
      </c>
      <c r="K2393" s="1" t="s">
        <v>2018</v>
      </c>
      <c r="L2393" s="1">
        <v>2392</v>
      </c>
      <c r="M2393" s="1" t="s">
        <v>14753</v>
      </c>
      <c r="N2393" s="1">
        <v>2.684227209901773E-3</v>
      </c>
      <c r="O2393" s="1">
        <v>60702.402514529997</v>
      </c>
      <c r="P2393" s="1">
        <v>0.18550143999999999</v>
      </c>
      <c r="Q2393" s="1">
        <v>8.5813267999999994</v>
      </c>
      <c r="R2393" s="1">
        <v>-11.58114975</v>
      </c>
      <c r="S2393" s="1">
        <v>262257.70793979219</v>
      </c>
      <c r="T2393" s="1" t="s">
        <v>14753</v>
      </c>
    </row>
    <row r="2394" spans="1:20" x14ac:dyDescent="0.2">
      <c r="A2394" s="1">
        <v>22274</v>
      </c>
      <c r="B2394" s="1" t="s">
        <v>11520</v>
      </c>
      <c r="C2394" s="1" t="s">
        <v>11521</v>
      </c>
      <c r="D2394" s="1" t="s">
        <v>11522</v>
      </c>
      <c r="E2394" s="1">
        <v>4</v>
      </c>
      <c r="F2394" s="1" t="s">
        <v>11523</v>
      </c>
      <c r="G2394" s="1" t="s">
        <v>131</v>
      </c>
      <c r="I2394" s="1">
        <v>577139033</v>
      </c>
      <c r="J2394" s="1">
        <v>999652591</v>
      </c>
      <c r="K2394" s="1" t="s">
        <v>2018</v>
      </c>
      <c r="L2394" s="1">
        <v>2393</v>
      </c>
      <c r="M2394" s="1" t="s">
        <v>14753</v>
      </c>
      <c r="N2394" s="1">
        <v>4.5386792388322394E-4</v>
      </c>
      <c r="O2394" s="1">
        <v>61701.179316529997</v>
      </c>
      <c r="P2394" s="1">
        <v>0.95785622000000004</v>
      </c>
      <c r="Q2394" s="1">
        <v>-1.67594961</v>
      </c>
      <c r="R2394" s="1">
        <v>-5.8016312799999996</v>
      </c>
      <c r="S2394" s="1">
        <v>261944.89469968143</v>
      </c>
      <c r="T2394" s="1" t="s">
        <v>14753</v>
      </c>
    </row>
    <row r="2395" spans="1:20" x14ac:dyDescent="0.2">
      <c r="A2395" s="1">
        <v>853</v>
      </c>
      <c r="B2395" s="1" t="s">
        <v>11364</v>
      </c>
      <c r="C2395" s="1" t="s">
        <v>11365</v>
      </c>
      <c r="D2395" s="1" t="s">
        <v>11366</v>
      </c>
      <c r="E2395" s="1">
        <v>1</v>
      </c>
      <c r="F2395" s="1" t="s">
        <v>11367</v>
      </c>
      <c r="G2395" s="1" t="s">
        <v>131</v>
      </c>
      <c r="I2395" s="1">
        <v>16423000000</v>
      </c>
      <c r="J2395" s="1">
        <v>16422580992.333977</v>
      </c>
      <c r="L2395" s="1">
        <v>2394</v>
      </c>
      <c r="M2395" s="1" t="s">
        <v>14753</v>
      </c>
      <c r="N2395" s="1">
        <v>1.5846830000000001E-5</v>
      </c>
      <c r="O2395" s="1">
        <v>0</v>
      </c>
      <c r="P2395" s="1">
        <v>2.0008000000000001E-2</v>
      </c>
      <c r="Q2395" s="1">
        <v>-2.7308990500000001</v>
      </c>
      <c r="R2395" s="1">
        <v>-19.387513519999999</v>
      </c>
      <c r="S2395" s="1">
        <v>260252.48908999999</v>
      </c>
      <c r="T2395" s="1" t="s">
        <v>14753</v>
      </c>
    </row>
    <row r="2396" spans="1:20" x14ac:dyDescent="0.2">
      <c r="A2396" s="1">
        <v>7742</v>
      </c>
      <c r="B2396" s="1" t="s">
        <v>3702</v>
      </c>
      <c r="C2396" s="1" t="s">
        <v>3703</v>
      </c>
      <c r="D2396" s="1" t="s">
        <v>3702</v>
      </c>
      <c r="E2396" s="1">
        <v>22</v>
      </c>
      <c r="F2396" s="1" t="s">
        <v>3668</v>
      </c>
      <c r="G2396" s="1" t="s">
        <v>131</v>
      </c>
      <c r="I2396" s="1">
        <v>465279</v>
      </c>
      <c r="J2396" s="1">
        <v>485536</v>
      </c>
      <c r="K2396" s="1" t="s">
        <v>2018</v>
      </c>
      <c r="L2396" s="1">
        <v>2395</v>
      </c>
      <c r="M2396" s="1" t="s">
        <v>14752</v>
      </c>
      <c r="N2396" s="1">
        <v>0.55744170668546211</v>
      </c>
      <c r="O2396" s="1">
        <v>465.35969370999999</v>
      </c>
      <c r="P2396" s="1">
        <v>7.2638330000000001E-2</v>
      </c>
      <c r="Q2396" s="1">
        <v>-2.1313107599999999</v>
      </c>
      <c r="R2396" s="1">
        <v>-8.3212591499999995</v>
      </c>
      <c r="S2396" s="1">
        <v>259365.91984490512</v>
      </c>
      <c r="T2396" s="1" t="s">
        <v>14752</v>
      </c>
    </row>
    <row r="2397" spans="1:20" x14ac:dyDescent="0.2">
      <c r="A2397" s="1">
        <v>15974</v>
      </c>
      <c r="B2397" s="1" t="s">
        <v>11578</v>
      </c>
      <c r="C2397" s="1" t="s">
        <v>11579</v>
      </c>
      <c r="D2397" s="1" t="s">
        <v>11580</v>
      </c>
      <c r="E2397" s="1">
        <v>5</v>
      </c>
      <c r="F2397" s="1" t="s">
        <v>11581</v>
      </c>
      <c r="G2397" s="1" t="s">
        <v>131</v>
      </c>
      <c r="H2397" s="1">
        <v>1038971487</v>
      </c>
      <c r="I2397" s="1">
        <v>167113236.28999999</v>
      </c>
      <c r="J2397" s="1">
        <v>1038971487</v>
      </c>
      <c r="K2397" s="1" t="s">
        <v>2018</v>
      </c>
      <c r="L2397" s="1">
        <v>2396</v>
      </c>
      <c r="M2397" s="1" t="s">
        <v>14752</v>
      </c>
      <c r="N2397" s="1">
        <v>1.546092692680954E-3</v>
      </c>
      <c r="O2397" s="1">
        <v>202.75836826</v>
      </c>
      <c r="P2397" s="1">
        <v>-2.2388199999999999E-3</v>
      </c>
      <c r="Q2397" s="1">
        <v>-1.6254831199999999</v>
      </c>
      <c r="R2397" s="1">
        <v>-9.1392121799999995</v>
      </c>
      <c r="S2397" s="1">
        <v>258372.55347823465</v>
      </c>
      <c r="T2397" s="1" t="s">
        <v>14752</v>
      </c>
    </row>
    <row r="2398" spans="1:20" x14ac:dyDescent="0.2">
      <c r="A2398" s="1">
        <v>2553</v>
      </c>
      <c r="B2398" s="1" t="s">
        <v>3350</v>
      </c>
      <c r="C2398" s="1" t="s">
        <v>361</v>
      </c>
      <c r="D2398" s="1" t="s">
        <v>3351</v>
      </c>
      <c r="E2398" s="1">
        <v>11</v>
      </c>
      <c r="F2398" s="1" t="s">
        <v>3352</v>
      </c>
      <c r="G2398" s="1" t="s">
        <v>131</v>
      </c>
      <c r="I2398" s="1">
        <v>4999180100</v>
      </c>
      <c r="J2398" s="1">
        <v>4999650000</v>
      </c>
      <c r="K2398" s="1" t="s">
        <v>2018</v>
      </c>
      <c r="L2398" s="1">
        <v>2397</v>
      </c>
      <c r="M2398" s="1" t="s">
        <v>14753</v>
      </c>
      <c r="N2398" s="1">
        <v>5.1672693188819946E-5</v>
      </c>
      <c r="O2398" s="1">
        <v>135.15289945000001</v>
      </c>
      <c r="P2398" s="1">
        <v>2.3969899999999999E-3</v>
      </c>
      <c r="Q2398" s="1">
        <v>-2.64663943</v>
      </c>
      <c r="R2398" s="1">
        <v>65.034044929999993</v>
      </c>
      <c r="S2398" s="1">
        <v>258321.09950295425</v>
      </c>
      <c r="T2398" s="1" t="s">
        <v>14753</v>
      </c>
    </row>
    <row r="2399" spans="1:20" x14ac:dyDescent="0.2">
      <c r="A2399" s="1">
        <v>33771</v>
      </c>
      <c r="B2399" s="1" t="s">
        <v>4931</v>
      </c>
      <c r="C2399" s="1" t="s">
        <v>11206</v>
      </c>
      <c r="D2399" s="1" t="s">
        <v>11207</v>
      </c>
      <c r="E2399" s="1">
        <v>10</v>
      </c>
      <c r="F2399" s="1" t="s">
        <v>11208</v>
      </c>
      <c r="G2399" s="1" t="s">
        <v>131</v>
      </c>
      <c r="H2399" s="1">
        <v>420690000000</v>
      </c>
      <c r="I2399" s="1">
        <v>409456941721</v>
      </c>
      <c r="J2399" s="1">
        <v>420690000000</v>
      </c>
      <c r="K2399" s="1" t="s">
        <v>2018</v>
      </c>
      <c r="L2399" s="1">
        <v>2398</v>
      </c>
      <c r="M2399" s="1" t="s">
        <v>14752</v>
      </c>
      <c r="N2399" s="1">
        <v>6.2559887398136838E-7</v>
      </c>
      <c r="O2399" s="1">
        <v>4944.8918524500004</v>
      </c>
      <c r="P2399" s="1">
        <v>0.33591441</v>
      </c>
      <c r="Q2399" s="1">
        <v>-1.72177976</v>
      </c>
      <c r="R2399" s="1">
        <v>-13.8000673</v>
      </c>
      <c r="S2399" s="1">
        <v>256155.80168451241</v>
      </c>
      <c r="T2399" s="1" t="s">
        <v>14752</v>
      </c>
    </row>
    <row r="2400" spans="1:20" x14ac:dyDescent="0.2">
      <c r="A2400" s="1">
        <v>11700</v>
      </c>
      <c r="B2400" s="1" t="s">
        <v>6353</v>
      </c>
      <c r="C2400" s="1" t="s">
        <v>6354</v>
      </c>
      <c r="D2400" s="1" t="s">
        <v>6355</v>
      </c>
      <c r="E2400" s="1">
        <v>29</v>
      </c>
      <c r="F2400" s="1" t="s">
        <v>6356</v>
      </c>
      <c r="G2400" s="1" t="s">
        <v>131</v>
      </c>
      <c r="H2400" s="1">
        <v>10000000000</v>
      </c>
      <c r="I2400" s="1">
        <v>2631194572.27</v>
      </c>
      <c r="J2400" s="1">
        <v>10000000000</v>
      </c>
      <c r="K2400" s="1" t="s">
        <v>2018</v>
      </c>
      <c r="L2400" s="1">
        <v>2399</v>
      </c>
      <c r="M2400" s="1" t="s">
        <v>14752</v>
      </c>
      <c r="N2400" s="1">
        <v>9.7270431714967522E-5</v>
      </c>
      <c r="O2400" s="1">
        <v>59397.206901910002</v>
      </c>
      <c r="P2400" s="1">
        <v>5.7628739999999998E-2</v>
      </c>
      <c r="Q2400" s="1">
        <v>-2.76378872</v>
      </c>
      <c r="R2400" s="1">
        <v>-8.5916872499999997</v>
      </c>
      <c r="S2400" s="1">
        <v>255937.43197078217</v>
      </c>
      <c r="T2400" s="1" t="s">
        <v>14752</v>
      </c>
    </row>
    <row r="2401" spans="1:20" x14ac:dyDescent="0.2">
      <c r="A2401" s="1">
        <v>1106</v>
      </c>
      <c r="B2401" s="1" t="s">
        <v>5739</v>
      </c>
      <c r="C2401" s="1" t="s">
        <v>5740</v>
      </c>
      <c r="D2401" s="1" t="s">
        <v>5741</v>
      </c>
      <c r="E2401" s="1">
        <v>13</v>
      </c>
      <c r="F2401" s="1" t="s">
        <v>5742</v>
      </c>
      <c r="G2401" s="1" t="s">
        <v>131</v>
      </c>
      <c r="H2401" s="1">
        <v>29000000000</v>
      </c>
      <c r="I2401" s="1">
        <v>19495482368.068424</v>
      </c>
      <c r="J2401" s="1">
        <v>19908676722.068424</v>
      </c>
      <c r="L2401" s="1">
        <v>2400</v>
      </c>
      <c r="M2401" s="1" t="s">
        <v>14753</v>
      </c>
      <c r="N2401" s="1">
        <v>1.3064384594636788E-5</v>
      </c>
      <c r="O2401" s="1">
        <v>24813.631907899999</v>
      </c>
      <c r="P2401" s="1">
        <v>2.2608699999999999E-3</v>
      </c>
      <c r="Q2401" s="1">
        <v>1.0258079999999999E-2</v>
      </c>
      <c r="R2401" s="1">
        <v>-1.6581333599999999</v>
      </c>
      <c r="S2401" s="1">
        <v>254696.47951440624</v>
      </c>
      <c r="T2401" s="1" t="s">
        <v>14753</v>
      </c>
    </row>
    <row r="2402" spans="1:20" x14ac:dyDescent="0.2">
      <c r="A2402" s="1">
        <v>4927</v>
      </c>
      <c r="B2402" s="1" t="s">
        <v>5198</v>
      </c>
      <c r="C2402" s="1" t="s">
        <v>5199</v>
      </c>
      <c r="D2402" s="1" t="s">
        <v>5200</v>
      </c>
      <c r="E2402" s="1">
        <v>13</v>
      </c>
      <c r="F2402" s="1" t="s">
        <v>3701</v>
      </c>
      <c r="G2402" s="1" t="s">
        <v>131</v>
      </c>
      <c r="I2402" s="1">
        <v>2701063</v>
      </c>
      <c r="J2402" s="1">
        <v>7414890.71</v>
      </c>
      <c r="K2402" s="1" t="s">
        <v>2018</v>
      </c>
      <c r="L2402" s="1">
        <v>2401</v>
      </c>
      <c r="M2402" s="1" t="s">
        <v>14753</v>
      </c>
      <c r="N2402" s="1">
        <v>9.3221860050379524E-2</v>
      </c>
      <c r="O2402" s="1">
        <v>494.12116343999998</v>
      </c>
      <c r="P2402" s="1">
        <v>-4.2582809999999999E-2</v>
      </c>
      <c r="Q2402" s="1">
        <v>-16.612372409999999</v>
      </c>
      <c r="R2402" s="1">
        <v>-62.563057669999999</v>
      </c>
      <c r="S2402" s="1">
        <v>251798.11697325823</v>
      </c>
      <c r="T2402" s="1" t="s">
        <v>14753</v>
      </c>
    </row>
    <row r="2403" spans="1:20" x14ac:dyDescent="0.2">
      <c r="A2403" s="1">
        <v>19401</v>
      </c>
      <c r="B2403" s="1" t="s">
        <v>11333</v>
      </c>
      <c r="C2403" s="1" t="s">
        <v>9787</v>
      </c>
      <c r="D2403" s="1" t="s">
        <v>11334</v>
      </c>
      <c r="E2403" s="1">
        <v>6</v>
      </c>
      <c r="F2403" s="1" t="s">
        <v>11335</v>
      </c>
      <c r="G2403" s="1" t="s">
        <v>131</v>
      </c>
      <c r="H2403" s="1">
        <v>1000000000</v>
      </c>
      <c r="I2403" s="1">
        <v>226233223</v>
      </c>
      <c r="J2403" s="1">
        <v>1000000000</v>
      </c>
      <c r="K2403" s="1" t="s">
        <v>2018</v>
      </c>
      <c r="L2403" s="1">
        <v>2402</v>
      </c>
      <c r="M2403" s="1" t="s">
        <v>14753</v>
      </c>
      <c r="N2403" s="1">
        <v>1.1107194539634439E-3</v>
      </c>
      <c r="O2403" s="1">
        <v>160435.72275819001</v>
      </c>
      <c r="P2403" s="1">
        <v>1.2421748699999999</v>
      </c>
      <c r="Q2403" s="1">
        <v>-0.71669963000000003</v>
      </c>
      <c r="R2403" s="1">
        <v>-21.188155720000001</v>
      </c>
      <c r="S2403" s="1">
        <v>251281.64191895007</v>
      </c>
      <c r="T2403" s="1" t="s">
        <v>14753</v>
      </c>
    </row>
    <row r="2404" spans="1:20" x14ac:dyDescent="0.2">
      <c r="A2404" s="1">
        <v>9654</v>
      </c>
      <c r="B2404" s="1" t="s">
        <v>4966</v>
      </c>
      <c r="C2404" s="1" t="s">
        <v>4967</v>
      </c>
      <c r="D2404" s="1" t="s">
        <v>4968</v>
      </c>
      <c r="E2404" s="1">
        <v>37</v>
      </c>
      <c r="F2404" s="1" t="s">
        <v>4969</v>
      </c>
      <c r="G2404" s="1" t="s">
        <v>131</v>
      </c>
      <c r="H2404" s="1">
        <v>1000000</v>
      </c>
      <c r="I2404" s="1">
        <v>877754.40210593003</v>
      </c>
      <c r="J2404" s="1">
        <v>1000000</v>
      </c>
      <c r="K2404" s="1" t="s">
        <v>2018</v>
      </c>
      <c r="L2404" s="1">
        <v>2403</v>
      </c>
      <c r="M2404" s="1" t="s">
        <v>14753</v>
      </c>
      <c r="N2404" s="1">
        <v>0.2861965646129272</v>
      </c>
      <c r="O2404" s="1">
        <v>55575.053238909997</v>
      </c>
      <c r="P2404" s="1">
        <v>-1.3521E-3</v>
      </c>
      <c r="Q2404" s="1">
        <v>9.6062510000000004E-2</v>
      </c>
      <c r="R2404" s="1">
        <v>-11.840087710000001</v>
      </c>
      <c r="S2404" s="1">
        <v>251210.29445659107</v>
      </c>
      <c r="T2404" s="1" t="s">
        <v>14753</v>
      </c>
    </row>
    <row r="2405" spans="1:20" x14ac:dyDescent="0.2">
      <c r="A2405" s="1">
        <v>20048</v>
      </c>
      <c r="B2405" s="1" t="s">
        <v>11502</v>
      </c>
      <c r="C2405" s="1" t="s">
        <v>11503</v>
      </c>
      <c r="D2405" s="1" t="s">
        <v>11504</v>
      </c>
      <c r="E2405" s="1">
        <v>6</v>
      </c>
      <c r="F2405" s="1" t="s">
        <v>11505</v>
      </c>
      <c r="G2405" s="1" t="s">
        <v>131</v>
      </c>
      <c r="I2405" s="1">
        <v>14215495</v>
      </c>
      <c r="J2405" s="1">
        <v>500000000</v>
      </c>
      <c r="K2405" s="1" t="s">
        <v>2018</v>
      </c>
      <c r="L2405" s="1">
        <v>2404</v>
      </c>
      <c r="M2405" s="1" t="s">
        <v>14753</v>
      </c>
      <c r="N2405" s="1">
        <v>1.7504010946619675E-2</v>
      </c>
      <c r="O2405" s="1">
        <v>874.23007384000005</v>
      </c>
      <c r="P2405" s="1">
        <v>0</v>
      </c>
      <c r="Q2405" s="1">
        <v>-1.4279598600000001</v>
      </c>
      <c r="R2405" s="1">
        <v>-9.8385444799999995</v>
      </c>
      <c r="S2405" s="1">
        <v>248828.18009161725</v>
      </c>
      <c r="T2405" s="1" t="s">
        <v>14753</v>
      </c>
    </row>
    <row r="2406" spans="1:20" x14ac:dyDescent="0.2">
      <c r="A2406" s="1">
        <v>21350</v>
      </c>
      <c r="B2406" s="1" t="s">
        <v>11653</v>
      </c>
      <c r="C2406" s="1" t="s">
        <v>11654</v>
      </c>
      <c r="D2406" s="1" t="s">
        <v>11655</v>
      </c>
      <c r="E2406" s="1">
        <v>8</v>
      </c>
      <c r="F2406" s="1" t="s">
        <v>11656</v>
      </c>
      <c r="G2406" s="1" t="s">
        <v>131</v>
      </c>
      <c r="H2406" s="1">
        <v>1000000000</v>
      </c>
      <c r="I2406" s="1">
        <v>152685467</v>
      </c>
      <c r="J2406" s="1">
        <v>1000000000</v>
      </c>
      <c r="K2406" s="1" t="s">
        <v>2018</v>
      </c>
      <c r="L2406" s="1">
        <v>2405</v>
      </c>
      <c r="M2406" s="1" t="s">
        <v>14752</v>
      </c>
      <c r="N2406" s="1">
        <v>1.6275750783854089E-3</v>
      </c>
      <c r="O2406" s="1">
        <v>685.99957754000002</v>
      </c>
      <c r="P2406" s="1">
        <v>-2.5306963699999998</v>
      </c>
      <c r="Q2406" s="1">
        <v>-5.8144840000000003E-2</v>
      </c>
      <c r="R2406" s="1">
        <v>5.2907218399999998</v>
      </c>
      <c r="S2406" s="1">
        <v>248507.06092083777</v>
      </c>
      <c r="T2406" s="1" t="s">
        <v>14752</v>
      </c>
    </row>
    <row r="2407" spans="1:20" x14ac:dyDescent="0.2">
      <c r="A2407" s="1">
        <v>1669</v>
      </c>
      <c r="B2407" s="1" t="s">
        <v>5137</v>
      </c>
      <c r="C2407" s="1" t="s">
        <v>1785</v>
      </c>
      <c r="D2407" s="1" t="s">
        <v>5138</v>
      </c>
      <c r="E2407" s="1">
        <v>9</v>
      </c>
      <c r="F2407" s="1" t="s">
        <v>5139</v>
      </c>
      <c r="G2407" s="1" t="s">
        <v>131</v>
      </c>
      <c r="H2407" s="1">
        <v>920952070</v>
      </c>
      <c r="I2407" s="1">
        <v>207143695.03559843</v>
      </c>
      <c r="J2407" s="1">
        <v>207143695.03559843</v>
      </c>
      <c r="K2407" s="1" t="s">
        <v>2018</v>
      </c>
      <c r="L2407" s="1">
        <v>2406</v>
      </c>
      <c r="M2407" s="1" t="s">
        <v>14752</v>
      </c>
      <c r="N2407" s="1">
        <v>1.1943575534308199E-3</v>
      </c>
      <c r="O2407" s="1">
        <v>0</v>
      </c>
      <c r="P2407" s="1">
        <v>0.22563222999999999</v>
      </c>
      <c r="Q2407" s="1">
        <v>-1.73013781</v>
      </c>
      <c r="R2407" s="1">
        <v>-4.8533550700000001</v>
      </c>
      <c r="S2407" s="1">
        <v>247403.63681133729</v>
      </c>
      <c r="T2407" s="1" t="s">
        <v>14752</v>
      </c>
    </row>
    <row r="2408" spans="1:20" x14ac:dyDescent="0.2">
      <c r="A2408" s="1">
        <v>9546</v>
      </c>
      <c r="B2408" s="1" t="s">
        <v>11456</v>
      </c>
      <c r="C2408" s="1" t="s">
        <v>1502</v>
      </c>
      <c r="D2408" s="1" t="s">
        <v>5612</v>
      </c>
      <c r="E2408" s="1">
        <v>7</v>
      </c>
      <c r="F2408" s="1" t="s">
        <v>4893</v>
      </c>
      <c r="G2408" s="1" t="s">
        <v>131</v>
      </c>
      <c r="I2408" s="1">
        <v>17468925</v>
      </c>
      <c r="J2408" s="1">
        <v>138200000</v>
      </c>
      <c r="L2408" s="1">
        <v>2407</v>
      </c>
      <c r="M2408" s="1" t="s">
        <v>14753</v>
      </c>
      <c r="N2408" s="1">
        <v>1.4159635959005408E-2</v>
      </c>
      <c r="O2408" s="1">
        <v>6268.8333374000003</v>
      </c>
      <c r="P2408" s="1">
        <v>-2.2797009099999999</v>
      </c>
      <c r="Q2408" s="1">
        <v>3.6581365899999998</v>
      </c>
      <c r="R2408" s="1">
        <v>-4.9885339399999999</v>
      </c>
      <c r="S2408" s="1">
        <v>247353.61859516852</v>
      </c>
      <c r="T2408" s="1" t="s">
        <v>14753</v>
      </c>
    </row>
    <row r="2409" spans="1:20" x14ac:dyDescent="0.2">
      <c r="A2409" s="1">
        <v>19268</v>
      </c>
      <c r="B2409" s="1" t="s">
        <v>11416</v>
      </c>
      <c r="C2409" s="1" t="s">
        <v>11417</v>
      </c>
      <c r="D2409" s="1" t="s">
        <v>11418</v>
      </c>
      <c r="E2409" s="1">
        <v>22</v>
      </c>
      <c r="F2409" s="1" t="s">
        <v>11419</v>
      </c>
      <c r="G2409" s="1" t="s">
        <v>131</v>
      </c>
      <c r="H2409" s="1">
        <v>10000000000</v>
      </c>
      <c r="I2409" s="1">
        <v>4114095929.7296538</v>
      </c>
      <c r="J2409" s="1">
        <v>10000000000</v>
      </c>
      <c r="K2409" s="1" t="s">
        <v>2018</v>
      </c>
      <c r="L2409" s="1">
        <v>2408</v>
      </c>
      <c r="M2409" s="1" t="s">
        <v>14752</v>
      </c>
      <c r="N2409" s="1">
        <v>6.0089617717171847E-5</v>
      </c>
      <c r="O2409" s="1">
        <v>0</v>
      </c>
      <c r="P2409" s="1">
        <v>0</v>
      </c>
      <c r="Q2409" s="1">
        <v>0</v>
      </c>
      <c r="R2409" s="1">
        <v>1.7115578600000001</v>
      </c>
      <c r="S2409" s="1">
        <v>247214.45166922756</v>
      </c>
      <c r="T2409" s="1" t="s">
        <v>14752</v>
      </c>
    </row>
    <row r="2410" spans="1:20" x14ac:dyDescent="0.2">
      <c r="A2410" s="1">
        <v>29932</v>
      </c>
      <c r="B2410" s="1" t="s">
        <v>11430</v>
      </c>
      <c r="C2410" s="1" t="s">
        <v>11431</v>
      </c>
      <c r="D2410" s="1" t="s">
        <v>11432</v>
      </c>
      <c r="E2410" s="1">
        <v>22</v>
      </c>
      <c r="F2410" s="1" t="s">
        <v>11433</v>
      </c>
      <c r="G2410" s="1" t="s">
        <v>131</v>
      </c>
      <c r="H2410" s="1">
        <v>10000000000</v>
      </c>
      <c r="I2410" s="1">
        <v>9041391107</v>
      </c>
      <c r="J2410" s="1">
        <v>10000000000</v>
      </c>
      <c r="K2410" s="1" t="s">
        <v>2018</v>
      </c>
      <c r="L2410" s="1">
        <v>2409</v>
      </c>
      <c r="M2410" s="1" t="s">
        <v>14753</v>
      </c>
      <c r="N2410" s="1">
        <v>2.7332148738773222E-5</v>
      </c>
      <c r="O2410" s="1">
        <v>4092.6100961000002</v>
      </c>
      <c r="P2410" s="1">
        <v>0.62940209000000003</v>
      </c>
      <c r="Q2410" s="1">
        <v>-6.5745009999999997</v>
      </c>
      <c r="R2410" s="1">
        <v>-18.36346249</v>
      </c>
      <c r="S2410" s="1">
        <v>247120.64654194549</v>
      </c>
      <c r="T2410" s="1" t="s">
        <v>14753</v>
      </c>
    </row>
    <row r="2411" spans="1:20" x14ac:dyDescent="0.2">
      <c r="A2411" s="1">
        <v>10222</v>
      </c>
      <c r="B2411" s="1" t="s">
        <v>6513</v>
      </c>
      <c r="C2411" s="1" t="s">
        <v>6514</v>
      </c>
      <c r="D2411" s="1" t="s">
        <v>6515</v>
      </c>
      <c r="E2411" s="1">
        <v>6</v>
      </c>
      <c r="F2411" s="1" t="s">
        <v>5496</v>
      </c>
      <c r="G2411" s="1" t="s">
        <v>131</v>
      </c>
      <c r="I2411" s="1">
        <v>143144036</v>
      </c>
      <c r="J2411" s="1">
        <v>2000000000</v>
      </c>
      <c r="K2411" s="1" t="s">
        <v>2018</v>
      </c>
      <c r="L2411" s="1">
        <v>2410</v>
      </c>
      <c r="M2411" s="1" t="s">
        <v>14753</v>
      </c>
      <c r="N2411" s="1">
        <v>1.7248420391596684E-3</v>
      </c>
      <c r="O2411" s="1">
        <v>1637.9871495699999</v>
      </c>
      <c r="P2411" s="1">
        <v>6.8774400000000003E-3</v>
      </c>
      <c r="Q2411" s="1">
        <v>27.888112769999999</v>
      </c>
      <c r="R2411" s="1">
        <v>102.86659425000001</v>
      </c>
      <c r="S2411" s="1">
        <v>246900.85094778499</v>
      </c>
      <c r="T2411" s="1" t="s">
        <v>14753</v>
      </c>
    </row>
    <row r="2412" spans="1:20" x14ac:dyDescent="0.2">
      <c r="A2412" s="1">
        <v>16979</v>
      </c>
      <c r="B2412" s="1" t="s">
        <v>11585</v>
      </c>
      <c r="C2412" s="1" t="s">
        <v>11586</v>
      </c>
      <c r="D2412" s="1" t="s">
        <v>11587</v>
      </c>
      <c r="E2412" s="1">
        <v>8</v>
      </c>
      <c r="F2412" s="1" t="s">
        <v>11588</v>
      </c>
      <c r="G2412" s="1" t="s">
        <v>131</v>
      </c>
      <c r="H2412" s="1">
        <v>100000000</v>
      </c>
      <c r="I2412" s="1">
        <v>30011471</v>
      </c>
      <c r="J2412" s="1">
        <v>100000000</v>
      </c>
      <c r="K2412" s="1" t="s">
        <v>2018</v>
      </c>
      <c r="L2412" s="1">
        <v>2412</v>
      </c>
      <c r="M2412" s="1" t="s">
        <v>14753</v>
      </c>
      <c r="N2412" s="1">
        <v>8.2148213805406465E-3</v>
      </c>
      <c r="O2412" s="1">
        <v>483.12205589000001</v>
      </c>
      <c r="P2412" s="1">
        <v>6.8696399999999998E-3</v>
      </c>
      <c r="Q2412" s="1">
        <v>-3.9401102099999998</v>
      </c>
      <c r="R2412" s="1">
        <v>85.979323129999997</v>
      </c>
      <c r="S2412" s="1">
        <v>246538.87363227559</v>
      </c>
      <c r="T2412" s="1" t="s">
        <v>14753</v>
      </c>
    </row>
    <row r="2413" spans="1:20" x14ac:dyDescent="0.2">
      <c r="A2413" s="1">
        <v>15180</v>
      </c>
      <c r="B2413" s="1" t="s">
        <v>11467</v>
      </c>
      <c r="C2413" s="1" t="s">
        <v>11468</v>
      </c>
      <c r="D2413" s="1" t="s">
        <v>11469</v>
      </c>
      <c r="E2413" s="1">
        <v>21</v>
      </c>
      <c r="F2413" s="1" t="s">
        <v>11470</v>
      </c>
      <c r="G2413" s="1" t="s">
        <v>131</v>
      </c>
      <c r="H2413" s="1">
        <v>500000000</v>
      </c>
      <c r="I2413" s="1">
        <v>66486063.850000001</v>
      </c>
      <c r="J2413" s="1">
        <v>495130763.88137782</v>
      </c>
      <c r="K2413" s="1" t="s">
        <v>2018</v>
      </c>
      <c r="L2413" s="1">
        <v>2411</v>
      </c>
      <c r="M2413" s="1" t="s">
        <v>14753</v>
      </c>
      <c r="N2413" s="1">
        <v>3.7081005633342761E-3</v>
      </c>
      <c r="O2413" s="1">
        <v>137.49575340000001</v>
      </c>
      <c r="P2413" s="1">
        <v>1.17785567</v>
      </c>
      <c r="Q2413" s="1">
        <v>-7.1274499899999997</v>
      </c>
      <c r="R2413" s="1">
        <v>-21.985016850000001</v>
      </c>
      <c r="S2413" s="1">
        <v>246537.01081606364</v>
      </c>
      <c r="T2413" s="1" t="s">
        <v>14753</v>
      </c>
    </row>
    <row r="2414" spans="1:20" x14ac:dyDescent="0.2">
      <c r="A2414" s="1">
        <v>4703</v>
      </c>
      <c r="B2414" s="1" t="s">
        <v>5220</v>
      </c>
      <c r="C2414" s="1" t="s">
        <v>5221</v>
      </c>
      <c r="D2414" s="1" t="s">
        <v>5222</v>
      </c>
      <c r="E2414" s="1">
        <v>4</v>
      </c>
      <c r="F2414" s="1" t="s">
        <v>2689</v>
      </c>
      <c r="G2414" s="1" t="s">
        <v>131</v>
      </c>
      <c r="I2414" s="1">
        <v>3352137888</v>
      </c>
      <c r="J2414" s="1">
        <v>7000000000</v>
      </c>
      <c r="K2414" s="1" t="s">
        <v>2018</v>
      </c>
      <c r="L2414" s="1">
        <v>2413</v>
      </c>
      <c r="M2414" s="1" t="s">
        <v>14753</v>
      </c>
      <c r="N2414" s="1">
        <v>7.2778313560654452E-5</v>
      </c>
      <c r="O2414" s="1">
        <v>14.15277618</v>
      </c>
      <c r="P2414" s="1">
        <v>6.8774400000000003E-3</v>
      </c>
      <c r="Q2414" s="1">
        <v>5.8723757000000001</v>
      </c>
      <c r="R2414" s="1">
        <v>-12.57341869</v>
      </c>
      <c r="S2414" s="1">
        <v>243962.94231141396</v>
      </c>
      <c r="T2414" s="1" t="s">
        <v>14753</v>
      </c>
    </row>
    <row r="2415" spans="1:20" x14ac:dyDescent="0.2">
      <c r="A2415" s="1">
        <v>14294</v>
      </c>
      <c r="B2415" s="1" t="s">
        <v>11506</v>
      </c>
      <c r="C2415" s="1" t="s">
        <v>11507</v>
      </c>
      <c r="D2415" s="1" t="s">
        <v>11508</v>
      </c>
      <c r="E2415" s="1">
        <v>3</v>
      </c>
      <c r="F2415" s="1" t="s">
        <v>4948</v>
      </c>
      <c r="G2415" s="1" t="s">
        <v>131</v>
      </c>
      <c r="I2415" s="1">
        <v>19453215</v>
      </c>
      <c r="J2415" s="1">
        <v>100000000</v>
      </c>
      <c r="L2415" s="1">
        <v>2414</v>
      </c>
      <c r="M2415" s="1" t="s">
        <v>14753</v>
      </c>
      <c r="N2415" s="1">
        <v>1.2495673145630742E-2</v>
      </c>
      <c r="O2415" s="1">
        <v>126603.26529979</v>
      </c>
      <c r="P2415" s="1">
        <v>-0.94255493999999995</v>
      </c>
      <c r="Q2415" s="1">
        <v>3.13592629</v>
      </c>
      <c r="R2415" s="1">
        <v>-2.74555544</v>
      </c>
      <c r="S2415" s="1">
        <v>243081.01627168115</v>
      </c>
      <c r="T2415" s="1" t="s">
        <v>14753</v>
      </c>
    </row>
    <row r="2416" spans="1:20" x14ac:dyDescent="0.2">
      <c r="A2416" s="1">
        <v>21731</v>
      </c>
      <c r="B2416" s="1" t="s">
        <v>11765</v>
      </c>
      <c r="C2416" s="1" t="s">
        <v>11766</v>
      </c>
      <c r="D2416" s="1" t="s">
        <v>11767</v>
      </c>
      <c r="E2416" s="1">
        <v>5</v>
      </c>
      <c r="F2416" s="1" t="s">
        <v>11768</v>
      </c>
      <c r="G2416" s="1" t="s">
        <v>131</v>
      </c>
      <c r="H2416" s="1">
        <v>10000000000</v>
      </c>
      <c r="I2416" s="1">
        <v>6099376989</v>
      </c>
      <c r="J2416" s="1">
        <v>10000000000</v>
      </c>
      <c r="K2416" s="1" t="s">
        <v>2018</v>
      </c>
      <c r="L2416" s="1">
        <v>2415</v>
      </c>
      <c r="M2416" s="1" t="s">
        <v>14752</v>
      </c>
      <c r="N2416" s="1">
        <v>3.9819276360912988E-5</v>
      </c>
      <c r="O2416" s="1">
        <v>90.480638319999997</v>
      </c>
      <c r="P2416" s="1">
        <v>-5.6263299999999997E-3</v>
      </c>
      <c r="Q2416" s="1">
        <v>-8.8326349999999998E-2</v>
      </c>
      <c r="R2416" s="1">
        <v>47.610824780000002</v>
      </c>
      <c r="S2416" s="1">
        <v>242872.77795438431</v>
      </c>
      <c r="T2416" s="1" t="s">
        <v>14752</v>
      </c>
    </row>
    <row r="2417" spans="1:20" x14ac:dyDescent="0.2">
      <c r="A2417" s="1">
        <v>33890</v>
      </c>
      <c r="B2417" s="1" t="s">
        <v>11548</v>
      </c>
      <c r="C2417" s="1" t="s">
        <v>11549</v>
      </c>
      <c r="D2417" s="1" t="s">
        <v>11550</v>
      </c>
      <c r="E2417" s="1">
        <v>2</v>
      </c>
      <c r="F2417" s="1" t="s">
        <v>11551</v>
      </c>
      <c r="G2417" s="1" t="s">
        <v>131</v>
      </c>
      <c r="H2417" s="1">
        <v>795041455</v>
      </c>
      <c r="I2417" s="1">
        <v>795041455</v>
      </c>
      <c r="J2417" s="1">
        <v>795041455</v>
      </c>
      <c r="K2417" s="1" t="s">
        <v>2018</v>
      </c>
      <c r="L2417" s="1">
        <v>2416</v>
      </c>
      <c r="M2417" s="1" t="s">
        <v>14752</v>
      </c>
      <c r="N2417" s="1">
        <v>3.0520158496565221E-4</v>
      </c>
      <c r="O2417" s="1">
        <v>13813.36789401</v>
      </c>
      <c r="P2417" s="1">
        <v>-1.0125023399999999</v>
      </c>
      <c r="Q2417" s="1">
        <v>-17.877171560000001</v>
      </c>
      <c r="R2417" s="1">
        <v>-24.36310482</v>
      </c>
      <c r="S2417" s="1">
        <v>242647.91217939823</v>
      </c>
      <c r="T2417" s="1" t="s">
        <v>14752</v>
      </c>
    </row>
    <row r="2418" spans="1:20" x14ac:dyDescent="0.2">
      <c r="A2418" s="1">
        <v>8543</v>
      </c>
      <c r="B2418" s="1" t="s">
        <v>5232</v>
      </c>
      <c r="C2418" s="1" t="s">
        <v>5233</v>
      </c>
      <c r="D2418" s="1" t="s">
        <v>5234</v>
      </c>
      <c r="E2418" s="1">
        <v>12</v>
      </c>
      <c r="F2418" s="1" t="s">
        <v>4150</v>
      </c>
      <c r="G2418" s="1" t="s">
        <v>131</v>
      </c>
      <c r="H2418" s="1">
        <v>100000000000</v>
      </c>
      <c r="I2418" s="1">
        <v>100000000000</v>
      </c>
      <c r="J2418" s="1">
        <v>100000000000</v>
      </c>
      <c r="K2418" s="1" t="s">
        <v>2018</v>
      </c>
      <c r="L2418" s="1">
        <v>2417</v>
      </c>
      <c r="M2418" s="1" t="s">
        <v>14752</v>
      </c>
      <c r="N2418" s="1">
        <v>2.4254867503241488E-6</v>
      </c>
      <c r="O2418" s="1">
        <v>16.608067210000002</v>
      </c>
      <c r="P2418" s="1">
        <v>0</v>
      </c>
      <c r="Q2418" s="1">
        <v>-1.1363890800000001</v>
      </c>
      <c r="R2418" s="1">
        <v>-0.59400850999999999</v>
      </c>
      <c r="S2418" s="1">
        <v>242548.67503241487</v>
      </c>
      <c r="T2418" s="1" t="s">
        <v>14752</v>
      </c>
    </row>
    <row r="2419" spans="1:20" x14ac:dyDescent="0.2">
      <c r="A2419" s="1">
        <v>4850</v>
      </c>
      <c r="B2419" s="1" t="s">
        <v>4286</v>
      </c>
      <c r="C2419" s="1" t="s">
        <v>4286</v>
      </c>
      <c r="D2419" s="1" t="s">
        <v>4287</v>
      </c>
      <c r="E2419" s="1">
        <v>3</v>
      </c>
      <c r="F2419" s="1" t="s">
        <v>4288</v>
      </c>
      <c r="G2419" s="1" t="s">
        <v>131</v>
      </c>
      <c r="I2419" s="1">
        <v>694150020</v>
      </c>
      <c r="J2419" s="1">
        <v>2000000000</v>
      </c>
      <c r="K2419" s="1" t="s">
        <v>2018</v>
      </c>
      <c r="L2419" s="1">
        <v>2418</v>
      </c>
      <c r="M2419" s="1" t="s">
        <v>14753</v>
      </c>
      <c r="N2419" s="1">
        <v>3.4736943241840164E-4</v>
      </c>
      <c r="O2419" s="1">
        <v>18558.527283470001</v>
      </c>
      <c r="P2419" s="1">
        <v>0.28423682</v>
      </c>
      <c r="Q2419" s="1">
        <v>-1.6179081799999999</v>
      </c>
      <c r="R2419" s="1">
        <v>-4.8493377600000001</v>
      </c>
      <c r="S2419" s="1">
        <v>241126.49846062216</v>
      </c>
      <c r="T2419" s="1" t="s">
        <v>14753</v>
      </c>
    </row>
    <row r="2420" spans="1:20" x14ac:dyDescent="0.2">
      <c r="A2420" s="1">
        <v>33842</v>
      </c>
      <c r="B2420" s="1" t="s">
        <v>11494</v>
      </c>
      <c r="C2420" s="1" t="s">
        <v>11495</v>
      </c>
      <c r="D2420" s="1" t="s">
        <v>11496</v>
      </c>
      <c r="E2420" s="1">
        <v>4</v>
      </c>
      <c r="F2420" s="1" t="s">
        <v>11497</v>
      </c>
      <c r="G2420" s="1" t="s">
        <v>131</v>
      </c>
      <c r="H2420" s="1">
        <v>799971910</v>
      </c>
      <c r="I2420" s="1">
        <v>760917268</v>
      </c>
      <c r="J2420" s="1">
        <v>799971910</v>
      </c>
      <c r="K2420" s="1" t="s">
        <v>2018</v>
      </c>
      <c r="L2420" s="1">
        <v>2419</v>
      </c>
      <c r="M2420" s="1" t="s">
        <v>14753</v>
      </c>
      <c r="N2420" s="1">
        <v>3.1372104496457285E-4</v>
      </c>
      <c r="O2420" s="1">
        <v>238547.50646562999</v>
      </c>
      <c r="P2420" s="1">
        <v>-2.1079371600000001</v>
      </c>
      <c r="Q2420" s="1">
        <v>35.654835630000001</v>
      </c>
      <c r="R2420" s="1">
        <v>39.936503999999999</v>
      </c>
      <c r="S2420" s="1">
        <v>238715.76044854792</v>
      </c>
      <c r="T2420" s="1" t="s">
        <v>14753</v>
      </c>
    </row>
    <row r="2421" spans="1:20" x14ac:dyDescent="0.2">
      <c r="A2421" s="1">
        <v>16104</v>
      </c>
      <c r="B2421" s="1" t="s">
        <v>11614</v>
      </c>
      <c r="C2421" s="1" t="s">
        <v>6101</v>
      </c>
      <c r="D2421" s="1" t="s">
        <v>11615</v>
      </c>
      <c r="E2421" s="1">
        <v>9</v>
      </c>
      <c r="F2421" s="1" t="s">
        <v>11616</v>
      </c>
      <c r="G2421" s="1" t="s">
        <v>131</v>
      </c>
      <c r="H2421" s="1">
        <v>1000000000</v>
      </c>
      <c r="I2421" s="1">
        <v>52300308.32</v>
      </c>
      <c r="J2421" s="1">
        <v>1000000000</v>
      </c>
      <c r="K2421" s="1" t="s">
        <v>2018</v>
      </c>
      <c r="L2421" s="1">
        <v>2420</v>
      </c>
      <c r="M2421" s="1" t="s">
        <v>14752</v>
      </c>
      <c r="N2421" s="1">
        <v>4.5575261303672432E-3</v>
      </c>
      <c r="O2421" s="1">
        <v>609.19401769000001</v>
      </c>
      <c r="P2421" s="1">
        <v>0</v>
      </c>
      <c r="Q2421" s="1">
        <v>-3.0957349999999999</v>
      </c>
      <c r="R2421" s="1">
        <v>-0.73378962000000003</v>
      </c>
      <c r="S2421" s="1">
        <v>238360.02179466331</v>
      </c>
      <c r="T2421" s="1" t="s">
        <v>14752</v>
      </c>
    </row>
    <row r="2422" spans="1:20" x14ac:dyDescent="0.2">
      <c r="A2422" s="1">
        <v>6611</v>
      </c>
      <c r="B2422" s="1" t="s">
        <v>3839</v>
      </c>
      <c r="C2422" s="1" t="s">
        <v>3840</v>
      </c>
      <c r="D2422" s="1" t="s">
        <v>3841</v>
      </c>
      <c r="E2422" s="1">
        <v>15</v>
      </c>
      <c r="F2422" s="1" t="s">
        <v>2717</v>
      </c>
      <c r="G2422" s="1" t="s">
        <v>131</v>
      </c>
      <c r="I2422" s="1">
        <v>1037793</v>
      </c>
      <c r="J2422" s="1">
        <v>1472092.4986414399</v>
      </c>
      <c r="K2422" s="1" t="s">
        <v>2018</v>
      </c>
      <c r="L2422" s="1">
        <v>2421</v>
      </c>
      <c r="M2422" s="1" t="s">
        <v>14752</v>
      </c>
      <c r="N2422" s="1">
        <v>0.22746307073375821</v>
      </c>
      <c r="O2422" s="1">
        <v>0</v>
      </c>
      <c r="P2422" s="1">
        <v>3.0539480000000001E-2</v>
      </c>
      <c r="Q2422" s="1">
        <v>-1.4655602700000001</v>
      </c>
      <c r="R2422" s="1">
        <v>-2.6284141700000001</v>
      </c>
      <c r="S2422" s="1">
        <v>236059.58256599912</v>
      </c>
      <c r="T2422" s="1" t="s">
        <v>14752</v>
      </c>
    </row>
    <row r="2423" spans="1:20" x14ac:dyDescent="0.2">
      <c r="A2423" s="1">
        <v>28467</v>
      </c>
      <c r="B2423" s="1" t="s">
        <v>13989</v>
      </c>
      <c r="C2423" s="1" t="s">
        <v>13990</v>
      </c>
      <c r="D2423" s="1" t="s">
        <v>13991</v>
      </c>
      <c r="E2423" s="1">
        <v>17</v>
      </c>
      <c r="F2423" s="1" t="s">
        <v>13992</v>
      </c>
      <c r="G2423" s="1" t="s">
        <v>131</v>
      </c>
      <c r="H2423" s="1">
        <v>54894000000</v>
      </c>
      <c r="I2423" s="1">
        <v>53296811872.197678</v>
      </c>
      <c r="J2423" s="1">
        <v>54894000000</v>
      </c>
      <c r="K2423" s="1" t="s">
        <v>2018</v>
      </c>
      <c r="L2423" s="1">
        <v>2422</v>
      </c>
      <c r="M2423" s="1" t="s">
        <v>14753</v>
      </c>
      <c r="N2423" s="1">
        <v>4.4231782509319894E-6</v>
      </c>
      <c r="O2423" s="1">
        <v>15250.455859989999</v>
      </c>
      <c r="P2423" s="1">
        <v>-0.18236034000000001</v>
      </c>
      <c r="Q2423" s="1">
        <v>-19.42514594</v>
      </c>
      <c r="R2423" s="1">
        <v>-19.994058649999999</v>
      </c>
      <c r="S2423" s="1">
        <v>235741.29911711859</v>
      </c>
      <c r="T2423" s="1" t="s">
        <v>14753</v>
      </c>
    </row>
    <row r="2424" spans="1:20" x14ac:dyDescent="0.2">
      <c r="A2424" s="1">
        <v>20154</v>
      </c>
      <c r="B2424" s="1" t="s">
        <v>11463</v>
      </c>
      <c r="C2424" s="1" t="s">
        <v>11464</v>
      </c>
      <c r="D2424" s="1" t="s">
        <v>11465</v>
      </c>
      <c r="E2424" s="1">
        <v>9</v>
      </c>
      <c r="F2424" s="1" t="s">
        <v>11466</v>
      </c>
      <c r="G2424" s="1" t="s">
        <v>131</v>
      </c>
      <c r="I2424" s="1">
        <v>35041183</v>
      </c>
      <c r="J2424" s="1">
        <v>299313505</v>
      </c>
      <c r="K2424" s="1" t="s">
        <v>2018</v>
      </c>
      <c r="L2424" s="1">
        <v>2423</v>
      </c>
      <c r="M2424" s="1" t="s">
        <v>14752</v>
      </c>
      <c r="N2424" s="1">
        <v>6.6906859410557186E-3</v>
      </c>
      <c r="O2424" s="1">
        <v>64358.258030780002</v>
      </c>
      <c r="P2424" s="1">
        <v>0.83958968</v>
      </c>
      <c r="Q2424" s="1">
        <v>2.25598827</v>
      </c>
      <c r="R2424" s="1">
        <v>-17.417104460000001</v>
      </c>
      <c r="S2424" s="1">
        <v>234449.55045606065</v>
      </c>
      <c r="T2424" s="1" t="s">
        <v>14752</v>
      </c>
    </row>
    <row r="2425" spans="1:20" x14ac:dyDescent="0.2">
      <c r="A2425" s="1">
        <v>1578</v>
      </c>
      <c r="B2425" s="1" t="s">
        <v>5305</v>
      </c>
      <c r="C2425" s="1" t="s">
        <v>5306</v>
      </c>
      <c r="D2425" s="1" t="s">
        <v>5307</v>
      </c>
      <c r="E2425" s="1">
        <v>7</v>
      </c>
      <c r="F2425" s="1" t="s">
        <v>5308</v>
      </c>
      <c r="G2425" s="1" t="s">
        <v>131</v>
      </c>
      <c r="H2425" s="1">
        <v>17000000</v>
      </c>
      <c r="I2425" s="1">
        <v>13904361</v>
      </c>
      <c r="J2425" s="1">
        <v>13904361</v>
      </c>
      <c r="L2425" s="1">
        <v>2424</v>
      </c>
      <c r="M2425" s="1" t="s">
        <v>14752</v>
      </c>
      <c r="N2425" s="1">
        <v>1.6706314300441803E-2</v>
      </c>
      <c r="O2425" s="1">
        <v>0</v>
      </c>
      <c r="P2425" s="1">
        <v>0</v>
      </c>
      <c r="Q2425" s="1">
        <v>0</v>
      </c>
      <c r="R2425" s="1">
        <v>-0.35514104000000002</v>
      </c>
      <c r="S2425" s="1">
        <v>232290.62501280528</v>
      </c>
      <c r="T2425" s="1" t="s">
        <v>14752</v>
      </c>
    </row>
    <row r="2426" spans="1:20" x14ac:dyDescent="0.2">
      <c r="A2426" s="1">
        <v>22103</v>
      </c>
      <c r="B2426" s="1" t="s">
        <v>11649</v>
      </c>
      <c r="C2426" s="1" t="s">
        <v>11650</v>
      </c>
      <c r="D2426" s="1" t="s">
        <v>11651</v>
      </c>
      <c r="E2426" s="1">
        <v>9</v>
      </c>
      <c r="F2426" s="1" t="s">
        <v>11652</v>
      </c>
      <c r="G2426" s="1" t="s">
        <v>131</v>
      </c>
      <c r="H2426" s="1">
        <v>100000000</v>
      </c>
      <c r="I2426" s="1">
        <v>73830967</v>
      </c>
      <c r="J2426" s="1">
        <v>99999999.999834523</v>
      </c>
      <c r="K2426" s="1" t="s">
        <v>2018</v>
      </c>
      <c r="L2426" s="1">
        <v>2425</v>
      </c>
      <c r="M2426" s="1" t="s">
        <v>14753</v>
      </c>
      <c r="N2426" s="1">
        <v>3.1414004304917012E-3</v>
      </c>
      <c r="O2426" s="1">
        <v>219.25841936</v>
      </c>
      <c r="P2426" s="1">
        <v>0</v>
      </c>
      <c r="Q2426" s="1">
        <v>-1.482172</v>
      </c>
      <c r="R2426" s="1">
        <v>6.5570434400000002</v>
      </c>
      <c r="S2426" s="1">
        <v>231932.6315174186</v>
      </c>
      <c r="T2426" s="1" t="s">
        <v>14753</v>
      </c>
    </row>
    <row r="2427" spans="1:20" x14ac:dyDescent="0.2">
      <c r="A2427" s="1">
        <v>10893</v>
      </c>
      <c r="B2427" s="1" t="s">
        <v>6807</v>
      </c>
      <c r="C2427" s="1" t="s">
        <v>6808</v>
      </c>
      <c r="D2427" s="1" t="s">
        <v>6809</v>
      </c>
      <c r="E2427" s="1">
        <v>21</v>
      </c>
      <c r="F2427" s="1" t="s">
        <v>4911</v>
      </c>
      <c r="G2427" s="1" t="s">
        <v>131</v>
      </c>
      <c r="H2427" s="1">
        <v>125000000</v>
      </c>
      <c r="I2427" s="1">
        <v>53472622</v>
      </c>
      <c r="J2427" s="1">
        <v>125000000</v>
      </c>
      <c r="K2427" s="1" t="s">
        <v>2018</v>
      </c>
      <c r="L2427" s="1">
        <v>2426</v>
      </c>
      <c r="M2427" s="1" t="s">
        <v>14752</v>
      </c>
      <c r="N2427" s="1">
        <v>4.265201759957169E-3</v>
      </c>
      <c r="O2427" s="1">
        <v>55.362744790000001</v>
      </c>
      <c r="P2427" s="1">
        <v>-1.5393E-3</v>
      </c>
      <c r="Q2427" s="1">
        <v>3.7453169000000002</v>
      </c>
      <c r="R2427" s="1">
        <v>-9.8520030599999995</v>
      </c>
      <c r="S2427" s="1">
        <v>228071.52146392444</v>
      </c>
      <c r="T2427" s="1" t="s">
        <v>14752</v>
      </c>
    </row>
    <row r="2428" spans="1:20" x14ac:dyDescent="0.2">
      <c r="A2428" s="1">
        <v>4834</v>
      </c>
      <c r="B2428" s="1" t="s">
        <v>5340</v>
      </c>
      <c r="C2428" s="1" t="s">
        <v>5341</v>
      </c>
      <c r="D2428" s="1" t="s">
        <v>5342</v>
      </c>
      <c r="E2428" s="1">
        <v>3</v>
      </c>
      <c r="F2428" s="1" t="s">
        <v>5343</v>
      </c>
      <c r="G2428" s="1" t="s">
        <v>131</v>
      </c>
      <c r="I2428" s="1">
        <v>430645451.39099997</v>
      </c>
      <c r="J2428" s="1">
        <v>430645451.39099997</v>
      </c>
      <c r="L2428" s="1">
        <v>2427</v>
      </c>
      <c r="M2428" s="1" t="s">
        <v>14753</v>
      </c>
      <c r="N2428" s="1">
        <v>5.2505300169517106E-4</v>
      </c>
      <c r="O2428" s="1">
        <v>0</v>
      </c>
      <c r="P2428" s="1">
        <v>0.45320134000000001</v>
      </c>
      <c r="Q2428" s="1">
        <v>-22.549811250000001</v>
      </c>
      <c r="R2428" s="1">
        <v>7.42018822</v>
      </c>
      <c r="S2428" s="1">
        <v>226111.68691921639</v>
      </c>
      <c r="T2428" s="1" t="s">
        <v>14753</v>
      </c>
    </row>
    <row r="2429" spans="1:20" x14ac:dyDescent="0.2">
      <c r="A2429" s="1">
        <v>8695</v>
      </c>
      <c r="B2429" s="1" t="s">
        <v>6793</v>
      </c>
      <c r="C2429" s="1" t="s">
        <v>4457</v>
      </c>
      <c r="D2429" s="1" t="s">
        <v>4458</v>
      </c>
      <c r="E2429" s="1">
        <v>33</v>
      </c>
      <c r="F2429" s="1" t="s">
        <v>4432</v>
      </c>
      <c r="G2429" s="1" t="s">
        <v>131</v>
      </c>
      <c r="I2429" s="1">
        <v>19394814</v>
      </c>
      <c r="J2429" s="1">
        <v>124999999.99998416</v>
      </c>
      <c r="K2429" s="1" t="s">
        <v>2018</v>
      </c>
      <c r="L2429" s="1">
        <v>2428</v>
      </c>
      <c r="M2429" s="1" t="s">
        <v>14753</v>
      </c>
      <c r="N2429" s="1">
        <v>1.1642033210245569E-2</v>
      </c>
      <c r="O2429" s="1">
        <v>55228.917615040002</v>
      </c>
      <c r="P2429" s="1">
        <v>-6.6943999999999999E-4</v>
      </c>
      <c r="Q2429" s="1">
        <v>-4.0584249899999998</v>
      </c>
      <c r="R2429" s="1">
        <v>-4.8790725300000002</v>
      </c>
      <c r="S2429" s="1">
        <v>225795.06869453567</v>
      </c>
      <c r="T2429" s="1" t="s">
        <v>14753</v>
      </c>
    </row>
    <row r="2430" spans="1:20" x14ac:dyDescent="0.2">
      <c r="A2430" s="1">
        <v>7750</v>
      </c>
      <c r="B2430" s="1" t="s">
        <v>4839</v>
      </c>
      <c r="C2430" s="1" t="s">
        <v>5149</v>
      </c>
      <c r="D2430" s="1" t="s">
        <v>6294</v>
      </c>
      <c r="E2430" s="1">
        <v>59</v>
      </c>
      <c r="F2430" s="1" t="s">
        <v>3692</v>
      </c>
      <c r="G2430" s="1" t="s">
        <v>131</v>
      </c>
      <c r="H2430" s="1">
        <v>250000000</v>
      </c>
      <c r="I2430" s="1">
        <v>13232627</v>
      </c>
      <c r="J2430" s="1">
        <v>100000000</v>
      </c>
      <c r="K2430" s="1" t="s">
        <v>2018</v>
      </c>
      <c r="L2430" s="1">
        <v>2429</v>
      </c>
      <c r="M2430" s="1" t="s">
        <v>14752</v>
      </c>
      <c r="N2430" s="1">
        <v>1.7043492486758398E-2</v>
      </c>
      <c r="O2430" s="1">
        <v>89518.264552769993</v>
      </c>
      <c r="P2430" s="1">
        <v>-0.52906507000000003</v>
      </c>
      <c r="Q2430" s="1">
        <v>-3.5736155200000002</v>
      </c>
      <c r="R2430" s="1">
        <v>-7.640422</v>
      </c>
      <c r="S2430" s="1">
        <v>225530.17885457631</v>
      </c>
      <c r="T2430" s="1" t="s">
        <v>14752</v>
      </c>
    </row>
    <row r="2431" spans="1:20" x14ac:dyDescent="0.2">
      <c r="A2431" s="1">
        <v>32538</v>
      </c>
      <c r="B2431" s="1" t="s">
        <v>10964</v>
      </c>
      <c r="C2431" s="1" t="s">
        <v>10965</v>
      </c>
      <c r="D2431" s="1" t="s">
        <v>10966</v>
      </c>
      <c r="E2431" s="1">
        <v>10</v>
      </c>
      <c r="F2431" s="1" t="s">
        <v>10967</v>
      </c>
      <c r="G2431" s="1" t="s">
        <v>131</v>
      </c>
      <c r="H2431" s="1">
        <v>420690000000</v>
      </c>
      <c r="I2431" s="1">
        <v>407983099999</v>
      </c>
      <c r="J2431" s="1">
        <v>420690000000</v>
      </c>
      <c r="K2431" s="1" t="s">
        <v>2018</v>
      </c>
      <c r="L2431" s="1">
        <v>2430</v>
      </c>
      <c r="M2431" s="1" t="s">
        <v>14752</v>
      </c>
      <c r="N2431" s="1">
        <v>5.5206276185364752E-7</v>
      </c>
      <c r="O2431" s="1">
        <v>20565.773215140001</v>
      </c>
      <c r="P2431" s="1">
        <v>-3.1856824399999999</v>
      </c>
      <c r="Q2431" s="1">
        <v>-22.375976080000001</v>
      </c>
      <c r="R2431" s="1">
        <v>-24.739910089999999</v>
      </c>
      <c r="S2431" s="1">
        <v>225232.27697506081</v>
      </c>
      <c r="T2431" s="1" t="s">
        <v>14752</v>
      </c>
    </row>
    <row r="2432" spans="1:20" x14ac:dyDescent="0.2">
      <c r="A2432" s="1">
        <v>29696</v>
      </c>
      <c r="B2432" s="1" t="s">
        <v>11380</v>
      </c>
      <c r="C2432" s="1" t="s">
        <v>11381</v>
      </c>
      <c r="D2432" s="1" t="s">
        <v>11382</v>
      </c>
      <c r="E2432" s="1">
        <v>8</v>
      </c>
      <c r="F2432" s="1" t="s">
        <v>11383</v>
      </c>
      <c r="G2432" s="1" t="s">
        <v>131</v>
      </c>
      <c r="H2432" s="1">
        <v>100000000</v>
      </c>
      <c r="I2432" s="1">
        <v>97021824.814776361</v>
      </c>
      <c r="J2432" s="1">
        <v>99996240.614776358</v>
      </c>
      <c r="K2432" s="1" t="s">
        <v>2018</v>
      </c>
      <c r="L2432" s="1">
        <v>2431</v>
      </c>
      <c r="M2432" s="1" t="s">
        <v>14753</v>
      </c>
      <c r="N2432" s="1">
        <v>2.3148888511330635E-3</v>
      </c>
      <c r="O2432" s="1">
        <v>377.64468842999997</v>
      </c>
      <c r="P2432" s="1">
        <v>0</v>
      </c>
      <c r="Q2432" s="1">
        <v>-2.5886856699999998</v>
      </c>
      <c r="R2432" s="1">
        <v>-8.8971997100000006</v>
      </c>
      <c r="S2432" s="1">
        <v>224594.74058031105</v>
      </c>
      <c r="T2432" s="1" t="s">
        <v>14753</v>
      </c>
    </row>
    <row r="2433" spans="1:20" x14ac:dyDescent="0.2">
      <c r="A2433" s="1">
        <v>18839</v>
      </c>
      <c r="B2433" s="1" t="s">
        <v>10691</v>
      </c>
      <c r="C2433" s="1" t="s">
        <v>5649</v>
      </c>
      <c r="D2433" s="1" t="s">
        <v>10692</v>
      </c>
      <c r="E2433" s="1">
        <v>23</v>
      </c>
      <c r="F2433" s="1" t="s">
        <v>10693</v>
      </c>
      <c r="G2433" s="1" t="s">
        <v>131</v>
      </c>
      <c r="I2433" s="1">
        <v>345914951.06999999</v>
      </c>
      <c r="J2433" s="1">
        <v>991953384.63059998</v>
      </c>
      <c r="K2433" s="1" t="s">
        <v>2018</v>
      </c>
      <c r="L2433" s="1">
        <v>2432</v>
      </c>
      <c r="M2433" s="1" t="s">
        <v>14752</v>
      </c>
      <c r="N2433" s="1">
        <v>6.4867921710439673E-4</v>
      </c>
      <c r="O2433" s="1">
        <v>11802.079728070001</v>
      </c>
      <c r="P2433" s="1">
        <v>1.2729293500000001</v>
      </c>
      <c r="Q2433" s="1">
        <v>8.2129246699999996</v>
      </c>
      <c r="R2433" s="1">
        <v>34.172451840000001</v>
      </c>
      <c r="S2433" s="1">
        <v>224387.8396447933</v>
      </c>
      <c r="T2433" s="1" t="s">
        <v>14752</v>
      </c>
    </row>
    <row r="2434" spans="1:20" x14ac:dyDescent="0.2">
      <c r="A2434" s="1">
        <v>28896</v>
      </c>
      <c r="B2434" s="1" t="s">
        <v>11524</v>
      </c>
      <c r="C2434" s="1" t="s">
        <v>11525</v>
      </c>
      <c r="D2434" s="1" t="s">
        <v>11526</v>
      </c>
      <c r="E2434" s="1">
        <v>5</v>
      </c>
      <c r="F2434" s="1" t="s">
        <v>11527</v>
      </c>
      <c r="G2434" s="1" t="s">
        <v>131</v>
      </c>
      <c r="I2434" s="1">
        <v>949038.28</v>
      </c>
      <c r="J2434" s="1">
        <v>949038.28</v>
      </c>
      <c r="K2434" s="1" t="s">
        <v>2018</v>
      </c>
      <c r="L2434" s="1">
        <v>2433</v>
      </c>
      <c r="M2434" s="1" t="s">
        <v>14752</v>
      </c>
      <c r="N2434" s="1">
        <v>0.23621368304775439</v>
      </c>
      <c r="O2434" s="1">
        <v>7131.2180952299996</v>
      </c>
      <c r="P2434" s="1">
        <v>0</v>
      </c>
      <c r="Q2434" s="1">
        <v>-5.4115903200000002</v>
      </c>
      <c r="R2434" s="1">
        <v>-48.758493399999999</v>
      </c>
      <c r="S2434" s="1">
        <v>224175.82747210603</v>
      </c>
      <c r="T2434" s="1" t="s">
        <v>14752</v>
      </c>
    </row>
    <row r="2435" spans="1:20" x14ac:dyDescent="0.2">
      <c r="A2435" s="1">
        <v>5931</v>
      </c>
      <c r="B2435" s="1" t="s">
        <v>3810</v>
      </c>
      <c r="C2435" s="1" t="s">
        <v>3811</v>
      </c>
      <c r="D2435" s="1" t="s">
        <v>3812</v>
      </c>
      <c r="E2435" s="1">
        <v>13</v>
      </c>
      <c r="F2435" s="1" t="s">
        <v>3594</v>
      </c>
      <c r="G2435" s="1" t="s">
        <v>131</v>
      </c>
      <c r="I2435" s="1">
        <v>51314</v>
      </c>
      <c r="J2435" s="1">
        <v>106733</v>
      </c>
      <c r="K2435" s="1" t="s">
        <v>2018</v>
      </c>
      <c r="L2435" s="1">
        <v>2434</v>
      </c>
      <c r="M2435" s="1" t="s">
        <v>14752</v>
      </c>
      <c r="N2435" s="1">
        <v>4.3661975668341215</v>
      </c>
      <c r="O2435" s="1">
        <v>825.76446438000005</v>
      </c>
      <c r="P2435" s="1">
        <v>-4.5077099999999998E-3</v>
      </c>
      <c r="Q2435" s="1">
        <v>1.8974231100000001</v>
      </c>
      <c r="R2435" s="1">
        <v>-7.8657192699999996</v>
      </c>
      <c r="S2435" s="1">
        <v>224047.06194452613</v>
      </c>
      <c r="T2435" s="1" t="s">
        <v>14752</v>
      </c>
    </row>
    <row r="2436" spans="1:20" x14ac:dyDescent="0.2">
      <c r="A2436" s="1">
        <v>32259</v>
      </c>
      <c r="B2436" s="1" t="s">
        <v>10346</v>
      </c>
      <c r="C2436" s="1" t="s">
        <v>10347</v>
      </c>
      <c r="D2436" s="1" t="s">
        <v>11754</v>
      </c>
      <c r="E2436" s="1">
        <v>5</v>
      </c>
      <c r="F2436" s="1" t="s">
        <v>11755</v>
      </c>
      <c r="G2436" s="1" t="s">
        <v>131</v>
      </c>
      <c r="H2436" s="1">
        <v>10000000000</v>
      </c>
      <c r="I2436" s="1">
        <v>10000000000</v>
      </c>
      <c r="J2436" s="1">
        <v>10000000000</v>
      </c>
      <c r="K2436" s="1" t="s">
        <v>2018</v>
      </c>
      <c r="L2436" s="1">
        <v>2435</v>
      </c>
      <c r="M2436" s="1" t="s">
        <v>14753</v>
      </c>
      <c r="N2436" s="1">
        <v>2.2327753158522143E-5</v>
      </c>
      <c r="O2436" s="1">
        <v>508.19115083999998</v>
      </c>
      <c r="P2436" s="1">
        <v>-1.2577045600000001</v>
      </c>
      <c r="Q2436" s="1">
        <v>-4.6704508899999997</v>
      </c>
      <c r="R2436" s="1">
        <v>-19.240995569999999</v>
      </c>
      <c r="S2436" s="1">
        <v>223277.53158522144</v>
      </c>
      <c r="T2436" s="1" t="s">
        <v>14753</v>
      </c>
    </row>
    <row r="2437" spans="1:20" x14ac:dyDescent="0.2">
      <c r="A2437" s="1">
        <v>32625</v>
      </c>
      <c r="B2437" s="1" t="s">
        <v>11403</v>
      </c>
      <c r="C2437" s="1" t="s">
        <v>11404</v>
      </c>
      <c r="D2437" s="1" t="s">
        <v>11405</v>
      </c>
      <c r="E2437" s="1">
        <v>12</v>
      </c>
      <c r="F2437" s="1" t="s">
        <v>11406</v>
      </c>
      <c r="G2437" s="1" t="s">
        <v>131</v>
      </c>
      <c r="H2437" s="1">
        <v>420690000000</v>
      </c>
      <c r="I2437" s="1">
        <v>321819770874</v>
      </c>
      <c r="J2437" s="1">
        <v>379633063128</v>
      </c>
      <c r="K2437" s="1" t="s">
        <v>2018</v>
      </c>
      <c r="L2437" s="1">
        <v>2436</v>
      </c>
      <c r="M2437" s="1" t="s">
        <v>14753</v>
      </c>
      <c r="N2437" s="1">
        <v>6.9167286852777683E-7</v>
      </c>
      <c r="O2437" s="1">
        <v>172616.50129437001</v>
      </c>
      <c r="P2437" s="1">
        <v>0.94531971000000004</v>
      </c>
      <c r="Q2437" s="1">
        <v>1.82870322</v>
      </c>
      <c r="R2437" s="1">
        <v>3.7764705300000001</v>
      </c>
      <c r="S2437" s="1">
        <v>222594.00406937147</v>
      </c>
      <c r="T2437" s="1" t="s">
        <v>14753</v>
      </c>
    </row>
    <row r="2438" spans="1:20" x14ac:dyDescent="0.2">
      <c r="A2438" s="1">
        <v>2578</v>
      </c>
      <c r="B2438" s="1" t="s">
        <v>3011</v>
      </c>
      <c r="C2438" s="1" t="s">
        <v>3657</v>
      </c>
      <c r="D2438" s="1" t="s">
        <v>3012</v>
      </c>
      <c r="E2438" s="1">
        <v>9</v>
      </c>
      <c r="F2438" s="1" t="s">
        <v>2293</v>
      </c>
      <c r="G2438" s="1" t="s">
        <v>131</v>
      </c>
      <c r="H2438" s="1">
        <v>1000000000</v>
      </c>
      <c r="I2438" s="1">
        <v>622334705.77934396</v>
      </c>
      <c r="J2438" s="1">
        <v>1000000000</v>
      </c>
      <c r="K2438" s="1" t="s">
        <v>2018</v>
      </c>
      <c r="L2438" s="1">
        <v>2437</v>
      </c>
      <c r="M2438" s="1" t="s">
        <v>14753</v>
      </c>
      <c r="N2438" s="1">
        <v>3.5726674586597908E-4</v>
      </c>
      <c r="O2438" s="1">
        <v>1049.1238422399999</v>
      </c>
      <c r="P2438" s="1">
        <v>0</v>
      </c>
      <c r="Q2438" s="1">
        <v>-11.550578939999999</v>
      </c>
      <c r="R2438" s="1">
        <v>-2.2403435799999998</v>
      </c>
      <c r="S2438" s="1">
        <v>222339.49517324771</v>
      </c>
      <c r="T2438" s="1" t="s">
        <v>14753</v>
      </c>
    </row>
    <row r="2439" spans="1:20" x14ac:dyDescent="0.2">
      <c r="A2439" s="1">
        <v>8813</v>
      </c>
      <c r="B2439" s="1" t="s">
        <v>4402</v>
      </c>
      <c r="C2439" s="1" t="s">
        <v>4403</v>
      </c>
      <c r="D2439" s="1" t="s">
        <v>4404</v>
      </c>
      <c r="E2439" s="1">
        <v>25</v>
      </c>
      <c r="F2439" s="1" t="s">
        <v>4405</v>
      </c>
      <c r="G2439" s="1" t="s">
        <v>131</v>
      </c>
      <c r="H2439" s="1">
        <v>10000000000</v>
      </c>
      <c r="I2439" s="1">
        <v>2216879594</v>
      </c>
      <c r="J2439" s="1">
        <v>10000000000</v>
      </c>
      <c r="K2439" s="1" t="s">
        <v>2018</v>
      </c>
      <c r="L2439" s="1">
        <v>2438</v>
      </c>
      <c r="M2439" s="1" t="s">
        <v>14752</v>
      </c>
      <c r="N2439" s="1">
        <v>9.9765719361052095E-5</v>
      </c>
      <c r="O2439" s="1">
        <v>32905.278182859998</v>
      </c>
      <c r="P2439" s="1">
        <v>-2.6543223199999999</v>
      </c>
      <c r="Q2439" s="1">
        <v>-7.7427043299999996</v>
      </c>
      <c r="R2439" s="1">
        <v>-6.1241069299999999</v>
      </c>
      <c r="S2439" s="1">
        <v>221168.58743224712</v>
      </c>
      <c r="T2439" s="1" t="s">
        <v>14752</v>
      </c>
    </row>
    <row r="2440" spans="1:20" x14ac:dyDescent="0.2">
      <c r="A2440" s="1">
        <v>10373</v>
      </c>
      <c r="B2440" s="1" t="s">
        <v>6816</v>
      </c>
      <c r="C2440" s="1" t="s">
        <v>5082</v>
      </c>
      <c r="D2440" s="1" t="s">
        <v>5083</v>
      </c>
      <c r="E2440" s="1">
        <v>18</v>
      </c>
      <c r="F2440" s="1" t="s">
        <v>4993</v>
      </c>
      <c r="G2440" s="1" t="s">
        <v>131</v>
      </c>
      <c r="I2440" s="1">
        <v>815205.78090000001</v>
      </c>
      <c r="J2440" s="1">
        <v>10000000</v>
      </c>
      <c r="K2440" s="1" t="s">
        <v>2018</v>
      </c>
      <c r="L2440" s="1">
        <v>2439</v>
      </c>
      <c r="M2440" s="1" t="s">
        <v>14752</v>
      </c>
      <c r="N2440" s="1">
        <v>0.26847662439716985</v>
      </c>
      <c r="O2440" s="1">
        <v>8801.1368931199995</v>
      </c>
      <c r="P2440" s="1">
        <v>-0.97347802999999999</v>
      </c>
      <c r="Q2440" s="1">
        <v>2.3660552199999998</v>
      </c>
      <c r="R2440" s="1">
        <v>6.0438676500000001</v>
      </c>
      <c r="S2440" s="1">
        <v>218863.69624509083</v>
      </c>
      <c r="T2440" s="1" t="s">
        <v>14752</v>
      </c>
    </row>
    <row r="2441" spans="1:20" x14ac:dyDescent="0.2">
      <c r="A2441" s="1">
        <v>21621</v>
      </c>
      <c r="B2441" s="1" t="s">
        <v>11348</v>
      </c>
      <c r="C2441" s="1" t="s">
        <v>11349</v>
      </c>
      <c r="D2441" s="1" t="s">
        <v>11350</v>
      </c>
      <c r="E2441" s="1">
        <v>12</v>
      </c>
      <c r="F2441" s="1" t="s">
        <v>11351</v>
      </c>
      <c r="G2441" s="1" t="s">
        <v>131</v>
      </c>
      <c r="H2441" s="1">
        <v>200000000</v>
      </c>
      <c r="I2441" s="1">
        <v>13763427</v>
      </c>
      <c r="J2441" s="1">
        <v>200000000</v>
      </c>
      <c r="K2441" s="1" t="s">
        <v>2018</v>
      </c>
      <c r="L2441" s="1">
        <v>2440</v>
      </c>
      <c r="M2441" s="1" t="s">
        <v>14752</v>
      </c>
      <c r="N2441" s="1">
        <v>1.5891581960329779E-2</v>
      </c>
      <c r="O2441" s="1">
        <v>121220.98284964</v>
      </c>
      <c r="P2441" s="1">
        <v>0.30684967000000002</v>
      </c>
      <c r="Q2441" s="1">
        <v>1.6694991100000001</v>
      </c>
      <c r="R2441" s="1">
        <v>-12.11066067</v>
      </c>
      <c r="S2441" s="1">
        <v>218722.6282255158</v>
      </c>
      <c r="T2441" s="1" t="s">
        <v>14752</v>
      </c>
    </row>
    <row r="2442" spans="1:20" x14ac:dyDescent="0.2">
      <c r="A2442" s="1">
        <v>24742</v>
      </c>
      <c r="B2442" s="1" t="s">
        <v>11595</v>
      </c>
      <c r="C2442" s="1" t="s">
        <v>11596</v>
      </c>
      <c r="D2442" s="1" t="s">
        <v>11597</v>
      </c>
      <c r="E2442" s="1">
        <v>10</v>
      </c>
      <c r="F2442" s="1" t="s">
        <v>11598</v>
      </c>
      <c r="G2442" s="1" t="s">
        <v>131</v>
      </c>
      <c r="H2442" s="1">
        <v>1E+17</v>
      </c>
      <c r="I2442" s="1">
        <v>2045833899998990</v>
      </c>
      <c r="J2442" s="1">
        <v>2243697983694936</v>
      </c>
      <c r="K2442" s="1" t="s">
        <v>2018</v>
      </c>
      <c r="L2442" s="1">
        <v>2441</v>
      </c>
      <c r="M2442" s="1" t="s">
        <v>14753</v>
      </c>
      <c r="N2442" s="1">
        <v>1.06771164585142E-10</v>
      </c>
      <c r="O2442" s="1">
        <v>3096.9178635899998</v>
      </c>
      <c r="P2442" s="1">
        <v>0.13540948999999999</v>
      </c>
      <c r="Q2442" s="1">
        <v>-0.94640738000000002</v>
      </c>
      <c r="R2442" s="1">
        <v>-3.9792019999999999</v>
      </c>
      <c r="S2442" s="1">
        <v>218436.0680506551</v>
      </c>
      <c r="T2442" s="1" t="s">
        <v>14753</v>
      </c>
    </row>
    <row r="2443" spans="1:20" x14ac:dyDescent="0.2">
      <c r="A2443" s="1">
        <v>6870</v>
      </c>
      <c r="B2443" s="1" t="s">
        <v>4130</v>
      </c>
      <c r="C2443" s="1" t="s">
        <v>4131</v>
      </c>
      <c r="D2443" s="1" t="s">
        <v>4132</v>
      </c>
      <c r="E2443" s="1">
        <v>15</v>
      </c>
      <c r="F2443" s="1" t="s">
        <v>3757</v>
      </c>
      <c r="G2443" s="1" t="s">
        <v>131</v>
      </c>
      <c r="H2443" s="1">
        <v>100000000</v>
      </c>
      <c r="I2443" s="1">
        <v>32950759.256934661</v>
      </c>
      <c r="J2443" s="1">
        <v>100000000</v>
      </c>
      <c r="K2443" s="1" t="s">
        <v>2018</v>
      </c>
      <c r="L2443" s="1">
        <v>2442</v>
      </c>
      <c r="M2443" s="1" t="s">
        <v>14752</v>
      </c>
      <c r="N2443" s="1">
        <v>6.6266404214350991E-3</v>
      </c>
      <c r="O2443" s="1">
        <v>621.40289325000003</v>
      </c>
      <c r="P2443" s="1">
        <v>-4.5077099999999998E-3</v>
      </c>
      <c r="Q2443" s="1">
        <v>-0.97708364000000003</v>
      </c>
      <c r="R2443" s="1">
        <v>-11.21414227</v>
      </c>
      <c r="S2443" s="1">
        <v>218352.83320898001</v>
      </c>
      <c r="T2443" s="1" t="s">
        <v>14752</v>
      </c>
    </row>
    <row r="2444" spans="1:20" x14ac:dyDescent="0.2">
      <c r="A2444" s="1">
        <v>8497</v>
      </c>
      <c r="B2444" s="1" t="s">
        <v>11790</v>
      </c>
      <c r="C2444" s="1" t="s">
        <v>5045</v>
      </c>
      <c r="D2444" s="1" t="s">
        <v>5046</v>
      </c>
      <c r="E2444" s="1">
        <v>184</v>
      </c>
      <c r="F2444" s="1" t="s">
        <v>4102</v>
      </c>
      <c r="G2444" s="1" t="s">
        <v>131</v>
      </c>
      <c r="I2444" s="1">
        <v>367899432</v>
      </c>
      <c r="J2444" s="1">
        <v>367899432</v>
      </c>
      <c r="K2444" s="1" t="s">
        <v>2018</v>
      </c>
      <c r="L2444" s="1">
        <v>2443</v>
      </c>
      <c r="M2444" s="1" t="s">
        <v>14753</v>
      </c>
      <c r="N2444" s="1">
        <v>5.8914552487272385E-4</v>
      </c>
      <c r="O2444" s="1">
        <v>1224.87838478</v>
      </c>
      <c r="P2444" s="1">
        <v>-0.21239041</v>
      </c>
      <c r="Q2444" s="1">
        <v>-0.47559924999999997</v>
      </c>
      <c r="R2444" s="1">
        <v>-3.7797891099999998</v>
      </c>
      <c r="S2444" s="1">
        <v>216746.30396601697</v>
      </c>
      <c r="T2444" s="1" t="s">
        <v>14753</v>
      </c>
    </row>
    <row r="2445" spans="1:20" x14ac:dyDescent="0.2">
      <c r="A2445" s="1">
        <v>8458</v>
      </c>
      <c r="B2445" s="1" t="s">
        <v>4931</v>
      </c>
      <c r="C2445" s="1" t="s">
        <v>4932</v>
      </c>
      <c r="D2445" s="1" t="s">
        <v>4933</v>
      </c>
      <c r="E2445" s="1">
        <v>10</v>
      </c>
      <c r="F2445" s="1" t="s">
        <v>4934</v>
      </c>
      <c r="G2445" s="1" t="s">
        <v>131</v>
      </c>
      <c r="H2445" s="1">
        <v>50000000</v>
      </c>
      <c r="I2445" s="1">
        <v>50000000</v>
      </c>
      <c r="J2445" s="1">
        <v>50000000</v>
      </c>
      <c r="K2445" s="1" t="s">
        <v>2018</v>
      </c>
      <c r="L2445" s="1">
        <v>2444</v>
      </c>
      <c r="M2445" s="1" t="s">
        <v>14753</v>
      </c>
      <c r="N2445" s="1">
        <v>4.3317555558131686E-3</v>
      </c>
      <c r="O2445" s="1">
        <v>12417.81660097</v>
      </c>
      <c r="P2445" s="1">
        <v>-0.54122455999999997</v>
      </c>
      <c r="Q2445" s="1">
        <v>-6.2734693799999999</v>
      </c>
      <c r="R2445" s="1">
        <v>-17.227219000000002</v>
      </c>
      <c r="S2445" s="1">
        <v>216587.77779065844</v>
      </c>
      <c r="T2445" s="1" t="s">
        <v>14753</v>
      </c>
    </row>
    <row r="2446" spans="1:20" x14ac:dyDescent="0.2">
      <c r="A2446" s="1">
        <v>7230</v>
      </c>
      <c r="B2446" s="1" t="s">
        <v>3958</v>
      </c>
      <c r="C2446" s="1" t="s">
        <v>3959</v>
      </c>
      <c r="D2446" s="1" t="s">
        <v>3960</v>
      </c>
      <c r="E2446" s="1">
        <v>18</v>
      </c>
      <c r="F2446" s="1" t="s">
        <v>3961</v>
      </c>
      <c r="G2446" s="1" t="s">
        <v>131</v>
      </c>
      <c r="H2446" s="1">
        <v>100000000</v>
      </c>
      <c r="I2446" s="1">
        <v>4161204</v>
      </c>
      <c r="J2446" s="1">
        <v>100000000</v>
      </c>
      <c r="K2446" s="1" t="s">
        <v>2018</v>
      </c>
      <c r="L2446" s="1">
        <v>2445</v>
      </c>
      <c r="M2446" s="1" t="s">
        <v>14753</v>
      </c>
      <c r="N2446" s="1">
        <v>5.173024396832257E-2</v>
      </c>
      <c r="O2446" s="1">
        <v>12127.52155987</v>
      </c>
      <c r="P2446" s="1">
        <v>-8.0693799999999993E-3</v>
      </c>
      <c r="Q2446" s="1">
        <v>11.69173086</v>
      </c>
      <c r="R2446" s="1">
        <v>7.2583763100000001</v>
      </c>
      <c r="S2446" s="1">
        <v>215260.09812195977</v>
      </c>
      <c r="T2446" s="1" t="s">
        <v>14753</v>
      </c>
    </row>
    <row r="2447" spans="1:20" x14ac:dyDescent="0.2">
      <c r="A2447" s="1">
        <v>13206</v>
      </c>
      <c r="B2447" s="1" t="s">
        <v>11675</v>
      </c>
      <c r="C2447" s="1" t="s">
        <v>1210</v>
      </c>
      <c r="D2447" s="1" t="s">
        <v>11676</v>
      </c>
      <c r="E2447" s="1">
        <v>9</v>
      </c>
      <c r="F2447" s="1" t="s">
        <v>11677</v>
      </c>
      <c r="G2447" s="1" t="s">
        <v>131</v>
      </c>
      <c r="I2447" s="1">
        <v>51617956</v>
      </c>
      <c r="J2447" s="1">
        <v>99200000</v>
      </c>
      <c r="K2447" s="1" t="s">
        <v>2018</v>
      </c>
      <c r="L2447" s="1">
        <v>2446</v>
      </c>
      <c r="M2447" s="1" t="s">
        <v>14752</v>
      </c>
      <c r="N2447" s="1">
        <v>4.1517402647539515E-3</v>
      </c>
      <c r="O2447" s="1">
        <v>0</v>
      </c>
      <c r="P2447" s="1">
        <v>0</v>
      </c>
      <c r="Q2447" s="1">
        <v>0</v>
      </c>
      <c r="R2447" s="1">
        <v>-8.1436434700000007</v>
      </c>
      <c r="S2447" s="1">
        <v>214304.34630949781</v>
      </c>
      <c r="T2447" s="1" t="s">
        <v>14752</v>
      </c>
    </row>
    <row r="2448" spans="1:20" x14ac:dyDescent="0.2">
      <c r="A2448" s="1">
        <v>1466</v>
      </c>
      <c r="B2448" s="1" t="s">
        <v>5255</v>
      </c>
      <c r="C2448" s="1" t="s">
        <v>5256</v>
      </c>
      <c r="D2448" s="1" t="s">
        <v>5257</v>
      </c>
      <c r="E2448" s="1">
        <v>2</v>
      </c>
      <c r="F2448" s="1" t="s">
        <v>5258</v>
      </c>
      <c r="G2448" s="1" t="s">
        <v>131</v>
      </c>
      <c r="H2448" s="1">
        <v>21000000</v>
      </c>
      <c r="I2448" s="1">
        <v>11991948</v>
      </c>
      <c r="J2448" s="1">
        <v>21000000</v>
      </c>
      <c r="L2448" s="1">
        <v>2447</v>
      </c>
      <c r="M2448" s="1" t="s">
        <v>14752</v>
      </c>
      <c r="N2448" s="1">
        <v>1.7689038671056027E-2</v>
      </c>
      <c r="O2448" s="1">
        <v>0</v>
      </c>
      <c r="P2448" s="1">
        <v>0</v>
      </c>
      <c r="Q2448" s="1">
        <v>0</v>
      </c>
      <c r="R2448" s="1">
        <v>-0.35514104000000002</v>
      </c>
      <c r="S2448" s="1">
        <v>212126.03191329297</v>
      </c>
      <c r="T2448" s="1" t="s">
        <v>14752</v>
      </c>
    </row>
    <row r="2449" spans="1:20" x14ac:dyDescent="0.2">
      <c r="A2449" s="1">
        <v>7110</v>
      </c>
      <c r="B2449" s="1" t="s">
        <v>5799</v>
      </c>
      <c r="C2449" s="1" t="s">
        <v>5800</v>
      </c>
      <c r="D2449" s="1" t="s">
        <v>5801</v>
      </c>
      <c r="E2449" s="1">
        <v>25</v>
      </c>
      <c r="F2449" s="1" t="s">
        <v>5802</v>
      </c>
      <c r="G2449" s="1" t="s">
        <v>131</v>
      </c>
      <c r="H2449" s="1">
        <v>3600000000</v>
      </c>
      <c r="I2449" s="1">
        <v>2607670560</v>
      </c>
      <c r="J2449" s="1">
        <v>3600000000</v>
      </c>
      <c r="L2449" s="1">
        <v>2448</v>
      </c>
      <c r="M2449" s="1" t="s">
        <v>14752</v>
      </c>
      <c r="N2449" s="1">
        <v>8.0931858081616221E-5</v>
      </c>
      <c r="O2449" s="1">
        <v>56857.461466330002</v>
      </c>
      <c r="P2449" s="1">
        <v>2.3472960000000001E-2</v>
      </c>
      <c r="Q2449" s="1">
        <v>5.5492399999999997E-2</v>
      </c>
      <c r="R2449" s="1">
        <v>-9.6637319999999999E-2</v>
      </c>
      <c r="S2449" s="1">
        <v>211043.6236855287</v>
      </c>
      <c r="T2449" s="1" t="s">
        <v>14752</v>
      </c>
    </row>
    <row r="2450" spans="1:20" x14ac:dyDescent="0.2">
      <c r="A2450" s="1">
        <v>28646</v>
      </c>
      <c r="B2450" s="1" t="s">
        <v>11482</v>
      </c>
      <c r="C2450" s="1" t="s">
        <v>11483</v>
      </c>
      <c r="D2450" s="1" t="s">
        <v>11484</v>
      </c>
      <c r="E2450" s="1">
        <v>6</v>
      </c>
      <c r="F2450" s="1" t="s">
        <v>11485</v>
      </c>
      <c r="G2450" s="1" t="s">
        <v>131</v>
      </c>
      <c r="H2450" s="1">
        <v>10000000000</v>
      </c>
      <c r="I2450" s="1">
        <v>1549717042.764746</v>
      </c>
      <c r="J2450" s="1">
        <v>10000000000</v>
      </c>
      <c r="K2450" s="1" t="s">
        <v>2018</v>
      </c>
      <c r="L2450" s="1">
        <v>2449</v>
      </c>
      <c r="M2450" s="1" t="s">
        <v>14753</v>
      </c>
      <c r="N2450" s="1">
        <v>1.3542668013280195E-4</v>
      </c>
      <c r="O2450" s="1">
        <v>2017.5932409300001</v>
      </c>
      <c r="P2450" s="1">
        <v>-0.44951858</v>
      </c>
      <c r="Q2450" s="1">
        <v>-0.86817275999999999</v>
      </c>
      <c r="R2450" s="1">
        <v>-5.2100981400000004</v>
      </c>
      <c r="S2450" s="1">
        <v>209873.03424685303</v>
      </c>
      <c r="T2450" s="1" t="s">
        <v>14753</v>
      </c>
    </row>
    <row r="2451" spans="1:20" x14ac:dyDescent="0.2">
      <c r="A2451" s="1">
        <v>8732</v>
      </c>
      <c r="B2451" s="1" t="s">
        <v>6303</v>
      </c>
      <c r="C2451" s="1" t="s">
        <v>6304</v>
      </c>
      <c r="D2451" s="1" t="s">
        <v>6305</v>
      </c>
      <c r="E2451" s="1">
        <v>7</v>
      </c>
      <c r="F2451" s="1" t="s">
        <v>4382</v>
      </c>
      <c r="G2451" s="1" t="s">
        <v>131</v>
      </c>
      <c r="H2451" s="1">
        <v>6000000</v>
      </c>
      <c r="I2451" s="1">
        <v>3855965.5582578601</v>
      </c>
      <c r="J2451" s="1">
        <v>4906549.4054862</v>
      </c>
      <c r="K2451" s="1" t="s">
        <v>2018</v>
      </c>
      <c r="L2451" s="1">
        <v>2450</v>
      </c>
      <c r="M2451" s="1" t="s">
        <v>14753</v>
      </c>
      <c r="N2451" s="1">
        <v>5.401484270299807E-2</v>
      </c>
      <c r="O2451" s="1">
        <v>175.09737867999999</v>
      </c>
      <c r="P2451" s="1">
        <v>4.0640685799999998</v>
      </c>
      <c r="Q2451" s="1">
        <v>-9.71878171</v>
      </c>
      <c r="R2451" s="1">
        <v>-3.4580962799999999</v>
      </c>
      <c r="S2451" s="1">
        <v>208279.37309747649</v>
      </c>
      <c r="T2451" s="1" t="s">
        <v>14753</v>
      </c>
    </row>
    <row r="2452" spans="1:20" x14ac:dyDescent="0.2">
      <c r="A2452" s="1">
        <v>25851</v>
      </c>
      <c r="B2452" s="1" t="s">
        <v>11693</v>
      </c>
      <c r="C2452" s="1" t="s">
        <v>11694</v>
      </c>
      <c r="D2452" s="1" t="s">
        <v>11695</v>
      </c>
      <c r="E2452" s="1">
        <v>17</v>
      </c>
      <c r="F2452" s="1" t="s">
        <v>11696</v>
      </c>
      <c r="G2452" s="1" t="s">
        <v>131</v>
      </c>
      <c r="I2452" s="1">
        <v>52088321</v>
      </c>
      <c r="J2452" s="1">
        <v>147700000</v>
      </c>
      <c r="K2452" s="1" t="s">
        <v>2018</v>
      </c>
      <c r="L2452" s="1">
        <v>2451</v>
      </c>
      <c r="M2452" s="1" t="s">
        <v>14752</v>
      </c>
      <c r="N2452" s="1">
        <v>3.9978978756634257E-3</v>
      </c>
      <c r="O2452" s="1">
        <v>226.62671682000001</v>
      </c>
      <c r="P2452" s="1">
        <v>-1.306065E-2</v>
      </c>
      <c r="Q2452" s="1">
        <v>-2.53434121</v>
      </c>
      <c r="R2452" s="1">
        <v>7.86371223</v>
      </c>
      <c r="S2452" s="1">
        <v>208243.78787277461</v>
      </c>
      <c r="T2452" s="1" t="s">
        <v>14752</v>
      </c>
    </row>
    <row r="2453" spans="1:20" x14ac:dyDescent="0.2">
      <c r="A2453" s="1">
        <v>30218</v>
      </c>
      <c r="B2453" s="1" t="s">
        <v>11444</v>
      </c>
      <c r="C2453" s="1" t="s">
        <v>11445</v>
      </c>
      <c r="D2453" s="1" t="s">
        <v>11446</v>
      </c>
      <c r="E2453" s="1">
        <v>3</v>
      </c>
      <c r="F2453" s="1" t="s">
        <v>11447</v>
      </c>
      <c r="G2453" s="1" t="s">
        <v>131</v>
      </c>
      <c r="H2453" s="1">
        <v>1000000000</v>
      </c>
      <c r="I2453" s="1">
        <v>922406264</v>
      </c>
      <c r="J2453" s="1">
        <v>999997831.59320962</v>
      </c>
      <c r="K2453" s="1" t="s">
        <v>2018</v>
      </c>
      <c r="L2453" s="1">
        <v>2452</v>
      </c>
      <c r="M2453" s="1" t="s">
        <v>14752</v>
      </c>
      <c r="N2453" s="1">
        <v>2.2470141807559352E-4</v>
      </c>
      <c r="O2453" s="1">
        <v>9175.9312118599992</v>
      </c>
      <c r="P2453" s="1">
        <v>8.49E-6</v>
      </c>
      <c r="Q2453" s="1">
        <v>-8.8212101100000009</v>
      </c>
      <c r="R2453" s="1">
        <v>-3.6505704300000001</v>
      </c>
      <c r="S2453" s="1">
        <v>207265.99556261027</v>
      </c>
      <c r="T2453" s="1" t="s">
        <v>14752</v>
      </c>
    </row>
    <row r="2454" spans="1:20" x14ac:dyDescent="0.2">
      <c r="A2454" s="1">
        <v>5548</v>
      </c>
      <c r="B2454" s="1" t="s">
        <v>2654</v>
      </c>
      <c r="C2454" s="1" t="s">
        <v>2655</v>
      </c>
      <c r="D2454" s="1" t="s">
        <v>2656</v>
      </c>
      <c r="E2454" s="1">
        <v>16</v>
      </c>
      <c r="F2454" s="1" t="s">
        <v>2589</v>
      </c>
      <c r="G2454" s="1" t="s">
        <v>131</v>
      </c>
      <c r="H2454" s="1">
        <v>206438400</v>
      </c>
      <c r="I2454" s="1">
        <v>98026147.052299365</v>
      </c>
      <c r="J2454" s="1">
        <v>98026147.052299365</v>
      </c>
      <c r="L2454" s="1">
        <v>2453</v>
      </c>
      <c r="M2454" s="1" t="s">
        <v>14752</v>
      </c>
      <c r="N2454" s="1">
        <v>2.1100153594581957E-3</v>
      </c>
      <c r="O2454" s="1">
        <v>68269.656997219994</v>
      </c>
      <c r="P2454" s="1">
        <v>0.48571508000000002</v>
      </c>
      <c r="Q2454" s="1">
        <v>0.90460978999999997</v>
      </c>
      <c r="R2454" s="1">
        <v>-2.1312023099999999</v>
      </c>
      <c r="S2454" s="1">
        <v>206836.67590885935</v>
      </c>
      <c r="T2454" s="1" t="s">
        <v>14752</v>
      </c>
    </row>
    <row r="2455" spans="1:20" x14ac:dyDescent="0.2">
      <c r="A2455" s="1">
        <v>31074</v>
      </c>
      <c r="B2455" s="1" t="s">
        <v>11537</v>
      </c>
      <c r="C2455" s="1" t="s">
        <v>11538</v>
      </c>
      <c r="D2455" s="1" t="s">
        <v>11539</v>
      </c>
      <c r="E2455" s="1">
        <v>14</v>
      </c>
      <c r="F2455" s="1" t="s">
        <v>11540</v>
      </c>
      <c r="G2455" s="1" t="s">
        <v>131</v>
      </c>
      <c r="I2455" s="1">
        <v>47309371.766564712</v>
      </c>
      <c r="J2455" s="1">
        <v>92830646.782520905</v>
      </c>
      <c r="K2455" s="1" t="s">
        <v>2018</v>
      </c>
      <c r="L2455" s="1">
        <v>2454</v>
      </c>
      <c r="M2455" s="1" t="s">
        <v>14752</v>
      </c>
      <c r="N2455" s="1">
        <v>4.3568656410280498E-3</v>
      </c>
      <c r="O2455" s="1">
        <v>1820.26846501</v>
      </c>
      <c r="P2455" s="1">
        <v>0</v>
      </c>
      <c r="Q2455" s="1">
        <v>-5.9409593000000003</v>
      </c>
      <c r="R2455" s="1">
        <v>-8.7215845200000004</v>
      </c>
      <c r="S2455" s="1">
        <v>206120.57634836828</v>
      </c>
      <c r="T2455" s="1" t="s">
        <v>14752</v>
      </c>
    </row>
    <row r="2456" spans="1:20" x14ac:dyDescent="0.2">
      <c r="A2456" s="1">
        <v>8143</v>
      </c>
      <c r="B2456" s="1" t="s">
        <v>3922</v>
      </c>
      <c r="C2456" s="1" t="s">
        <v>3923</v>
      </c>
      <c r="D2456" s="1" t="s">
        <v>3924</v>
      </c>
      <c r="E2456" s="1">
        <v>17</v>
      </c>
      <c r="F2456" s="1" t="s">
        <v>3925</v>
      </c>
      <c r="G2456" s="1" t="s">
        <v>131</v>
      </c>
      <c r="H2456" s="1">
        <v>10000000</v>
      </c>
      <c r="I2456" s="1">
        <v>9104582.3835144304</v>
      </c>
      <c r="J2456" s="1">
        <v>10000000</v>
      </c>
      <c r="K2456" s="1" t="s">
        <v>2018</v>
      </c>
      <c r="L2456" s="1">
        <v>2455</v>
      </c>
      <c r="M2456" s="1" t="s">
        <v>14753</v>
      </c>
      <c r="N2456" s="1">
        <v>2.246383020581981E-2</v>
      </c>
      <c r="O2456" s="1">
        <v>141.99492237000001</v>
      </c>
      <c r="P2456" s="1">
        <v>-12.41496682</v>
      </c>
      <c r="Q2456" s="1">
        <v>-19.434432950000001</v>
      </c>
      <c r="R2456" s="1">
        <v>-12.896197190000001</v>
      </c>
      <c r="S2456" s="1">
        <v>204523.79275816641</v>
      </c>
      <c r="T2456" s="1" t="s">
        <v>14753</v>
      </c>
    </row>
    <row r="2457" spans="1:20" x14ac:dyDescent="0.2">
      <c r="A2457" s="1">
        <v>7420</v>
      </c>
      <c r="B2457" s="1" t="s">
        <v>4443</v>
      </c>
      <c r="C2457" s="1" t="s">
        <v>4091</v>
      </c>
      <c r="D2457" s="1" t="s">
        <v>4444</v>
      </c>
      <c r="E2457" s="1">
        <v>12</v>
      </c>
      <c r="F2457" s="1" t="s">
        <v>3686</v>
      </c>
      <c r="G2457" s="1" t="s">
        <v>131</v>
      </c>
      <c r="H2457" s="1">
        <v>1000000000</v>
      </c>
      <c r="I2457" s="1">
        <v>1000000000</v>
      </c>
      <c r="J2457" s="1">
        <v>1000000000</v>
      </c>
      <c r="K2457" s="1" t="s">
        <v>2018</v>
      </c>
      <c r="L2457" s="1">
        <v>2456</v>
      </c>
      <c r="M2457" s="1" t="s">
        <v>14752</v>
      </c>
      <c r="N2457" s="1">
        <v>2.0445687724219248E-4</v>
      </c>
      <c r="O2457" s="1">
        <v>241.48567417999999</v>
      </c>
      <c r="P2457" s="1">
        <v>7.2822659999999997E-2</v>
      </c>
      <c r="Q2457" s="1">
        <v>-2.4734330600000001</v>
      </c>
      <c r="R2457" s="1">
        <v>-8.2364023399999997</v>
      </c>
      <c r="S2457" s="1">
        <v>204456.87724219248</v>
      </c>
      <c r="T2457" s="1" t="s">
        <v>14752</v>
      </c>
    </row>
    <row r="2458" spans="1:20" x14ac:dyDescent="0.2">
      <c r="A2458" s="1">
        <v>8364</v>
      </c>
      <c r="B2458" s="1" t="s">
        <v>4052</v>
      </c>
      <c r="C2458" s="1" t="s">
        <v>4053</v>
      </c>
      <c r="D2458" s="1" t="s">
        <v>4054</v>
      </c>
      <c r="E2458" s="1">
        <v>21</v>
      </c>
      <c r="F2458" s="1" t="s">
        <v>3971</v>
      </c>
      <c r="G2458" s="1" t="s">
        <v>131</v>
      </c>
      <c r="H2458" s="1">
        <v>160000000</v>
      </c>
      <c r="I2458" s="1">
        <v>64697071</v>
      </c>
      <c r="J2458" s="1">
        <v>160000000</v>
      </c>
      <c r="K2458" s="1" t="s">
        <v>2018</v>
      </c>
      <c r="L2458" s="1">
        <v>2457</v>
      </c>
      <c r="M2458" s="1" t="s">
        <v>14752</v>
      </c>
      <c r="N2458" s="1">
        <v>3.1373525007710496E-3</v>
      </c>
      <c r="O2458" s="1">
        <v>277.68192135999999</v>
      </c>
      <c r="P2458" s="1">
        <v>-3.07515201</v>
      </c>
      <c r="Q2458" s="1">
        <v>-10.62668753</v>
      </c>
      <c r="R2458" s="1">
        <v>6.1413770699999999</v>
      </c>
      <c r="S2458" s="1">
        <v>202977.51749441217</v>
      </c>
      <c r="T2458" s="1" t="s">
        <v>14752</v>
      </c>
    </row>
    <row r="2459" spans="1:20" x14ac:dyDescent="0.2">
      <c r="A2459" s="1">
        <v>9110</v>
      </c>
      <c r="B2459" s="1" t="s">
        <v>4558</v>
      </c>
      <c r="C2459" s="1" t="s">
        <v>4559</v>
      </c>
      <c r="D2459" s="1" t="s">
        <v>4560</v>
      </c>
      <c r="E2459" s="1">
        <v>14</v>
      </c>
      <c r="F2459" s="1" t="s">
        <v>4561</v>
      </c>
      <c r="G2459" s="1" t="s">
        <v>131</v>
      </c>
      <c r="I2459" s="1">
        <v>9386379.8912518304</v>
      </c>
      <c r="J2459" s="1">
        <v>10000000</v>
      </c>
      <c r="K2459" s="1" t="s">
        <v>2018</v>
      </c>
      <c r="L2459" s="1">
        <v>2458</v>
      </c>
      <c r="M2459" s="1" t="s">
        <v>14752</v>
      </c>
      <c r="N2459" s="1">
        <v>2.1516673257467159E-2</v>
      </c>
      <c r="O2459" s="1">
        <v>4227.9983579299997</v>
      </c>
      <c r="P2459" s="1">
        <v>-0.46335737999999999</v>
      </c>
      <c r="Q2459" s="1">
        <v>0.22632548</v>
      </c>
      <c r="R2459" s="1">
        <v>-7.5985323100000004</v>
      </c>
      <c r="S2459" s="1">
        <v>201963.66919052575</v>
      </c>
      <c r="T2459" s="1" t="s">
        <v>14752</v>
      </c>
    </row>
    <row r="2460" spans="1:20" x14ac:dyDescent="0.2">
      <c r="A2460" s="1">
        <v>5407</v>
      </c>
      <c r="B2460" s="1" t="s">
        <v>11678</v>
      </c>
      <c r="C2460" s="1" t="s">
        <v>5991</v>
      </c>
      <c r="D2460" s="1" t="s">
        <v>11679</v>
      </c>
      <c r="E2460" s="1">
        <v>8</v>
      </c>
      <c r="F2460" s="1" t="s">
        <v>2966</v>
      </c>
      <c r="G2460" s="1" t="s">
        <v>131</v>
      </c>
      <c r="H2460" s="1">
        <v>1000000000</v>
      </c>
      <c r="I2460" s="1">
        <v>531000869</v>
      </c>
      <c r="J2460" s="1">
        <v>951000965</v>
      </c>
      <c r="K2460" s="1" t="s">
        <v>2018</v>
      </c>
      <c r="L2460" s="1">
        <v>2459</v>
      </c>
      <c r="M2460" s="1" t="s">
        <v>14753</v>
      </c>
      <c r="N2460" s="1">
        <v>3.791536939532123E-4</v>
      </c>
      <c r="O2460" s="1">
        <v>70279.4117998</v>
      </c>
      <c r="P2460" s="1">
        <v>-0.26300625999999999</v>
      </c>
      <c r="Q2460" s="1">
        <v>-0.52416951000000001</v>
      </c>
      <c r="R2460" s="1">
        <v>-1.40557906</v>
      </c>
      <c r="S2460" s="1">
        <v>201330.9409737158</v>
      </c>
      <c r="T2460" s="1" t="s">
        <v>14753</v>
      </c>
    </row>
    <row r="2461" spans="1:20" x14ac:dyDescent="0.2">
      <c r="A2461" s="1">
        <v>14990</v>
      </c>
      <c r="B2461" s="1" t="s">
        <v>11638</v>
      </c>
      <c r="C2461" s="1" t="s">
        <v>11639</v>
      </c>
      <c r="D2461" s="1" t="s">
        <v>11640</v>
      </c>
      <c r="E2461" s="1">
        <v>26</v>
      </c>
      <c r="F2461" s="1" t="s">
        <v>11641</v>
      </c>
      <c r="G2461" s="1" t="s">
        <v>131</v>
      </c>
      <c r="I2461" s="1">
        <v>116279055</v>
      </c>
      <c r="J2461" s="1">
        <v>324850930.02633601</v>
      </c>
      <c r="K2461" s="1" t="s">
        <v>2018</v>
      </c>
      <c r="L2461" s="1">
        <v>2460</v>
      </c>
      <c r="M2461" s="1" t="s">
        <v>14752</v>
      </c>
      <c r="N2461" s="1">
        <v>1.7290142364663121E-3</v>
      </c>
      <c r="O2461" s="1">
        <v>1013.2776973799999</v>
      </c>
      <c r="P2461" s="1">
        <v>0.71634810999999998</v>
      </c>
      <c r="Q2461" s="1">
        <v>-4.2653366500000001</v>
      </c>
      <c r="R2461" s="1">
        <v>-10.68890079</v>
      </c>
      <c r="S2461" s="1">
        <v>201048.14149784931</v>
      </c>
      <c r="T2461" s="1" t="s">
        <v>14752</v>
      </c>
    </row>
    <row r="2462" spans="1:20" x14ac:dyDescent="0.2">
      <c r="A2462" s="1">
        <v>8884</v>
      </c>
      <c r="B2462" s="1" t="s">
        <v>5566</v>
      </c>
      <c r="C2462" s="1" t="s">
        <v>5567</v>
      </c>
      <c r="D2462" s="1" t="s">
        <v>5568</v>
      </c>
      <c r="E2462" s="1">
        <v>4</v>
      </c>
      <c r="F2462" s="1" t="s">
        <v>4422</v>
      </c>
      <c r="G2462" s="1" t="s">
        <v>131</v>
      </c>
      <c r="I2462" s="1">
        <v>1297173</v>
      </c>
      <c r="J2462" s="1">
        <v>3000000</v>
      </c>
      <c r="K2462" s="1" t="s">
        <v>2018</v>
      </c>
      <c r="L2462" s="1">
        <v>2461</v>
      </c>
      <c r="M2462" s="1" t="s">
        <v>14752</v>
      </c>
      <c r="N2462" s="1">
        <v>0.1545132321545413</v>
      </c>
      <c r="O2462" s="1">
        <v>43718.504815339998</v>
      </c>
      <c r="P2462" s="1">
        <v>-1.9494E-4</v>
      </c>
      <c r="Q2462" s="1">
        <v>1.3064123000000001</v>
      </c>
      <c r="R2462" s="1">
        <v>-6.4187205000000001</v>
      </c>
      <c r="S2462" s="1">
        <v>200430.39289360281</v>
      </c>
      <c r="T2462" s="1" t="s">
        <v>14752</v>
      </c>
    </row>
    <row r="2463" spans="1:20" x14ac:dyDescent="0.2">
      <c r="A2463" s="1">
        <v>29669</v>
      </c>
      <c r="B2463" s="1" t="s">
        <v>13993</v>
      </c>
      <c r="C2463" s="1" t="s">
        <v>11733</v>
      </c>
      <c r="D2463" s="1" t="s">
        <v>11734</v>
      </c>
      <c r="E2463" s="1">
        <v>5</v>
      </c>
      <c r="F2463" s="1" t="s">
        <v>11735</v>
      </c>
      <c r="G2463" s="1" t="s">
        <v>131</v>
      </c>
      <c r="I2463" s="1">
        <v>3452337.5311733899</v>
      </c>
      <c r="J2463" s="1">
        <v>41020986.317996457</v>
      </c>
      <c r="K2463" s="1" t="s">
        <v>2018</v>
      </c>
      <c r="L2463" s="1">
        <v>2462</v>
      </c>
      <c r="M2463" s="1" t="s">
        <v>14752</v>
      </c>
      <c r="N2463" s="1">
        <v>5.7569686261505E-2</v>
      </c>
      <c r="O2463" s="1">
        <v>776.69424180999999</v>
      </c>
      <c r="P2463" s="1">
        <v>0</v>
      </c>
      <c r="Q2463" s="1">
        <v>8.5926982299999999</v>
      </c>
      <c r="R2463" s="1">
        <v>-43.736411050000001</v>
      </c>
      <c r="S2463" s="1">
        <v>198749.98853847079</v>
      </c>
      <c r="T2463" s="1" t="s">
        <v>14752</v>
      </c>
    </row>
    <row r="2464" spans="1:20" x14ac:dyDescent="0.2">
      <c r="A2464" s="1">
        <v>8710</v>
      </c>
      <c r="B2464" s="1" t="s">
        <v>5344</v>
      </c>
      <c r="C2464" s="1" t="s">
        <v>5345</v>
      </c>
      <c r="D2464" s="1" t="s">
        <v>5346</v>
      </c>
      <c r="E2464" s="1">
        <v>6</v>
      </c>
      <c r="F2464" s="1" t="s">
        <v>4332</v>
      </c>
      <c r="G2464" s="1" t="s">
        <v>131</v>
      </c>
      <c r="H2464" s="1">
        <v>18000.099999999999</v>
      </c>
      <c r="I2464" s="1">
        <v>18000.099999999999</v>
      </c>
      <c r="J2464" s="1">
        <v>18000.099999999999</v>
      </c>
      <c r="K2464" s="1" t="s">
        <v>2018</v>
      </c>
      <c r="L2464" s="1">
        <v>2463</v>
      </c>
      <c r="M2464" s="1" t="s">
        <v>14753</v>
      </c>
      <c r="N2464" s="1">
        <v>11.008229971934808</v>
      </c>
      <c r="O2464" s="1">
        <v>339.41751797000001</v>
      </c>
      <c r="P2464" s="1">
        <v>0</v>
      </c>
      <c r="Q2464" s="1">
        <v>-1.8197049700000001</v>
      </c>
      <c r="R2464" s="1">
        <v>-21.089223310000001</v>
      </c>
      <c r="S2464" s="1">
        <v>198149.24031782371</v>
      </c>
      <c r="T2464" s="1" t="s">
        <v>14753</v>
      </c>
    </row>
    <row r="2465" spans="1:20" x14ac:dyDescent="0.2">
      <c r="A2465" s="1">
        <v>11291</v>
      </c>
      <c r="B2465" s="1" t="s">
        <v>5526</v>
      </c>
      <c r="C2465" s="1" t="s">
        <v>5527</v>
      </c>
      <c r="D2465" s="1" t="s">
        <v>5528</v>
      </c>
      <c r="E2465" s="1">
        <v>29</v>
      </c>
      <c r="F2465" s="1" t="s">
        <v>5370</v>
      </c>
      <c r="G2465" s="1" t="s">
        <v>131</v>
      </c>
      <c r="I2465" s="1">
        <v>189843488</v>
      </c>
      <c r="J2465" s="1">
        <v>1000000000</v>
      </c>
      <c r="K2465" s="1" t="s">
        <v>2018</v>
      </c>
      <c r="L2465" s="1">
        <v>2464</v>
      </c>
      <c r="M2465" s="1" t="s">
        <v>14753</v>
      </c>
      <c r="N2465" s="1">
        <v>1.0391480646786584E-3</v>
      </c>
      <c r="O2465" s="1">
        <v>87445.013322300001</v>
      </c>
      <c r="P2465" s="1">
        <v>-6.4899840099999997</v>
      </c>
      <c r="Q2465" s="1">
        <v>-1.1619117800000001</v>
      </c>
      <c r="R2465" s="1">
        <v>-3.94325014</v>
      </c>
      <c r="S2465" s="1">
        <v>197275.4931470461</v>
      </c>
      <c r="T2465" s="1" t="s">
        <v>14753</v>
      </c>
    </row>
    <row r="2466" spans="1:20" x14ac:dyDescent="0.2">
      <c r="A2466" s="1">
        <v>18531</v>
      </c>
      <c r="B2466" s="1" t="s">
        <v>11479</v>
      </c>
      <c r="C2466" s="1" t="s">
        <v>7749</v>
      </c>
      <c r="D2466" s="1" t="s">
        <v>11480</v>
      </c>
      <c r="E2466" s="1">
        <v>18</v>
      </c>
      <c r="F2466" s="1" t="s">
        <v>11481</v>
      </c>
      <c r="G2466" s="1" t="s">
        <v>131</v>
      </c>
      <c r="I2466" s="1">
        <v>127333160</v>
      </c>
      <c r="J2466" s="1">
        <v>300000000</v>
      </c>
      <c r="K2466" s="1" t="s">
        <v>2018</v>
      </c>
      <c r="L2466" s="1">
        <v>2465</v>
      </c>
      <c r="M2466" s="1" t="s">
        <v>14752</v>
      </c>
      <c r="N2466" s="1">
        <v>1.5457486569331082E-3</v>
      </c>
      <c r="O2466" s="1">
        <v>37182.728204059997</v>
      </c>
      <c r="P2466" s="1">
        <v>-0.41866871999999999</v>
      </c>
      <c r="Q2466" s="1">
        <v>10.14925663</v>
      </c>
      <c r="R2466" s="1">
        <v>7.1680595199999999</v>
      </c>
      <c r="S2466" s="1">
        <v>196825.06105304859</v>
      </c>
      <c r="T2466" s="1" t="s">
        <v>14752</v>
      </c>
    </row>
    <row r="2467" spans="1:20" x14ac:dyDescent="0.2">
      <c r="A2467" s="1">
        <v>4917</v>
      </c>
      <c r="B2467" s="1" t="s">
        <v>4409</v>
      </c>
      <c r="C2467" s="1" t="s">
        <v>4410</v>
      </c>
      <c r="D2467" s="1" t="s">
        <v>4411</v>
      </c>
      <c r="E2467" s="1">
        <v>6</v>
      </c>
      <c r="F2467" s="1" t="s">
        <v>4412</v>
      </c>
      <c r="G2467" s="1" t="s">
        <v>131</v>
      </c>
      <c r="I2467" s="1">
        <v>25000000000</v>
      </c>
      <c r="J2467" s="1">
        <v>100000000000</v>
      </c>
      <c r="K2467" s="1" t="s">
        <v>2018</v>
      </c>
      <c r="L2467" s="1">
        <v>2466</v>
      </c>
      <c r="M2467" s="1" t="s">
        <v>14752</v>
      </c>
      <c r="N2467" s="1">
        <v>7.7727981144316227E-6</v>
      </c>
      <c r="O2467" s="1">
        <v>170902.96706535999</v>
      </c>
      <c r="P2467" s="1">
        <v>-1.8439229800000001</v>
      </c>
      <c r="Q2467" s="1">
        <v>-3.26769438</v>
      </c>
      <c r="R2467" s="1">
        <v>-8.7490261399999998</v>
      </c>
      <c r="S2467" s="1">
        <v>194319.95286079057</v>
      </c>
      <c r="T2467" s="1" t="s">
        <v>14752</v>
      </c>
    </row>
    <row r="2468" spans="1:20" x14ac:dyDescent="0.2">
      <c r="A2468" s="1">
        <v>29668</v>
      </c>
      <c r="B2468" s="1" t="s">
        <v>11175</v>
      </c>
      <c r="C2468" s="1" t="s">
        <v>5445</v>
      </c>
      <c r="D2468" s="1" t="s">
        <v>11176</v>
      </c>
      <c r="E2468" s="1">
        <v>7</v>
      </c>
      <c r="F2468" s="1" t="s">
        <v>11177</v>
      </c>
      <c r="G2468" s="1" t="s">
        <v>131</v>
      </c>
      <c r="H2468" s="1">
        <v>981566995496.76001</v>
      </c>
      <c r="I2468" s="1">
        <v>981517895032.25562</v>
      </c>
      <c r="J2468" s="1">
        <v>981517895032.25562</v>
      </c>
      <c r="K2468" s="1" t="s">
        <v>2018</v>
      </c>
      <c r="L2468" s="1">
        <v>2468</v>
      </c>
      <c r="M2468" s="1" t="s">
        <v>14752</v>
      </c>
      <c r="N2468" s="1">
        <v>1.9603086457728591E-7</v>
      </c>
      <c r="O2468" s="1">
        <v>30168.333281399999</v>
      </c>
      <c r="P2468" s="1">
        <v>2.1025250400000002</v>
      </c>
      <c r="Q2468" s="1">
        <v>-8.3156962100000005</v>
      </c>
      <c r="R2468" s="1">
        <v>-89.0138946</v>
      </c>
      <c r="S2468" s="1">
        <v>192407.80156125079</v>
      </c>
      <c r="T2468" s="1" t="s">
        <v>14752</v>
      </c>
    </row>
    <row r="2469" spans="1:20" x14ac:dyDescent="0.2">
      <c r="A2469" s="1">
        <v>1814</v>
      </c>
      <c r="B2469" s="1" t="s">
        <v>4592</v>
      </c>
      <c r="C2469" s="1" t="s">
        <v>4593</v>
      </c>
      <c r="D2469" s="1" t="s">
        <v>4594</v>
      </c>
      <c r="E2469" s="1">
        <v>29</v>
      </c>
      <c r="F2469" s="1" t="s">
        <v>3204</v>
      </c>
      <c r="G2469" s="1" t="s">
        <v>131</v>
      </c>
      <c r="H2469" s="1">
        <v>30000000000</v>
      </c>
      <c r="I2469" s="1">
        <v>16568493562</v>
      </c>
      <c r="J2469" s="1">
        <v>18356111771</v>
      </c>
      <c r="L2469" s="1">
        <v>2467</v>
      </c>
      <c r="M2469" s="1" t="s">
        <v>14752</v>
      </c>
      <c r="N2469" s="1">
        <v>1.164878830001043E-5</v>
      </c>
      <c r="O2469" s="1">
        <v>15.369103089999999</v>
      </c>
      <c r="P2469" s="1">
        <v>4.3684982100000003</v>
      </c>
      <c r="Q2469" s="1">
        <v>30.56659544</v>
      </c>
      <c r="R2469" s="1">
        <v>-97.855246930000007</v>
      </c>
      <c r="S2469" s="1">
        <v>193002.87395382373</v>
      </c>
      <c r="T2469" s="1" t="s">
        <v>14752</v>
      </c>
    </row>
    <row r="2470" spans="1:20" x14ac:dyDescent="0.2">
      <c r="A2470" s="1">
        <v>31267</v>
      </c>
      <c r="B2470" s="1" t="s">
        <v>11408</v>
      </c>
      <c r="C2470" s="1" t="s">
        <v>11409</v>
      </c>
      <c r="D2470" s="1" t="s">
        <v>11410</v>
      </c>
      <c r="E2470" s="1">
        <v>2</v>
      </c>
      <c r="F2470" s="1" t="s">
        <v>11411</v>
      </c>
      <c r="G2470" s="1" t="s">
        <v>131</v>
      </c>
      <c r="I2470" s="1">
        <v>1000000000</v>
      </c>
      <c r="J2470" s="1">
        <v>1000000000</v>
      </c>
      <c r="K2470" s="1" t="s">
        <v>2018</v>
      </c>
      <c r="L2470" s="1">
        <v>2469</v>
      </c>
      <c r="M2470" s="1" t="s">
        <v>14752</v>
      </c>
      <c r="N2470" s="1">
        <v>1.91734127005569E-4</v>
      </c>
      <c r="O2470" s="1">
        <v>5832.3346558599997</v>
      </c>
      <c r="P2470" s="1">
        <v>-6.9059400000000007E-2</v>
      </c>
      <c r="Q2470" s="1">
        <v>-17.290838399999998</v>
      </c>
      <c r="R2470" s="1">
        <v>-36.184597289999999</v>
      </c>
      <c r="S2470" s="1">
        <v>191734.127005569</v>
      </c>
      <c r="T2470" s="1" t="s">
        <v>14752</v>
      </c>
    </row>
    <row r="2471" spans="1:20" x14ac:dyDescent="0.2">
      <c r="A2471" s="1">
        <v>9643</v>
      </c>
      <c r="B2471" s="1" t="s">
        <v>5362</v>
      </c>
      <c r="C2471" s="1" t="s">
        <v>5363</v>
      </c>
      <c r="D2471" s="1" t="s">
        <v>5364</v>
      </c>
      <c r="E2471" s="1">
        <v>22</v>
      </c>
      <c r="F2471" s="1" t="s">
        <v>4758</v>
      </c>
      <c r="G2471" s="1" t="s">
        <v>131</v>
      </c>
      <c r="H2471" s="1">
        <v>100000000</v>
      </c>
      <c r="I2471" s="1">
        <v>95549867.709999993</v>
      </c>
      <c r="J2471" s="1">
        <v>100000000</v>
      </c>
      <c r="K2471" s="1" t="s">
        <v>2018</v>
      </c>
      <c r="L2471" s="1">
        <v>2470</v>
      </c>
      <c r="M2471" s="1" t="s">
        <v>14753</v>
      </c>
      <c r="N2471" s="1">
        <v>2.0002668941257167E-3</v>
      </c>
      <c r="O2471" s="1">
        <v>2600.1320682199998</v>
      </c>
      <c r="P2471" s="1">
        <v>1.303731E-2</v>
      </c>
      <c r="Q2471" s="1">
        <v>-27.56484678</v>
      </c>
      <c r="R2471" s="1">
        <v>-30.037945560000001</v>
      </c>
      <c r="S2471" s="1">
        <v>191125.2371184048</v>
      </c>
      <c r="T2471" s="1" t="s">
        <v>14753</v>
      </c>
    </row>
    <row r="2472" spans="1:20" x14ac:dyDescent="0.2">
      <c r="A2472" s="1">
        <v>8494</v>
      </c>
      <c r="B2472" s="1" t="s">
        <v>4617</v>
      </c>
      <c r="C2472" s="1" t="s">
        <v>1977</v>
      </c>
      <c r="D2472" s="1" t="s">
        <v>4618</v>
      </c>
      <c r="E2472" s="1">
        <v>27</v>
      </c>
      <c r="F2472" s="1" t="s">
        <v>4102</v>
      </c>
      <c r="G2472" s="1" t="s">
        <v>131</v>
      </c>
      <c r="H2472" s="1">
        <v>22000000</v>
      </c>
      <c r="I2472" s="1">
        <v>16076764.49902935</v>
      </c>
      <c r="J2472" s="1">
        <v>22000000</v>
      </c>
      <c r="K2472" s="1" t="s">
        <v>2018</v>
      </c>
      <c r="L2472" s="1">
        <v>2471</v>
      </c>
      <c r="M2472" s="1" t="s">
        <v>14752</v>
      </c>
      <c r="N2472" s="1">
        <v>1.188210439145876E-2</v>
      </c>
      <c r="O2472" s="1">
        <v>156.15159022</v>
      </c>
      <c r="P2472" s="1">
        <v>-0.38185495000000003</v>
      </c>
      <c r="Q2472" s="1">
        <v>-6.4529476600000004</v>
      </c>
      <c r="R2472" s="1">
        <v>-36.737010439999999</v>
      </c>
      <c r="S2472" s="1">
        <v>191025.79405436493</v>
      </c>
      <c r="T2472" s="1" t="s">
        <v>14752</v>
      </c>
    </row>
    <row r="2473" spans="1:20" x14ac:dyDescent="0.2">
      <c r="A2473" s="1">
        <v>3779</v>
      </c>
      <c r="B2473" s="1" t="s">
        <v>4220</v>
      </c>
      <c r="C2473" s="1" t="s">
        <v>4221</v>
      </c>
      <c r="D2473" s="1" t="s">
        <v>4222</v>
      </c>
      <c r="E2473" s="1">
        <v>9</v>
      </c>
      <c r="F2473" s="1" t="s">
        <v>3316</v>
      </c>
      <c r="G2473" s="1" t="s">
        <v>131</v>
      </c>
      <c r="I2473" s="1">
        <v>20000000000</v>
      </c>
      <c r="J2473" s="1">
        <v>20000000000</v>
      </c>
      <c r="K2473" s="1" t="s">
        <v>2018</v>
      </c>
      <c r="L2473" s="1">
        <v>2472</v>
      </c>
      <c r="M2473" s="1" t="s">
        <v>14752</v>
      </c>
      <c r="N2473" s="1">
        <v>9.5157215053198005E-6</v>
      </c>
      <c r="O2473" s="1">
        <v>268.08617299000002</v>
      </c>
      <c r="P2473" s="1">
        <v>7.2822659999999997E-2</v>
      </c>
      <c r="Q2473" s="1">
        <v>-2.4734330899999999</v>
      </c>
      <c r="R2473" s="1">
        <v>-8.2364023300000007</v>
      </c>
      <c r="S2473" s="1">
        <v>190314.430106396</v>
      </c>
      <c r="T2473" s="1" t="s">
        <v>14752</v>
      </c>
    </row>
    <row r="2474" spans="1:20" x14ac:dyDescent="0.2">
      <c r="A2474" s="1">
        <v>8649</v>
      </c>
      <c r="B2474" s="1" t="s">
        <v>4689</v>
      </c>
      <c r="C2474" s="1" t="s">
        <v>4690</v>
      </c>
      <c r="D2474" s="1" t="s">
        <v>4691</v>
      </c>
      <c r="E2474" s="1">
        <v>9</v>
      </c>
      <c r="F2474" s="1" t="s">
        <v>4398</v>
      </c>
      <c r="G2474" s="1" t="s">
        <v>131</v>
      </c>
      <c r="H2474" s="1">
        <v>10000000</v>
      </c>
      <c r="I2474" s="1">
        <v>7608816.2963949498</v>
      </c>
      <c r="J2474" s="1">
        <v>9742849</v>
      </c>
      <c r="K2474" s="1" t="s">
        <v>2018</v>
      </c>
      <c r="L2474" s="1">
        <v>2473</v>
      </c>
      <c r="M2474" s="1" t="s">
        <v>14752</v>
      </c>
      <c r="N2474" s="1">
        <v>2.4985528934144831E-2</v>
      </c>
      <c r="O2474" s="1">
        <v>0</v>
      </c>
      <c r="P2474" s="1">
        <v>0</v>
      </c>
      <c r="Q2474" s="1">
        <v>0</v>
      </c>
      <c r="R2474" s="1">
        <v>-86.008581320000005</v>
      </c>
      <c r="S2474" s="1">
        <v>190110.29972816873</v>
      </c>
      <c r="T2474" s="1" t="s">
        <v>14752</v>
      </c>
    </row>
    <row r="2475" spans="1:20" x14ac:dyDescent="0.2">
      <c r="A2475" s="1">
        <v>12614</v>
      </c>
      <c r="B2475" s="1" t="s">
        <v>6383</v>
      </c>
      <c r="C2475" s="1" t="s">
        <v>6384</v>
      </c>
      <c r="D2475" s="1" t="s">
        <v>6385</v>
      </c>
      <c r="E2475" s="1">
        <v>9</v>
      </c>
      <c r="F2475" s="1" t="s">
        <v>6386</v>
      </c>
      <c r="G2475" s="1" t="s">
        <v>131</v>
      </c>
      <c r="H2475" s="1">
        <v>100000000</v>
      </c>
      <c r="I2475" s="1">
        <v>41600060.543997921</v>
      </c>
      <c r="J2475" s="1">
        <v>42252777.777777784</v>
      </c>
      <c r="K2475" s="1" t="s">
        <v>2018</v>
      </c>
      <c r="L2475" s="1">
        <v>2474</v>
      </c>
      <c r="M2475" s="1" t="s">
        <v>14752</v>
      </c>
      <c r="N2475" s="1">
        <v>4.5575762064502742E-3</v>
      </c>
      <c r="O2475" s="1">
        <v>0</v>
      </c>
      <c r="P2475" s="1">
        <v>0</v>
      </c>
      <c r="Q2475" s="1">
        <v>0</v>
      </c>
      <c r="R2475" s="1">
        <v>3.2261570000000003E-2</v>
      </c>
      <c r="S2475" s="1">
        <v>189595.44612221577</v>
      </c>
      <c r="T2475" s="1" t="s">
        <v>14752</v>
      </c>
    </row>
    <row r="2476" spans="1:20" x14ac:dyDescent="0.2">
      <c r="A2476" s="1">
        <v>12071</v>
      </c>
      <c r="B2476" s="1" t="s">
        <v>11664</v>
      </c>
      <c r="C2476" s="1" t="s">
        <v>11665</v>
      </c>
      <c r="D2476" s="1" t="s">
        <v>11666</v>
      </c>
      <c r="E2476" s="1">
        <v>33</v>
      </c>
      <c r="F2476" s="1" t="s">
        <v>11667</v>
      </c>
      <c r="G2476" s="1" t="s">
        <v>131</v>
      </c>
      <c r="H2476" s="1">
        <v>1000000000</v>
      </c>
      <c r="I2476" s="1">
        <v>57898934</v>
      </c>
      <c r="J2476" s="1">
        <v>109632087</v>
      </c>
      <c r="K2476" s="1" t="s">
        <v>2018</v>
      </c>
      <c r="L2476" s="1">
        <v>2475</v>
      </c>
      <c r="M2476" s="1" t="s">
        <v>14753</v>
      </c>
      <c r="N2476" s="1">
        <v>3.2249881049686083E-3</v>
      </c>
      <c r="O2476" s="1">
        <v>313.81896510000001</v>
      </c>
      <c r="P2476" s="1">
        <v>1.172521E-2</v>
      </c>
      <c r="Q2476" s="1">
        <v>-0.28173144999999999</v>
      </c>
      <c r="R2476" s="1">
        <v>-4.3054744899999999</v>
      </c>
      <c r="S2476" s="1">
        <v>186723.37344036251</v>
      </c>
      <c r="T2476" s="1" t="s">
        <v>14753</v>
      </c>
    </row>
    <row r="2477" spans="1:20" x14ac:dyDescent="0.2">
      <c r="A2477" s="1">
        <v>3830</v>
      </c>
      <c r="B2477" s="1" t="s">
        <v>5153</v>
      </c>
      <c r="C2477" s="1" t="s">
        <v>5154</v>
      </c>
      <c r="D2477" s="1" t="s">
        <v>5155</v>
      </c>
      <c r="E2477" s="1">
        <v>4</v>
      </c>
      <c r="F2477" s="1" t="s">
        <v>3048</v>
      </c>
      <c r="G2477" s="1" t="s">
        <v>131</v>
      </c>
      <c r="H2477" s="1">
        <v>300000000</v>
      </c>
      <c r="I2477" s="1">
        <v>86077879.801401198</v>
      </c>
      <c r="J2477" s="1">
        <v>94918808.801401198</v>
      </c>
      <c r="L2477" s="1">
        <v>2476</v>
      </c>
      <c r="M2477" s="1" t="s">
        <v>14752</v>
      </c>
      <c r="N2477" s="1">
        <v>2.1492233505551982E-3</v>
      </c>
      <c r="O2477" s="1">
        <v>488.43579348999998</v>
      </c>
      <c r="P2477" s="1">
        <v>-7.4472000000000004E-4</v>
      </c>
      <c r="Q2477" s="1">
        <v>46.09129111</v>
      </c>
      <c r="R2477" s="1">
        <v>1.8990448099999999</v>
      </c>
      <c r="S2477" s="1">
        <v>185000.58923545509</v>
      </c>
      <c r="T2477" s="1" t="s">
        <v>14752</v>
      </c>
    </row>
    <row r="2478" spans="1:20" x14ac:dyDescent="0.2">
      <c r="A2478" s="1">
        <v>17010</v>
      </c>
      <c r="B2478" s="1" t="s">
        <v>11672</v>
      </c>
      <c r="C2478" s="1" t="s">
        <v>5178</v>
      </c>
      <c r="D2478" s="1" t="s">
        <v>11673</v>
      </c>
      <c r="E2478" s="1">
        <v>9</v>
      </c>
      <c r="F2478" s="1" t="s">
        <v>11674</v>
      </c>
      <c r="G2478" s="1" t="s">
        <v>131</v>
      </c>
      <c r="H2478" s="1">
        <v>1000000000</v>
      </c>
      <c r="I2478" s="1">
        <v>981505922.70000005</v>
      </c>
      <c r="J2478" s="1">
        <v>981505922.70000005</v>
      </c>
      <c r="K2478" s="1" t="s">
        <v>2018</v>
      </c>
      <c r="L2478" s="1">
        <v>2477</v>
      </c>
      <c r="M2478" s="1" t="s">
        <v>14753</v>
      </c>
      <c r="N2478" s="1">
        <v>1.8804861657412177E-4</v>
      </c>
      <c r="O2478" s="1">
        <v>29.143244880000001</v>
      </c>
      <c r="P2478" s="1">
        <v>0</v>
      </c>
      <c r="Q2478" s="1">
        <v>-0.57410174999999997</v>
      </c>
      <c r="R2478" s="1">
        <v>-0.29903930000000001</v>
      </c>
      <c r="S2478" s="1">
        <v>184570.83092304188</v>
      </c>
      <c r="T2478" s="1" t="s">
        <v>14753</v>
      </c>
    </row>
    <row r="2479" spans="1:20" x14ac:dyDescent="0.2">
      <c r="A2479" s="1">
        <v>30649</v>
      </c>
      <c r="B2479" s="1" t="s">
        <v>11617</v>
      </c>
      <c r="C2479" s="1" t="s">
        <v>11618</v>
      </c>
      <c r="D2479" s="1" t="s">
        <v>11619</v>
      </c>
      <c r="E2479" s="1">
        <v>8</v>
      </c>
      <c r="F2479" s="1" t="s">
        <v>11620</v>
      </c>
      <c r="G2479" s="1" t="s">
        <v>131</v>
      </c>
      <c r="H2479" s="1">
        <v>75000000</v>
      </c>
      <c r="I2479" s="1">
        <v>62500000</v>
      </c>
      <c r="J2479" s="1">
        <v>75000000</v>
      </c>
      <c r="K2479" s="1" t="s">
        <v>2018</v>
      </c>
      <c r="L2479" s="1">
        <v>2478</v>
      </c>
      <c r="M2479" s="1" t="s">
        <v>14753</v>
      </c>
      <c r="N2479" s="1">
        <v>2.9381259873562508E-3</v>
      </c>
      <c r="O2479" s="1">
        <v>3682.6060992100001</v>
      </c>
      <c r="P2479" s="1">
        <v>0</v>
      </c>
      <c r="Q2479" s="1">
        <v>-8.2237723299999992</v>
      </c>
      <c r="R2479" s="1">
        <v>-10.504536679999999</v>
      </c>
      <c r="S2479" s="1">
        <v>183632.87420976569</v>
      </c>
      <c r="T2479" s="1" t="s">
        <v>14753</v>
      </c>
    </row>
    <row r="2480" spans="1:20" x14ac:dyDescent="0.2">
      <c r="A2480" s="1">
        <v>1947</v>
      </c>
      <c r="B2480" s="1" t="s">
        <v>3338</v>
      </c>
      <c r="C2480" s="1" t="s">
        <v>315</v>
      </c>
      <c r="D2480" s="1" t="s">
        <v>3339</v>
      </c>
      <c r="E2480" s="1">
        <v>11</v>
      </c>
      <c r="F2480" s="1" t="s">
        <v>3340</v>
      </c>
      <c r="G2480" s="1" t="s">
        <v>131</v>
      </c>
      <c r="H2480" s="1">
        <v>402400000</v>
      </c>
      <c r="I2480" s="1">
        <v>352086984</v>
      </c>
      <c r="J2480" s="1">
        <v>402400000</v>
      </c>
      <c r="K2480" s="1" t="s">
        <v>2018</v>
      </c>
      <c r="L2480" s="1">
        <v>2479</v>
      </c>
      <c r="M2480" s="1" t="s">
        <v>14753</v>
      </c>
      <c r="N2480" s="1">
        <v>5.1893642139743648E-4</v>
      </c>
      <c r="O2480" s="1">
        <v>4644.4854533300004</v>
      </c>
      <c r="P2480" s="1">
        <v>1.9569687099999999</v>
      </c>
      <c r="Q2480" s="1">
        <v>-7.2299655400000002</v>
      </c>
      <c r="R2480" s="1">
        <v>-47.037480989999999</v>
      </c>
      <c r="S2480" s="1">
        <v>182710.75949757648</v>
      </c>
      <c r="T2480" s="1" t="s">
        <v>14753</v>
      </c>
    </row>
    <row r="2481" spans="1:20" x14ac:dyDescent="0.2">
      <c r="A2481" s="1">
        <v>3769</v>
      </c>
      <c r="B2481" s="1" t="s">
        <v>5844</v>
      </c>
      <c r="C2481" s="1" t="s">
        <v>5845</v>
      </c>
      <c r="D2481" s="1" t="s">
        <v>5846</v>
      </c>
      <c r="E2481" s="1">
        <v>65</v>
      </c>
      <c r="F2481" s="1" t="s">
        <v>4095</v>
      </c>
      <c r="G2481" s="1" t="s">
        <v>131</v>
      </c>
      <c r="H2481" s="1">
        <v>1000000000</v>
      </c>
      <c r="I2481" s="1">
        <v>629280962.75526094</v>
      </c>
      <c r="J2481" s="1">
        <v>1000000000</v>
      </c>
      <c r="K2481" s="1" t="s">
        <v>2018</v>
      </c>
      <c r="L2481" s="1">
        <v>2480</v>
      </c>
      <c r="M2481" s="1" t="s">
        <v>14752</v>
      </c>
      <c r="N2481" s="1">
        <v>2.8758658209722117E-4</v>
      </c>
      <c r="O2481" s="1">
        <v>74.929512189999997</v>
      </c>
      <c r="P2481" s="1">
        <v>0.19393922999999999</v>
      </c>
      <c r="Q2481" s="1">
        <v>-0.98135897999999999</v>
      </c>
      <c r="R2481" s="1">
        <v>-2.0155045899999999</v>
      </c>
      <c r="S2481" s="1">
        <v>180972.76125763424</v>
      </c>
      <c r="T2481" s="1" t="s">
        <v>14752</v>
      </c>
    </row>
    <row r="2482" spans="1:20" x14ac:dyDescent="0.2">
      <c r="A2482" s="1">
        <v>2444</v>
      </c>
      <c r="B2482" s="1" t="s">
        <v>4640</v>
      </c>
      <c r="C2482" s="1" t="s">
        <v>4641</v>
      </c>
      <c r="D2482" s="1" t="s">
        <v>4642</v>
      </c>
      <c r="E2482" s="1">
        <v>6</v>
      </c>
      <c r="F2482" s="1" t="s">
        <v>2671</v>
      </c>
      <c r="G2482" s="1" t="s">
        <v>131</v>
      </c>
      <c r="I2482" s="1">
        <v>40349695.901346058</v>
      </c>
      <c r="J2482" s="1">
        <v>40656081.980167188</v>
      </c>
      <c r="K2482" s="1" t="s">
        <v>2018</v>
      </c>
      <c r="L2482" s="1">
        <v>2481</v>
      </c>
      <c r="M2482" s="1" t="s">
        <v>14752</v>
      </c>
      <c r="N2482" s="1">
        <v>4.4826306406721946E-3</v>
      </c>
      <c r="O2482" s="1">
        <v>0</v>
      </c>
      <c r="P2482" s="1">
        <v>0</v>
      </c>
      <c r="Q2482" s="1">
        <v>0</v>
      </c>
      <c r="R2482" s="1">
        <v>-5.5369789200000001</v>
      </c>
      <c r="S2482" s="1">
        <v>180872.78318917911</v>
      </c>
      <c r="T2482" s="1" t="s">
        <v>14752</v>
      </c>
    </row>
    <row r="2483" spans="1:20" x14ac:dyDescent="0.2">
      <c r="A2483" s="1">
        <v>8679</v>
      </c>
      <c r="B2483" s="1" t="s">
        <v>4339</v>
      </c>
      <c r="C2483" s="1" t="s">
        <v>4340</v>
      </c>
      <c r="D2483" s="1" t="s">
        <v>4341</v>
      </c>
      <c r="E2483" s="1">
        <v>15</v>
      </c>
      <c r="F2483" s="1" t="s">
        <v>4325</v>
      </c>
      <c r="G2483" s="1" t="s">
        <v>131</v>
      </c>
      <c r="I2483" s="1">
        <v>101057665.07491951</v>
      </c>
      <c r="J2483" s="1">
        <v>114954387</v>
      </c>
      <c r="K2483" s="1" t="s">
        <v>2018</v>
      </c>
      <c r="L2483" s="1">
        <v>2482</v>
      </c>
      <c r="M2483" s="1" t="s">
        <v>14753</v>
      </c>
      <c r="N2483" s="1">
        <v>1.7767427140696112E-3</v>
      </c>
      <c r="O2483" s="1">
        <v>30891.766409749998</v>
      </c>
      <c r="P2483" s="1">
        <v>4.1913699999999998E-3</v>
      </c>
      <c r="Q2483" s="1">
        <v>-20.415522379999999</v>
      </c>
      <c r="R2483" s="1">
        <v>47.212773660000003</v>
      </c>
      <c r="S2483" s="1">
        <v>179553.47012275024</v>
      </c>
      <c r="T2483" s="1" t="s">
        <v>14753</v>
      </c>
    </row>
    <row r="2484" spans="1:20" x14ac:dyDescent="0.2">
      <c r="A2484" s="1">
        <v>4215</v>
      </c>
      <c r="B2484" s="1" t="s">
        <v>3189</v>
      </c>
      <c r="C2484" s="1" t="s">
        <v>273</v>
      </c>
      <c r="D2484" s="1" t="s">
        <v>3190</v>
      </c>
      <c r="E2484" s="1">
        <v>6</v>
      </c>
      <c r="F2484" s="1" t="s">
        <v>3191</v>
      </c>
      <c r="G2484" s="1" t="s">
        <v>131</v>
      </c>
      <c r="H2484" s="1">
        <v>2100000000</v>
      </c>
      <c r="I2484" s="1">
        <v>1454500099.0536001</v>
      </c>
      <c r="J2484" s="1">
        <v>2100000000</v>
      </c>
      <c r="K2484" s="1" t="s">
        <v>2018</v>
      </c>
      <c r="L2484" s="1">
        <v>2483</v>
      </c>
      <c r="M2484" s="1" t="s">
        <v>14752</v>
      </c>
      <c r="N2484" s="1">
        <v>1.2294967886E-4</v>
      </c>
      <c r="O2484" s="1">
        <v>0</v>
      </c>
      <c r="P2484" s="1">
        <v>0</v>
      </c>
      <c r="Q2484" s="1">
        <v>-0.43819138000000002</v>
      </c>
      <c r="R2484" s="1">
        <v>-0.56106610000000001</v>
      </c>
      <c r="S2484" s="1">
        <v>178830.32008047833</v>
      </c>
      <c r="T2484" s="1" t="s">
        <v>14752</v>
      </c>
    </row>
    <row r="2485" spans="1:20" x14ac:dyDescent="0.2">
      <c r="A2485" s="1">
        <v>8259</v>
      </c>
      <c r="B2485" s="1" t="s">
        <v>5041</v>
      </c>
      <c r="C2485" s="1" t="s">
        <v>5042</v>
      </c>
      <c r="D2485" s="1" t="s">
        <v>5043</v>
      </c>
      <c r="E2485" s="1">
        <v>27</v>
      </c>
      <c r="F2485" s="1" t="s">
        <v>5044</v>
      </c>
      <c r="G2485" s="1" t="s">
        <v>131</v>
      </c>
      <c r="H2485" s="1">
        <v>100000000</v>
      </c>
      <c r="I2485" s="1">
        <v>40569925.100000001</v>
      </c>
      <c r="J2485" s="1">
        <v>100000000</v>
      </c>
      <c r="K2485" s="1" t="s">
        <v>2018</v>
      </c>
      <c r="L2485" s="1">
        <v>2484</v>
      </c>
      <c r="M2485" s="1" t="s">
        <v>14752</v>
      </c>
      <c r="N2485" s="1">
        <v>4.3647441728822279E-3</v>
      </c>
      <c r="O2485" s="1">
        <v>303.83481913999998</v>
      </c>
      <c r="P2485" s="1">
        <v>0</v>
      </c>
      <c r="Q2485" s="1">
        <v>-1.29578287</v>
      </c>
      <c r="R2485" s="1">
        <v>-0.87730978999999998</v>
      </c>
      <c r="S2485" s="1">
        <v>177077.34417449345</v>
      </c>
      <c r="T2485" s="1" t="s">
        <v>14752</v>
      </c>
    </row>
    <row r="2486" spans="1:20" x14ac:dyDescent="0.2">
      <c r="A2486" s="1">
        <v>10841</v>
      </c>
      <c r="B2486" s="1" t="s">
        <v>6453</v>
      </c>
      <c r="C2486" s="1" t="s">
        <v>6314</v>
      </c>
      <c r="D2486" s="1" t="s">
        <v>6454</v>
      </c>
      <c r="E2486" s="1">
        <v>18</v>
      </c>
      <c r="F2486" s="1" t="s">
        <v>4992</v>
      </c>
      <c r="G2486" s="1" t="s">
        <v>131</v>
      </c>
      <c r="H2486" s="1">
        <v>1.3503550076494914E+16</v>
      </c>
      <c r="I2486" s="1">
        <v>1.3504E+16</v>
      </c>
      <c r="J2486" s="1">
        <v>1.3503550076494914E+16</v>
      </c>
      <c r="K2486" s="1" t="s">
        <v>2018</v>
      </c>
      <c r="L2486" s="1">
        <v>2485</v>
      </c>
      <c r="M2486" s="1" t="s">
        <v>14752</v>
      </c>
      <c r="N2486" s="1">
        <v>1.2985957283922001E-11</v>
      </c>
      <c r="O2486" s="1">
        <v>1040.9616882099999</v>
      </c>
      <c r="P2486" s="1">
        <v>0.27321494000000002</v>
      </c>
      <c r="Q2486" s="1">
        <v>-4.3240863699999998</v>
      </c>
      <c r="R2486" s="1">
        <v>-18.133908210000001</v>
      </c>
      <c r="S2486" s="1">
        <v>175362.36716208269</v>
      </c>
      <c r="T2486" s="1" t="s">
        <v>14752</v>
      </c>
    </row>
    <row r="2487" spans="1:20" x14ac:dyDescent="0.2">
      <c r="A2487" s="1">
        <v>32732</v>
      </c>
      <c r="B2487" s="1" t="s">
        <v>11607</v>
      </c>
      <c r="C2487" s="1" t="s">
        <v>11608</v>
      </c>
      <c r="D2487" s="1" t="s">
        <v>11607</v>
      </c>
      <c r="E2487" s="1">
        <v>8</v>
      </c>
      <c r="F2487" s="1" t="s">
        <v>11609</v>
      </c>
      <c r="G2487" s="1" t="s">
        <v>131</v>
      </c>
      <c r="H2487" s="1">
        <v>1000000000</v>
      </c>
      <c r="I2487" s="1">
        <v>1000000000</v>
      </c>
      <c r="J2487" s="1">
        <v>1000000000</v>
      </c>
      <c r="K2487" s="1" t="s">
        <v>2018</v>
      </c>
      <c r="L2487" s="1">
        <v>2486</v>
      </c>
      <c r="M2487" s="1" t="s">
        <v>14753</v>
      </c>
      <c r="N2487" s="1">
        <v>1.7495598136778878E-4</v>
      </c>
      <c r="O2487" s="1">
        <v>10287.48316458</v>
      </c>
      <c r="P2487" s="1">
        <v>-0.69978264000000001</v>
      </c>
      <c r="Q2487" s="1">
        <v>-13.00309798</v>
      </c>
      <c r="R2487" s="1">
        <v>-26.75032225</v>
      </c>
      <c r="S2487" s="1">
        <v>174955.98136778877</v>
      </c>
      <c r="T2487" s="1" t="s">
        <v>14753</v>
      </c>
    </row>
    <row r="2488" spans="1:20" x14ac:dyDescent="0.2">
      <c r="A2488" s="1">
        <v>13932</v>
      </c>
      <c r="B2488" s="1" t="s">
        <v>6506</v>
      </c>
      <c r="C2488" s="1" t="s">
        <v>6507</v>
      </c>
      <c r="D2488" s="1" t="s">
        <v>6508</v>
      </c>
      <c r="E2488" s="1">
        <v>14</v>
      </c>
      <c r="F2488" s="1" t="s">
        <v>6509</v>
      </c>
      <c r="G2488" s="1" t="s">
        <v>131</v>
      </c>
      <c r="I2488" s="1">
        <v>172702832.57456961</v>
      </c>
      <c r="J2488" s="1">
        <v>213520381.44284767</v>
      </c>
      <c r="K2488" s="1" t="s">
        <v>2018</v>
      </c>
      <c r="L2488" s="1">
        <v>2487</v>
      </c>
      <c r="M2488" s="1" t="s">
        <v>14752</v>
      </c>
      <c r="N2488" s="1">
        <v>1.0070008067160918E-3</v>
      </c>
      <c r="O2488" s="1">
        <v>105.68330778000001</v>
      </c>
      <c r="P2488" s="1">
        <v>0</v>
      </c>
      <c r="Q2488" s="1">
        <v>-5.4627571899999996</v>
      </c>
      <c r="R2488" s="1">
        <v>-22.034280450000001</v>
      </c>
      <c r="S2488" s="1">
        <v>173911.89172474574</v>
      </c>
      <c r="T2488" s="1" t="s">
        <v>14752</v>
      </c>
    </row>
    <row r="2489" spans="1:20" x14ac:dyDescent="0.2">
      <c r="A2489" s="1">
        <v>17316</v>
      </c>
      <c r="B2489" s="1" t="s">
        <v>11717</v>
      </c>
      <c r="C2489" s="1" t="s">
        <v>11718</v>
      </c>
      <c r="D2489" s="1" t="s">
        <v>11719</v>
      </c>
      <c r="E2489" s="1">
        <v>13</v>
      </c>
      <c r="F2489" s="1" t="s">
        <v>11720</v>
      </c>
      <c r="G2489" s="1" t="s">
        <v>131</v>
      </c>
      <c r="H2489" s="1">
        <v>640000000</v>
      </c>
      <c r="I2489" s="1">
        <v>468401012.13590002</v>
      </c>
      <c r="J2489" s="1">
        <v>640000000</v>
      </c>
      <c r="K2489" s="1" t="s">
        <v>2018</v>
      </c>
      <c r="L2489" s="1">
        <v>2488</v>
      </c>
      <c r="M2489" s="1" t="s">
        <v>14753</v>
      </c>
      <c r="N2489" s="1">
        <v>3.6841718851653702E-4</v>
      </c>
      <c r="O2489" s="1">
        <v>98465.182939460006</v>
      </c>
      <c r="P2489" s="1">
        <v>0.58047157000000005</v>
      </c>
      <c r="Q2489" s="1">
        <v>0.58625950000000004</v>
      </c>
      <c r="R2489" s="1">
        <v>0.56584248999999998</v>
      </c>
      <c r="S2489" s="1">
        <v>172566.98398940862</v>
      </c>
      <c r="T2489" s="1" t="s">
        <v>14753</v>
      </c>
    </row>
    <row r="2490" spans="1:20" x14ac:dyDescent="0.2">
      <c r="A2490" s="1">
        <v>25002</v>
      </c>
      <c r="B2490" s="1" t="s">
        <v>11631</v>
      </c>
      <c r="C2490" s="1" t="s">
        <v>11631</v>
      </c>
      <c r="D2490" s="1" t="s">
        <v>11632</v>
      </c>
      <c r="E2490" s="1">
        <v>19</v>
      </c>
      <c r="F2490" s="1" t="s">
        <v>11633</v>
      </c>
      <c r="G2490" s="1" t="s">
        <v>131</v>
      </c>
      <c r="I2490" s="1">
        <v>9270000000</v>
      </c>
      <c r="J2490" s="1">
        <v>10000000000</v>
      </c>
      <c r="K2490" s="1" t="s">
        <v>2018</v>
      </c>
      <c r="L2490" s="1">
        <v>2489</v>
      </c>
      <c r="M2490" s="1" t="s">
        <v>14752</v>
      </c>
      <c r="N2490" s="1">
        <v>1.8533404415790529E-5</v>
      </c>
      <c r="O2490" s="1">
        <v>897.59990828000002</v>
      </c>
      <c r="P2490" s="1">
        <v>-6.9101999999999998E-4</v>
      </c>
      <c r="Q2490" s="1">
        <v>-1.51425462</v>
      </c>
      <c r="R2490" s="1">
        <v>-9.79577074</v>
      </c>
      <c r="S2490" s="1">
        <v>171804.65893437821</v>
      </c>
      <c r="T2490" s="1" t="s">
        <v>14752</v>
      </c>
    </row>
    <row r="2491" spans="1:20" x14ac:dyDescent="0.2">
      <c r="A2491" s="1">
        <v>29099</v>
      </c>
      <c r="B2491" s="1" t="s">
        <v>11721</v>
      </c>
      <c r="C2491" s="1" t="s">
        <v>11722</v>
      </c>
      <c r="D2491" s="1" t="s">
        <v>11723</v>
      </c>
      <c r="E2491" s="1">
        <v>13</v>
      </c>
      <c r="F2491" s="1" t="s">
        <v>11724</v>
      </c>
      <c r="G2491" s="1" t="s">
        <v>131</v>
      </c>
      <c r="H2491" s="1">
        <v>100000000000000</v>
      </c>
      <c r="I2491" s="1">
        <v>5497762991344.9912</v>
      </c>
      <c r="J2491" s="1">
        <v>5497762991344.9912</v>
      </c>
      <c r="K2491" s="1" t="s">
        <v>2018</v>
      </c>
      <c r="L2491" s="1">
        <v>2490</v>
      </c>
      <c r="M2491" s="1" t="s">
        <v>14752</v>
      </c>
      <c r="N2491" s="1">
        <v>3.1217850197387966E-8</v>
      </c>
      <c r="O2491" s="1">
        <v>233.40841111</v>
      </c>
      <c r="P2491" s="1">
        <v>0</v>
      </c>
      <c r="Q2491" s="1">
        <v>0.47295458000000001</v>
      </c>
      <c r="R2491" s="1">
        <v>-14.49518456</v>
      </c>
      <c r="S2491" s="1">
        <v>171628.34148455149</v>
      </c>
      <c r="T2491" s="1" t="s">
        <v>14752</v>
      </c>
    </row>
    <row r="2492" spans="1:20" x14ac:dyDescent="0.2">
      <c r="A2492" s="1">
        <v>28832</v>
      </c>
      <c r="B2492" s="1" t="s">
        <v>11668</v>
      </c>
      <c r="C2492" s="1" t="s">
        <v>11669</v>
      </c>
      <c r="D2492" s="1" t="s">
        <v>11670</v>
      </c>
      <c r="E2492" s="1">
        <v>12</v>
      </c>
      <c r="F2492" s="1" t="s">
        <v>11671</v>
      </c>
      <c r="G2492" s="1" t="s">
        <v>131</v>
      </c>
      <c r="I2492" s="1">
        <v>113774330</v>
      </c>
      <c r="J2492" s="1">
        <v>1000000000</v>
      </c>
      <c r="K2492" s="1" t="s">
        <v>2018</v>
      </c>
      <c r="L2492" s="1">
        <v>2491</v>
      </c>
      <c r="M2492" s="1" t="s">
        <v>14752</v>
      </c>
      <c r="N2492" s="1">
        <v>1.497074104417408E-3</v>
      </c>
      <c r="O2492" s="1">
        <v>186.53955651999999</v>
      </c>
      <c r="P2492" s="1">
        <v>-1.1832500000000001E-3</v>
      </c>
      <c r="Q2492" s="1">
        <v>19.901377249999999</v>
      </c>
      <c r="R2492" s="1">
        <v>1.1724233900000001</v>
      </c>
      <c r="S2492" s="1">
        <v>170328.60319044063</v>
      </c>
      <c r="T2492" s="1" t="s">
        <v>14752</v>
      </c>
    </row>
    <row r="2493" spans="1:20" x14ac:dyDescent="0.2">
      <c r="A2493" s="1">
        <v>5713</v>
      </c>
      <c r="B2493" s="1" t="s">
        <v>4244</v>
      </c>
      <c r="C2493" s="1" t="s">
        <v>327</v>
      </c>
      <c r="D2493" s="1" t="s">
        <v>4245</v>
      </c>
      <c r="E2493" s="1">
        <v>5</v>
      </c>
      <c r="F2493" s="1" t="s">
        <v>3364</v>
      </c>
      <c r="G2493" s="1" t="s">
        <v>131</v>
      </c>
      <c r="H2493" s="1">
        <v>21000000000</v>
      </c>
      <c r="I2493" s="1">
        <v>14668920864.73328</v>
      </c>
      <c r="J2493" s="1">
        <v>21000000000</v>
      </c>
      <c r="L2493" s="1">
        <v>2492</v>
      </c>
      <c r="M2493" s="1" t="s">
        <v>14752</v>
      </c>
      <c r="N2493" s="1">
        <v>1.1596620737511428E-5</v>
      </c>
      <c r="O2493" s="1">
        <v>748.64478485999996</v>
      </c>
      <c r="P2493" s="1">
        <v>-2.1715680000000001E-2</v>
      </c>
      <c r="Q2493" s="1">
        <v>-0.21111351</v>
      </c>
      <c r="R2493" s="1">
        <v>-11.67023401</v>
      </c>
      <c r="S2493" s="1">
        <v>170109.91189688002</v>
      </c>
      <c r="T2493" s="1" t="s">
        <v>14752</v>
      </c>
    </row>
    <row r="2494" spans="1:20" x14ac:dyDescent="0.2">
      <c r="A2494" s="1">
        <v>31106</v>
      </c>
      <c r="B2494" s="1" t="s">
        <v>11634</v>
      </c>
      <c r="C2494" s="1" t="s">
        <v>11635</v>
      </c>
      <c r="D2494" s="1" t="s">
        <v>11636</v>
      </c>
      <c r="E2494" s="1">
        <v>4</v>
      </c>
      <c r="F2494" s="1" t="s">
        <v>11637</v>
      </c>
      <c r="G2494" s="1" t="s">
        <v>131</v>
      </c>
      <c r="I2494" s="1">
        <v>8674561969</v>
      </c>
      <c r="J2494" s="1">
        <v>8674561969</v>
      </c>
      <c r="K2494" s="1" t="s">
        <v>2018</v>
      </c>
      <c r="L2494" s="1">
        <v>2493</v>
      </c>
      <c r="M2494" s="1" t="s">
        <v>14752</v>
      </c>
      <c r="N2494" s="1">
        <v>1.9424866620186195E-5</v>
      </c>
      <c r="O2494" s="1">
        <v>2362.0232188300001</v>
      </c>
      <c r="P2494" s="1">
        <v>0</v>
      </c>
      <c r="Q2494" s="1">
        <v>-7.2343347600000003</v>
      </c>
      <c r="R2494" s="1">
        <v>-16.95671754</v>
      </c>
      <c r="S2494" s="1">
        <v>168502.20923636472</v>
      </c>
      <c r="T2494" s="1" t="s">
        <v>14752</v>
      </c>
    </row>
    <row r="2495" spans="1:20" x14ac:dyDescent="0.2">
      <c r="A2495" s="1">
        <v>11752</v>
      </c>
      <c r="B2495" s="1" t="s">
        <v>6643</v>
      </c>
      <c r="C2495" s="1" t="s">
        <v>6644</v>
      </c>
      <c r="D2495" s="1" t="s">
        <v>6645</v>
      </c>
      <c r="E2495" s="1">
        <v>18</v>
      </c>
      <c r="F2495" s="1" t="s">
        <v>6646</v>
      </c>
      <c r="G2495" s="1" t="s">
        <v>131</v>
      </c>
      <c r="I2495" s="1">
        <v>131870792</v>
      </c>
      <c r="J2495" s="1">
        <v>1000000000</v>
      </c>
      <c r="K2495" s="1" t="s">
        <v>2018</v>
      </c>
      <c r="L2495" s="1">
        <v>2494</v>
      </c>
      <c r="M2495" s="1" t="s">
        <v>14752</v>
      </c>
      <c r="N2495" s="1">
        <v>1.2744889060845748E-3</v>
      </c>
      <c r="O2495" s="1">
        <v>1533.62591492</v>
      </c>
      <c r="P2495" s="1">
        <v>-8.7177999999999995E-4</v>
      </c>
      <c r="Q2495" s="1">
        <v>0.81758330000000001</v>
      </c>
      <c r="R2495" s="1">
        <v>-13.66755141</v>
      </c>
      <c r="S2495" s="1">
        <v>168067.86144058651</v>
      </c>
      <c r="T2495" s="1" t="s">
        <v>14752</v>
      </c>
    </row>
    <row r="2496" spans="1:20" x14ac:dyDescent="0.2">
      <c r="A2496" s="1">
        <v>16948</v>
      </c>
      <c r="B2496" s="1" t="s">
        <v>11460</v>
      </c>
      <c r="C2496" s="1" t="s">
        <v>8813</v>
      </c>
      <c r="D2496" s="1" t="s">
        <v>11461</v>
      </c>
      <c r="E2496" s="1">
        <v>21</v>
      </c>
      <c r="F2496" s="1" t="s">
        <v>11462</v>
      </c>
      <c r="G2496" s="1" t="s">
        <v>131</v>
      </c>
      <c r="I2496" s="1">
        <v>51755556</v>
      </c>
      <c r="J2496" s="1">
        <v>98700000</v>
      </c>
      <c r="K2496" s="1" t="s">
        <v>2018</v>
      </c>
      <c r="L2496" s="1">
        <v>2495</v>
      </c>
      <c r="M2496" s="1" t="s">
        <v>14753</v>
      </c>
      <c r="N2496" s="1">
        <v>3.2035089570238416E-3</v>
      </c>
      <c r="O2496" s="1">
        <v>42828.656569309998</v>
      </c>
      <c r="P2496" s="1">
        <v>0.40224182000000003</v>
      </c>
      <c r="Q2496" s="1">
        <v>-7.4762631600000002</v>
      </c>
      <c r="R2496" s="1">
        <v>-34.66864219</v>
      </c>
      <c r="S2496" s="1">
        <v>165799.38722174903</v>
      </c>
      <c r="T2496" s="1" t="s">
        <v>14753</v>
      </c>
    </row>
    <row r="2497" spans="1:20" x14ac:dyDescent="0.2">
      <c r="A2497" s="1">
        <v>2608</v>
      </c>
      <c r="B2497" s="1" t="s">
        <v>3228</v>
      </c>
      <c r="C2497" s="1" t="s">
        <v>272</v>
      </c>
      <c r="D2497" s="1" t="s">
        <v>3229</v>
      </c>
      <c r="E2497" s="1">
        <v>45</v>
      </c>
      <c r="F2497" s="1" t="s">
        <v>3230</v>
      </c>
      <c r="G2497" s="1" t="s">
        <v>131</v>
      </c>
      <c r="I2497" s="1">
        <v>1000000000</v>
      </c>
      <c r="J2497" s="1">
        <v>1000000000</v>
      </c>
      <c r="K2497" s="1" t="s">
        <v>2018</v>
      </c>
      <c r="L2497" s="1">
        <v>2496</v>
      </c>
      <c r="M2497" s="1" t="s">
        <v>14752</v>
      </c>
      <c r="N2497" s="1">
        <v>1.656660105358775E-4</v>
      </c>
      <c r="O2497" s="1">
        <v>102.9159827</v>
      </c>
      <c r="P2497" s="1">
        <v>-4.5077099999999998E-3</v>
      </c>
      <c r="Q2497" s="1">
        <v>-3.7357023200000001</v>
      </c>
      <c r="R2497" s="1">
        <v>-18.96012253</v>
      </c>
      <c r="S2497" s="1">
        <v>165666.01053587752</v>
      </c>
      <c r="T2497" s="1" t="s">
        <v>14752</v>
      </c>
    </row>
    <row r="2498" spans="1:20" x14ac:dyDescent="0.2">
      <c r="A2498" s="1">
        <v>23082</v>
      </c>
      <c r="B2498" s="1" t="s">
        <v>11713</v>
      </c>
      <c r="C2498" s="1" t="s">
        <v>11714</v>
      </c>
      <c r="D2498" s="1" t="s">
        <v>11715</v>
      </c>
      <c r="E2498" s="1">
        <v>6</v>
      </c>
      <c r="F2498" s="1" t="s">
        <v>11716</v>
      </c>
      <c r="G2498" s="1" t="s">
        <v>131</v>
      </c>
      <c r="H2498" s="1">
        <v>500000000000</v>
      </c>
      <c r="I2498" s="1">
        <v>27105282561</v>
      </c>
      <c r="J2498" s="1">
        <v>500000000000</v>
      </c>
      <c r="K2498" s="1" t="s">
        <v>2018</v>
      </c>
      <c r="L2498" s="1">
        <v>2497</v>
      </c>
      <c r="M2498" s="1" t="s">
        <v>14753</v>
      </c>
      <c r="N2498" s="1">
        <v>6.1067523292568364E-6</v>
      </c>
      <c r="O2498" s="1">
        <v>0</v>
      </c>
      <c r="P2498" s="1">
        <v>0</v>
      </c>
      <c r="Q2498" s="1">
        <v>0</v>
      </c>
      <c r="R2498" s="1">
        <v>3.6817339999999997E-2</v>
      </c>
      <c r="S2498" s="1">
        <v>165525.24741455147</v>
      </c>
      <c r="T2498" s="1" t="s">
        <v>14753</v>
      </c>
    </row>
    <row r="2499" spans="1:20" x14ac:dyDescent="0.2">
      <c r="A2499" s="1">
        <v>33358</v>
      </c>
      <c r="B2499" s="1" t="s">
        <v>11570</v>
      </c>
      <c r="C2499" s="1" t="s">
        <v>11571</v>
      </c>
      <c r="D2499" s="1" t="s">
        <v>11572</v>
      </c>
      <c r="E2499" s="1">
        <v>7</v>
      </c>
      <c r="F2499" s="1" t="s">
        <v>11573</v>
      </c>
      <c r="G2499" s="1" t="s">
        <v>131</v>
      </c>
      <c r="H2499" s="1">
        <v>100000000</v>
      </c>
      <c r="I2499" s="1">
        <v>94613000</v>
      </c>
      <c r="J2499" s="1">
        <v>99956479.269999996</v>
      </c>
      <c r="K2499" s="1" t="s">
        <v>2018</v>
      </c>
      <c r="L2499" s="1">
        <v>2498</v>
      </c>
      <c r="M2499" s="1" t="s">
        <v>14753</v>
      </c>
      <c r="N2499" s="1">
        <v>1.7491888168993056E-3</v>
      </c>
      <c r="O2499" s="1">
        <v>46991.393015059999</v>
      </c>
      <c r="P2499" s="1">
        <v>0.73179660000000002</v>
      </c>
      <c r="Q2499" s="1">
        <v>-3.9764120200000002</v>
      </c>
      <c r="R2499" s="1">
        <v>-14.70743163</v>
      </c>
      <c r="S2499" s="1">
        <v>165496.00153329401</v>
      </c>
      <c r="T2499" s="1" t="s">
        <v>14753</v>
      </c>
    </row>
    <row r="2500" spans="1:20" x14ac:dyDescent="0.2">
      <c r="A2500" s="1">
        <v>8265</v>
      </c>
      <c r="B2500" s="1" t="s">
        <v>4111</v>
      </c>
      <c r="C2500" s="1" t="s">
        <v>4112</v>
      </c>
      <c r="D2500" s="1" t="s">
        <v>4113</v>
      </c>
      <c r="E2500" s="1">
        <v>33</v>
      </c>
      <c r="F2500" s="1" t="s">
        <v>4114</v>
      </c>
      <c r="G2500" s="1" t="s">
        <v>131</v>
      </c>
      <c r="H2500" s="1">
        <v>100000000</v>
      </c>
      <c r="I2500" s="1">
        <v>43242808.453963161</v>
      </c>
      <c r="J2500" s="1">
        <v>50000000</v>
      </c>
      <c r="K2500" s="1" t="s">
        <v>2018</v>
      </c>
      <c r="L2500" s="1">
        <v>2499</v>
      </c>
      <c r="M2500" s="1" t="s">
        <v>14752</v>
      </c>
      <c r="N2500" s="1">
        <v>3.8270043311919989E-3</v>
      </c>
      <c r="O2500" s="1">
        <v>47.433281260000001</v>
      </c>
      <c r="P2500" s="1">
        <v>0</v>
      </c>
      <c r="Q2500" s="1">
        <v>1.1968659800000001</v>
      </c>
      <c r="R2500" s="1">
        <v>0.50186394000000001</v>
      </c>
      <c r="S2500" s="1">
        <v>165490.41524622301</v>
      </c>
      <c r="T2500" s="1" t="s">
        <v>14752</v>
      </c>
    </row>
    <row r="2501" spans="1:20" x14ac:dyDescent="0.2">
      <c r="A2501" s="1">
        <v>12066</v>
      </c>
      <c r="B2501" s="1" t="s">
        <v>6620</v>
      </c>
      <c r="C2501" s="1" t="s">
        <v>6621</v>
      </c>
      <c r="D2501" s="1" t="s">
        <v>6622</v>
      </c>
      <c r="E2501" s="1">
        <v>14</v>
      </c>
      <c r="F2501" s="1" t="s">
        <v>6623</v>
      </c>
      <c r="G2501" s="1" t="s">
        <v>131</v>
      </c>
      <c r="H2501" s="1">
        <v>749491340</v>
      </c>
      <c r="I2501" s="1">
        <v>173823179</v>
      </c>
      <c r="J2501" s="1">
        <v>749491340</v>
      </c>
      <c r="K2501" s="1" t="s">
        <v>2018</v>
      </c>
      <c r="L2501" s="1">
        <v>2500</v>
      </c>
      <c r="M2501" s="1" t="s">
        <v>14753</v>
      </c>
      <c r="N2501" s="1">
        <v>9.4824599982483275E-4</v>
      </c>
      <c r="O2501" s="1">
        <v>11359.01119107</v>
      </c>
      <c r="P2501" s="1">
        <v>6.4992699999999997E-3</v>
      </c>
      <c r="Q2501" s="1">
        <v>-0.17147978</v>
      </c>
      <c r="R2501" s="1">
        <v>-0.48750587000000001</v>
      </c>
      <c r="S2501" s="1">
        <v>164827.13416358587</v>
      </c>
      <c r="T2501" s="1" t="s">
        <v>14753</v>
      </c>
    </row>
    <row r="2502" spans="1:20" x14ac:dyDescent="0.2">
      <c r="A2502" s="1">
        <v>8612</v>
      </c>
      <c r="B2502" s="1" t="s">
        <v>5895</v>
      </c>
      <c r="C2502" s="1" t="s">
        <v>4438</v>
      </c>
      <c r="D2502" s="1" t="s">
        <v>4439</v>
      </c>
      <c r="E2502" s="1">
        <v>14</v>
      </c>
      <c r="F2502" s="1" t="s">
        <v>4320</v>
      </c>
      <c r="G2502" s="1" t="s">
        <v>131</v>
      </c>
      <c r="I2502" s="1">
        <v>324330.58980123</v>
      </c>
      <c r="J2502" s="1">
        <v>330786.93178093003</v>
      </c>
      <c r="K2502" s="1" t="s">
        <v>2018</v>
      </c>
      <c r="L2502" s="1">
        <v>2501</v>
      </c>
      <c r="M2502" s="1" t="s">
        <v>14752</v>
      </c>
      <c r="N2502" s="1">
        <v>0.50548092973748171</v>
      </c>
      <c r="O2502" s="1">
        <v>27.311248970000001</v>
      </c>
      <c r="P2502" s="1">
        <v>-4.5077099999999998E-3</v>
      </c>
      <c r="Q2502" s="1">
        <v>3.11392815</v>
      </c>
      <c r="R2502" s="1">
        <v>-6.8986169300000002</v>
      </c>
      <c r="S2502" s="1">
        <v>163942.92807503155</v>
      </c>
      <c r="T2502" s="1" t="s">
        <v>14752</v>
      </c>
    </row>
    <row r="2503" spans="1:20" x14ac:dyDescent="0.2">
      <c r="A2503" s="1">
        <v>24728</v>
      </c>
      <c r="B2503" s="1" t="s">
        <v>11552</v>
      </c>
      <c r="C2503" s="1" t="s">
        <v>11553</v>
      </c>
      <c r="D2503" s="1" t="s">
        <v>11554</v>
      </c>
      <c r="E2503" s="1">
        <v>5</v>
      </c>
      <c r="F2503" s="1" t="s">
        <v>11555</v>
      </c>
      <c r="G2503" s="1" t="s">
        <v>131</v>
      </c>
      <c r="H2503" s="1">
        <v>1000000000</v>
      </c>
      <c r="I2503" s="1">
        <v>115766919</v>
      </c>
      <c r="J2503" s="1">
        <v>1000000000</v>
      </c>
      <c r="K2503" s="1" t="s">
        <v>2018</v>
      </c>
      <c r="L2503" s="1">
        <v>2502</v>
      </c>
      <c r="M2503" s="1" t="s">
        <v>14752</v>
      </c>
      <c r="N2503" s="1">
        <v>1.4116712455176871E-3</v>
      </c>
      <c r="O2503" s="1">
        <v>318.53284722000001</v>
      </c>
      <c r="P2503" s="1">
        <v>-1.90241E-3</v>
      </c>
      <c r="Q2503" s="1">
        <v>-4.6686281200000002</v>
      </c>
      <c r="R2503" s="1">
        <v>-12.61962318</v>
      </c>
      <c r="S2503" s="1">
        <v>163424.83073447522</v>
      </c>
      <c r="T2503" s="1" t="s">
        <v>14752</v>
      </c>
    </row>
    <row r="2504" spans="1:20" x14ac:dyDescent="0.2">
      <c r="A2504" s="1">
        <v>22088</v>
      </c>
      <c r="B2504" s="1" t="s">
        <v>11729</v>
      </c>
      <c r="C2504" s="1" t="s">
        <v>11730</v>
      </c>
      <c r="D2504" s="1" t="s">
        <v>11731</v>
      </c>
      <c r="E2504" s="1">
        <v>6</v>
      </c>
      <c r="F2504" s="1" t="s">
        <v>11732</v>
      </c>
      <c r="G2504" s="1" t="s">
        <v>131</v>
      </c>
      <c r="I2504" s="1">
        <v>5000000000</v>
      </c>
      <c r="J2504" s="1">
        <v>5000000000</v>
      </c>
      <c r="K2504" s="1" t="s">
        <v>2018</v>
      </c>
      <c r="L2504" s="1">
        <v>2503</v>
      </c>
      <c r="M2504" s="1" t="s">
        <v>14753</v>
      </c>
      <c r="N2504" s="1">
        <v>3.2683506413878272E-5</v>
      </c>
      <c r="O2504" s="1">
        <v>119514.407454</v>
      </c>
      <c r="P2504" s="1">
        <v>-1.0592520999999999</v>
      </c>
      <c r="Q2504" s="1">
        <v>0.24041850000000001</v>
      </c>
      <c r="R2504" s="1">
        <v>3.21099823</v>
      </c>
      <c r="S2504" s="1">
        <v>163417.53206939137</v>
      </c>
      <c r="T2504" s="1" t="s">
        <v>14753</v>
      </c>
    </row>
    <row r="2505" spans="1:20" x14ac:dyDescent="0.2">
      <c r="A2505" s="1">
        <v>30365</v>
      </c>
      <c r="B2505" s="1" t="s">
        <v>11685</v>
      </c>
      <c r="C2505" s="1" t="s">
        <v>11686</v>
      </c>
      <c r="D2505" s="1" t="s">
        <v>11687</v>
      </c>
      <c r="E2505" s="1">
        <v>5</v>
      </c>
      <c r="F2505" s="1" t="s">
        <v>11688</v>
      </c>
      <c r="G2505" s="1" t="s">
        <v>131</v>
      </c>
      <c r="I2505" s="1">
        <v>91733593</v>
      </c>
      <c r="J2505" s="1">
        <v>1000000000</v>
      </c>
      <c r="K2505" s="1" t="s">
        <v>2018</v>
      </c>
      <c r="L2505" s="1">
        <v>2504</v>
      </c>
      <c r="M2505" s="1" t="s">
        <v>14753</v>
      </c>
      <c r="N2505" s="1">
        <v>1.7789807224567829E-3</v>
      </c>
      <c r="O2505" s="1">
        <v>190163.34622445999</v>
      </c>
      <c r="P2505" s="1">
        <v>-9.1792949999999998E-2</v>
      </c>
      <c r="Q2505" s="1">
        <v>-0.14155845</v>
      </c>
      <c r="R2505" s="1">
        <v>-1.27020858</v>
      </c>
      <c r="S2505" s="1">
        <v>163192.29354869647</v>
      </c>
      <c r="T2505" s="1" t="s">
        <v>14753</v>
      </c>
    </row>
    <row r="2506" spans="1:20" x14ac:dyDescent="0.2">
      <c r="A2506" s="1">
        <v>7244</v>
      </c>
      <c r="B2506" s="1" t="s">
        <v>3544</v>
      </c>
      <c r="C2506" s="1" t="s">
        <v>3545</v>
      </c>
      <c r="D2506" s="1" t="s">
        <v>3546</v>
      </c>
      <c r="E2506" s="1">
        <v>19</v>
      </c>
      <c r="F2506" s="1" t="s">
        <v>2610</v>
      </c>
      <c r="G2506" s="1" t="s">
        <v>131</v>
      </c>
      <c r="I2506" s="1">
        <v>3244898181.2529778</v>
      </c>
      <c r="J2506" s="1">
        <v>12270063309.622978</v>
      </c>
      <c r="K2506" s="1" t="s">
        <v>2018</v>
      </c>
      <c r="L2506" s="1">
        <v>2505</v>
      </c>
      <c r="M2506" s="1" t="s">
        <v>14753</v>
      </c>
      <c r="N2506" s="1">
        <v>5.0012373529436841E-5</v>
      </c>
      <c r="O2506" s="1">
        <v>59.369697680000002</v>
      </c>
      <c r="P2506" s="1">
        <v>3.4768760000000003E-2</v>
      </c>
      <c r="Q2506" s="1">
        <v>-5.8798053899999996</v>
      </c>
      <c r="R2506" s="1">
        <v>-55.849716090000001</v>
      </c>
      <c r="S2506" s="1">
        <v>162285.05990581418</v>
      </c>
      <c r="T2506" s="1" t="s">
        <v>14753</v>
      </c>
    </row>
    <row r="2507" spans="1:20" x14ac:dyDescent="0.2">
      <c r="A2507" s="1">
        <v>26732</v>
      </c>
      <c r="B2507" s="1" t="s">
        <v>11709</v>
      </c>
      <c r="C2507" s="1" t="s">
        <v>11709</v>
      </c>
      <c r="D2507" s="1" t="s">
        <v>11710</v>
      </c>
      <c r="E2507" s="1">
        <v>9</v>
      </c>
      <c r="F2507" s="1" t="s">
        <v>11711</v>
      </c>
      <c r="G2507" s="1" t="s">
        <v>131</v>
      </c>
      <c r="I2507" s="1">
        <v>2655610939</v>
      </c>
      <c r="J2507" s="1">
        <v>2655610939</v>
      </c>
      <c r="K2507" s="1" t="s">
        <v>2018</v>
      </c>
      <c r="L2507" s="1">
        <v>2506</v>
      </c>
      <c r="M2507" s="1" t="s">
        <v>14752</v>
      </c>
      <c r="N2507" s="1">
        <v>6.103890772253236E-5</v>
      </c>
      <c r="O2507" s="1">
        <v>99.889471560000004</v>
      </c>
      <c r="P2507" s="1">
        <v>0</v>
      </c>
      <c r="Q2507" s="1">
        <v>-0.10686473</v>
      </c>
      <c r="R2507" s="1">
        <v>-0.39827282000000003</v>
      </c>
      <c r="S2507" s="1">
        <v>162095.59105256852</v>
      </c>
      <c r="T2507" s="1" t="s">
        <v>14752</v>
      </c>
    </row>
    <row r="2508" spans="1:20" x14ac:dyDescent="0.2">
      <c r="A2508" s="1">
        <v>13216</v>
      </c>
      <c r="B2508" s="1" t="s">
        <v>6345</v>
      </c>
      <c r="C2508" s="1" t="s">
        <v>6346</v>
      </c>
      <c r="D2508" s="1" t="s">
        <v>6347</v>
      </c>
      <c r="E2508" s="1">
        <v>10</v>
      </c>
      <c r="F2508" s="1" t="s">
        <v>6348</v>
      </c>
      <c r="G2508" s="1" t="s">
        <v>131</v>
      </c>
      <c r="H2508" s="1">
        <v>200000000</v>
      </c>
      <c r="I2508" s="1">
        <v>64904273</v>
      </c>
      <c r="J2508" s="1">
        <v>200000000</v>
      </c>
      <c r="K2508" s="1" t="s">
        <v>2018</v>
      </c>
      <c r="L2508" s="1">
        <v>2507</v>
      </c>
      <c r="M2508" s="1" t="s">
        <v>14752</v>
      </c>
      <c r="N2508" s="1">
        <v>2.4916818821639694E-3</v>
      </c>
      <c r="O2508" s="1">
        <v>2736.3490988200001</v>
      </c>
      <c r="P2508" s="1">
        <v>-3.0754599999999999E-3</v>
      </c>
      <c r="Q2508" s="1">
        <v>2.8899509800000001</v>
      </c>
      <c r="R2508" s="1">
        <v>4.3749785000000001</v>
      </c>
      <c r="S2508" s="1">
        <v>161720.80110912409</v>
      </c>
      <c r="T2508" s="1" t="s">
        <v>14752</v>
      </c>
    </row>
    <row r="2509" spans="1:20" x14ac:dyDescent="0.2">
      <c r="A2509" s="1">
        <v>2476</v>
      </c>
      <c r="B2509" s="1" t="s">
        <v>3222</v>
      </c>
      <c r="C2509" s="1" t="s">
        <v>282</v>
      </c>
      <c r="D2509" s="1" t="s">
        <v>3223</v>
      </c>
      <c r="E2509" s="1">
        <v>11</v>
      </c>
      <c r="F2509" s="1" t="s">
        <v>3224</v>
      </c>
      <c r="G2509" s="1" t="s">
        <v>131</v>
      </c>
      <c r="I2509" s="1">
        <v>980500000</v>
      </c>
      <c r="J2509" s="1">
        <v>1880000000</v>
      </c>
      <c r="K2509" s="1" t="s">
        <v>2018</v>
      </c>
      <c r="L2509" s="1">
        <v>2508</v>
      </c>
      <c r="M2509" s="1" t="s">
        <v>14753</v>
      </c>
      <c r="N2509" s="1">
        <v>1.6408056430844203E-4</v>
      </c>
      <c r="O2509" s="1">
        <v>18.88487971</v>
      </c>
      <c r="P2509" s="1">
        <v>6.8774400000000003E-3</v>
      </c>
      <c r="Q2509" s="1">
        <v>-7.6774289999999995E-2</v>
      </c>
      <c r="R2509" s="1">
        <v>-20.044660530000002</v>
      </c>
      <c r="S2509" s="1">
        <v>160880.99330442742</v>
      </c>
      <c r="T2509" s="1" t="s">
        <v>14753</v>
      </c>
    </row>
    <row r="2510" spans="1:20" x14ac:dyDescent="0.2">
      <c r="A2510" s="1">
        <v>2642</v>
      </c>
      <c r="B2510" s="1" t="s">
        <v>2208</v>
      </c>
      <c r="C2510" s="1" t="s">
        <v>151</v>
      </c>
      <c r="D2510" s="1" t="s">
        <v>2209</v>
      </c>
      <c r="E2510" s="1">
        <v>14</v>
      </c>
      <c r="F2510" s="1" t="s">
        <v>2210</v>
      </c>
      <c r="G2510" s="1" t="s">
        <v>131</v>
      </c>
      <c r="H2510" s="1">
        <v>2147483648</v>
      </c>
      <c r="I2510" s="1">
        <v>1060404495.64999</v>
      </c>
      <c r="J2510" s="1">
        <v>2147483648</v>
      </c>
      <c r="K2510" s="1" t="s">
        <v>2018</v>
      </c>
      <c r="L2510" s="1">
        <v>2509</v>
      </c>
      <c r="M2510" s="1" t="s">
        <v>14753</v>
      </c>
      <c r="N2510" s="1">
        <v>1.5132969624850952E-4</v>
      </c>
      <c r="O2510" s="1">
        <v>55710.750730100001</v>
      </c>
      <c r="P2510" s="1">
        <v>6.4952360000000001E-2</v>
      </c>
      <c r="Q2510" s="1">
        <v>1.6574198</v>
      </c>
      <c r="R2510" s="1">
        <v>13.94343548</v>
      </c>
      <c r="S2510" s="1">
        <v>160470.69022726692</v>
      </c>
      <c r="T2510" s="1" t="s">
        <v>14753</v>
      </c>
    </row>
    <row r="2511" spans="1:20" x14ac:dyDescent="0.2">
      <c r="A2511" s="1">
        <v>32743</v>
      </c>
      <c r="B2511" s="1" t="s">
        <v>11567</v>
      </c>
      <c r="C2511" s="1" t="s">
        <v>11567</v>
      </c>
      <c r="D2511" s="1" t="s">
        <v>11568</v>
      </c>
      <c r="E2511" s="1">
        <v>14</v>
      </c>
      <c r="F2511" s="1" t="s">
        <v>11569</v>
      </c>
      <c r="G2511" s="1" t="s">
        <v>131</v>
      </c>
      <c r="H2511" s="1">
        <v>999999775</v>
      </c>
      <c r="I2511" s="1">
        <v>999994943</v>
      </c>
      <c r="J2511" s="1">
        <v>999994943</v>
      </c>
      <c r="K2511" s="1" t="s">
        <v>2018</v>
      </c>
      <c r="L2511" s="1">
        <v>2510</v>
      </c>
      <c r="M2511" s="1" t="s">
        <v>14753</v>
      </c>
      <c r="N2511" s="1">
        <v>1.6041413875767324E-4</v>
      </c>
      <c r="O2511" s="1">
        <v>255597.28625737</v>
      </c>
      <c r="P2511" s="1">
        <v>-6.1615099999999999E-2</v>
      </c>
      <c r="Q2511" s="1">
        <v>-15.31575778</v>
      </c>
      <c r="R2511" s="1">
        <v>-11.24731487</v>
      </c>
      <c r="S2511" s="1">
        <v>160413.32754337354</v>
      </c>
      <c r="T2511" s="1" t="s">
        <v>14753</v>
      </c>
    </row>
    <row r="2512" spans="1:20" x14ac:dyDescent="0.2">
      <c r="A2512" s="1">
        <v>4452</v>
      </c>
      <c r="B2512" s="1" t="s">
        <v>6063</v>
      </c>
      <c r="C2512" s="1" t="s">
        <v>4330</v>
      </c>
      <c r="D2512" s="1" t="s">
        <v>6064</v>
      </c>
      <c r="E2512" s="1">
        <v>5</v>
      </c>
      <c r="F2512" s="1" t="s">
        <v>6065</v>
      </c>
      <c r="G2512" s="1" t="s">
        <v>131</v>
      </c>
      <c r="I2512" s="1">
        <v>386631336.78744298</v>
      </c>
      <c r="J2512" s="1">
        <v>1500000000</v>
      </c>
      <c r="K2512" s="1" t="s">
        <v>2018</v>
      </c>
      <c r="L2512" s="1">
        <v>2511</v>
      </c>
      <c r="M2512" s="1" t="s">
        <v>14752</v>
      </c>
      <c r="N2512" s="1">
        <v>4.1242323936843456E-4</v>
      </c>
      <c r="O2512" s="1">
        <v>0</v>
      </c>
      <c r="P2512" s="1">
        <v>0</v>
      </c>
      <c r="Q2512" s="1">
        <v>0</v>
      </c>
      <c r="R2512" s="1">
        <v>-1.72299523</v>
      </c>
      <c r="S2512" s="1">
        <v>159455.74835922543</v>
      </c>
      <c r="T2512" s="1" t="s">
        <v>14752</v>
      </c>
    </row>
    <row r="2513" spans="1:20" x14ac:dyDescent="0.2">
      <c r="A2513" s="1">
        <v>8790</v>
      </c>
      <c r="B2513" s="1" t="s">
        <v>11629</v>
      </c>
      <c r="C2513" s="1" t="s">
        <v>11629</v>
      </c>
      <c r="D2513" s="1" t="s">
        <v>11630</v>
      </c>
      <c r="E2513" s="1">
        <v>23</v>
      </c>
      <c r="F2513" s="1" t="s">
        <v>5335</v>
      </c>
      <c r="G2513" s="1" t="s">
        <v>131</v>
      </c>
      <c r="H2513" s="1">
        <v>100000000</v>
      </c>
      <c r="I2513" s="1">
        <v>20211925</v>
      </c>
      <c r="J2513" s="1">
        <v>100000000</v>
      </c>
      <c r="K2513" s="1" t="s">
        <v>2018</v>
      </c>
      <c r="L2513" s="1">
        <v>2512</v>
      </c>
      <c r="M2513" s="1" t="s">
        <v>14753</v>
      </c>
      <c r="N2513" s="1">
        <v>7.8625775036699659E-3</v>
      </c>
      <c r="O2513" s="1">
        <v>40396.249069060003</v>
      </c>
      <c r="P2513" s="1">
        <v>1.66668898</v>
      </c>
      <c r="Q2513" s="1">
        <v>-2.3957705599999999</v>
      </c>
      <c r="R2513" s="1">
        <v>-5.6020430399999999</v>
      </c>
      <c r="S2513" s="1">
        <v>158917.82681086459</v>
      </c>
      <c r="T2513" s="1" t="s">
        <v>14753</v>
      </c>
    </row>
    <row r="2514" spans="1:20" x14ac:dyDescent="0.2">
      <c r="A2514" s="1">
        <v>11562</v>
      </c>
      <c r="B2514" s="1" t="s">
        <v>5749</v>
      </c>
      <c r="C2514" s="1" t="s">
        <v>5750</v>
      </c>
      <c r="D2514" s="1" t="s">
        <v>5751</v>
      </c>
      <c r="E2514" s="1">
        <v>5</v>
      </c>
      <c r="F2514" s="1" t="s">
        <v>5752</v>
      </c>
      <c r="G2514" s="1" t="s">
        <v>131</v>
      </c>
      <c r="H2514" s="1">
        <v>250000000</v>
      </c>
      <c r="I2514" s="1">
        <v>33854166</v>
      </c>
      <c r="J2514" s="1">
        <v>250000000</v>
      </c>
      <c r="L2514" s="1">
        <v>2513</v>
      </c>
      <c r="M2514" s="1" t="s">
        <v>14753</v>
      </c>
      <c r="N2514" s="1">
        <v>4.690832193841212E-3</v>
      </c>
      <c r="O2514" s="1">
        <v>137667.59444908999</v>
      </c>
      <c r="P2514" s="1">
        <v>0.21611501</v>
      </c>
      <c r="Q2514" s="1">
        <v>-4.3577031100000001</v>
      </c>
      <c r="R2514" s="1">
        <v>-15.464822290000001</v>
      </c>
      <c r="S2514" s="1">
        <v>158804.21176844457</v>
      </c>
      <c r="T2514" s="1" t="s">
        <v>14753</v>
      </c>
    </row>
    <row r="2515" spans="1:20" x14ac:dyDescent="0.2">
      <c r="A2515" s="1">
        <v>12649</v>
      </c>
      <c r="B2515" s="1" t="s">
        <v>6487</v>
      </c>
      <c r="C2515" s="1" t="s">
        <v>6488</v>
      </c>
      <c r="D2515" s="1" t="s">
        <v>6489</v>
      </c>
      <c r="E2515" s="1">
        <v>3</v>
      </c>
      <c r="F2515" s="1" t="s">
        <v>6490</v>
      </c>
      <c r="G2515" s="1" t="s">
        <v>131</v>
      </c>
      <c r="H2515" s="1">
        <v>3000000</v>
      </c>
      <c r="I2515" s="1">
        <v>1340618</v>
      </c>
      <c r="J2515" s="1">
        <v>3000000</v>
      </c>
      <c r="K2515" s="1" t="s">
        <v>2018</v>
      </c>
      <c r="L2515" s="1">
        <v>2514</v>
      </c>
      <c r="M2515" s="1" t="s">
        <v>14752</v>
      </c>
      <c r="N2515" s="1">
        <v>0.11707878599271808</v>
      </c>
      <c r="O2515" s="1">
        <v>17017.160094899999</v>
      </c>
      <c r="P2515" s="1">
        <v>-8.7919369999999997E-2</v>
      </c>
      <c r="Q2515" s="1">
        <v>-0.56584301999999997</v>
      </c>
      <c r="R2515" s="1">
        <v>-1.4716121900000001</v>
      </c>
      <c r="S2515" s="1">
        <v>156957.92791998576</v>
      </c>
      <c r="T2515" s="1" t="s">
        <v>14752</v>
      </c>
    </row>
    <row r="2516" spans="1:20" x14ac:dyDescent="0.2">
      <c r="A2516" s="1">
        <v>6470</v>
      </c>
      <c r="B2516" s="1" t="s">
        <v>5146</v>
      </c>
      <c r="C2516" s="1" t="s">
        <v>5147</v>
      </c>
      <c r="D2516" s="1" t="s">
        <v>5148</v>
      </c>
      <c r="E2516" s="1">
        <v>8</v>
      </c>
      <c r="F2516" s="1" t="s">
        <v>2615</v>
      </c>
      <c r="G2516" s="1" t="s">
        <v>131</v>
      </c>
      <c r="H2516" s="1">
        <v>20000000000</v>
      </c>
      <c r="I2516" s="1">
        <v>10086444804</v>
      </c>
      <c r="J2516" s="1">
        <v>19970843711</v>
      </c>
      <c r="K2516" s="1" t="s">
        <v>2018</v>
      </c>
      <c r="L2516" s="1">
        <v>2515</v>
      </c>
      <c r="M2516" s="1" t="s">
        <v>14753</v>
      </c>
      <c r="N2516" s="1">
        <v>1.5471653897269232E-5</v>
      </c>
      <c r="O2516" s="1">
        <v>33.170517930000003</v>
      </c>
      <c r="P2516" s="1">
        <v>-3.0600014500000001</v>
      </c>
      <c r="Q2516" s="1">
        <v>-0.20702727000000001</v>
      </c>
      <c r="R2516" s="1">
        <v>3.3645256699999999</v>
      </c>
      <c r="S2516" s="1">
        <v>156053.98306139759</v>
      </c>
      <c r="T2516" s="1" t="s">
        <v>14753</v>
      </c>
    </row>
    <row r="2517" spans="1:20" x14ac:dyDescent="0.2">
      <c r="A2517" s="1">
        <v>28866</v>
      </c>
      <c r="B2517" s="1" t="s">
        <v>11574</v>
      </c>
      <c r="C2517" s="1" t="s">
        <v>11575</v>
      </c>
      <c r="D2517" s="1" t="s">
        <v>11576</v>
      </c>
      <c r="E2517" s="1">
        <v>10</v>
      </c>
      <c r="F2517" s="1" t="s">
        <v>11577</v>
      </c>
      <c r="G2517" s="1" t="s">
        <v>131</v>
      </c>
      <c r="I2517" s="1">
        <v>641180240641250</v>
      </c>
      <c r="J2517" s="1">
        <v>650202464270313</v>
      </c>
      <c r="K2517" s="1" t="s">
        <v>2018</v>
      </c>
      <c r="L2517" s="1">
        <v>2516</v>
      </c>
      <c r="M2517" s="1" t="s">
        <v>14752</v>
      </c>
      <c r="N2517" s="1">
        <v>2.4306619032377003E-10</v>
      </c>
      <c r="O2517" s="1">
        <v>6300.8308477199998</v>
      </c>
      <c r="P2517" s="1">
        <v>0.99585968999999996</v>
      </c>
      <c r="Q2517" s="1">
        <v>-10.861719580000001</v>
      </c>
      <c r="R2517" s="1">
        <v>-26.281981269999999</v>
      </c>
      <c r="S2517" s="1">
        <v>155849.23840354674</v>
      </c>
      <c r="T2517" s="1" t="s">
        <v>14752</v>
      </c>
    </row>
    <row r="2518" spans="1:20" x14ac:dyDescent="0.2">
      <c r="A2518" s="1">
        <v>29410</v>
      </c>
      <c r="B2518" s="1" t="s">
        <v>11860</v>
      </c>
      <c r="C2518" s="1" t="s">
        <v>11861</v>
      </c>
      <c r="D2518" s="1" t="s">
        <v>11862</v>
      </c>
      <c r="E2518" s="1">
        <v>6</v>
      </c>
      <c r="F2518" s="1" t="s">
        <v>11863</v>
      </c>
      <c r="G2518" s="1" t="s">
        <v>131</v>
      </c>
      <c r="H2518" s="1">
        <v>1000000000</v>
      </c>
      <c r="I2518" s="1">
        <v>381268384</v>
      </c>
      <c r="J2518" s="1">
        <v>411368527</v>
      </c>
      <c r="L2518" s="1">
        <v>2517</v>
      </c>
      <c r="M2518" s="1" t="s">
        <v>14752</v>
      </c>
      <c r="N2518" s="1">
        <v>4.0520551149140843E-4</v>
      </c>
      <c r="O2518" s="1">
        <v>14227.994895350001</v>
      </c>
      <c r="P2518" s="1">
        <v>2.7871339599999998</v>
      </c>
      <c r="Q2518" s="1">
        <v>-0.79915512</v>
      </c>
      <c r="R2518" s="1">
        <v>7.2461026899999998</v>
      </c>
      <c r="S2518" s="1">
        <v>154492.05055422272</v>
      </c>
      <c r="T2518" s="1" t="s">
        <v>14752</v>
      </c>
    </row>
    <row r="2519" spans="1:20" x14ac:dyDescent="0.2">
      <c r="A2519" s="1">
        <v>3140</v>
      </c>
      <c r="B2519" s="1" t="s">
        <v>5324</v>
      </c>
      <c r="C2519" s="1" t="s">
        <v>5325</v>
      </c>
      <c r="D2519" s="1" t="s">
        <v>5326</v>
      </c>
      <c r="E2519" s="1">
        <v>12</v>
      </c>
      <c r="F2519" s="1" t="s">
        <v>2249</v>
      </c>
      <c r="G2519" s="1" t="s">
        <v>131</v>
      </c>
      <c r="I2519" s="1">
        <v>3306258739.3973255</v>
      </c>
      <c r="J2519" s="1">
        <v>3923877491.5183001</v>
      </c>
      <c r="K2519" s="1" t="s">
        <v>2018</v>
      </c>
      <c r="L2519" s="1">
        <v>2518</v>
      </c>
      <c r="M2519" s="1" t="s">
        <v>14753</v>
      </c>
      <c r="N2519" s="1">
        <v>4.6651963802772059E-5</v>
      </c>
      <c r="O2519" s="1">
        <v>104.3134733</v>
      </c>
      <c r="P2519" s="1">
        <v>7.5326420000000005E-2</v>
      </c>
      <c r="Q2519" s="1">
        <v>-2.18855347</v>
      </c>
      <c r="R2519" s="1">
        <v>-6.91445928</v>
      </c>
      <c r="S2519" s="1">
        <v>154243.46303296281</v>
      </c>
      <c r="T2519" s="1" t="s">
        <v>14753</v>
      </c>
    </row>
    <row r="2520" spans="1:20" x14ac:dyDescent="0.2">
      <c r="A2520" s="1">
        <v>10522</v>
      </c>
      <c r="B2520" s="1" t="s">
        <v>5628</v>
      </c>
      <c r="C2520" s="1" t="s">
        <v>5629</v>
      </c>
      <c r="D2520" s="1" t="s">
        <v>5630</v>
      </c>
      <c r="E2520" s="1">
        <v>21</v>
      </c>
      <c r="F2520" s="1" t="s">
        <v>5631</v>
      </c>
      <c r="G2520" s="1" t="s">
        <v>131</v>
      </c>
      <c r="I2520" s="1">
        <v>331082966.56</v>
      </c>
      <c r="J2520" s="1">
        <v>344886030.67000002</v>
      </c>
      <c r="K2520" s="1" t="s">
        <v>2018</v>
      </c>
      <c r="L2520" s="1">
        <v>2519</v>
      </c>
      <c r="M2520" s="1" t="s">
        <v>14752</v>
      </c>
      <c r="N2520" s="1">
        <v>4.655575416239304E-4</v>
      </c>
      <c r="O2520" s="1">
        <v>188.54006244999999</v>
      </c>
      <c r="P2520" s="1">
        <v>4.4299529999999997E-2</v>
      </c>
      <c r="Q2520" s="1">
        <v>-0.55314790000000003</v>
      </c>
      <c r="R2520" s="1">
        <v>-3.4110524600000001</v>
      </c>
      <c r="S2520" s="1">
        <v>154138.17198523154</v>
      </c>
      <c r="T2520" s="1" t="s">
        <v>14752</v>
      </c>
    </row>
    <row r="2521" spans="1:20" x14ac:dyDescent="0.2">
      <c r="A2521" s="1">
        <v>6949</v>
      </c>
      <c r="B2521" s="1" t="s">
        <v>3744</v>
      </c>
      <c r="C2521" s="1" t="s">
        <v>3745</v>
      </c>
      <c r="D2521" s="1" t="s">
        <v>3746</v>
      </c>
      <c r="E2521" s="1">
        <v>20</v>
      </c>
      <c r="F2521" s="1" t="s">
        <v>2592</v>
      </c>
      <c r="G2521" s="1" t="s">
        <v>131</v>
      </c>
      <c r="I2521" s="1">
        <v>1751448</v>
      </c>
      <c r="J2521" s="1">
        <v>1751448</v>
      </c>
      <c r="K2521" s="1" t="s">
        <v>2018</v>
      </c>
      <c r="L2521" s="1">
        <v>2520</v>
      </c>
      <c r="M2521" s="1" t="s">
        <v>14752</v>
      </c>
      <c r="N2521" s="1">
        <v>8.7827651878508217E-2</v>
      </c>
      <c r="O2521" s="1">
        <v>143882.44326186</v>
      </c>
      <c r="P2521" s="1">
        <v>2.88236E-3</v>
      </c>
      <c r="Q2521" s="1">
        <v>-6.9205439999999993E-2</v>
      </c>
      <c r="R2521" s="1">
        <v>-9.4392327100000006</v>
      </c>
      <c r="S2521" s="1">
        <v>153825.56522730945</v>
      </c>
      <c r="T2521" s="1" t="s">
        <v>14752</v>
      </c>
    </row>
    <row r="2522" spans="1:20" x14ac:dyDescent="0.2">
      <c r="A2522" s="1">
        <v>5614</v>
      </c>
      <c r="B2522" s="1" t="s">
        <v>6590</v>
      </c>
      <c r="C2522" s="1" t="s">
        <v>6591</v>
      </c>
      <c r="D2522" s="1" t="s">
        <v>6592</v>
      </c>
      <c r="E2522" s="1">
        <v>11</v>
      </c>
      <c r="F2522" s="1" t="s">
        <v>2553</v>
      </c>
      <c r="G2522" s="1" t="s">
        <v>131</v>
      </c>
      <c r="H2522" s="1">
        <v>300000000</v>
      </c>
      <c r="I2522" s="1">
        <v>72331834.169100001</v>
      </c>
      <c r="J2522" s="1">
        <v>300000000</v>
      </c>
      <c r="K2522" s="1" t="s">
        <v>2018</v>
      </c>
      <c r="L2522" s="1">
        <v>2521</v>
      </c>
      <c r="M2522" s="1" t="s">
        <v>14753</v>
      </c>
      <c r="N2522" s="1">
        <v>2.0999055900242248E-3</v>
      </c>
      <c r="O2522" s="1">
        <v>65787.178314339995</v>
      </c>
      <c r="P2522" s="1">
        <v>-9.13133E-3</v>
      </c>
      <c r="Q2522" s="1">
        <v>-1.83278634</v>
      </c>
      <c r="R2522" s="1">
        <v>4.6449339999999999E-2</v>
      </c>
      <c r="S2522" s="1">
        <v>151890.02290839833</v>
      </c>
      <c r="T2522" s="1" t="s">
        <v>14753</v>
      </c>
    </row>
    <row r="2523" spans="1:20" x14ac:dyDescent="0.2">
      <c r="A2523" s="1">
        <v>9046</v>
      </c>
      <c r="B2523" s="1" t="s">
        <v>5797</v>
      </c>
      <c r="C2523" s="1" t="s">
        <v>5797</v>
      </c>
      <c r="D2523" s="1" t="s">
        <v>5798</v>
      </c>
      <c r="E2523" s="1">
        <v>37</v>
      </c>
      <c r="F2523" s="1" t="s">
        <v>4515</v>
      </c>
      <c r="G2523" s="1" t="s">
        <v>131</v>
      </c>
      <c r="H2523" s="1">
        <v>88888888</v>
      </c>
      <c r="I2523" s="1">
        <v>60010875</v>
      </c>
      <c r="J2523" s="1">
        <v>88888888</v>
      </c>
      <c r="K2523" s="1" t="s">
        <v>2018</v>
      </c>
      <c r="L2523" s="1">
        <v>2522</v>
      </c>
      <c r="M2523" s="1" t="s">
        <v>14752</v>
      </c>
      <c r="N2523" s="1">
        <v>2.5259825954574468E-3</v>
      </c>
      <c r="O2523" s="1">
        <v>0</v>
      </c>
      <c r="P2523" s="1">
        <v>0</v>
      </c>
      <c r="Q2523" s="1">
        <v>0</v>
      </c>
      <c r="R2523" s="1">
        <v>-0.24233377</v>
      </c>
      <c r="S2523" s="1">
        <v>151586.4257881724</v>
      </c>
      <c r="T2523" s="1" t="s">
        <v>14752</v>
      </c>
    </row>
    <row r="2524" spans="1:20" x14ac:dyDescent="0.2">
      <c r="A2524" s="1">
        <v>20685</v>
      </c>
      <c r="B2524" s="1" t="s">
        <v>11760</v>
      </c>
      <c r="C2524" s="1" t="s">
        <v>11761</v>
      </c>
      <c r="D2524" s="1" t="s">
        <v>11762</v>
      </c>
      <c r="E2524" s="1">
        <v>13</v>
      </c>
      <c r="F2524" s="1" t="s">
        <v>11763</v>
      </c>
      <c r="G2524" s="1" t="s">
        <v>131</v>
      </c>
      <c r="H2524" s="1">
        <v>10000000000</v>
      </c>
      <c r="I2524" s="1">
        <v>2594333333</v>
      </c>
      <c r="J2524" s="1">
        <v>10000000000</v>
      </c>
      <c r="K2524" s="1" t="s">
        <v>2018</v>
      </c>
      <c r="L2524" s="1">
        <v>2523</v>
      </c>
      <c r="M2524" s="1" t="s">
        <v>14752</v>
      </c>
      <c r="N2524" s="1">
        <v>5.8392848825324888E-5</v>
      </c>
      <c r="O2524" s="1">
        <v>58598.59967797</v>
      </c>
      <c r="P2524" s="1">
        <v>-1.64902474</v>
      </c>
      <c r="Q2524" s="1">
        <v>-12.72769003</v>
      </c>
      <c r="R2524" s="1">
        <v>-12.54208869</v>
      </c>
      <c r="S2524" s="1">
        <v>151490.51411637026</v>
      </c>
      <c r="T2524" s="1" t="s">
        <v>14752</v>
      </c>
    </row>
    <row r="2525" spans="1:20" x14ac:dyDescent="0.2">
      <c r="A2525" s="1">
        <v>8105</v>
      </c>
      <c r="B2525" s="1" t="s">
        <v>5365</v>
      </c>
      <c r="C2525" s="1" t="s">
        <v>5365</v>
      </c>
      <c r="D2525" s="1" t="s">
        <v>5366</v>
      </c>
      <c r="E2525" s="1">
        <v>10</v>
      </c>
      <c r="F2525" s="1" t="s">
        <v>3829</v>
      </c>
      <c r="G2525" s="1" t="s">
        <v>131</v>
      </c>
      <c r="I2525" s="1">
        <v>8057237</v>
      </c>
      <c r="J2525" s="1">
        <v>100000000</v>
      </c>
      <c r="K2525" s="1" t="s">
        <v>2018</v>
      </c>
      <c r="L2525" s="1">
        <v>2524</v>
      </c>
      <c r="M2525" s="1" t="s">
        <v>14753</v>
      </c>
      <c r="N2525" s="1">
        <v>1.8769750266481824E-2</v>
      </c>
      <c r="O2525" s="1">
        <v>54538.113142130002</v>
      </c>
      <c r="P2525" s="1">
        <v>-1.171819E-2</v>
      </c>
      <c r="Q2525" s="1">
        <v>-0.38053567999999999</v>
      </c>
      <c r="R2525" s="1">
        <v>-14.39818975</v>
      </c>
      <c r="S2525" s="1">
        <v>151232.32632785721</v>
      </c>
      <c r="T2525" s="1" t="s">
        <v>14753</v>
      </c>
    </row>
    <row r="2526" spans="1:20" x14ac:dyDescent="0.2">
      <c r="A2526" s="1">
        <v>33810</v>
      </c>
      <c r="B2526" s="1" t="s">
        <v>11603</v>
      </c>
      <c r="C2526" s="1" t="s">
        <v>11604</v>
      </c>
      <c r="D2526" s="1" t="s">
        <v>11605</v>
      </c>
      <c r="E2526" s="1">
        <v>4</v>
      </c>
      <c r="F2526" s="1" t="s">
        <v>11606</v>
      </c>
      <c r="G2526" s="1" t="s">
        <v>131</v>
      </c>
      <c r="H2526" s="1">
        <v>1000000000000</v>
      </c>
      <c r="I2526" s="1">
        <v>1000000000000</v>
      </c>
      <c r="J2526" s="1">
        <v>1000000000000</v>
      </c>
      <c r="K2526" s="1" t="s">
        <v>2018</v>
      </c>
      <c r="L2526" s="1">
        <v>2525</v>
      </c>
      <c r="M2526" s="1" t="s">
        <v>14752</v>
      </c>
      <c r="N2526" s="1">
        <v>1.5080097709336058E-7</v>
      </c>
      <c r="O2526" s="1">
        <v>186.04093793000001</v>
      </c>
      <c r="P2526" s="1">
        <v>0</v>
      </c>
      <c r="Q2526" s="1">
        <v>-1.7891378</v>
      </c>
      <c r="R2526" s="1">
        <v>-14.79948514</v>
      </c>
      <c r="S2526" s="1">
        <v>150800.97709336056</v>
      </c>
      <c r="T2526" s="1" t="s">
        <v>14752</v>
      </c>
    </row>
    <row r="2527" spans="1:20" x14ac:dyDescent="0.2">
      <c r="A2527" s="1">
        <v>20437</v>
      </c>
      <c r="B2527" s="1" t="s">
        <v>11739</v>
      </c>
      <c r="C2527" s="1" t="s">
        <v>11740</v>
      </c>
      <c r="D2527" s="1" t="s">
        <v>11741</v>
      </c>
      <c r="E2527" s="1">
        <v>21</v>
      </c>
      <c r="F2527" s="1" t="s">
        <v>11742</v>
      </c>
      <c r="G2527" s="1" t="s">
        <v>131</v>
      </c>
      <c r="I2527" s="1">
        <v>192380511</v>
      </c>
      <c r="J2527" s="1">
        <v>500000000</v>
      </c>
      <c r="K2527" s="1" t="s">
        <v>2018</v>
      </c>
      <c r="L2527" s="1">
        <v>2526</v>
      </c>
      <c r="M2527" s="1" t="s">
        <v>14753</v>
      </c>
      <c r="N2527" s="1">
        <v>7.7869054932742075E-4</v>
      </c>
      <c r="O2527" s="1">
        <v>1444.3468217899999</v>
      </c>
      <c r="P2527" s="1">
        <v>2.6316962199999998</v>
      </c>
      <c r="Q2527" s="1">
        <v>-3.4418952900000002</v>
      </c>
      <c r="R2527" s="1">
        <v>-11.971707329999999</v>
      </c>
      <c r="S2527" s="1">
        <v>149804.88579047992</v>
      </c>
      <c r="T2527" s="1" t="s">
        <v>14753</v>
      </c>
    </row>
    <row r="2528" spans="1:20" x14ac:dyDescent="0.2">
      <c r="A2528" s="1">
        <v>11512</v>
      </c>
      <c r="B2528" s="1" t="s">
        <v>6260</v>
      </c>
      <c r="C2528" s="1" t="s">
        <v>6261</v>
      </c>
      <c r="D2528" s="1" t="s">
        <v>6262</v>
      </c>
      <c r="E2528" s="1">
        <v>22</v>
      </c>
      <c r="F2528" s="1" t="s">
        <v>6263</v>
      </c>
      <c r="G2528" s="1" t="s">
        <v>131</v>
      </c>
      <c r="H2528" s="1">
        <v>500000000</v>
      </c>
      <c r="I2528" s="1">
        <v>189969797</v>
      </c>
      <c r="J2528" s="1">
        <v>500000000</v>
      </c>
      <c r="K2528" s="1" t="s">
        <v>2018</v>
      </c>
      <c r="L2528" s="1">
        <v>2527</v>
      </c>
      <c r="M2528" s="1" t="s">
        <v>14752</v>
      </c>
      <c r="N2528" s="1">
        <v>7.864291145041522E-4</v>
      </c>
      <c r="O2528" s="1">
        <v>24287.291283210001</v>
      </c>
      <c r="P2528" s="1">
        <v>2.9171377000000001</v>
      </c>
      <c r="Q2528" s="1">
        <v>3.6677300000000002</v>
      </c>
      <c r="R2528" s="1">
        <v>-13.3362625</v>
      </c>
      <c r="S2528" s="1">
        <v>149397.77923724355</v>
      </c>
      <c r="T2528" s="1" t="s">
        <v>14752</v>
      </c>
    </row>
    <row r="2529" spans="1:20" x14ac:dyDescent="0.2">
      <c r="A2529" s="1">
        <v>24442</v>
      </c>
      <c r="B2529" s="1" t="s">
        <v>7877</v>
      </c>
      <c r="C2529" s="1" t="s">
        <v>7878</v>
      </c>
      <c r="D2529" s="1" t="s">
        <v>7879</v>
      </c>
      <c r="E2529" s="1">
        <v>4</v>
      </c>
      <c r="F2529" s="1" t="s">
        <v>7880</v>
      </c>
      <c r="G2529" s="1" t="s">
        <v>131</v>
      </c>
      <c r="H2529" s="1">
        <v>500000000</v>
      </c>
      <c r="I2529" s="1">
        <v>270712816</v>
      </c>
      <c r="J2529" s="1">
        <v>462604752</v>
      </c>
      <c r="K2529" s="1" t="s">
        <v>2018</v>
      </c>
      <c r="L2529" s="1">
        <v>2528</v>
      </c>
      <c r="M2529" s="1" t="s">
        <v>14753</v>
      </c>
      <c r="N2529" s="1">
        <v>5.4960744781144745E-4</v>
      </c>
      <c r="O2529" s="1">
        <v>191245.05294791999</v>
      </c>
      <c r="P2529" s="1">
        <v>-0.69164508999999996</v>
      </c>
      <c r="Q2529" s="1">
        <v>9.66437071</v>
      </c>
      <c r="R2529" s="1">
        <v>-15.837800959999999</v>
      </c>
      <c r="S2529" s="1">
        <v>148785.77989160997</v>
      </c>
      <c r="T2529" s="1" t="s">
        <v>14753</v>
      </c>
    </row>
    <row r="2530" spans="1:20" x14ac:dyDescent="0.2">
      <c r="A2530" s="1">
        <v>7206</v>
      </c>
      <c r="B2530" s="1" t="s">
        <v>2788</v>
      </c>
      <c r="C2530" s="1" t="s">
        <v>2789</v>
      </c>
      <c r="D2530" s="1" t="s">
        <v>2790</v>
      </c>
      <c r="E2530" s="1">
        <v>14</v>
      </c>
      <c r="F2530" s="1" t="s">
        <v>2791</v>
      </c>
      <c r="G2530" s="1" t="s">
        <v>131</v>
      </c>
      <c r="H2530" s="1">
        <v>10000000000</v>
      </c>
      <c r="I2530" s="1">
        <v>92615119</v>
      </c>
      <c r="J2530" s="1">
        <v>1000000000</v>
      </c>
      <c r="K2530" s="1" t="s">
        <v>2018</v>
      </c>
      <c r="L2530" s="1">
        <v>2529</v>
      </c>
      <c r="M2530" s="1" t="s">
        <v>14752</v>
      </c>
      <c r="N2530" s="1">
        <v>1.596780824442193E-3</v>
      </c>
      <c r="O2530" s="1">
        <v>33.732624800000004</v>
      </c>
      <c r="P2530" s="1">
        <v>-4.5077099999999998E-3</v>
      </c>
      <c r="Q2530" s="1">
        <v>33.223602329999999</v>
      </c>
      <c r="R2530" s="1">
        <v>-15.880345609999999</v>
      </c>
      <c r="S2530" s="1">
        <v>147886.04607263181</v>
      </c>
      <c r="T2530" s="1" t="s">
        <v>14752</v>
      </c>
    </row>
    <row r="2531" spans="1:20" x14ac:dyDescent="0.2">
      <c r="A2531" s="1">
        <v>5922</v>
      </c>
      <c r="B2531" s="1" t="s">
        <v>3598</v>
      </c>
      <c r="C2531" s="1" t="s">
        <v>3599</v>
      </c>
      <c r="D2531" s="1" t="s">
        <v>3600</v>
      </c>
      <c r="E2531" s="1">
        <v>32</v>
      </c>
      <c r="F2531" s="1" t="s">
        <v>3594</v>
      </c>
      <c r="G2531" s="1" t="s">
        <v>131</v>
      </c>
      <c r="H2531" s="1">
        <v>925000000</v>
      </c>
      <c r="I2531" s="1">
        <v>889788091.43231654</v>
      </c>
      <c r="J2531" s="1">
        <v>889788091.43231654</v>
      </c>
      <c r="K2531" s="1" t="s">
        <v>2018</v>
      </c>
      <c r="L2531" s="1">
        <v>2530</v>
      </c>
      <c r="M2531" s="1" t="s">
        <v>14752</v>
      </c>
      <c r="N2531" s="1">
        <v>1.6594567422765493E-4</v>
      </c>
      <c r="O2531" s="1">
        <v>2.5662993900000002</v>
      </c>
      <c r="P2531" s="1">
        <v>-1.1832500000000001E-3</v>
      </c>
      <c r="Q2531" s="1">
        <v>1.5236799999999999</v>
      </c>
      <c r="R2531" s="1">
        <v>-7.0520961099999999</v>
      </c>
      <c r="S2531" s="1">
        <v>147656.48475247403</v>
      </c>
      <c r="T2531" s="1" t="s">
        <v>14752</v>
      </c>
    </row>
    <row r="2532" spans="1:20" x14ac:dyDescent="0.2">
      <c r="A2532" s="1">
        <v>7349</v>
      </c>
      <c r="B2532" s="1" t="s">
        <v>4007</v>
      </c>
      <c r="C2532" s="1" t="s">
        <v>4008</v>
      </c>
      <c r="D2532" s="1" t="s">
        <v>4009</v>
      </c>
      <c r="E2532" s="1">
        <v>10</v>
      </c>
      <c r="F2532" s="1" t="s">
        <v>4010</v>
      </c>
      <c r="G2532" s="1" t="s">
        <v>131</v>
      </c>
      <c r="H2532" s="1">
        <v>6000000000</v>
      </c>
      <c r="I2532" s="1">
        <v>4928458333</v>
      </c>
      <c r="J2532" s="1">
        <v>6000000000</v>
      </c>
      <c r="L2532" s="1">
        <v>2531</v>
      </c>
      <c r="M2532" s="1" t="s">
        <v>14752</v>
      </c>
      <c r="N2532" s="1">
        <v>2.9740867008782669E-5</v>
      </c>
      <c r="O2532" s="1">
        <v>0</v>
      </c>
      <c r="P2532" s="1">
        <v>0</v>
      </c>
      <c r="Q2532" s="1">
        <v>0</v>
      </c>
      <c r="R2532" s="1">
        <v>-5.6744843600000001</v>
      </c>
      <c r="S2532" s="1">
        <v>146576.62384007973</v>
      </c>
      <c r="T2532" s="1" t="s">
        <v>14752</v>
      </c>
    </row>
    <row r="2533" spans="1:20" x14ac:dyDescent="0.2">
      <c r="A2533" s="1">
        <v>1955</v>
      </c>
      <c r="B2533" s="1" t="s">
        <v>3113</v>
      </c>
      <c r="C2533" s="1" t="s">
        <v>3114</v>
      </c>
      <c r="D2533" s="1" t="s">
        <v>3115</v>
      </c>
      <c r="E2533" s="1">
        <v>20</v>
      </c>
      <c r="F2533" s="1" t="s">
        <v>3116</v>
      </c>
      <c r="G2533" s="1" t="s">
        <v>131</v>
      </c>
      <c r="I2533" s="1">
        <v>20939418.210811399</v>
      </c>
      <c r="J2533" s="1">
        <v>20939418.2133114</v>
      </c>
      <c r="L2533" s="1">
        <v>2532</v>
      </c>
      <c r="M2533" s="1" t="s">
        <v>14753</v>
      </c>
      <c r="N2533" s="1">
        <v>6.974046928665806E-3</v>
      </c>
      <c r="O2533" s="1">
        <v>55266.420642060002</v>
      </c>
      <c r="P2533" s="1">
        <v>8.3259319999999998E-2</v>
      </c>
      <c r="Q2533" s="1">
        <v>-1.40337899</v>
      </c>
      <c r="R2533" s="1">
        <v>-6.1193493999999999</v>
      </c>
      <c r="S2533" s="1">
        <v>146032.48526115809</v>
      </c>
      <c r="T2533" s="1" t="s">
        <v>14753</v>
      </c>
    </row>
    <row r="2534" spans="1:20" x14ac:dyDescent="0.2">
      <c r="A2534" s="1">
        <v>33103</v>
      </c>
      <c r="B2534" s="1" t="s">
        <v>11642</v>
      </c>
      <c r="C2534" s="1" t="s">
        <v>11643</v>
      </c>
      <c r="D2534" s="1" t="s">
        <v>11644</v>
      </c>
      <c r="E2534" s="1">
        <v>10</v>
      </c>
      <c r="F2534" s="1" t="s">
        <v>11645</v>
      </c>
      <c r="G2534" s="1" t="s">
        <v>131</v>
      </c>
      <c r="H2534" s="1">
        <v>690000000000</v>
      </c>
      <c r="I2534" s="1">
        <v>678370367478</v>
      </c>
      <c r="J2534" s="1">
        <v>690000000000</v>
      </c>
      <c r="K2534" s="1" t="s">
        <v>2018</v>
      </c>
      <c r="L2534" s="1">
        <v>2533</v>
      </c>
      <c r="M2534" s="1" t="s">
        <v>14752</v>
      </c>
      <c r="N2534" s="1">
        <v>2.1350978126023161E-7</v>
      </c>
      <c r="O2534" s="1">
        <v>98747.410307350001</v>
      </c>
      <c r="P2534" s="1">
        <v>-0.45641885999999998</v>
      </c>
      <c r="Q2534" s="1">
        <v>-0.14226841000000001</v>
      </c>
      <c r="R2534" s="1">
        <v>-0.27063045000000002</v>
      </c>
      <c r="S2534" s="1">
        <v>144838.70877365072</v>
      </c>
      <c r="T2534" s="1" t="s">
        <v>14752</v>
      </c>
    </row>
    <row r="2535" spans="1:20" x14ac:dyDescent="0.2">
      <c r="A2535" s="1">
        <v>9931</v>
      </c>
      <c r="B2535" s="1" t="s">
        <v>5266</v>
      </c>
      <c r="C2535" s="1" t="s">
        <v>300</v>
      </c>
      <c r="D2535" s="1" t="s">
        <v>5267</v>
      </c>
      <c r="E2535" s="1">
        <v>19</v>
      </c>
      <c r="F2535" s="1" t="s">
        <v>5062</v>
      </c>
      <c r="G2535" s="1" t="s">
        <v>131</v>
      </c>
      <c r="I2535" s="1">
        <v>332312235.93621999</v>
      </c>
      <c r="J2535" s="1">
        <v>332312235.93621999</v>
      </c>
      <c r="K2535" s="1" t="s">
        <v>2018</v>
      </c>
      <c r="L2535" s="1">
        <v>2534</v>
      </c>
      <c r="M2535" s="1" t="s">
        <v>14753</v>
      </c>
      <c r="N2535" s="1">
        <v>4.339214590835363E-4</v>
      </c>
      <c r="O2535" s="1">
        <v>1141.3980408800001</v>
      </c>
      <c r="P2535" s="1">
        <v>-55.775880809999997</v>
      </c>
      <c r="Q2535" s="1">
        <v>-67.184957519999998</v>
      </c>
      <c r="R2535" s="1">
        <v>-12.29928593</v>
      </c>
      <c r="S2535" s="1">
        <v>144197.41028875695</v>
      </c>
      <c r="T2535" s="1" t="s">
        <v>14753</v>
      </c>
    </row>
    <row r="2536" spans="1:20" x14ac:dyDescent="0.2">
      <c r="A2536" s="1">
        <v>33180</v>
      </c>
      <c r="B2536" s="1" t="s">
        <v>11621</v>
      </c>
      <c r="C2536" s="1" t="s">
        <v>11622</v>
      </c>
      <c r="D2536" s="1" t="s">
        <v>11623</v>
      </c>
      <c r="E2536" s="1">
        <v>3</v>
      </c>
      <c r="F2536" s="1" t="s">
        <v>11624</v>
      </c>
      <c r="G2536" s="1" t="s">
        <v>131</v>
      </c>
      <c r="I2536" s="1">
        <v>1597110300</v>
      </c>
      <c r="J2536" s="1">
        <v>1597110300</v>
      </c>
      <c r="K2536" s="1" t="s">
        <v>2018</v>
      </c>
      <c r="L2536" s="1">
        <v>2535</v>
      </c>
      <c r="M2536" s="1" t="s">
        <v>14752</v>
      </c>
      <c r="N2536" s="1">
        <v>9.0257776224622041E-5</v>
      </c>
      <c r="O2536" s="1">
        <v>13488.293828870001</v>
      </c>
      <c r="P2536" s="1">
        <v>3.1550236699999998</v>
      </c>
      <c r="Q2536" s="1">
        <v>-15.205547210000001</v>
      </c>
      <c r="R2536" s="1">
        <v>-23.474509250000001</v>
      </c>
      <c r="S2536" s="1">
        <v>144151.62406343897</v>
      </c>
      <c r="T2536" s="1" t="s">
        <v>14752</v>
      </c>
    </row>
    <row r="2537" spans="1:20" x14ac:dyDescent="0.2">
      <c r="A2537" s="1">
        <v>9530</v>
      </c>
      <c r="B2537" s="1" t="s">
        <v>5620</v>
      </c>
      <c r="C2537" s="1" t="s">
        <v>4891</v>
      </c>
      <c r="D2537" s="1" t="s">
        <v>4892</v>
      </c>
      <c r="E2537" s="1">
        <v>29</v>
      </c>
      <c r="F2537" s="1" t="s">
        <v>4893</v>
      </c>
      <c r="G2537" s="1" t="s">
        <v>131</v>
      </c>
      <c r="I2537" s="1">
        <v>22928676</v>
      </c>
      <c r="J2537" s="1">
        <v>99930069</v>
      </c>
      <c r="K2537" s="1" t="s">
        <v>2018</v>
      </c>
      <c r="L2537" s="1">
        <v>2536</v>
      </c>
      <c r="M2537" s="1" t="s">
        <v>14752</v>
      </c>
      <c r="N2537" s="1">
        <v>6.269746349300105E-3</v>
      </c>
      <c r="O2537" s="1">
        <v>52996.049165160002</v>
      </c>
      <c r="P2537" s="1">
        <v>7.8471689999999997E-2</v>
      </c>
      <c r="Q2537" s="1">
        <v>-0.20926711000000001</v>
      </c>
      <c r="R2537" s="1">
        <v>-2.6505318500000001</v>
      </c>
      <c r="S2537" s="1">
        <v>143756.98264528494</v>
      </c>
      <c r="T2537" s="1" t="s">
        <v>14752</v>
      </c>
    </row>
    <row r="2538" spans="1:20" x14ac:dyDescent="0.2">
      <c r="A2538" s="1">
        <v>8029</v>
      </c>
      <c r="B2538" s="1" t="s">
        <v>4435</v>
      </c>
      <c r="C2538" s="1" t="s">
        <v>4436</v>
      </c>
      <c r="D2538" s="1" t="s">
        <v>4437</v>
      </c>
      <c r="E2538" s="1">
        <v>34</v>
      </c>
      <c r="F2538" s="1" t="s">
        <v>3748</v>
      </c>
      <c r="G2538" s="1" t="s">
        <v>131</v>
      </c>
      <c r="I2538" s="1">
        <v>40689415</v>
      </c>
      <c r="J2538" s="1">
        <v>9999999993</v>
      </c>
      <c r="K2538" s="1" t="s">
        <v>2018</v>
      </c>
      <c r="L2538" s="1">
        <v>2537</v>
      </c>
      <c r="M2538" s="1" t="s">
        <v>14753</v>
      </c>
      <c r="N2538" s="1">
        <v>3.5327503744601407E-3</v>
      </c>
      <c r="O2538" s="1">
        <v>316211.64783998003</v>
      </c>
      <c r="P2538" s="1">
        <v>-5.4324564999999998</v>
      </c>
      <c r="Q2538" s="1">
        <v>-2.0609989099999999</v>
      </c>
      <c r="R2538" s="1">
        <v>-9.4061444200000004</v>
      </c>
      <c r="S2538" s="1">
        <v>143745.54607781407</v>
      </c>
      <c r="T2538" s="1" t="s">
        <v>14753</v>
      </c>
    </row>
    <row r="2539" spans="1:20" x14ac:dyDescent="0.2">
      <c r="A2539" s="1">
        <v>7404</v>
      </c>
      <c r="B2539" s="1" t="s">
        <v>11769</v>
      </c>
      <c r="C2539" s="1" t="s">
        <v>1465</v>
      </c>
      <c r="D2539" s="1" t="s">
        <v>11770</v>
      </c>
      <c r="E2539" s="1">
        <v>28</v>
      </c>
      <c r="F2539" s="1" t="s">
        <v>3579</v>
      </c>
      <c r="G2539" s="1" t="s">
        <v>131</v>
      </c>
      <c r="H2539" s="1">
        <v>6626401</v>
      </c>
      <c r="I2539" s="1">
        <v>6220177.4819999998</v>
      </c>
      <c r="J2539" s="1">
        <v>6220177.4819999998</v>
      </c>
      <c r="K2539" s="1" t="s">
        <v>2018</v>
      </c>
      <c r="L2539" s="1">
        <v>2538</v>
      </c>
      <c r="M2539" s="1" t="s">
        <v>14752</v>
      </c>
      <c r="N2539" s="1">
        <v>2.2873885310134415E-2</v>
      </c>
      <c r="O2539" s="1">
        <v>236.22729279999999</v>
      </c>
      <c r="P2539" s="1">
        <v>-4.5077099999999998E-3</v>
      </c>
      <c r="Q2539" s="1">
        <v>6.26977838</v>
      </c>
      <c r="R2539" s="1">
        <v>23.61465127</v>
      </c>
      <c r="S2539" s="1">
        <v>142279.62633194868</v>
      </c>
      <c r="T2539" s="1" t="s">
        <v>14752</v>
      </c>
    </row>
    <row r="2540" spans="1:20" x14ac:dyDescent="0.2">
      <c r="A2540" s="1">
        <v>7367</v>
      </c>
      <c r="B2540" s="1" t="s">
        <v>3908</v>
      </c>
      <c r="C2540" s="1" t="s">
        <v>3909</v>
      </c>
      <c r="D2540" s="1" t="s">
        <v>3910</v>
      </c>
      <c r="E2540" s="1">
        <v>9</v>
      </c>
      <c r="F2540" s="1" t="s">
        <v>3911</v>
      </c>
      <c r="G2540" s="1" t="s">
        <v>131</v>
      </c>
      <c r="H2540" s="1">
        <v>500000</v>
      </c>
      <c r="I2540" s="1">
        <v>495602.85186182999</v>
      </c>
      <c r="J2540" s="1">
        <v>500000</v>
      </c>
      <c r="K2540" s="1" t="s">
        <v>2018</v>
      </c>
      <c r="L2540" s="1">
        <v>2539</v>
      </c>
      <c r="M2540" s="1" t="s">
        <v>14752</v>
      </c>
      <c r="N2540" s="1">
        <v>0.28612316397973547</v>
      </c>
      <c r="O2540" s="1">
        <v>34.786672189999997</v>
      </c>
      <c r="P2540" s="1">
        <v>-4.5077099999999998E-3</v>
      </c>
      <c r="Q2540" s="1">
        <v>-0.11713706</v>
      </c>
      <c r="R2540" s="1">
        <v>-9.9472685900000002</v>
      </c>
      <c r="S2540" s="1">
        <v>141803.45605208693</v>
      </c>
      <c r="T2540" s="1" t="s">
        <v>14752</v>
      </c>
    </row>
    <row r="2541" spans="1:20" x14ac:dyDescent="0.2">
      <c r="A2541" s="1">
        <v>10803</v>
      </c>
      <c r="B2541" s="1" t="s">
        <v>5856</v>
      </c>
      <c r="C2541" s="1" t="s">
        <v>5857</v>
      </c>
      <c r="D2541" s="1" t="s">
        <v>5858</v>
      </c>
      <c r="E2541" s="1">
        <v>23</v>
      </c>
      <c r="F2541" s="1" t="s">
        <v>5843</v>
      </c>
      <c r="G2541" s="1" t="s">
        <v>131</v>
      </c>
      <c r="H2541" s="1">
        <v>15453746771</v>
      </c>
      <c r="I2541" s="1">
        <v>10779065385.219999</v>
      </c>
      <c r="J2541" s="1">
        <v>15453174571.08</v>
      </c>
      <c r="K2541" s="1" t="s">
        <v>2018</v>
      </c>
      <c r="L2541" s="1">
        <v>2540</v>
      </c>
      <c r="M2541" s="1" t="s">
        <v>14753</v>
      </c>
      <c r="N2541" s="1">
        <v>1.3024140062836672E-5</v>
      </c>
      <c r="O2541" s="1">
        <v>365.33185714000001</v>
      </c>
      <c r="P2541" s="1">
        <v>-9.7499295700000008</v>
      </c>
      <c r="Q2541" s="1">
        <v>2.4812859999999999E-2</v>
      </c>
      <c r="R2541" s="1">
        <v>-14.60140827</v>
      </c>
      <c r="S2541" s="1">
        <v>140388.05732357979</v>
      </c>
      <c r="T2541" s="1" t="s">
        <v>14753</v>
      </c>
    </row>
    <row r="2542" spans="1:20" x14ac:dyDescent="0.2">
      <c r="A2542" s="1">
        <v>11412</v>
      </c>
      <c r="B2542" s="1" t="s">
        <v>5448</v>
      </c>
      <c r="C2542" s="1" t="s">
        <v>5449</v>
      </c>
      <c r="D2542" s="1" t="s">
        <v>5450</v>
      </c>
      <c r="E2542" s="1">
        <v>23</v>
      </c>
      <c r="F2542" s="1" t="s">
        <v>5451</v>
      </c>
      <c r="G2542" s="1" t="s">
        <v>131</v>
      </c>
      <c r="H2542" s="1">
        <v>1000000000</v>
      </c>
      <c r="I2542" s="1">
        <v>416778746</v>
      </c>
      <c r="J2542" s="1">
        <v>934870751</v>
      </c>
      <c r="K2542" s="1" t="s">
        <v>2018</v>
      </c>
      <c r="L2542" s="1">
        <v>2541</v>
      </c>
      <c r="M2542" s="1" t="s">
        <v>14752</v>
      </c>
      <c r="N2542" s="1">
        <v>3.3593787168020341E-4</v>
      </c>
      <c r="O2542" s="1">
        <v>8828.21081314</v>
      </c>
      <c r="P2542" s="1">
        <v>-2.0347345200000002</v>
      </c>
      <c r="Q2542" s="1">
        <v>-2.6246717199999998</v>
      </c>
      <c r="R2542" s="1">
        <v>-4.3268078599999997</v>
      </c>
      <c r="S2542" s="1">
        <v>140011.76489278409</v>
      </c>
      <c r="T2542" s="1" t="s">
        <v>14752</v>
      </c>
    </row>
    <row r="2543" spans="1:20" x14ac:dyDescent="0.2">
      <c r="A2543" s="1">
        <v>32816</v>
      </c>
      <c r="B2543" s="1" t="s">
        <v>10955</v>
      </c>
      <c r="C2543" s="1" t="s">
        <v>10956</v>
      </c>
      <c r="D2543" s="1" t="s">
        <v>10957</v>
      </c>
      <c r="E2543" s="1">
        <v>3</v>
      </c>
      <c r="F2543" s="1" t="s">
        <v>10958</v>
      </c>
      <c r="G2543" s="1" t="s">
        <v>131</v>
      </c>
      <c r="H2543" s="1">
        <v>1000000000</v>
      </c>
      <c r="I2543" s="1">
        <v>320926604</v>
      </c>
      <c r="J2543" s="1">
        <v>1000000000</v>
      </c>
      <c r="K2543" s="1" t="s">
        <v>2018</v>
      </c>
      <c r="L2543" s="1">
        <v>2542</v>
      </c>
      <c r="M2543" s="1" t="s">
        <v>14752</v>
      </c>
      <c r="N2543" s="1">
        <v>4.339519805868349E-4</v>
      </c>
      <c r="O2543" s="1">
        <v>659.67306952000001</v>
      </c>
      <c r="P2543" s="1">
        <v>1.2453200000000001E-3</v>
      </c>
      <c r="Q2543" s="1">
        <v>9.4949053200000009</v>
      </c>
      <c r="R2543" s="1">
        <v>-17.842687730000002</v>
      </c>
      <c r="S2543" s="1">
        <v>139266.73542880686</v>
      </c>
      <c r="T2543" s="1" t="s">
        <v>14752</v>
      </c>
    </row>
    <row r="2544" spans="1:20" x14ac:dyDescent="0.2">
      <c r="A2544" s="1">
        <v>33968</v>
      </c>
      <c r="B2544" s="1" t="s">
        <v>11017</v>
      </c>
      <c r="C2544" s="1" t="s">
        <v>11018</v>
      </c>
      <c r="D2544" s="1" t="s">
        <v>11019</v>
      </c>
      <c r="E2544" s="1">
        <v>2</v>
      </c>
      <c r="F2544" s="1" t="s">
        <v>11020</v>
      </c>
      <c r="G2544" s="1" t="s">
        <v>131</v>
      </c>
      <c r="H2544" s="1">
        <v>1000000000</v>
      </c>
      <c r="I2544" s="1">
        <v>1000000000</v>
      </c>
      <c r="J2544" s="1">
        <v>1000000000</v>
      </c>
      <c r="K2544" s="1" t="s">
        <v>2018</v>
      </c>
      <c r="L2544" s="1">
        <v>2543</v>
      </c>
      <c r="M2544" s="1" t="s">
        <v>14752</v>
      </c>
      <c r="N2544" s="1">
        <v>1.3880485595839988E-4</v>
      </c>
      <c r="O2544" s="1">
        <v>11017.690508780001</v>
      </c>
      <c r="P2544" s="1">
        <v>0.65369480999999996</v>
      </c>
      <c r="Q2544" s="1">
        <v>-3.0556310199999999</v>
      </c>
      <c r="R2544" s="1">
        <v>-32.652404959999998</v>
      </c>
      <c r="S2544" s="1">
        <v>138804.85595839989</v>
      </c>
      <c r="T2544" s="1" t="s">
        <v>14752</v>
      </c>
    </row>
    <row r="2545" spans="1:20" x14ac:dyDescent="0.2">
      <c r="A2545" s="1">
        <v>12778</v>
      </c>
      <c r="B2545" s="1" t="s">
        <v>11559</v>
      </c>
      <c r="C2545" s="1" t="s">
        <v>11560</v>
      </c>
      <c r="D2545" s="1" t="s">
        <v>11561</v>
      </c>
      <c r="E2545" s="1">
        <v>13</v>
      </c>
      <c r="F2545" s="1" t="s">
        <v>11562</v>
      </c>
      <c r="G2545" s="1" t="s">
        <v>131</v>
      </c>
      <c r="H2545" s="1">
        <v>100000000</v>
      </c>
      <c r="I2545" s="1">
        <v>90742038.984427318</v>
      </c>
      <c r="J2545" s="1">
        <v>100000000</v>
      </c>
      <c r="K2545" s="1" t="s">
        <v>2018</v>
      </c>
      <c r="L2545" s="1">
        <v>2544</v>
      </c>
      <c r="M2545" s="1" t="s">
        <v>14753</v>
      </c>
      <c r="N2545" s="1">
        <v>1.5254902177600496E-3</v>
      </c>
      <c r="O2545" s="1">
        <v>154.49887674999999</v>
      </c>
      <c r="P2545" s="1">
        <v>-2.1321090000000001E-2</v>
      </c>
      <c r="Q2545" s="1">
        <v>4.07516034</v>
      </c>
      <c r="R2545" s="1">
        <v>-31.423153190000001</v>
      </c>
      <c r="S2545" s="1">
        <v>138426.09281034494</v>
      </c>
      <c r="T2545" s="1" t="s">
        <v>14753</v>
      </c>
    </row>
    <row r="2546" spans="1:20" x14ac:dyDescent="0.2">
      <c r="A2546" s="1">
        <v>8368</v>
      </c>
      <c r="B2546" s="1" t="s">
        <v>5657</v>
      </c>
      <c r="C2546" s="1" t="s">
        <v>5658</v>
      </c>
      <c r="D2546" s="1" t="s">
        <v>5659</v>
      </c>
      <c r="E2546" s="1">
        <v>5</v>
      </c>
      <c r="F2546" s="1" t="s">
        <v>4241</v>
      </c>
      <c r="G2546" s="1" t="s">
        <v>131</v>
      </c>
      <c r="H2546" s="1">
        <v>2100000000</v>
      </c>
      <c r="I2546" s="1">
        <v>1183558942</v>
      </c>
      <c r="J2546" s="1">
        <v>2100000000</v>
      </c>
      <c r="K2546" s="1" t="s">
        <v>2018</v>
      </c>
      <c r="L2546" s="1">
        <v>2545</v>
      </c>
      <c r="M2546" s="1" t="s">
        <v>14752</v>
      </c>
      <c r="N2546" s="1">
        <v>1.1576156245760216E-4</v>
      </c>
      <c r="O2546" s="1">
        <v>65760.722482679994</v>
      </c>
      <c r="P2546" s="1">
        <v>-8.8674200000000009E-3</v>
      </c>
      <c r="Q2546" s="1">
        <v>-8.7405663800000006</v>
      </c>
      <c r="R2546" s="1">
        <v>-6.5641187800000003</v>
      </c>
      <c r="S2546" s="1">
        <v>137010.63238658654</v>
      </c>
      <c r="T2546" s="1" t="s">
        <v>14752</v>
      </c>
    </row>
    <row r="2547" spans="1:20" x14ac:dyDescent="0.2">
      <c r="A2547" s="1">
        <v>9024</v>
      </c>
      <c r="B2547" s="1" t="s">
        <v>5159</v>
      </c>
      <c r="C2547" s="1" t="s">
        <v>5160</v>
      </c>
      <c r="D2547" s="1" t="s">
        <v>5161</v>
      </c>
      <c r="E2547" s="1">
        <v>6</v>
      </c>
      <c r="F2547" s="1" t="s">
        <v>4583</v>
      </c>
      <c r="G2547" s="1" t="s">
        <v>131</v>
      </c>
      <c r="H2547" s="1">
        <v>10000000</v>
      </c>
      <c r="I2547" s="1">
        <v>6809375.9299999997</v>
      </c>
      <c r="J2547" s="1">
        <v>7460000</v>
      </c>
      <c r="K2547" s="1" t="s">
        <v>2018</v>
      </c>
      <c r="L2547" s="1">
        <v>2546</v>
      </c>
      <c r="M2547" s="1" t="s">
        <v>14752</v>
      </c>
      <c r="N2547" s="1">
        <v>1.9989369326536291E-2</v>
      </c>
      <c r="O2547" s="1">
        <v>0</v>
      </c>
      <c r="P2547" s="1">
        <v>0</v>
      </c>
      <c r="Q2547" s="1">
        <v>0</v>
      </c>
      <c r="R2547" s="1">
        <v>3.2261570000000003E-2</v>
      </c>
      <c r="S2547" s="1">
        <v>136115.13034799651</v>
      </c>
      <c r="T2547" s="1" t="s">
        <v>14752</v>
      </c>
    </row>
    <row r="2548" spans="1:20" x14ac:dyDescent="0.2">
      <c r="A2548" s="1">
        <v>9854</v>
      </c>
      <c r="B2548" s="1" t="s">
        <v>6938</v>
      </c>
      <c r="C2548" s="1" t="s">
        <v>5415</v>
      </c>
      <c r="D2548" s="1" t="s">
        <v>11368</v>
      </c>
      <c r="E2548" s="1">
        <v>19</v>
      </c>
      <c r="F2548" s="1" t="s">
        <v>5102</v>
      </c>
      <c r="G2548" s="1" t="s">
        <v>131</v>
      </c>
      <c r="I2548" s="1">
        <v>646000000000</v>
      </c>
      <c r="J2548" s="1">
        <v>900000000000</v>
      </c>
      <c r="K2548" s="1" t="s">
        <v>2018</v>
      </c>
      <c r="L2548" s="1">
        <v>2547</v>
      </c>
      <c r="M2548" s="1" t="s">
        <v>14752</v>
      </c>
      <c r="N2548" s="1">
        <v>2.0912475220217474E-7</v>
      </c>
      <c r="O2548" s="1">
        <v>5.5279150599999998</v>
      </c>
      <c r="P2548" s="1">
        <v>-36.176879460000002</v>
      </c>
      <c r="Q2548" s="1">
        <v>-62.802202989999998</v>
      </c>
      <c r="R2548" s="1">
        <v>-57.48543454</v>
      </c>
      <c r="S2548" s="1">
        <v>135094.58992260488</v>
      </c>
      <c r="T2548" s="1" t="s">
        <v>14752</v>
      </c>
    </row>
    <row r="2549" spans="1:20" x14ac:dyDescent="0.2">
      <c r="A2549" s="1">
        <v>12599</v>
      </c>
      <c r="B2549" s="1" t="s">
        <v>6393</v>
      </c>
      <c r="C2549" s="1" t="s">
        <v>6394</v>
      </c>
      <c r="D2549" s="1" t="s">
        <v>6395</v>
      </c>
      <c r="E2549" s="1">
        <v>14</v>
      </c>
      <c r="F2549" s="1" t="s">
        <v>6396</v>
      </c>
      <c r="G2549" s="1" t="s">
        <v>131</v>
      </c>
      <c r="H2549" s="1">
        <v>500000000</v>
      </c>
      <c r="I2549" s="1">
        <v>79936866</v>
      </c>
      <c r="J2549" s="1">
        <v>500000000</v>
      </c>
      <c r="K2549" s="1" t="s">
        <v>2018</v>
      </c>
      <c r="L2549" s="1">
        <v>2548</v>
      </c>
      <c r="M2549" s="1" t="s">
        <v>14752</v>
      </c>
      <c r="N2549" s="1">
        <v>1.6690047006882435E-3</v>
      </c>
      <c r="O2549" s="1">
        <v>164.81051918</v>
      </c>
      <c r="P2549" s="1">
        <v>0</v>
      </c>
      <c r="Q2549" s="1">
        <v>-0.35033997</v>
      </c>
      <c r="R2549" s="1">
        <v>-0.12113077999999999</v>
      </c>
      <c r="S2549" s="1">
        <v>133415.00511228622</v>
      </c>
      <c r="T2549" s="1" t="s">
        <v>14752</v>
      </c>
    </row>
    <row r="2550" spans="1:20" x14ac:dyDescent="0.2">
      <c r="A2550" s="1">
        <v>9989</v>
      </c>
      <c r="B2550" s="1" t="s">
        <v>4926</v>
      </c>
      <c r="C2550" s="1" t="s">
        <v>4927</v>
      </c>
      <c r="D2550" s="1" t="s">
        <v>4928</v>
      </c>
      <c r="E2550" s="1">
        <v>12</v>
      </c>
      <c r="F2550" s="1" t="s">
        <v>4929</v>
      </c>
      <c r="G2550" s="1" t="s">
        <v>131</v>
      </c>
      <c r="H2550" s="1">
        <v>1000000000</v>
      </c>
      <c r="I2550" s="1">
        <v>152145192.48913401</v>
      </c>
      <c r="J2550" s="1">
        <v>998989528.81645405</v>
      </c>
      <c r="L2550" s="1">
        <v>2549</v>
      </c>
      <c r="M2550" s="1" t="s">
        <v>14752</v>
      </c>
      <c r="N2550" s="1">
        <v>8.7623347741265349E-4</v>
      </c>
      <c r="O2550" s="1">
        <v>153.86954808999999</v>
      </c>
      <c r="P2550" s="1">
        <v>-4.5077099999999998E-3</v>
      </c>
      <c r="Q2550" s="1">
        <v>-11.29651958</v>
      </c>
      <c r="R2550" s="1">
        <v>4.7313156599999999</v>
      </c>
      <c r="S2550" s="1">
        <v>133314.71108637142</v>
      </c>
      <c r="T2550" s="1" t="s">
        <v>14752</v>
      </c>
    </row>
    <row r="2551" spans="1:20" x14ac:dyDescent="0.2">
      <c r="A2551" s="1">
        <v>7024</v>
      </c>
      <c r="B2551" s="1" t="s">
        <v>6937</v>
      </c>
      <c r="C2551" s="1" t="s">
        <v>3820</v>
      </c>
      <c r="D2551" s="1" t="s">
        <v>3821</v>
      </c>
      <c r="E2551" s="1">
        <v>21</v>
      </c>
      <c r="F2551" s="1" t="s">
        <v>3822</v>
      </c>
      <c r="G2551" s="1" t="s">
        <v>131</v>
      </c>
      <c r="H2551" s="1">
        <v>600000000</v>
      </c>
      <c r="I2551" s="1">
        <v>67070792.632551253</v>
      </c>
      <c r="J2551" s="1">
        <v>600000000</v>
      </c>
      <c r="K2551" s="1" t="s">
        <v>2018</v>
      </c>
      <c r="L2551" s="1">
        <v>2550</v>
      </c>
      <c r="M2551" s="1" t="s">
        <v>14752</v>
      </c>
      <c r="N2551" s="1">
        <v>1.981648989687299E-3</v>
      </c>
      <c r="O2551" s="1">
        <v>124.29678414</v>
      </c>
      <c r="P2551" s="1">
        <v>5.9709440000000003E-2</v>
      </c>
      <c r="Q2551" s="1">
        <v>-3.1412400100000002</v>
      </c>
      <c r="R2551" s="1">
        <v>-3.8973481400000001</v>
      </c>
      <c r="S2551" s="1">
        <v>132910.76845782154</v>
      </c>
      <c r="T2551" s="1" t="s">
        <v>14752</v>
      </c>
    </row>
    <row r="2552" spans="1:20" x14ac:dyDescent="0.2">
      <c r="A2552" s="1">
        <v>29639</v>
      </c>
      <c r="B2552" s="1" t="s">
        <v>11705</v>
      </c>
      <c r="C2552" s="1" t="s">
        <v>11706</v>
      </c>
      <c r="D2552" s="1" t="s">
        <v>11707</v>
      </c>
      <c r="E2552" s="1">
        <v>2</v>
      </c>
      <c r="F2552" s="1" t="s">
        <v>11708</v>
      </c>
      <c r="G2552" s="1" t="s">
        <v>131</v>
      </c>
      <c r="H2552" s="1">
        <v>10000000000</v>
      </c>
      <c r="I2552" s="1">
        <v>7169798420.5299997</v>
      </c>
      <c r="J2552" s="1">
        <v>8351434626</v>
      </c>
      <c r="K2552" s="1" t="s">
        <v>2018</v>
      </c>
      <c r="L2552" s="1">
        <v>2551</v>
      </c>
      <c r="M2552" s="1" t="s">
        <v>14753</v>
      </c>
      <c r="N2552" s="1">
        <v>1.8453876120375783E-5</v>
      </c>
      <c r="O2552" s="1">
        <v>3932.9219157500002</v>
      </c>
      <c r="P2552" s="1">
        <v>0</v>
      </c>
      <c r="Q2552" s="1">
        <v>-14.098849919999999</v>
      </c>
      <c r="R2552" s="1">
        <v>-17.629584999999999</v>
      </c>
      <c r="S2552" s="1">
        <v>132310.5718605266</v>
      </c>
      <c r="T2552" s="1" t="s">
        <v>14753</v>
      </c>
    </row>
    <row r="2553" spans="1:20" x14ac:dyDescent="0.2">
      <c r="A2553" s="1">
        <v>5397</v>
      </c>
      <c r="B2553" s="1" t="s">
        <v>6034</v>
      </c>
      <c r="C2553" s="1" t="s">
        <v>1925</v>
      </c>
      <c r="D2553" s="1" t="s">
        <v>6035</v>
      </c>
      <c r="E2553" s="1">
        <v>4</v>
      </c>
      <c r="F2553" s="1" t="s">
        <v>6036</v>
      </c>
      <c r="G2553" s="1" t="s">
        <v>131</v>
      </c>
      <c r="I2553" s="1">
        <v>1793952</v>
      </c>
      <c r="J2553" s="1">
        <v>99000000</v>
      </c>
      <c r="K2553" s="1" t="s">
        <v>2018</v>
      </c>
      <c r="L2553" s="1">
        <v>2552</v>
      </c>
      <c r="M2553" s="1" t="s">
        <v>14752</v>
      </c>
      <c r="N2553" s="1">
        <v>7.3565507359746415E-2</v>
      </c>
      <c r="O2553" s="1">
        <v>14.02201528</v>
      </c>
      <c r="P2553" s="1">
        <v>0.16359514999999999</v>
      </c>
      <c r="Q2553" s="1">
        <v>-1.0788238699999999</v>
      </c>
      <c r="R2553" s="1">
        <v>-3.3809731900000002</v>
      </c>
      <c r="S2553" s="1">
        <v>131972.9890590318</v>
      </c>
      <c r="T2553" s="1" t="s">
        <v>14752</v>
      </c>
    </row>
    <row r="2554" spans="1:20" x14ac:dyDescent="0.2">
      <c r="A2554" s="1">
        <v>28787</v>
      </c>
      <c r="B2554" s="1" t="s">
        <v>11819</v>
      </c>
      <c r="C2554" s="1" t="s">
        <v>11819</v>
      </c>
      <c r="D2554" s="1" t="s">
        <v>11820</v>
      </c>
      <c r="E2554" s="1">
        <v>4</v>
      </c>
      <c r="F2554" s="1" t="s">
        <v>11821</v>
      </c>
      <c r="G2554" s="1" t="s">
        <v>131</v>
      </c>
      <c r="H2554" s="1">
        <v>100000000</v>
      </c>
      <c r="I2554" s="1">
        <v>74489420</v>
      </c>
      <c r="J2554" s="1">
        <v>100000000</v>
      </c>
      <c r="K2554" s="1" t="s">
        <v>2018</v>
      </c>
      <c r="L2554" s="1">
        <v>2553</v>
      </c>
      <c r="M2554" s="1" t="s">
        <v>14752</v>
      </c>
      <c r="N2554" s="1">
        <v>1.7694108592190201E-3</v>
      </c>
      <c r="O2554" s="1">
        <v>0</v>
      </c>
      <c r="P2554" s="1">
        <v>0</v>
      </c>
      <c r="Q2554" s="1">
        <v>-2.20052571</v>
      </c>
      <c r="R2554" s="1">
        <v>-3.0190727700000002</v>
      </c>
      <c r="S2554" s="1">
        <v>131802.38864492645</v>
      </c>
      <c r="T2554" s="1" t="s">
        <v>14752</v>
      </c>
    </row>
    <row r="2555" spans="1:20" x14ac:dyDescent="0.2">
      <c r="A2555" s="1">
        <v>33102</v>
      </c>
      <c r="B2555" s="1" t="s">
        <v>9203</v>
      </c>
      <c r="C2555" s="1" t="s">
        <v>7477</v>
      </c>
      <c r="D2555" s="1" t="s">
        <v>9204</v>
      </c>
      <c r="E2555" s="1">
        <v>4</v>
      </c>
      <c r="F2555" s="1" t="s">
        <v>9205</v>
      </c>
      <c r="G2555" s="1" t="s">
        <v>131</v>
      </c>
      <c r="H2555" s="1">
        <v>8100000000</v>
      </c>
      <c r="I2555" s="1">
        <v>166754836</v>
      </c>
      <c r="J2555" s="1">
        <v>8100000000</v>
      </c>
      <c r="K2555" s="1" t="s">
        <v>2018</v>
      </c>
      <c r="L2555" s="1">
        <v>2559</v>
      </c>
      <c r="M2555" s="1" t="s">
        <v>14753</v>
      </c>
      <c r="N2555" s="1">
        <v>7.8934154777780818E-4</v>
      </c>
      <c r="O2555" s="1">
        <v>56734742.359333992</v>
      </c>
      <c r="P2555" s="1">
        <v>12.63018581</v>
      </c>
      <c r="Q2555" s="1">
        <v>39.916246030000003</v>
      </c>
      <c r="R2555" s="1">
        <v>-65.712431620000004</v>
      </c>
      <c r="S2555" s="1">
        <v>131626.52034767458</v>
      </c>
      <c r="T2555" s="1" t="s">
        <v>14753</v>
      </c>
    </row>
    <row r="2556" spans="1:20" x14ac:dyDescent="0.2">
      <c r="A2556" s="1">
        <v>33094</v>
      </c>
      <c r="B2556" s="1" t="s">
        <v>8415</v>
      </c>
      <c r="C2556" s="1" t="s">
        <v>8415</v>
      </c>
      <c r="D2556" s="1" t="s">
        <v>11680</v>
      </c>
      <c r="E2556" s="1">
        <v>2</v>
      </c>
      <c r="F2556" s="1" t="s">
        <v>11681</v>
      </c>
      <c r="G2556" s="1" t="s">
        <v>131</v>
      </c>
      <c r="H2556" s="1">
        <v>1000000000</v>
      </c>
      <c r="I2556" s="1">
        <v>1000000000</v>
      </c>
      <c r="J2556" s="1">
        <v>1000000000</v>
      </c>
      <c r="K2556" s="1" t="s">
        <v>2018</v>
      </c>
      <c r="L2556" s="1">
        <v>2554</v>
      </c>
      <c r="M2556" s="1" t="s">
        <v>14752</v>
      </c>
      <c r="N2556" s="1">
        <v>1.3154929913225308E-4</v>
      </c>
      <c r="O2556" s="1">
        <v>509.49536180000001</v>
      </c>
      <c r="P2556" s="1">
        <v>0</v>
      </c>
      <c r="Q2556" s="1">
        <v>-3.77771334</v>
      </c>
      <c r="R2556" s="1">
        <v>-14.217041010000001</v>
      </c>
      <c r="S2556" s="1">
        <v>131549.29913225307</v>
      </c>
      <c r="T2556" s="1" t="s">
        <v>14752</v>
      </c>
    </row>
    <row r="2557" spans="1:20" x14ac:dyDescent="0.2">
      <c r="A2557" s="1">
        <v>10099</v>
      </c>
      <c r="B2557" s="1" t="s">
        <v>5515</v>
      </c>
      <c r="C2557" s="1" t="s">
        <v>5515</v>
      </c>
      <c r="D2557" s="1" t="s">
        <v>5516</v>
      </c>
      <c r="E2557" s="1">
        <v>24</v>
      </c>
      <c r="F2557" s="1" t="s">
        <v>4948</v>
      </c>
      <c r="G2557" s="1" t="s">
        <v>131</v>
      </c>
      <c r="I2557" s="1">
        <v>8550000</v>
      </c>
      <c r="J2557" s="1">
        <v>10000000</v>
      </c>
      <c r="K2557" s="1" t="s">
        <v>2018</v>
      </c>
      <c r="L2557" s="1">
        <v>2555</v>
      </c>
      <c r="M2557" s="1" t="s">
        <v>14752</v>
      </c>
      <c r="N2557" s="1">
        <v>1.5306573499395836E-2</v>
      </c>
      <c r="O2557" s="1">
        <v>67.605514170000006</v>
      </c>
      <c r="P2557" s="1">
        <v>-1.794569E-2</v>
      </c>
      <c r="Q2557" s="1">
        <v>6.2996733699999998</v>
      </c>
      <c r="R2557" s="1">
        <v>-4.6673856699999998</v>
      </c>
      <c r="S2557" s="1">
        <v>130871.2034198344</v>
      </c>
      <c r="T2557" s="1" t="s">
        <v>14752</v>
      </c>
    </row>
    <row r="2558" spans="1:20" x14ac:dyDescent="0.2">
      <c r="A2558" s="1">
        <v>7809</v>
      </c>
      <c r="B2558" s="1" t="s">
        <v>4280</v>
      </c>
      <c r="C2558" s="1" t="s">
        <v>5052</v>
      </c>
      <c r="D2558" s="1" t="s">
        <v>4281</v>
      </c>
      <c r="E2558" s="1">
        <v>15</v>
      </c>
      <c r="F2558" s="1" t="s">
        <v>3675</v>
      </c>
      <c r="G2558" s="1" t="s">
        <v>131</v>
      </c>
      <c r="H2558" s="1">
        <v>50000000</v>
      </c>
      <c r="I2558" s="1">
        <v>35188718.274987742</v>
      </c>
      <c r="J2558" s="1">
        <v>41000000</v>
      </c>
      <c r="K2558" s="1" t="s">
        <v>2018</v>
      </c>
      <c r="L2558" s="1">
        <v>2556</v>
      </c>
      <c r="M2558" s="1" t="s">
        <v>14752</v>
      </c>
      <c r="N2558" s="1">
        <v>3.6925556565225713E-3</v>
      </c>
      <c r="O2558" s="1">
        <v>1.9959543099999999</v>
      </c>
      <c r="P2558" s="1">
        <v>-4.5077099999999998E-3</v>
      </c>
      <c r="Q2558" s="1">
        <v>-0.61949019999999999</v>
      </c>
      <c r="R2558" s="1">
        <v>-12.83699698</v>
      </c>
      <c r="S2558" s="1">
        <v>129936.30071208515</v>
      </c>
      <c r="T2558" s="1" t="s">
        <v>14752</v>
      </c>
    </row>
    <row r="2559" spans="1:20" x14ac:dyDescent="0.2">
      <c r="A2559" s="1">
        <v>6997</v>
      </c>
      <c r="B2559" s="1" t="s">
        <v>4350</v>
      </c>
      <c r="C2559" s="1" t="s">
        <v>1214</v>
      </c>
      <c r="D2559" s="1" t="s">
        <v>4351</v>
      </c>
      <c r="E2559" s="1">
        <v>16</v>
      </c>
      <c r="F2559" s="1" t="s">
        <v>2696</v>
      </c>
      <c r="G2559" s="1" t="s">
        <v>131</v>
      </c>
      <c r="I2559" s="1">
        <v>101862655.70733146</v>
      </c>
      <c r="J2559" s="1">
        <v>136278605.52495152</v>
      </c>
      <c r="K2559" s="1" t="s">
        <v>2018</v>
      </c>
      <c r="L2559" s="1">
        <v>2557</v>
      </c>
      <c r="M2559" s="1" t="s">
        <v>14752</v>
      </c>
      <c r="N2559" s="1">
        <v>1.2726859055868286E-3</v>
      </c>
      <c r="O2559" s="1">
        <v>1026.6712656300001</v>
      </c>
      <c r="P2559" s="1">
        <v>-2.1224389399999999</v>
      </c>
      <c r="Q2559" s="1">
        <v>13.51467106</v>
      </c>
      <c r="R2559" s="1">
        <v>4.9066618499999999</v>
      </c>
      <c r="S2559" s="1">
        <v>129639.16622436448</v>
      </c>
      <c r="T2559" s="1" t="s">
        <v>14752</v>
      </c>
    </row>
    <row r="2560" spans="1:20" x14ac:dyDescent="0.2">
      <c r="A2560" s="1">
        <v>1185</v>
      </c>
      <c r="B2560" s="1" t="s">
        <v>11370</v>
      </c>
      <c r="C2560" s="1" t="s">
        <v>6840</v>
      </c>
      <c r="D2560" s="1" t="s">
        <v>11371</v>
      </c>
      <c r="E2560" s="1">
        <v>6</v>
      </c>
      <c r="F2560" s="1" t="s">
        <v>5680</v>
      </c>
      <c r="G2560" s="1" t="s">
        <v>131</v>
      </c>
      <c r="I2560" s="1">
        <v>6604387.3186910003</v>
      </c>
      <c r="J2560" s="1">
        <v>18000000</v>
      </c>
      <c r="L2560" s="1">
        <v>2558</v>
      </c>
      <c r="M2560" s="1" t="s">
        <v>14752</v>
      </c>
      <c r="N2560" s="1">
        <v>1.9556317485769019E-2</v>
      </c>
      <c r="O2560" s="1">
        <v>0</v>
      </c>
      <c r="P2560" s="1">
        <v>-1.6930913299999999</v>
      </c>
      <c r="Q2560" s="1">
        <v>-7.6172449699999998</v>
      </c>
      <c r="R2560" s="1">
        <v>-46.319655179999998</v>
      </c>
      <c r="S2560" s="1">
        <v>129157.49520330798</v>
      </c>
      <c r="T2560" s="1" t="s">
        <v>14752</v>
      </c>
    </row>
    <row r="2561" spans="1:20" x14ac:dyDescent="0.2">
      <c r="A2561" s="1">
        <v>8726</v>
      </c>
      <c r="B2561" s="1" t="s">
        <v>6932</v>
      </c>
      <c r="C2561" s="1" t="s">
        <v>4610</v>
      </c>
      <c r="D2561" s="1" t="s">
        <v>4611</v>
      </c>
      <c r="E2561" s="1">
        <v>11</v>
      </c>
      <c r="F2561" s="1" t="s">
        <v>4449</v>
      </c>
      <c r="G2561" s="1" t="s">
        <v>131</v>
      </c>
      <c r="H2561" s="1">
        <v>2000000000</v>
      </c>
      <c r="I2561" s="1">
        <v>924278318</v>
      </c>
      <c r="J2561" s="1">
        <v>2000000000</v>
      </c>
      <c r="K2561" s="1" t="s">
        <v>2018</v>
      </c>
      <c r="L2561" s="1">
        <v>2560</v>
      </c>
      <c r="M2561" s="1" t="s">
        <v>14752</v>
      </c>
      <c r="N2561" s="1">
        <v>1.3941892573410898E-4</v>
      </c>
      <c r="O2561" s="1">
        <v>322.00922391</v>
      </c>
      <c r="P2561" s="1">
        <v>-4.5077099999999998E-3</v>
      </c>
      <c r="Q2561" s="1">
        <v>-8.2298250000000003E-2</v>
      </c>
      <c r="R2561" s="1">
        <v>-3.4338590600000001</v>
      </c>
      <c r="S2561" s="1">
        <v>128861.89017488917</v>
      </c>
      <c r="T2561" s="1" t="s">
        <v>14752</v>
      </c>
    </row>
    <row r="2562" spans="1:20" x14ac:dyDescent="0.2">
      <c r="A2562" s="1">
        <v>31673</v>
      </c>
      <c r="B2562" s="1" t="s">
        <v>13897</v>
      </c>
      <c r="C2562" s="1" t="s">
        <v>13898</v>
      </c>
      <c r="D2562" s="1" t="s">
        <v>13899</v>
      </c>
      <c r="E2562" s="1">
        <v>1</v>
      </c>
      <c r="F2562" s="1" t="s">
        <v>13900</v>
      </c>
      <c r="G2562" s="1" t="s">
        <v>131</v>
      </c>
      <c r="H2562" s="1">
        <v>3000000000</v>
      </c>
      <c r="I2562" s="1">
        <v>16519075</v>
      </c>
      <c r="J2562" s="1">
        <v>3000000000</v>
      </c>
      <c r="K2562" s="1" t="s">
        <v>2018</v>
      </c>
      <c r="L2562" s="1">
        <v>2561</v>
      </c>
      <c r="M2562" s="1" t="s">
        <v>14752</v>
      </c>
      <c r="N2562" s="1">
        <v>7.793962207041932E-3</v>
      </c>
      <c r="O2562" s="1">
        <v>827.88574956000002</v>
      </c>
      <c r="P2562" s="1">
        <v>0</v>
      </c>
      <c r="Q2562" s="1">
        <v>-2.10667121</v>
      </c>
      <c r="R2562" s="1">
        <v>-11.78811535</v>
      </c>
      <c r="S2562" s="1">
        <v>128749.0462452912</v>
      </c>
      <c r="T2562" s="1" t="s">
        <v>14752</v>
      </c>
    </row>
    <row r="2563" spans="1:20" x14ac:dyDescent="0.2">
      <c r="A2563" s="1">
        <v>15266</v>
      </c>
      <c r="B2563" s="1" t="s">
        <v>11657</v>
      </c>
      <c r="C2563" s="1" t="s">
        <v>11658</v>
      </c>
      <c r="D2563" s="1" t="s">
        <v>11659</v>
      </c>
      <c r="E2563" s="1">
        <v>12</v>
      </c>
      <c r="F2563" s="1" t="s">
        <v>11660</v>
      </c>
      <c r="G2563" s="1" t="s">
        <v>131</v>
      </c>
      <c r="I2563" s="1">
        <v>1000000000</v>
      </c>
      <c r="J2563" s="1">
        <v>1000000000</v>
      </c>
      <c r="K2563" s="1" t="s">
        <v>2018</v>
      </c>
      <c r="L2563" s="1">
        <v>2562</v>
      </c>
      <c r="M2563" s="1" t="s">
        <v>14752</v>
      </c>
      <c r="N2563" s="1">
        <v>1.2794993345754114E-4</v>
      </c>
      <c r="O2563" s="1">
        <v>62895.869423279997</v>
      </c>
      <c r="P2563" s="1">
        <v>0.15506490000000001</v>
      </c>
      <c r="Q2563" s="1">
        <v>-1.31383819</v>
      </c>
      <c r="R2563" s="1">
        <v>-8.5284703400000001</v>
      </c>
      <c r="S2563" s="1">
        <v>127949.93345754112</v>
      </c>
      <c r="T2563" s="1" t="s">
        <v>14752</v>
      </c>
    </row>
    <row r="2564" spans="1:20" x14ac:dyDescent="0.2">
      <c r="A2564" s="1">
        <v>33559</v>
      </c>
      <c r="B2564" s="1" t="s">
        <v>11486</v>
      </c>
      <c r="C2564" s="1" t="s">
        <v>11487</v>
      </c>
      <c r="D2564" s="1" t="s">
        <v>11488</v>
      </c>
      <c r="E2564" s="1">
        <v>10</v>
      </c>
      <c r="F2564" s="1" t="s">
        <v>11489</v>
      </c>
      <c r="G2564" s="1" t="s">
        <v>131</v>
      </c>
      <c r="H2564" s="1">
        <v>1000000000</v>
      </c>
      <c r="I2564" s="1">
        <v>1000000000</v>
      </c>
      <c r="J2564" s="1">
        <v>1000000000</v>
      </c>
      <c r="K2564" s="1" t="s">
        <v>2018</v>
      </c>
      <c r="L2564" s="1">
        <v>2563</v>
      </c>
      <c r="M2564" s="1" t="s">
        <v>14752</v>
      </c>
      <c r="N2564" s="1">
        <v>1.2676561130680922E-4</v>
      </c>
      <c r="O2564" s="1">
        <v>3942.6240674400001</v>
      </c>
      <c r="P2564" s="1">
        <v>-0.38754690000000003</v>
      </c>
      <c r="Q2564" s="1">
        <v>8.2900734600000003</v>
      </c>
      <c r="R2564" s="1">
        <v>-14.827511060000001</v>
      </c>
      <c r="S2564" s="1">
        <v>126765.61130680922</v>
      </c>
      <c r="T2564" s="1" t="s">
        <v>14752</v>
      </c>
    </row>
    <row r="2565" spans="1:20" x14ac:dyDescent="0.2">
      <c r="A2565" s="1">
        <v>33014</v>
      </c>
      <c r="B2565" s="1" t="s">
        <v>10389</v>
      </c>
      <c r="C2565" s="1" t="s">
        <v>10390</v>
      </c>
      <c r="D2565" s="1" t="s">
        <v>10391</v>
      </c>
      <c r="E2565" s="1">
        <v>2</v>
      </c>
      <c r="F2565" s="1" t="s">
        <v>10392</v>
      </c>
      <c r="G2565" s="1" t="s">
        <v>131</v>
      </c>
      <c r="H2565" s="1">
        <v>8000000000</v>
      </c>
      <c r="I2565" s="1">
        <v>7640000000</v>
      </c>
      <c r="J2565" s="1">
        <v>8000000000</v>
      </c>
      <c r="K2565" s="1" t="s">
        <v>2018</v>
      </c>
      <c r="L2565" s="1">
        <v>2564</v>
      </c>
      <c r="M2565" s="1" t="s">
        <v>14753</v>
      </c>
      <c r="N2565" s="1">
        <v>1.6589451768676081E-5</v>
      </c>
      <c r="O2565" s="1">
        <v>0</v>
      </c>
      <c r="P2565" s="1">
        <v>0</v>
      </c>
      <c r="Q2565" s="1">
        <v>0</v>
      </c>
      <c r="R2565" s="1">
        <v>-16.114950830000002</v>
      </c>
      <c r="S2565" s="1">
        <v>126743.41151268526</v>
      </c>
      <c r="T2565" s="1" t="s">
        <v>14753</v>
      </c>
    </row>
    <row r="2566" spans="1:20" x14ac:dyDescent="0.2">
      <c r="A2566" s="1">
        <v>8702</v>
      </c>
      <c r="B2566" s="1" t="s">
        <v>4745</v>
      </c>
      <c r="C2566" s="1" t="s">
        <v>4746</v>
      </c>
      <c r="D2566" s="1" t="s">
        <v>4747</v>
      </c>
      <c r="E2566" s="1">
        <v>10</v>
      </c>
      <c r="F2566" s="1" t="s">
        <v>4337</v>
      </c>
      <c r="G2566" s="1" t="s">
        <v>131</v>
      </c>
      <c r="H2566" s="1">
        <v>1000000000</v>
      </c>
      <c r="I2566" s="1">
        <v>231179221.78937343</v>
      </c>
      <c r="J2566" s="1">
        <v>1000000000</v>
      </c>
      <c r="K2566" s="1" t="s">
        <v>2018</v>
      </c>
      <c r="L2566" s="1">
        <v>2565</v>
      </c>
      <c r="M2566" s="1" t="s">
        <v>14752</v>
      </c>
      <c r="N2566" s="1">
        <v>5.4789542038672745E-4</v>
      </c>
      <c r="O2566" s="1">
        <v>16537.201080760002</v>
      </c>
      <c r="P2566" s="1">
        <v>8.3218730599999997</v>
      </c>
      <c r="Q2566" s="1">
        <v>-1.4288980099999999</v>
      </c>
      <c r="R2566" s="1">
        <v>0.61718417999999997</v>
      </c>
      <c r="S2566" s="1">
        <v>126662.03690696524</v>
      </c>
      <c r="T2566" s="1" t="s">
        <v>14752</v>
      </c>
    </row>
    <row r="2567" spans="1:20" x14ac:dyDescent="0.2">
      <c r="A2567" s="1">
        <v>5963</v>
      </c>
      <c r="B2567" s="1" t="s">
        <v>5330</v>
      </c>
      <c r="C2567" s="1" t="s">
        <v>5331</v>
      </c>
      <c r="D2567" s="1" t="s">
        <v>5332</v>
      </c>
      <c r="E2567" s="1">
        <v>31</v>
      </c>
      <c r="F2567" s="1" t="s">
        <v>2629</v>
      </c>
      <c r="G2567" s="1" t="s">
        <v>131</v>
      </c>
      <c r="I2567" s="1">
        <v>99199000000</v>
      </c>
      <c r="J2567" s="1">
        <v>99199000000</v>
      </c>
      <c r="K2567" s="1" t="s">
        <v>2018</v>
      </c>
      <c r="L2567" s="1">
        <v>2566</v>
      </c>
      <c r="M2567" s="1" t="s">
        <v>14752</v>
      </c>
      <c r="N2567" s="1">
        <v>1.2713660238266439E-6</v>
      </c>
      <c r="O2567" s="1">
        <v>195237.85884336001</v>
      </c>
      <c r="P2567" s="1">
        <v>-0.75745565000000004</v>
      </c>
      <c r="Q2567" s="1">
        <v>2.41031693</v>
      </c>
      <c r="R2567" s="1">
        <v>-12.83424042</v>
      </c>
      <c r="S2567" s="1">
        <v>126118.23819757924</v>
      </c>
      <c r="T2567" s="1" t="s">
        <v>14752</v>
      </c>
    </row>
    <row r="2568" spans="1:20" x14ac:dyDescent="0.2">
      <c r="A2568" s="1">
        <v>15886</v>
      </c>
      <c r="B2568" s="1" t="s">
        <v>10949</v>
      </c>
      <c r="C2568" s="1" t="s">
        <v>3447</v>
      </c>
      <c r="D2568" s="1" t="s">
        <v>10950</v>
      </c>
      <c r="E2568" s="1">
        <v>10</v>
      </c>
      <c r="F2568" s="1" t="s">
        <v>10951</v>
      </c>
      <c r="G2568" s="1" t="s">
        <v>131</v>
      </c>
      <c r="H2568" s="1">
        <v>10000000000</v>
      </c>
      <c r="I2568" s="1">
        <v>3519093982</v>
      </c>
      <c r="J2568" s="1">
        <v>10000000000</v>
      </c>
      <c r="K2568" s="1" t="s">
        <v>2018</v>
      </c>
      <c r="L2568" s="1">
        <v>2567</v>
      </c>
      <c r="M2568" s="1" t="s">
        <v>14753</v>
      </c>
      <c r="N2568" s="1">
        <v>3.5429186314135956E-5</v>
      </c>
      <c r="O2568" s="1">
        <v>24308.614624260001</v>
      </c>
      <c r="P2568" s="1">
        <v>-8.64980321</v>
      </c>
      <c r="Q2568" s="1">
        <v>-16.185052580000001</v>
      </c>
      <c r="R2568" s="1">
        <v>-65.353118960000003</v>
      </c>
      <c r="S2568" s="1">
        <v>124678.6363452326</v>
      </c>
      <c r="T2568" s="1" t="s">
        <v>14753</v>
      </c>
    </row>
    <row r="2569" spans="1:20" x14ac:dyDescent="0.2">
      <c r="A2569" s="1">
        <v>12416</v>
      </c>
      <c r="B2569" s="1" t="s">
        <v>6377</v>
      </c>
      <c r="C2569" s="1" t="s">
        <v>6378</v>
      </c>
      <c r="D2569" s="1" t="s">
        <v>6379</v>
      </c>
      <c r="E2569" s="1">
        <v>27</v>
      </c>
      <c r="F2569" s="1" t="s">
        <v>6380</v>
      </c>
      <c r="G2569" s="1" t="s">
        <v>131</v>
      </c>
      <c r="H2569" s="1">
        <v>5000000000</v>
      </c>
      <c r="I2569" s="1">
        <v>165717873</v>
      </c>
      <c r="J2569" s="1">
        <v>4989493252</v>
      </c>
      <c r="K2569" s="1" t="s">
        <v>2018</v>
      </c>
      <c r="L2569" s="1">
        <v>2568</v>
      </c>
      <c r="M2569" s="1" t="s">
        <v>14753</v>
      </c>
      <c r="N2569" s="1">
        <v>7.395964633322992E-4</v>
      </c>
      <c r="O2569" s="1">
        <v>594.23453603999997</v>
      </c>
      <c r="P2569" s="1">
        <v>0.12639632000000001</v>
      </c>
      <c r="Q2569" s="1">
        <v>-3.9756443799999999</v>
      </c>
      <c r="R2569" s="1">
        <v>-15.25404844</v>
      </c>
      <c r="S2569" s="1">
        <v>122564.35278175112</v>
      </c>
      <c r="T2569" s="1" t="s">
        <v>14753</v>
      </c>
    </row>
    <row r="2570" spans="1:20" x14ac:dyDescent="0.2">
      <c r="A2570" s="1">
        <v>28670</v>
      </c>
      <c r="B2570" s="1" t="s">
        <v>11852</v>
      </c>
      <c r="C2570" s="1" t="s">
        <v>11853</v>
      </c>
      <c r="D2570" s="1" t="s">
        <v>11854</v>
      </c>
      <c r="E2570" s="1">
        <v>8</v>
      </c>
      <c r="F2570" s="1" t="s">
        <v>11855</v>
      </c>
      <c r="G2570" s="1" t="s">
        <v>131</v>
      </c>
      <c r="H2570" s="1">
        <v>888000000</v>
      </c>
      <c r="I2570" s="1">
        <v>887843625.97716999</v>
      </c>
      <c r="J2570" s="1">
        <v>887843625.97716999</v>
      </c>
      <c r="K2570" s="1" t="s">
        <v>2018</v>
      </c>
      <c r="L2570" s="1">
        <v>2569</v>
      </c>
      <c r="M2570" s="1" t="s">
        <v>14753</v>
      </c>
      <c r="N2570" s="1">
        <v>1.3775568543252583E-4</v>
      </c>
      <c r="O2570" s="1">
        <v>23498.842939900002</v>
      </c>
      <c r="P2570" s="1">
        <v>3.5441331699999998</v>
      </c>
      <c r="Q2570" s="1">
        <v>-26.981667430000002</v>
      </c>
      <c r="R2570" s="1">
        <v>-22.995460980000001</v>
      </c>
      <c r="S2570" s="1">
        <v>122305.50725338414</v>
      </c>
      <c r="T2570" s="1" t="s">
        <v>14753</v>
      </c>
    </row>
    <row r="2571" spans="1:20" x14ac:dyDescent="0.2">
      <c r="A2571" s="1">
        <v>19677</v>
      </c>
      <c r="B2571" s="1" t="s">
        <v>11541</v>
      </c>
      <c r="C2571" s="1" t="s">
        <v>11542</v>
      </c>
      <c r="D2571" s="1" t="s">
        <v>11543</v>
      </c>
      <c r="E2571" s="1">
        <v>18</v>
      </c>
      <c r="F2571" s="1" t="s">
        <v>11544</v>
      </c>
      <c r="G2571" s="1" t="s">
        <v>131</v>
      </c>
      <c r="I2571" s="1">
        <v>1031895935</v>
      </c>
      <c r="J2571" s="1">
        <v>5000000000</v>
      </c>
      <c r="K2571" s="1" t="s">
        <v>2018</v>
      </c>
      <c r="L2571" s="1">
        <v>2570</v>
      </c>
      <c r="M2571" s="1" t="s">
        <v>14752</v>
      </c>
      <c r="N2571" s="1">
        <v>1.175367238704988E-4</v>
      </c>
      <c r="O2571" s="1">
        <v>55298.804790499998</v>
      </c>
      <c r="P2571" s="1">
        <v>-1.6378908599999999</v>
      </c>
      <c r="Q2571" s="1">
        <v>-0.20396185</v>
      </c>
      <c r="R2571" s="1">
        <v>-14.045171829999999</v>
      </c>
      <c r="S2571" s="1">
        <v>121285.66757518516</v>
      </c>
      <c r="T2571" s="1" t="s">
        <v>14752</v>
      </c>
    </row>
    <row r="2572" spans="1:20" x14ac:dyDescent="0.2">
      <c r="A2572" s="1">
        <v>8541</v>
      </c>
      <c r="B2572" s="1" t="s">
        <v>5746</v>
      </c>
      <c r="C2572" s="1" t="s">
        <v>5747</v>
      </c>
      <c r="D2572" s="1" t="s">
        <v>5748</v>
      </c>
      <c r="E2572" s="1">
        <v>95</v>
      </c>
      <c r="F2572" s="1" t="s">
        <v>4150</v>
      </c>
      <c r="G2572" s="1" t="s">
        <v>131</v>
      </c>
      <c r="I2572" s="1">
        <v>30314323589.16539</v>
      </c>
      <c r="J2572" s="1">
        <v>30360958726.708061</v>
      </c>
      <c r="L2572" s="1">
        <v>2571</v>
      </c>
      <c r="M2572" s="1" t="s">
        <v>14752</v>
      </c>
      <c r="N2572" s="1">
        <v>3.9921976117797544E-6</v>
      </c>
      <c r="O2572" s="1">
        <v>229.34164436</v>
      </c>
      <c r="P2572" s="1">
        <v>2.88923E-3</v>
      </c>
      <c r="Q2572" s="1">
        <v>-42.905327939999999</v>
      </c>
      <c r="R2572" s="1">
        <v>-33.451030320000001</v>
      </c>
      <c r="S2572" s="1">
        <v>121020.77023538474</v>
      </c>
      <c r="T2572" s="1" t="s">
        <v>14752</v>
      </c>
    </row>
    <row r="2573" spans="1:20" x14ac:dyDescent="0.2">
      <c r="A2573" s="1">
        <v>32128</v>
      </c>
      <c r="B2573" s="1" t="s">
        <v>10397</v>
      </c>
      <c r="C2573" s="1" t="s">
        <v>10398</v>
      </c>
      <c r="D2573" s="1" t="s">
        <v>10399</v>
      </c>
      <c r="E2573" s="1">
        <v>10</v>
      </c>
      <c r="F2573" s="1" t="s">
        <v>10400</v>
      </c>
      <c r="G2573" s="1" t="s">
        <v>131</v>
      </c>
      <c r="H2573" s="1">
        <v>3000000000000</v>
      </c>
      <c r="I2573" s="1">
        <v>2944269839200</v>
      </c>
      <c r="J2573" s="1">
        <v>3000000000000</v>
      </c>
      <c r="K2573" s="1" t="s">
        <v>2018</v>
      </c>
      <c r="L2573" s="1">
        <v>2572</v>
      </c>
      <c r="M2573" s="1" t="s">
        <v>14752</v>
      </c>
      <c r="N2573" s="1">
        <v>4.0718668456726414E-8</v>
      </c>
      <c r="O2573" s="1">
        <v>16008.800185100001</v>
      </c>
      <c r="P2573" s="1">
        <v>-4.0562790299999998</v>
      </c>
      <c r="Q2573" s="1">
        <v>-10.646263190000001</v>
      </c>
      <c r="R2573" s="1">
        <v>-25.457530590000001</v>
      </c>
      <c r="S2573" s="1">
        <v>119886.747429524</v>
      </c>
      <c r="T2573" s="1" t="s">
        <v>14752</v>
      </c>
    </row>
    <row r="2574" spans="1:20" x14ac:dyDescent="0.2">
      <c r="A2574" s="1">
        <v>8603</v>
      </c>
      <c r="B2574" s="1" t="s">
        <v>11275</v>
      </c>
      <c r="C2574" s="1" t="s">
        <v>11276</v>
      </c>
      <c r="D2574" s="1" t="s">
        <v>4319</v>
      </c>
      <c r="E2574" s="1">
        <v>19</v>
      </c>
      <c r="F2574" s="1" t="s">
        <v>4320</v>
      </c>
      <c r="G2574" s="1" t="s">
        <v>131</v>
      </c>
      <c r="H2574" s="1">
        <v>100000000</v>
      </c>
      <c r="I2574" s="1">
        <v>31301449</v>
      </c>
      <c r="J2574" s="1">
        <v>100000000</v>
      </c>
      <c r="K2574" s="1" t="s">
        <v>2018</v>
      </c>
      <c r="L2574" s="1">
        <v>2573</v>
      </c>
      <c r="M2574" s="1" t="s">
        <v>14753</v>
      </c>
      <c r="N2574" s="1">
        <v>3.7898163200968766E-3</v>
      </c>
      <c r="O2574" s="1">
        <v>129289.00041245999</v>
      </c>
      <c r="P2574" s="1">
        <v>-1.5461478399999999</v>
      </c>
      <c r="Q2574" s="1">
        <v>-17.52836649</v>
      </c>
      <c r="R2574" s="1">
        <v>-25.57307222</v>
      </c>
      <c r="S2574" s="1">
        <v>118626.74226288006</v>
      </c>
      <c r="T2574" s="1" t="s">
        <v>14753</v>
      </c>
    </row>
    <row r="2575" spans="1:20" x14ac:dyDescent="0.2">
      <c r="A2575" s="1">
        <v>30640</v>
      </c>
      <c r="B2575" s="1" t="s">
        <v>11895</v>
      </c>
      <c r="C2575" s="1" t="s">
        <v>11896</v>
      </c>
      <c r="D2575" s="1" t="s">
        <v>11897</v>
      </c>
      <c r="E2575" s="1">
        <v>4</v>
      </c>
      <c r="F2575" s="1" t="s">
        <v>11898</v>
      </c>
      <c r="G2575" s="1" t="s">
        <v>131</v>
      </c>
      <c r="H2575" s="1">
        <v>100000000000</v>
      </c>
      <c r="I2575" s="1">
        <v>33219526049</v>
      </c>
      <c r="J2575" s="1">
        <v>100000000000</v>
      </c>
      <c r="K2575" s="1" t="s">
        <v>2018</v>
      </c>
      <c r="L2575" s="1">
        <v>2574</v>
      </c>
      <c r="M2575" s="1" t="s">
        <v>14753</v>
      </c>
      <c r="N2575" s="1">
        <v>3.5550467091207528E-6</v>
      </c>
      <c r="O2575" s="1">
        <v>98556.667289560006</v>
      </c>
      <c r="P2575" s="1">
        <v>-5.7195349999999999E-2</v>
      </c>
      <c r="Q2575" s="1">
        <v>1.8916601900000001</v>
      </c>
      <c r="R2575" s="1">
        <v>3.6140890400000001</v>
      </c>
      <c r="S2575" s="1">
        <v>118096.96675904858</v>
      </c>
      <c r="T2575" s="1" t="s">
        <v>14753</v>
      </c>
    </row>
    <row r="2576" spans="1:20" x14ac:dyDescent="0.2">
      <c r="A2576" s="1">
        <v>30303</v>
      </c>
      <c r="B2576" s="1" t="s">
        <v>11420</v>
      </c>
      <c r="C2576" s="1" t="s">
        <v>6031</v>
      </c>
      <c r="D2576" s="1" t="s">
        <v>11421</v>
      </c>
      <c r="E2576" s="1">
        <v>14</v>
      </c>
      <c r="F2576" s="1" t="s">
        <v>11422</v>
      </c>
      <c r="G2576" s="1" t="s">
        <v>131</v>
      </c>
      <c r="I2576" s="1">
        <v>10500000000</v>
      </c>
      <c r="J2576" s="1">
        <v>50000000000</v>
      </c>
      <c r="K2576" s="1" t="s">
        <v>2018</v>
      </c>
      <c r="L2576" s="1">
        <v>2575</v>
      </c>
      <c r="M2576" s="1" t="s">
        <v>14752</v>
      </c>
      <c r="N2576" s="1">
        <v>1.1204827236157106E-5</v>
      </c>
      <c r="O2576" s="1">
        <v>57.945010969999998</v>
      </c>
      <c r="P2576" s="1">
        <v>-0.62272665000000005</v>
      </c>
      <c r="Q2576" s="1">
        <v>-4.9199285100000001</v>
      </c>
      <c r="R2576" s="1">
        <v>10.334405070000001</v>
      </c>
      <c r="S2576" s="1">
        <v>117650.6859796496</v>
      </c>
      <c r="T2576" s="1" t="s">
        <v>14752</v>
      </c>
    </row>
    <row r="2577" spans="1:20" x14ac:dyDescent="0.2">
      <c r="A2577" s="1">
        <v>24400</v>
      </c>
      <c r="B2577" s="1" t="s">
        <v>12031</v>
      </c>
      <c r="C2577" s="1" t="s">
        <v>754</v>
      </c>
      <c r="D2577" s="1" t="s">
        <v>12032</v>
      </c>
      <c r="E2577" s="1">
        <v>44</v>
      </c>
      <c r="F2577" s="1" t="s">
        <v>12033</v>
      </c>
      <c r="G2577" s="1" t="s">
        <v>131</v>
      </c>
      <c r="I2577" s="1">
        <v>1123789493</v>
      </c>
      <c r="J2577" s="1">
        <v>1376326856.475359</v>
      </c>
      <c r="K2577" s="1" t="s">
        <v>2018</v>
      </c>
      <c r="L2577" s="1">
        <v>2576</v>
      </c>
      <c r="M2577" s="1" t="s">
        <v>14753</v>
      </c>
      <c r="N2577" s="1">
        <v>1.0450638154813956E-4</v>
      </c>
      <c r="O2577" s="1">
        <v>0</v>
      </c>
      <c r="P2577" s="1">
        <v>0</v>
      </c>
      <c r="Q2577" s="1">
        <v>-1.73567881</v>
      </c>
      <c r="R2577" s="1">
        <v>4.3105584700000001</v>
      </c>
      <c r="S2577" s="1">
        <v>117443.17353524832</v>
      </c>
      <c r="T2577" s="1" t="s">
        <v>14753</v>
      </c>
    </row>
    <row r="2578" spans="1:20" x14ac:dyDescent="0.2">
      <c r="A2578" s="1">
        <v>20535</v>
      </c>
      <c r="B2578" s="1" t="s">
        <v>11736</v>
      </c>
      <c r="C2578" s="1" t="s">
        <v>11736</v>
      </c>
      <c r="D2578" s="1" t="s">
        <v>11737</v>
      </c>
      <c r="E2578" s="1">
        <v>36</v>
      </c>
      <c r="F2578" s="1" t="s">
        <v>11738</v>
      </c>
      <c r="G2578" s="1" t="s">
        <v>131</v>
      </c>
      <c r="I2578" s="1">
        <v>3717718009</v>
      </c>
      <c r="J2578" s="1">
        <v>4899753519</v>
      </c>
      <c r="K2578" s="1" t="s">
        <v>2018</v>
      </c>
      <c r="L2578" s="1">
        <v>2577</v>
      </c>
      <c r="M2578" s="1" t="s">
        <v>14752</v>
      </c>
      <c r="N2578" s="1">
        <v>3.1528895334874884E-5</v>
      </c>
      <c r="O2578" s="1">
        <v>1219.9256290400001</v>
      </c>
      <c r="P2578" s="1">
        <v>2.0797594500000001</v>
      </c>
      <c r="Q2578" s="1">
        <v>0.92770112999999998</v>
      </c>
      <c r="R2578" s="1">
        <v>-1.77812927</v>
      </c>
      <c r="S2578" s="1">
        <v>117215.54199034044</v>
      </c>
      <c r="T2578" s="1" t="s">
        <v>14752</v>
      </c>
    </row>
    <row r="2579" spans="1:20" x14ac:dyDescent="0.2">
      <c r="A2579" s="1">
        <v>7942</v>
      </c>
      <c r="B2579" s="1" t="s">
        <v>4551</v>
      </c>
      <c r="C2579" s="1" t="s">
        <v>4552</v>
      </c>
      <c r="D2579" s="1" t="s">
        <v>4553</v>
      </c>
      <c r="E2579" s="1">
        <v>25</v>
      </c>
      <c r="F2579" s="1" t="s">
        <v>4554</v>
      </c>
      <c r="G2579" s="1" t="s">
        <v>131</v>
      </c>
      <c r="H2579" s="1">
        <v>60000000</v>
      </c>
      <c r="I2579" s="1">
        <v>8428244</v>
      </c>
      <c r="J2579" s="1">
        <v>50000000</v>
      </c>
      <c r="K2579" s="1" t="s">
        <v>2018</v>
      </c>
      <c r="L2579" s="1">
        <v>2578</v>
      </c>
      <c r="M2579" s="1" t="s">
        <v>14752</v>
      </c>
      <c r="N2579" s="1">
        <v>1.3778688740144261E-2</v>
      </c>
      <c r="O2579" s="1">
        <v>0</v>
      </c>
      <c r="P2579" s="1">
        <v>1.8514320000000001E-2</v>
      </c>
      <c r="Q2579" s="1">
        <v>-1.0745287800000001</v>
      </c>
      <c r="R2579" s="1">
        <v>-1.9476736299999999</v>
      </c>
      <c r="S2579" s="1">
        <v>116130.15070198844</v>
      </c>
      <c r="T2579" s="1" t="s">
        <v>14752</v>
      </c>
    </row>
    <row r="2580" spans="1:20" x14ac:dyDescent="0.2">
      <c r="A2580" s="1">
        <v>5187</v>
      </c>
      <c r="B2580" s="1" t="s">
        <v>5024</v>
      </c>
      <c r="C2580" s="1" t="s">
        <v>316</v>
      </c>
      <c r="D2580" s="1" t="s">
        <v>5025</v>
      </c>
      <c r="E2580" s="1">
        <v>26</v>
      </c>
      <c r="F2580" s="1" t="s">
        <v>2553</v>
      </c>
      <c r="G2580" s="1" t="s">
        <v>131</v>
      </c>
      <c r="I2580" s="1">
        <v>29005880.189300001</v>
      </c>
      <c r="J2580" s="1">
        <v>225861521.28999999</v>
      </c>
      <c r="K2580" s="1" t="s">
        <v>2018</v>
      </c>
      <c r="L2580" s="1">
        <v>2579</v>
      </c>
      <c r="M2580" s="1" t="s">
        <v>14752</v>
      </c>
      <c r="N2580" s="1">
        <v>3.9563132490521716E-3</v>
      </c>
      <c r="O2580" s="1">
        <v>121.23723587000001</v>
      </c>
      <c r="P2580" s="1">
        <v>7.2822659999999997E-2</v>
      </c>
      <c r="Q2580" s="1">
        <v>-2.47343307</v>
      </c>
      <c r="R2580" s="1">
        <v>-8.2364023399999997</v>
      </c>
      <c r="S2580" s="1">
        <v>114756.34809334752</v>
      </c>
      <c r="T2580" s="1" t="s">
        <v>14752</v>
      </c>
    </row>
    <row r="2581" spans="1:20" x14ac:dyDescent="0.2">
      <c r="A2581" s="1">
        <v>4264</v>
      </c>
      <c r="B2581" s="1" t="s">
        <v>5962</v>
      </c>
      <c r="C2581" s="1" t="s">
        <v>5963</v>
      </c>
      <c r="D2581" s="1" t="s">
        <v>5964</v>
      </c>
      <c r="E2581" s="1">
        <v>4</v>
      </c>
      <c r="F2581" s="1" t="s">
        <v>5965</v>
      </c>
      <c r="G2581" s="1" t="s">
        <v>131</v>
      </c>
      <c r="I2581" s="1">
        <v>1825809889.3007133</v>
      </c>
      <c r="J2581" s="1">
        <v>1838516204</v>
      </c>
      <c r="L2581" s="1">
        <v>2580</v>
      </c>
      <c r="M2581" s="1" t="s">
        <v>14752</v>
      </c>
      <c r="N2581" s="1">
        <v>6.277469770146597E-5</v>
      </c>
      <c r="O2581" s="1">
        <v>0</v>
      </c>
      <c r="P2581" s="1">
        <v>0.35901258000000003</v>
      </c>
      <c r="Q2581" s="1">
        <v>8.3276660600000003</v>
      </c>
      <c r="R2581" s="1">
        <v>4.1854611899999998</v>
      </c>
      <c r="S2581" s="1">
        <v>114614.66386119933</v>
      </c>
      <c r="T2581" s="1" t="s">
        <v>14752</v>
      </c>
    </row>
    <row r="2582" spans="1:20" x14ac:dyDescent="0.2">
      <c r="A2582" s="1">
        <v>19092</v>
      </c>
      <c r="B2582" s="1" t="s">
        <v>11563</v>
      </c>
      <c r="C2582" s="1" t="s">
        <v>11564</v>
      </c>
      <c r="D2582" s="1" t="s">
        <v>11565</v>
      </c>
      <c r="E2582" s="1">
        <v>5</v>
      </c>
      <c r="F2582" s="1" t="s">
        <v>11566</v>
      </c>
      <c r="G2582" s="1" t="s">
        <v>131</v>
      </c>
      <c r="H2582" s="1">
        <v>1000000000</v>
      </c>
      <c r="I2582" s="1">
        <v>2577783</v>
      </c>
      <c r="J2582" s="1">
        <v>1000000000</v>
      </c>
      <c r="K2582" s="1" t="s">
        <v>2018</v>
      </c>
      <c r="L2582" s="1">
        <v>2581</v>
      </c>
      <c r="M2582" s="1" t="s">
        <v>14752</v>
      </c>
      <c r="N2582" s="1">
        <v>4.4335983324610591E-2</v>
      </c>
      <c r="O2582" s="1">
        <v>1164.9124813200001</v>
      </c>
      <c r="P2582" s="1">
        <v>-5.607E-3</v>
      </c>
      <c r="Q2582" s="1">
        <v>-5.1947870099999998</v>
      </c>
      <c r="R2582" s="1">
        <v>-33.628846940000003</v>
      </c>
      <c r="S2582" s="1">
        <v>114288.54410246466</v>
      </c>
      <c r="T2582" s="1" t="s">
        <v>14752</v>
      </c>
    </row>
    <row r="2583" spans="1:20" x14ac:dyDescent="0.2">
      <c r="A2583" s="1">
        <v>9173</v>
      </c>
      <c r="B2583" s="1" t="s">
        <v>4619</v>
      </c>
      <c r="C2583" s="1" t="s">
        <v>4620</v>
      </c>
      <c r="D2583" s="1" t="s">
        <v>4621</v>
      </c>
      <c r="E2583" s="1">
        <v>14</v>
      </c>
      <c r="F2583" s="1" t="s">
        <v>4533</v>
      </c>
      <c r="G2583" s="1" t="s">
        <v>131</v>
      </c>
      <c r="H2583" s="1">
        <v>120000000</v>
      </c>
      <c r="I2583" s="1">
        <v>118690910</v>
      </c>
      <c r="J2583" s="1">
        <v>120000000</v>
      </c>
      <c r="K2583" s="1" t="s">
        <v>2018</v>
      </c>
      <c r="L2583" s="1">
        <v>2582</v>
      </c>
      <c r="M2583" s="1" t="s">
        <v>14752</v>
      </c>
      <c r="N2583" s="1">
        <v>9.6244891887338957E-4</v>
      </c>
      <c r="O2583" s="1">
        <v>12640.05373761</v>
      </c>
      <c r="P2583" s="1">
        <v>-1.4536840200000001</v>
      </c>
      <c r="Q2583" s="1">
        <v>-9.96486509</v>
      </c>
      <c r="R2583" s="1">
        <v>-23.589371119999999</v>
      </c>
      <c r="S2583" s="1">
        <v>114233.9380095988</v>
      </c>
      <c r="T2583" s="1" t="s">
        <v>14752</v>
      </c>
    </row>
    <row r="2584" spans="1:20" x14ac:dyDescent="0.2">
      <c r="A2584" s="1">
        <v>6901</v>
      </c>
      <c r="B2584" s="1" t="s">
        <v>3198</v>
      </c>
      <c r="C2584" s="1" t="s">
        <v>246</v>
      </c>
      <c r="D2584" s="1" t="s">
        <v>3199</v>
      </c>
      <c r="E2584" s="1">
        <v>38</v>
      </c>
      <c r="F2584" s="1" t="s">
        <v>3200</v>
      </c>
      <c r="G2584" s="1" t="s">
        <v>131</v>
      </c>
      <c r="H2584" s="1">
        <v>33000000</v>
      </c>
      <c r="I2584" s="1">
        <v>18415908.027354091</v>
      </c>
      <c r="J2584" s="1">
        <v>21226367.618732609</v>
      </c>
      <c r="K2584" s="1" t="s">
        <v>2018</v>
      </c>
      <c r="L2584" s="1">
        <v>2583</v>
      </c>
      <c r="M2584" s="1" t="s">
        <v>14753</v>
      </c>
      <c r="N2584" s="1">
        <v>6.1969356678291754E-3</v>
      </c>
      <c r="O2584" s="1">
        <v>732.85763110000005</v>
      </c>
      <c r="P2584" s="1">
        <v>6.8774400000000003E-3</v>
      </c>
      <c r="Q2584" s="1">
        <v>-19.655101210000002</v>
      </c>
      <c r="R2584" s="1">
        <v>-6.8971170900000001</v>
      </c>
      <c r="S2584" s="1">
        <v>114122.1973101722</v>
      </c>
      <c r="T2584" s="1" t="s">
        <v>14753</v>
      </c>
    </row>
    <row r="2585" spans="1:20" x14ac:dyDescent="0.2">
      <c r="A2585" s="1">
        <v>1828</v>
      </c>
      <c r="B2585" s="1" t="s">
        <v>3235</v>
      </c>
      <c r="C2585" s="1" t="s">
        <v>3236</v>
      </c>
      <c r="D2585" s="1" t="s">
        <v>3237</v>
      </c>
      <c r="E2585" s="1">
        <v>15</v>
      </c>
      <c r="F2585" s="1" t="s">
        <v>3238</v>
      </c>
      <c r="G2585" s="1" t="s">
        <v>131</v>
      </c>
      <c r="H2585" s="1">
        <v>5000000000</v>
      </c>
      <c r="I2585" s="1">
        <v>1413859297.52334</v>
      </c>
      <c r="J2585" s="1">
        <v>2014903576.72334</v>
      </c>
      <c r="L2585" s="1">
        <v>2584</v>
      </c>
      <c r="M2585" s="1" t="s">
        <v>14752</v>
      </c>
      <c r="N2585" s="1">
        <v>8.0598612271444973E-5</v>
      </c>
      <c r="O2585" s="1">
        <v>8.2703800000000008E-3</v>
      </c>
      <c r="P2585" s="1">
        <v>102.24235306</v>
      </c>
      <c r="Q2585" s="1">
        <v>198.55869308000001</v>
      </c>
      <c r="R2585" s="1">
        <v>21.419753799999999</v>
      </c>
      <c r="S2585" s="1">
        <v>113955.09732746123</v>
      </c>
      <c r="T2585" s="1" t="s">
        <v>14752</v>
      </c>
    </row>
    <row r="2586" spans="1:20" x14ac:dyDescent="0.2">
      <c r="A2586" s="1">
        <v>12115</v>
      </c>
      <c r="B2586" s="1" t="s">
        <v>5849</v>
      </c>
      <c r="C2586" s="1" t="s">
        <v>5850</v>
      </c>
      <c r="D2586" s="1" t="s">
        <v>5851</v>
      </c>
      <c r="E2586" s="1">
        <v>29</v>
      </c>
      <c r="F2586" s="1" t="s">
        <v>5852</v>
      </c>
      <c r="G2586" s="1" t="s">
        <v>131</v>
      </c>
      <c r="H2586" s="1">
        <v>1000000000</v>
      </c>
      <c r="I2586" s="1">
        <v>95000672.558556244</v>
      </c>
      <c r="J2586" s="1">
        <v>1000000000</v>
      </c>
      <c r="K2586" s="1" t="s">
        <v>2018</v>
      </c>
      <c r="L2586" s="1">
        <v>2585</v>
      </c>
      <c r="M2586" s="1" t="s">
        <v>14753</v>
      </c>
      <c r="N2586" s="1">
        <v>1.1947471083573859E-3</v>
      </c>
      <c r="O2586" s="1">
        <v>49.27503711</v>
      </c>
      <c r="P2586" s="1">
        <v>2.8963299999999999E-3</v>
      </c>
      <c r="Q2586" s="1">
        <v>-0.37861045999999998</v>
      </c>
      <c r="R2586" s="1">
        <v>-4.0637720899999996</v>
      </c>
      <c r="S2586" s="1">
        <v>113501.77883134192</v>
      </c>
      <c r="T2586" s="1" t="s">
        <v>14753</v>
      </c>
    </row>
    <row r="2587" spans="1:20" x14ac:dyDescent="0.2">
      <c r="A2587" s="1">
        <v>9440</v>
      </c>
      <c r="B2587" s="1" t="s">
        <v>4958</v>
      </c>
      <c r="C2587" s="1" t="s">
        <v>4959</v>
      </c>
      <c r="D2587" s="1" t="s">
        <v>4960</v>
      </c>
      <c r="E2587" s="1">
        <v>10</v>
      </c>
      <c r="F2587" s="1" t="s">
        <v>4961</v>
      </c>
      <c r="G2587" s="1" t="s">
        <v>131</v>
      </c>
      <c r="H2587" s="1">
        <v>100000000</v>
      </c>
      <c r="I2587" s="1">
        <v>39311982</v>
      </c>
      <c r="J2587" s="1">
        <v>100000000</v>
      </c>
      <c r="K2587" s="1" t="s">
        <v>2018</v>
      </c>
      <c r="L2587" s="1">
        <v>2586</v>
      </c>
      <c r="M2587" s="1" t="s">
        <v>14753</v>
      </c>
      <c r="N2587" s="1">
        <v>2.8409995433821395E-3</v>
      </c>
      <c r="O2587" s="1">
        <v>5.0161241499999996</v>
      </c>
      <c r="P2587" s="1">
        <v>0</v>
      </c>
      <c r="Q2587" s="1">
        <v>-2.38470315</v>
      </c>
      <c r="R2587" s="1">
        <v>-9.6609308800000004</v>
      </c>
      <c r="S2587" s="1">
        <v>111685.32291144688</v>
      </c>
      <c r="T2587" s="1" t="s">
        <v>14753</v>
      </c>
    </row>
    <row r="2588" spans="1:20" x14ac:dyDescent="0.2">
      <c r="A2588" s="1">
        <v>33384</v>
      </c>
      <c r="B2588" s="1" t="s">
        <v>11610</v>
      </c>
      <c r="C2588" s="1" t="s">
        <v>11611</v>
      </c>
      <c r="D2588" s="1" t="s">
        <v>11612</v>
      </c>
      <c r="E2588" s="1">
        <v>27</v>
      </c>
      <c r="F2588" s="1" t="s">
        <v>11613</v>
      </c>
      <c r="G2588" s="1" t="s">
        <v>131</v>
      </c>
      <c r="H2588" s="1">
        <v>1000000000</v>
      </c>
      <c r="I2588" s="1">
        <v>1000000000</v>
      </c>
      <c r="J2588" s="1">
        <v>1000000000</v>
      </c>
      <c r="K2588" s="1" t="s">
        <v>2018</v>
      </c>
      <c r="L2588" s="1">
        <v>2587</v>
      </c>
      <c r="M2588" s="1" t="s">
        <v>14752</v>
      </c>
      <c r="N2588" s="1">
        <v>1.103905048940108E-4</v>
      </c>
      <c r="O2588" s="1">
        <v>76987.687027320004</v>
      </c>
      <c r="P2588" s="1">
        <v>-1.47401191</v>
      </c>
      <c r="Q2588" s="1">
        <v>0.64580101999999995</v>
      </c>
      <c r="R2588" s="1">
        <v>0.1985218</v>
      </c>
      <c r="S2588" s="1">
        <v>110390.50489401078</v>
      </c>
      <c r="T2588" s="1" t="s">
        <v>14752</v>
      </c>
    </row>
    <row r="2589" spans="1:20" x14ac:dyDescent="0.2">
      <c r="A2589" s="1">
        <v>25612</v>
      </c>
      <c r="B2589" s="1" t="s">
        <v>11591</v>
      </c>
      <c r="C2589" s="1" t="s">
        <v>11592</v>
      </c>
      <c r="D2589" s="1" t="s">
        <v>11593</v>
      </c>
      <c r="E2589" s="1">
        <v>5</v>
      </c>
      <c r="F2589" s="1" t="s">
        <v>11594</v>
      </c>
      <c r="G2589" s="1" t="s">
        <v>131</v>
      </c>
      <c r="H2589" s="1">
        <v>999999985</v>
      </c>
      <c r="I2589" s="1">
        <v>131623151</v>
      </c>
      <c r="J2589" s="1">
        <v>700000000</v>
      </c>
      <c r="K2589" s="1" t="s">
        <v>2018</v>
      </c>
      <c r="L2589" s="1">
        <v>2588</v>
      </c>
      <c r="M2589" s="1" t="s">
        <v>14752</v>
      </c>
      <c r="N2589" s="1">
        <v>8.3843521995720231E-4</v>
      </c>
      <c r="O2589" s="1">
        <v>1974.33892188</v>
      </c>
      <c r="P2589" s="1">
        <v>4.5451279999999997E-2</v>
      </c>
      <c r="Q2589" s="1">
        <v>-2.23162875</v>
      </c>
      <c r="R2589" s="1">
        <v>-6.5186554699999997</v>
      </c>
      <c r="S2589" s="1">
        <v>110357.48556014504</v>
      </c>
      <c r="T2589" s="1" t="s">
        <v>14752</v>
      </c>
    </row>
    <row r="2590" spans="1:20" x14ac:dyDescent="0.2">
      <c r="A2590" s="1">
        <v>29391</v>
      </c>
      <c r="B2590" s="1" t="s">
        <v>11689</v>
      </c>
      <c r="C2590" s="1" t="s">
        <v>11690</v>
      </c>
      <c r="D2590" s="1" t="s">
        <v>11691</v>
      </c>
      <c r="E2590" s="1">
        <v>4</v>
      </c>
      <c r="F2590" s="1" t="s">
        <v>11692</v>
      </c>
      <c r="G2590" s="1" t="s">
        <v>131</v>
      </c>
      <c r="H2590" s="1">
        <v>1000000000</v>
      </c>
      <c r="I2590" s="1">
        <v>90000</v>
      </c>
      <c r="J2590" s="1">
        <v>1000000000</v>
      </c>
      <c r="K2590" s="1" t="s">
        <v>2018</v>
      </c>
      <c r="L2590" s="1">
        <v>2589</v>
      </c>
      <c r="M2590" s="1" t="s">
        <v>14752</v>
      </c>
      <c r="N2590" s="1">
        <v>1.2204631419523531</v>
      </c>
      <c r="O2590" s="1">
        <v>171162.72220523999</v>
      </c>
      <c r="P2590" s="1">
        <v>0.27486631</v>
      </c>
      <c r="Q2590" s="1">
        <v>-1.6329383200000001</v>
      </c>
      <c r="R2590" s="1">
        <v>-17.615571030000002</v>
      </c>
      <c r="S2590" s="1">
        <v>109841.68277571176</v>
      </c>
      <c r="T2590" s="1" t="s">
        <v>14752</v>
      </c>
    </row>
    <row r="2591" spans="1:20" x14ac:dyDescent="0.2">
      <c r="A2591" s="1">
        <v>6868</v>
      </c>
      <c r="B2591" s="1" t="s">
        <v>5763</v>
      </c>
      <c r="C2591" s="1" t="s">
        <v>5764</v>
      </c>
      <c r="D2591" s="1" t="s">
        <v>5765</v>
      </c>
      <c r="E2591" s="1">
        <v>3</v>
      </c>
      <c r="F2591" s="1" t="s">
        <v>3757</v>
      </c>
      <c r="G2591" s="1" t="s">
        <v>131</v>
      </c>
      <c r="H2591" s="1">
        <v>21000000</v>
      </c>
      <c r="I2591" s="1">
        <v>21000000</v>
      </c>
      <c r="J2591" s="1">
        <v>21000000</v>
      </c>
      <c r="K2591" s="1" t="s">
        <v>2018</v>
      </c>
      <c r="L2591" s="1">
        <v>2590</v>
      </c>
      <c r="M2591" s="1" t="s">
        <v>14753</v>
      </c>
      <c r="N2591" s="1">
        <v>5.214847618683756E-3</v>
      </c>
      <c r="O2591" s="1">
        <v>7.7339252600000004</v>
      </c>
      <c r="P2591" s="1">
        <v>6.8774400000000003E-3</v>
      </c>
      <c r="Q2591" s="1">
        <v>1.3412507199999999</v>
      </c>
      <c r="R2591" s="1">
        <v>-2.8560962399999998</v>
      </c>
      <c r="S2591" s="1">
        <v>109511.79999235888</v>
      </c>
      <c r="T2591" s="1" t="s">
        <v>14753</v>
      </c>
    </row>
    <row r="2592" spans="1:20" x14ac:dyDescent="0.2">
      <c r="A2592" s="1">
        <v>4028</v>
      </c>
      <c r="B2592" s="1" t="s">
        <v>4855</v>
      </c>
      <c r="C2592" s="1" t="s">
        <v>4856</v>
      </c>
      <c r="D2592" s="1" t="s">
        <v>4857</v>
      </c>
      <c r="E2592" s="1">
        <v>3</v>
      </c>
      <c r="F2592" s="1" t="s">
        <v>3853</v>
      </c>
      <c r="G2592" s="1" t="s">
        <v>131</v>
      </c>
      <c r="I2592" s="1">
        <v>57792468.338925391</v>
      </c>
      <c r="J2592" s="1">
        <v>70796698.977846995</v>
      </c>
      <c r="L2592" s="1">
        <v>2591</v>
      </c>
      <c r="M2592" s="1" t="s">
        <v>14753</v>
      </c>
      <c r="N2592" s="1">
        <v>1.877672607667036E-3</v>
      </c>
      <c r="O2592" s="1">
        <v>0</v>
      </c>
      <c r="P2592" s="1">
        <v>0.28423682</v>
      </c>
      <c r="Q2592" s="1">
        <v>-1.5723593199999999</v>
      </c>
      <c r="R2592" s="1">
        <v>-4.8664018499999999</v>
      </c>
      <c r="S2592" s="1">
        <v>108515.33472946464</v>
      </c>
      <c r="T2592" s="1" t="s">
        <v>14753</v>
      </c>
    </row>
    <row r="2593" spans="1:20" x14ac:dyDescent="0.2">
      <c r="A2593" s="1">
        <v>11150</v>
      </c>
      <c r="B2593" s="1" t="s">
        <v>6611</v>
      </c>
      <c r="C2593" s="1" t="s">
        <v>5413</v>
      </c>
      <c r="D2593" s="1" t="s">
        <v>5414</v>
      </c>
      <c r="E2593" s="1">
        <v>22</v>
      </c>
      <c r="F2593" s="1" t="s">
        <v>5176</v>
      </c>
      <c r="G2593" s="1" t="s">
        <v>131</v>
      </c>
      <c r="H2593" s="1">
        <v>500000000</v>
      </c>
      <c r="I2593" s="1">
        <v>257528934</v>
      </c>
      <c r="J2593" s="1">
        <v>500000000</v>
      </c>
      <c r="K2593" s="1" t="s">
        <v>2018</v>
      </c>
      <c r="L2593" s="1">
        <v>2592</v>
      </c>
      <c r="M2593" s="1" t="s">
        <v>14753</v>
      </c>
      <c r="N2593" s="1">
        <v>4.1744364162484308E-4</v>
      </c>
      <c r="O2593" s="1">
        <v>184.96079198000001</v>
      </c>
      <c r="P2593" s="1">
        <v>-6.5281000000000002E-3</v>
      </c>
      <c r="Q2593" s="1">
        <v>0.48547233000000001</v>
      </c>
      <c r="R2593" s="1">
        <v>10.32992299</v>
      </c>
      <c r="S2593" s="1">
        <v>107503.81603272387</v>
      </c>
      <c r="T2593" s="1" t="s">
        <v>14753</v>
      </c>
    </row>
    <row r="2594" spans="1:20" x14ac:dyDescent="0.2">
      <c r="A2594" s="1">
        <v>32465</v>
      </c>
      <c r="B2594" s="1" t="s">
        <v>10744</v>
      </c>
      <c r="C2594" s="1" t="s">
        <v>10745</v>
      </c>
      <c r="D2594" s="1" t="s">
        <v>10746</v>
      </c>
      <c r="E2594" s="1">
        <v>8</v>
      </c>
      <c r="F2594" s="1" t="s">
        <v>10747</v>
      </c>
      <c r="G2594" s="1" t="s">
        <v>131</v>
      </c>
      <c r="H2594" s="1">
        <v>100000000</v>
      </c>
      <c r="I2594" s="1">
        <v>3000000</v>
      </c>
      <c r="J2594" s="1">
        <v>100000000</v>
      </c>
      <c r="K2594" s="1" t="s">
        <v>2018</v>
      </c>
      <c r="L2594" s="1">
        <v>2593</v>
      </c>
      <c r="M2594" s="1" t="s">
        <v>14753</v>
      </c>
      <c r="N2594" s="1">
        <v>3.5814485856827574E-2</v>
      </c>
      <c r="O2594" s="1">
        <v>219793.69500432999</v>
      </c>
      <c r="P2594" s="1">
        <v>1.28872115</v>
      </c>
      <c r="Q2594" s="1">
        <v>-7.4645734399999997</v>
      </c>
      <c r="R2594" s="1">
        <v>-28.930833929999999</v>
      </c>
      <c r="S2594" s="1">
        <v>107443.45757048271</v>
      </c>
      <c r="T2594" s="1" t="s">
        <v>14753</v>
      </c>
    </row>
    <row r="2595" spans="1:20" x14ac:dyDescent="0.2">
      <c r="A2595" s="1">
        <v>12137</v>
      </c>
      <c r="B2595" s="1" t="s">
        <v>6685</v>
      </c>
      <c r="C2595" s="1" t="s">
        <v>6686</v>
      </c>
      <c r="D2595" s="1" t="s">
        <v>6687</v>
      </c>
      <c r="E2595" s="1">
        <v>19</v>
      </c>
      <c r="F2595" s="1" t="s">
        <v>6688</v>
      </c>
      <c r="G2595" s="1" t="s">
        <v>131</v>
      </c>
      <c r="H2595" s="1">
        <v>135000000</v>
      </c>
      <c r="I2595" s="1">
        <v>32741175</v>
      </c>
      <c r="J2595" s="1">
        <v>135000000</v>
      </c>
      <c r="K2595" s="1" t="s">
        <v>2018</v>
      </c>
      <c r="L2595" s="1">
        <v>2594</v>
      </c>
      <c r="M2595" s="1" t="s">
        <v>14753</v>
      </c>
      <c r="N2595" s="1">
        <v>3.2646443178401085E-3</v>
      </c>
      <c r="O2595" s="1">
        <v>453.82258531999997</v>
      </c>
      <c r="P2595" s="1">
        <v>6.8774400000000003E-3</v>
      </c>
      <c r="Q2595" s="1">
        <v>0.20277845999999999</v>
      </c>
      <c r="R2595" s="1">
        <v>-0.98233020000000004</v>
      </c>
      <c r="S2595" s="1">
        <v>106888.29092315859</v>
      </c>
      <c r="T2595" s="1" t="s">
        <v>14753</v>
      </c>
    </row>
    <row r="2596" spans="1:20" x14ac:dyDescent="0.2">
      <c r="A2596" s="1">
        <v>11945</v>
      </c>
      <c r="B2596" s="1" t="s">
        <v>5727</v>
      </c>
      <c r="C2596" s="1" t="s">
        <v>5728</v>
      </c>
      <c r="D2596" s="1" t="s">
        <v>5729</v>
      </c>
      <c r="E2596" s="1">
        <v>16</v>
      </c>
      <c r="F2596" s="1" t="s">
        <v>5730</v>
      </c>
      <c r="G2596" s="1" t="s">
        <v>131</v>
      </c>
      <c r="H2596" s="1">
        <v>100000000</v>
      </c>
      <c r="I2596" s="1">
        <v>93371135.984519675</v>
      </c>
      <c r="J2596" s="1">
        <v>100000000</v>
      </c>
      <c r="K2596" s="1" t="s">
        <v>2018</v>
      </c>
      <c r="L2596" s="1">
        <v>2595</v>
      </c>
      <c r="M2596" s="1" t="s">
        <v>14753</v>
      </c>
      <c r="N2596" s="1">
        <v>1.1407791058670876E-3</v>
      </c>
      <c r="O2596" s="1">
        <v>18.81978793</v>
      </c>
      <c r="P2596" s="1">
        <v>6.8774400000000003E-3</v>
      </c>
      <c r="Q2596" s="1">
        <v>-2.9156887899999999</v>
      </c>
      <c r="R2596" s="1">
        <v>-3.6450617099999998</v>
      </c>
      <c r="S2596" s="1">
        <v>106515.8410222146</v>
      </c>
      <c r="T2596" s="1" t="s">
        <v>14753</v>
      </c>
    </row>
    <row r="2597" spans="1:20" x14ac:dyDescent="0.2">
      <c r="A2597" s="1">
        <v>28570</v>
      </c>
      <c r="B2597" s="1" t="s">
        <v>11782</v>
      </c>
      <c r="C2597" s="1" t="s">
        <v>11783</v>
      </c>
      <c r="D2597" s="1" t="s">
        <v>11784</v>
      </c>
      <c r="E2597" s="1">
        <v>14</v>
      </c>
      <c r="F2597" s="1" t="s">
        <v>11785</v>
      </c>
      <c r="G2597" s="1" t="s">
        <v>131</v>
      </c>
      <c r="H2597" s="1">
        <v>1000000000</v>
      </c>
      <c r="I2597" s="1">
        <v>831500000</v>
      </c>
      <c r="J2597" s="1">
        <v>1000000000</v>
      </c>
      <c r="K2597" s="1" t="s">
        <v>2018</v>
      </c>
      <c r="L2597" s="1">
        <v>2596</v>
      </c>
      <c r="M2597" s="1" t="s">
        <v>14753</v>
      </c>
      <c r="N2597" s="1">
        <v>1.2738291273363381E-4</v>
      </c>
      <c r="O2597" s="1">
        <v>104.27698287</v>
      </c>
      <c r="P2597" s="1">
        <v>0.47794687000000002</v>
      </c>
      <c r="Q2597" s="1">
        <v>0.20684490999999999</v>
      </c>
      <c r="R2597" s="1">
        <v>-10.229922950000001</v>
      </c>
      <c r="S2597" s="1">
        <v>105918.89193801652</v>
      </c>
      <c r="T2597" s="1" t="s">
        <v>14753</v>
      </c>
    </row>
    <row r="2598" spans="1:20" x14ac:dyDescent="0.2">
      <c r="A2598" s="1">
        <v>6218</v>
      </c>
      <c r="B2598" s="1" t="s">
        <v>6820</v>
      </c>
      <c r="C2598" s="1" t="s">
        <v>6821</v>
      </c>
      <c r="D2598" s="1" t="s">
        <v>6822</v>
      </c>
      <c r="E2598" s="1">
        <v>16</v>
      </c>
      <c r="F2598" s="1" t="s">
        <v>2608</v>
      </c>
      <c r="G2598" s="1" t="s">
        <v>131</v>
      </c>
      <c r="H2598" s="1">
        <v>16699878</v>
      </c>
      <c r="I2598" s="1">
        <v>15335469.783348421</v>
      </c>
      <c r="J2598" s="1">
        <v>16696707</v>
      </c>
      <c r="K2598" s="1" t="s">
        <v>2018</v>
      </c>
      <c r="L2598" s="1">
        <v>2597</v>
      </c>
      <c r="M2598" s="1" t="s">
        <v>14752</v>
      </c>
      <c r="N2598" s="1">
        <v>6.8987343724190991E-3</v>
      </c>
      <c r="O2598" s="1">
        <v>8088.2079081000002</v>
      </c>
      <c r="P2598" s="1">
        <v>9.9039125000000006</v>
      </c>
      <c r="Q2598" s="1">
        <v>-6.2273484200000002</v>
      </c>
      <c r="R2598" s="1">
        <v>-66.008504020000004</v>
      </c>
      <c r="S2598" s="1">
        <v>105795.33251158024</v>
      </c>
      <c r="T2598" s="1" t="s">
        <v>14752</v>
      </c>
    </row>
    <row r="2599" spans="1:20" x14ac:dyDescent="0.2">
      <c r="A2599" s="1">
        <v>7813</v>
      </c>
      <c r="B2599" s="1" t="s">
        <v>3996</v>
      </c>
      <c r="C2599" s="1" t="s">
        <v>3997</v>
      </c>
      <c r="D2599" s="1" t="s">
        <v>3998</v>
      </c>
      <c r="E2599" s="1">
        <v>9</v>
      </c>
      <c r="F2599" s="1" t="s">
        <v>3979</v>
      </c>
      <c r="G2599" s="1" t="s">
        <v>131</v>
      </c>
      <c r="I2599" s="1">
        <v>54575145.212092482</v>
      </c>
      <c r="J2599" s="1">
        <v>54575249.826990947</v>
      </c>
      <c r="K2599" s="1" t="s">
        <v>2018</v>
      </c>
      <c r="L2599" s="1">
        <v>2598</v>
      </c>
      <c r="M2599" s="1" t="s">
        <v>14752</v>
      </c>
      <c r="N2599" s="1">
        <v>1.9370947376514353E-3</v>
      </c>
      <c r="O2599" s="1">
        <v>1260.4398452999999</v>
      </c>
      <c r="P2599" s="1">
        <v>-5.2751339499999998</v>
      </c>
      <c r="Q2599" s="1">
        <v>-4.7912326500000004</v>
      </c>
      <c r="R2599" s="1">
        <v>-14.10056775</v>
      </c>
      <c r="S2599" s="1">
        <v>105717.22659690726</v>
      </c>
      <c r="T2599" s="1" t="s">
        <v>14752</v>
      </c>
    </row>
    <row r="2600" spans="1:20" x14ac:dyDescent="0.2">
      <c r="A2600" s="1">
        <v>8704</v>
      </c>
      <c r="B2600" s="1" t="s">
        <v>4399</v>
      </c>
      <c r="C2600" s="1" t="s">
        <v>4400</v>
      </c>
      <c r="D2600" s="1" t="s">
        <v>4401</v>
      </c>
      <c r="E2600" s="1">
        <v>6</v>
      </c>
      <c r="F2600" s="1" t="s">
        <v>4337</v>
      </c>
      <c r="G2600" s="1" t="s">
        <v>131</v>
      </c>
      <c r="H2600" s="1">
        <v>60000000</v>
      </c>
      <c r="I2600" s="1">
        <v>36645236.215915263</v>
      </c>
      <c r="J2600" s="1">
        <v>60000000</v>
      </c>
      <c r="K2600" s="1" t="s">
        <v>2018</v>
      </c>
      <c r="L2600" s="1">
        <v>2599</v>
      </c>
      <c r="M2600" s="1" t="s">
        <v>14752</v>
      </c>
      <c r="N2600" s="1">
        <v>2.8728735315793775E-3</v>
      </c>
      <c r="O2600" s="1">
        <v>187.58144116</v>
      </c>
      <c r="P2600" s="1">
        <v>-4.4169099999999996E-3</v>
      </c>
      <c r="Q2600" s="1">
        <v>-5.6952042299999999</v>
      </c>
      <c r="R2600" s="1">
        <v>-14.579116109999999</v>
      </c>
      <c r="S2600" s="1">
        <v>105277.12918317698</v>
      </c>
      <c r="T2600" s="1" t="s">
        <v>14752</v>
      </c>
    </row>
    <row r="2601" spans="1:20" x14ac:dyDescent="0.2">
      <c r="A2601" s="1">
        <v>8755</v>
      </c>
      <c r="B2601" s="1" t="s">
        <v>4379</v>
      </c>
      <c r="C2601" s="1" t="s">
        <v>4380</v>
      </c>
      <c r="D2601" s="1" t="s">
        <v>4381</v>
      </c>
      <c r="E2601" s="1">
        <v>24</v>
      </c>
      <c r="F2601" s="1" t="s">
        <v>4382</v>
      </c>
      <c r="G2601" s="1" t="s">
        <v>131</v>
      </c>
      <c r="H2601" s="1">
        <v>136183990</v>
      </c>
      <c r="I2601" s="1">
        <v>46237771</v>
      </c>
      <c r="J2601" s="1">
        <v>100000000</v>
      </c>
      <c r="K2601" s="1" t="s">
        <v>2018</v>
      </c>
      <c r="L2601" s="1">
        <v>2600</v>
      </c>
      <c r="M2601" s="1" t="s">
        <v>14752</v>
      </c>
      <c r="N2601" s="1">
        <v>2.2661770045727041E-3</v>
      </c>
      <c r="O2601" s="1">
        <v>303.09280156</v>
      </c>
      <c r="P2601" s="1">
        <v>8.9185900000000005E-3</v>
      </c>
      <c r="Q2601" s="1">
        <v>0.36214017999999998</v>
      </c>
      <c r="R2601" s="1">
        <v>-5.9643557200000004</v>
      </c>
      <c r="S2601" s="1">
        <v>104782.97338289864</v>
      </c>
      <c r="T2601" s="1" t="s">
        <v>14752</v>
      </c>
    </row>
    <row r="2602" spans="1:20" x14ac:dyDescent="0.2">
      <c r="A2602" s="1">
        <v>32525</v>
      </c>
      <c r="B2602" s="1" t="s">
        <v>14312</v>
      </c>
      <c r="C2602" s="1" t="s">
        <v>14313</v>
      </c>
      <c r="D2602" s="1" t="s">
        <v>14314</v>
      </c>
      <c r="E2602" s="1">
        <v>13</v>
      </c>
      <c r="F2602" s="1" t="s">
        <v>14315</v>
      </c>
      <c r="G2602" s="1" t="s">
        <v>131</v>
      </c>
      <c r="H2602" s="1">
        <v>20000000000</v>
      </c>
      <c r="I2602" s="1">
        <v>3941178304</v>
      </c>
      <c r="J2602" s="1">
        <v>20000000000</v>
      </c>
      <c r="K2602" s="1" t="s">
        <v>2018</v>
      </c>
      <c r="L2602" s="1">
        <v>2601</v>
      </c>
      <c r="M2602" s="1" t="s">
        <v>14753</v>
      </c>
      <c r="N2602" s="1">
        <v>2.6169645230885343E-5</v>
      </c>
      <c r="O2602" s="1">
        <v>1293284.5454863999</v>
      </c>
      <c r="P2602" s="1">
        <v>-1.4542498100000001</v>
      </c>
      <c r="Q2602" s="1">
        <v>-3.4642607500000002</v>
      </c>
      <c r="R2602" s="1">
        <v>-6.35479634</v>
      </c>
      <c r="S2602" s="1">
        <v>103139.23800734238</v>
      </c>
      <c r="T2602" s="1" t="s">
        <v>14753</v>
      </c>
    </row>
    <row r="2603" spans="1:20" x14ac:dyDescent="0.2">
      <c r="A2603" s="1">
        <v>12301</v>
      </c>
      <c r="B2603" s="1" t="s">
        <v>6607</v>
      </c>
      <c r="C2603" s="1" t="s">
        <v>6608</v>
      </c>
      <c r="D2603" s="1" t="s">
        <v>6609</v>
      </c>
      <c r="E2603" s="1">
        <v>57</v>
      </c>
      <c r="F2603" s="1" t="s">
        <v>6610</v>
      </c>
      <c r="G2603" s="1" t="s">
        <v>131</v>
      </c>
      <c r="I2603" s="1">
        <v>546916195</v>
      </c>
      <c r="J2603" s="1">
        <v>1000000000</v>
      </c>
      <c r="K2603" s="1" t="s">
        <v>2018</v>
      </c>
      <c r="L2603" s="1">
        <v>2602</v>
      </c>
      <c r="M2603" s="1" t="s">
        <v>14752</v>
      </c>
      <c r="N2603" s="1">
        <v>1.8723408340251481E-4</v>
      </c>
      <c r="O2603" s="1">
        <v>379.42431979999998</v>
      </c>
      <c r="P2603" s="1">
        <v>-4.5219530000000001E-2</v>
      </c>
      <c r="Q2603" s="1">
        <v>-9.555951E-2</v>
      </c>
      <c r="R2603" s="1">
        <v>-32.141333459999998</v>
      </c>
      <c r="S2603" s="1">
        <v>102401.35246881604</v>
      </c>
      <c r="T2603" s="1" t="s">
        <v>14752</v>
      </c>
    </row>
    <row r="2604" spans="1:20" x14ac:dyDescent="0.2">
      <c r="A2604" s="1">
        <v>2002</v>
      </c>
      <c r="B2604" s="1" t="s">
        <v>5878</v>
      </c>
      <c r="C2604" s="1" t="s">
        <v>5879</v>
      </c>
      <c r="D2604" s="1" t="s">
        <v>5880</v>
      </c>
      <c r="E2604" s="1">
        <v>3</v>
      </c>
      <c r="F2604" s="1" t="s">
        <v>2797</v>
      </c>
      <c r="G2604" s="1" t="s">
        <v>131</v>
      </c>
      <c r="H2604" s="1">
        <v>400000000</v>
      </c>
      <c r="I2604" s="1">
        <v>320611975</v>
      </c>
      <c r="J2604" s="1">
        <v>332611975</v>
      </c>
      <c r="L2604" s="1">
        <v>2603</v>
      </c>
      <c r="M2604" s="1" t="s">
        <v>14753</v>
      </c>
      <c r="N2604" s="1">
        <v>3.1920434330339609E-4</v>
      </c>
      <c r="O2604" s="1">
        <v>0</v>
      </c>
      <c r="P2604" s="1">
        <v>3.32315308</v>
      </c>
      <c r="Q2604" s="1">
        <v>-1.6179081799999999</v>
      </c>
      <c r="R2604" s="1">
        <v>-2.0007911599999999</v>
      </c>
      <c r="S2604" s="1">
        <v>102340.73493507985</v>
      </c>
      <c r="T2604" s="1" t="s">
        <v>14753</v>
      </c>
    </row>
    <row r="2605" spans="1:20" x14ac:dyDescent="0.2">
      <c r="A2605" s="1">
        <v>20488</v>
      </c>
      <c r="B2605" s="1" t="s">
        <v>11743</v>
      </c>
      <c r="C2605" s="1" t="s">
        <v>11744</v>
      </c>
      <c r="D2605" s="1" t="s">
        <v>11745</v>
      </c>
      <c r="E2605" s="1">
        <v>14</v>
      </c>
      <c r="F2605" s="1" t="s">
        <v>11746</v>
      </c>
      <c r="G2605" s="1" t="s">
        <v>131</v>
      </c>
      <c r="H2605" s="1">
        <v>1000000000</v>
      </c>
      <c r="I2605" s="1">
        <v>135407026.75940999</v>
      </c>
      <c r="J2605" s="1">
        <v>599914115</v>
      </c>
      <c r="K2605" s="1" t="s">
        <v>2018</v>
      </c>
      <c r="L2605" s="1">
        <v>2604</v>
      </c>
      <c r="M2605" s="1" t="s">
        <v>14752</v>
      </c>
      <c r="N2605" s="1">
        <v>7.5243231846793706E-4</v>
      </c>
      <c r="O2605" s="1">
        <v>8213.2951820899998</v>
      </c>
      <c r="P2605" s="1">
        <v>7.9966949999999995E-2</v>
      </c>
      <c r="Q2605" s="1">
        <v>-1.1656558800000001</v>
      </c>
      <c r="R2605" s="1">
        <v>-8.7574283000000008</v>
      </c>
      <c r="S2605" s="1">
        <v>101884.62308143286</v>
      </c>
      <c r="T2605" s="1" t="s">
        <v>14752</v>
      </c>
    </row>
    <row r="2606" spans="1:20" x14ac:dyDescent="0.2">
      <c r="A2606" s="1">
        <v>22341</v>
      </c>
      <c r="B2606" s="1" t="s">
        <v>11805</v>
      </c>
      <c r="C2606" s="1" t="s">
        <v>11806</v>
      </c>
      <c r="D2606" s="1" t="s">
        <v>11807</v>
      </c>
      <c r="E2606" s="1">
        <v>9</v>
      </c>
      <c r="F2606" s="1" t="s">
        <v>11808</v>
      </c>
      <c r="G2606" s="1" t="s">
        <v>131</v>
      </c>
      <c r="H2606" s="1">
        <v>10000000000</v>
      </c>
      <c r="I2606" s="1">
        <v>2001064427</v>
      </c>
      <c r="J2606" s="1">
        <v>9467200481</v>
      </c>
      <c r="K2606" s="1" t="s">
        <v>2018</v>
      </c>
      <c r="L2606" s="1">
        <v>2605</v>
      </c>
      <c r="M2606" s="1" t="s">
        <v>14752</v>
      </c>
      <c r="N2606" s="1">
        <v>5.089545470711695E-5</v>
      </c>
      <c r="O2606" s="1">
        <v>23340.67337502</v>
      </c>
      <c r="P2606" s="1">
        <v>-1.7139588400000001</v>
      </c>
      <c r="Q2606" s="1">
        <v>-0.20228755000000001</v>
      </c>
      <c r="R2606" s="1">
        <v>-27.66012031</v>
      </c>
      <c r="S2606" s="1">
        <v>101845.08391040144</v>
      </c>
      <c r="T2606" s="1" t="s">
        <v>14752</v>
      </c>
    </row>
    <row r="2607" spans="1:20" x14ac:dyDescent="0.2">
      <c r="A2607" s="1">
        <v>8643</v>
      </c>
      <c r="B2607" s="1" t="s">
        <v>4390</v>
      </c>
      <c r="C2607" s="1" t="s">
        <v>4391</v>
      </c>
      <c r="D2607" s="1" t="s">
        <v>4392</v>
      </c>
      <c r="E2607" s="1">
        <v>10</v>
      </c>
      <c r="F2607" s="1" t="s">
        <v>4325</v>
      </c>
      <c r="G2607" s="1" t="s">
        <v>131</v>
      </c>
      <c r="I2607" s="1">
        <v>26500000</v>
      </c>
      <c r="J2607" s="1">
        <v>39500000</v>
      </c>
      <c r="K2607" s="1" t="s">
        <v>2018</v>
      </c>
      <c r="L2607" s="1">
        <v>2606</v>
      </c>
      <c r="M2607" s="1" t="s">
        <v>14753</v>
      </c>
      <c r="N2607" s="1">
        <v>3.7793781663089201E-3</v>
      </c>
      <c r="O2607" s="1">
        <v>0</v>
      </c>
      <c r="P2607" s="1">
        <v>4.0537280000000002E-2</v>
      </c>
      <c r="Q2607" s="1">
        <v>-1.7831799399999999</v>
      </c>
      <c r="R2607" s="1">
        <v>-3.0177508500000001</v>
      </c>
      <c r="S2607" s="1">
        <v>100153.52140718636</v>
      </c>
      <c r="T2607" s="1" t="s">
        <v>14753</v>
      </c>
    </row>
    <row r="2608" spans="1:20" x14ac:dyDescent="0.2">
      <c r="A2608" s="1">
        <v>27934</v>
      </c>
      <c r="B2608" s="1" t="s">
        <v>11837</v>
      </c>
      <c r="C2608" s="1" t="s">
        <v>1925</v>
      </c>
      <c r="D2608" s="1" t="s">
        <v>11838</v>
      </c>
      <c r="E2608" s="1">
        <v>9</v>
      </c>
      <c r="F2608" s="1" t="s">
        <v>11839</v>
      </c>
      <c r="G2608" s="1" t="s">
        <v>131</v>
      </c>
      <c r="I2608" s="1">
        <v>200000000</v>
      </c>
      <c r="J2608" s="1">
        <v>5000000000</v>
      </c>
      <c r="K2608" s="1" t="s">
        <v>2018</v>
      </c>
      <c r="L2608" s="1">
        <v>2607</v>
      </c>
      <c r="M2608" s="1" t="s">
        <v>14752</v>
      </c>
      <c r="N2608" s="1">
        <v>5.0002275087541429E-4</v>
      </c>
      <c r="O2608" s="1">
        <v>187175.16889736999</v>
      </c>
      <c r="P2608" s="1">
        <v>0.20289500999999999</v>
      </c>
      <c r="Q2608" s="1">
        <v>-0.28335909999999997</v>
      </c>
      <c r="R2608" s="1">
        <v>-1.1362173499999999</v>
      </c>
      <c r="S2608" s="1">
        <v>100004.55017508286</v>
      </c>
      <c r="T2608" s="1" t="s">
        <v>14752</v>
      </c>
    </row>
    <row r="2609" spans="1:20" x14ac:dyDescent="0.2">
      <c r="A2609" s="1">
        <v>2290</v>
      </c>
      <c r="B2609" s="1" t="s">
        <v>6042</v>
      </c>
      <c r="C2609" s="1" t="s">
        <v>6043</v>
      </c>
      <c r="D2609" s="1" t="s">
        <v>6044</v>
      </c>
      <c r="E2609" s="1">
        <v>4</v>
      </c>
      <c r="F2609" s="1" t="s">
        <v>3070</v>
      </c>
      <c r="G2609" s="1" t="s">
        <v>131</v>
      </c>
      <c r="H2609" s="1">
        <v>80000000</v>
      </c>
      <c r="I2609" s="1">
        <v>41952065</v>
      </c>
      <c r="J2609" s="1">
        <v>41952065</v>
      </c>
      <c r="L2609" s="1">
        <v>2608</v>
      </c>
      <c r="M2609" s="1" t="s">
        <v>14752</v>
      </c>
      <c r="N2609" s="1">
        <v>2.3769840218538082E-3</v>
      </c>
      <c r="O2609" s="1">
        <v>0</v>
      </c>
      <c r="P2609" s="1">
        <v>-1.4102122800000001</v>
      </c>
      <c r="Q2609" s="1">
        <v>-0.31152671999999998</v>
      </c>
      <c r="R2609" s="1">
        <v>0.11276621000000001</v>
      </c>
      <c r="S2609" s="1">
        <v>99719.388188772355</v>
      </c>
      <c r="T2609" s="1" t="s">
        <v>14752</v>
      </c>
    </row>
    <row r="2610" spans="1:20" x14ac:dyDescent="0.2">
      <c r="A2610" s="1">
        <v>30877</v>
      </c>
      <c r="B2610" s="1" t="s">
        <v>11747</v>
      </c>
      <c r="C2610" s="1" t="s">
        <v>11748</v>
      </c>
      <c r="D2610" s="1" t="s">
        <v>11749</v>
      </c>
      <c r="E2610" s="1">
        <v>3</v>
      </c>
      <c r="F2610" s="1" t="s">
        <v>11750</v>
      </c>
      <c r="G2610" s="1" t="s">
        <v>131</v>
      </c>
      <c r="I2610" s="1">
        <v>32146416</v>
      </c>
      <c r="J2610" s="1">
        <v>248813253</v>
      </c>
      <c r="K2610" s="1" t="s">
        <v>2018</v>
      </c>
      <c r="L2610" s="1">
        <v>2609</v>
      </c>
      <c r="M2610" s="1" t="s">
        <v>14752</v>
      </c>
      <c r="N2610" s="1">
        <v>3.0981583907030417E-3</v>
      </c>
      <c r="O2610" s="1">
        <v>347.95516299000002</v>
      </c>
      <c r="P2610" s="1">
        <v>3.262553E-2</v>
      </c>
      <c r="Q2610" s="1">
        <v>-0.63082841999999995</v>
      </c>
      <c r="R2610" s="1">
        <v>-9.4818686999999997</v>
      </c>
      <c r="S2610" s="1">
        <v>99594.688461430516</v>
      </c>
      <c r="T2610" s="1" t="s">
        <v>14752</v>
      </c>
    </row>
    <row r="2611" spans="1:20" x14ac:dyDescent="0.2">
      <c r="A2611" s="1">
        <v>30361</v>
      </c>
      <c r="B2611" s="1" t="s">
        <v>11751</v>
      </c>
      <c r="C2611" s="1" t="s">
        <v>11751</v>
      </c>
      <c r="D2611" s="1" t="s">
        <v>11752</v>
      </c>
      <c r="E2611" s="1">
        <v>12</v>
      </c>
      <c r="F2611" s="1" t="s">
        <v>11753</v>
      </c>
      <c r="G2611" s="1" t="s">
        <v>131</v>
      </c>
      <c r="I2611" s="1">
        <v>499450092</v>
      </c>
      <c r="J2611" s="1">
        <v>1000000000</v>
      </c>
      <c r="K2611" s="1" t="s">
        <v>2018</v>
      </c>
      <c r="L2611" s="1">
        <v>2610</v>
      </c>
      <c r="M2611" s="1" t="s">
        <v>14753</v>
      </c>
      <c r="N2611" s="1">
        <v>1.9929013063893451E-4</v>
      </c>
      <c r="O2611" s="1">
        <v>49.764337769999997</v>
      </c>
      <c r="P2611" s="1">
        <v>0.30735212000000001</v>
      </c>
      <c r="Q2611" s="1">
        <v>5.4947210000000003E-2</v>
      </c>
      <c r="R2611" s="1">
        <v>1.26103579</v>
      </c>
      <c r="S2611" s="1">
        <v>99535.474082307861</v>
      </c>
      <c r="T2611" s="1" t="s">
        <v>14753</v>
      </c>
    </row>
    <row r="2612" spans="1:20" x14ac:dyDescent="0.2">
      <c r="A2612" s="1">
        <v>23658</v>
      </c>
      <c r="B2612" s="1" t="s">
        <v>11815</v>
      </c>
      <c r="C2612" s="1" t="s">
        <v>11816</v>
      </c>
      <c r="D2612" s="1" t="s">
        <v>11817</v>
      </c>
      <c r="E2612" s="1">
        <v>6</v>
      </c>
      <c r="F2612" s="1" t="s">
        <v>11818</v>
      </c>
      <c r="G2612" s="1" t="s">
        <v>131</v>
      </c>
      <c r="H2612" s="1">
        <v>1000000000</v>
      </c>
      <c r="I2612" s="1">
        <v>652191768</v>
      </c>
      <c r="J2612" s="1">
        <v>1000000000</v>
      </c>
      <c r="K2612" s="1" t="s">
        <v>2018</v>
      </c>
      <c r="L2612" s="1">
        <v>2611</v>
      </c>
      <c r="M2612" s="1" t="s">
        <v>14752</v>
      </c>
      <c r="N2612" s="1">
        <v>1.5228512583559162E-4</v>
      </c>
      <c r="O2612" s="1">
        <v>199.19010283</v>
      </c>
      <c r="P2612" s="1">
        <v>-1.2485019999999999E-2</v>
      </c>
      <c r="Q2612" s="1">
        <v>22.349575659999999</v>
      </c>
      <c r="R2612" s="1">
        <v>16.08247884</v>
      </c>
      <c r="S2612" s="1">
        <v>99319.105458816979</v>
      </c>
      <c r="T2612" s="1" t="s">
        <v>14752</v>
      </c>
    </row>
    <row r="2613" spans="1:20" x14ac:dyDescent="0.2">
      <c r="A2613" s="1">
        <v>6670</v>
      </c>
      <c r="B2613" s="1" t="s">
        <v>5948</v>
      </c>
      <c r="C2613" s="1" t="s">
        <v>5323</v>
      </c>
      <c r="D2613" s="1" t="s">
        <v>5949</v>
      </c>
      <c r="E2613" s="1">
        <v>10</v>
      </c>
      <c r="F2613" s="1" t="s">
        <v>5743</v>
      </c>
      <c r="G2613" s="1" t="s">
        <v>131</v>
      </c>
      <c r="H2613" s="1">
        <v>24000000</v>
      </c>
      <c r="I2613" s="1">
        <v>2084401</v>
      </c>
      <c r="J2613" s="1">
        <v>24000000</v>
      </c>
      <c r="K2613" s="1" t="s">
        <v>2018</v>
      </c>
      <c r="L2613" s="1">
        <v>2612</v>
      </c>
      <c r="M2613" s="1" t="s">
        <v>14753</v>
      </c>
      <c r="N2613" s="1">
        <v>4.6868754865720424E-2</v>
      </c>
      <c r="O2613" s="1">
        <v>19.76081366</v>
      </c>
      <c r="P2613" s="1">
        <v>3.3521779199999999</v>
      </c>
      <c r="Q2613" s="1">
        <v>12.36577297</v>
      </c>
      <c r="R2613" s="1">
        <v>-6.5891169999999999</v>
      </c>
      <c r="S2613" s="1">
        <v>97693.279510862514</v>
      </c>
      <c r="T2613" s="1" t="s">
        <v>14753</v>
      </c>
    </row>
    <row r="2614" spans="1:20" x14ac:dyDescent="0.2">
      <c r="A2614" s="1">
        <v>31821</v>
      </c>
      <c r="B2614" s="1" t="s">
        <v>11213</v>
      </c>
      <c r="C2614" s="1" t="s">
        <v>11214</v>
      </c>
      <c r="D2614" s="1" t="s">
        <v>11215</v>
      </c>
      <c r="E2614" s="1">
        <v>7</v>
      </c>
      <c r="F2614" s="1" t="s">
        <v>11216</v>
      </c>
      <c r="G2614" s="1" t="s">
        <v>131</v>
      </c>
      <c r="H2614" s="1">
        <v>1000000000</v>
      </c>
      <c r="I2614" s="1">
        <v>600000000</v>
      </c>
      <c r="J2614" s="1">
        <v>1000000000</v>
      </c>
      <c r="K2614" s="1" t="s">
        <v>2018</v>
      </c>
      <c r="L2614" s="1">
        <v>2613</v>
      </c>
      <c r="M2614" s="1" t="s">
        <v>14752</v>
      </c>
      <c r="N2614" s="1">
        <v>1.6180405097904923E-4</v>
      </c>
      <c r="O2614" s="1">
        <v>160202.68581323</v>
      </c>
      <c r="P2614" s="1">
        <v>0.14495656000000001</v>
      </c>
      <c r="Q2614" s="1">
        <v>5.3400964799999997</v>
      </c>
      <c r="R2614" s="1">
        <v>-24.0236296</v>
      </c>
      <c r="S2614" s="1">
        <v>97082.430587429539</v>
      </c>
      <c r="T2614" s="1" t="s">
        <v>14752</v>
      </c>
    </row>
    <row r="2615" spans="1:20" x14ac:dyDescent="0.2">
      <c r="A2615" s="1">
        <v>12497</v>
      </c>
      <c r="B2615" s="1" t="s">
        <v>11809</v>
      </c>
      <c r="C2615" s="1" t="s">
        <v>11810</v>
      </c>
      <c r="D2615" s="1" t="s">
        <v>11811</v>
      </c>
      <c r="E2615" s="1">
        <v>8</v>
      </c>
      <c r="F2615" s="1" t="s">
        <v>11812</v>
      </c>
      <c r="G2615" s="1" t="s">
        <v>131</v>
      </c>
      <c r="H2615" s="1">
        <v>480000000</v>
      </c>
      <c r="I2615" s="1">
        <v>189882166</v>
      </c>
      <c r="J2615" s="1">
        <v>480000000</v>
      </c>
      <c r="K2615" s="1" t="s">
        <v>2018</v>
      </c>
      <c r="L2615" s="1">
        <v>2614</v>
      </c>
      <c r="M2615" s="1" t="s">
        <v>14753</v>
      </c>
      <c r="N2615" s="1">
        <v>5.0914336744197972E-4</v>
      </c>
      <c r="O2615" s="1">
        <v>57046.994471149999</v>
      </c>
      <c r="P2615" s="1">
        <v>-0.69623844000000001</v>
      </c>
      <c r="Q2615" s="1">
        <v>-7.60345125</v>
      </c>
      <c r="R2615" s="1">
        <v>-2.2148815700000002</v>
      </c>
      <c r="S2615" s="1">
        <v>96677.245414417004</v>
      </c>
      <c r="T2615" s="1" t="s">
        <v>14753</v>
      </c>
    </row>
    <row r="2616" spans="1:20" x14ac:dyDescent="0.2">
      <c r="A2616" s="1">
        <v>29834</v>
      </c>
      <c r="B2616" s="1" t="s">
        <v>11625</v>
      </c>
      <c r="C2616" s="1" t="s">
        <v>11626</v>
      </c>
      <c r="D2616" s="1" t="s">
        <v>11627</v>
      </c>
      <c r="E2616" s="1">
        <v>9</v>
      </c>
      <c r="F2616" s="1" t="s">
        <v>11628</v>
      </c>
      <c r="G2616" s="1" t="s">
        <v>131</v>
      </c>
      <c r="I2616" s="1">
        <v>11839856498</v>
      </c>
      <c r="J2616" s="1">
        <v>19858168634</v>
      </c>
      <c r="K2616" s="1" t="s">
        <v>2018</v>
      </c>
      <c r="L2616" s="1">
        <v>2615</v>
      </c>
      <c r="M2616" s="1" t="s">
        <v>14752</v>
      </c>
      <c r="N2616" s="1">
        <v>8.1560718409736416E-6</v>
      </c>
      <c r="O2616" s="1">
        <v>1652.81678063</v>
      </c>
      <c r="P2616" s="1">
        <v>0</v>
      </c>
      <c r="Q2616" s="1">
        <v>6.9815368199999996</v>
      </c>
      <c r="R2616" s="1">
        <v>-22.803270080000001</v>
      </c>
      <c r="S2616" s="1">
        <v>96566.720184506601</v>
      </c>
      <c r="T2616" s="1" t="s">
        <v>14752</v>
      </c>
    </row>
    <row r="2617" spans="1:20" x14ac:dyDescent="0.2">
      <c r="A2617" s="1">
        <v>10647</v>
      </c>
      <c r="B2617" s="1" t="s">
        <v>13827</v>
      </c>
      <c r="C2617" s="1" t="s">
        <v>13828</v>
      </c>
      <c r="D2617" s="1" t="s">
        <v>13829</v>
      </c>
      <c r="E2617" s="1">
        <v>17</v>
      </c>
      <c r="F2617" s="1" t="s">
        <v>6284</v>
      </c>
      <c r="G2617" s="1" t="s">
        <v>131</v>
      </c>
      <c r="H2617" s="1">
        <v>20999880</v>
      </c>
      <c r="I2617" s="1">
        <v>10713035</v>
      </c>
      <c r="J2617" s="1">
        <v>10713035</v>
      </c>
      <c r="K2617" s="1" t="s">
        <v>2018</v>
      </c>
      <c r="L2617" s="1">
        <v>2616</v>
      </c>
      <c r="M2617" s="1" t="s">
        <v>14752</v>
      </c>
      <c r="N2617" s="1">
        <v>8.9886270270868162E-3</v>
      </c>
      <c r="O2617" s="1">
        <v>87.373884110000006</v>
      </c>
      <c r="P2617" s="1">
        <v>-0.4277145</v>
      </c>
      <c r="Q2617" s="1">
        <v>-1.6841202</v>
      </c>
      <c r="R2617" s="1">
        <v>18.765912459999999</v>
      </c>
      <c r="S2617" s="1">
        <v>96295.475943127007</v>
      </c>
      <c r="T2617" s="1" t="s">
        <v>14752</v>
      </c>
    </row>
    <row r="2618" spans="1:20" x14ac:dyDescent="0.2">
      <c r="A2618" s="1">
        <v>10777</v>
      </c>
      <c r="B2618" s="1" t="s">
        <v>4997</v>
      </c>
      <c r="C2618" s="1" t="s">
        <v>4998</v>
      </c>
      <c r="D2618" s="1" t="s">
        <v>4999</v>
      </c>
      <c r="E2618" s="1">
        <v>27</v>
      </c>
      <c r="F2618" s="1" t="s">
        <v>5000</v>
      </c>
      <c r="G2618" s="1" t="s">
        <v>131</v>
      </c>
      <c r="I2618" s="1">
        <v>155471247.22983316</v>
      </c>
      <c r="J2618" s="1">
        <v>160454123.30081597</v>
      </c>
      <c r="K2618" s="1" t="s">
        <v>2018</v>
      </c>
      <c r="L2618" s="1">
        <v>2617</v>
      </c>
      <c r="M2618" s="1" t="s">
        <v>14752</v>
      </c>
      <c r="N2618" s="1">
        <v>6.1530731262071496E-4</v>
      </c>
      <c r="O2618" s="1">
        <v>38.022590530000002</v>
      </c>
      <c r="P2618" s="1">
        <v>0</v>
      </c>
      <c r="Q2618" s="1">
        <v>-1.01326323</v>
      </c>
      <c r="R2618" s="1">
        <v>-0.43545426999999998</v>
      </c>
      <c r="S2618" s="1">
        <v>95662.595322779394</v>
      </c>
      <c r="T2618" s="1" t="s">
        <v>14752</v>
      </c>
    </row>
    <row r="2619" spans="1:20" x14ac:dyDescent="0.2">
      <c r="A2619" s="1">
        <v>24580</v>
      </c>
      <c r="B2619" s="1" t="s">
        <v>11150</v>
      </c>
      <c r="C2619" s="1" t="s">
        <v>11151</v>
      </c>
      <c r="D2619" s="1" t="s">
        <v>11152</v>
      </c>
      <c r="E2619" s="1">
        <v>20</v>
      </c>
      <c r="F2619" s="1" t="s">
        <v>11153</v>
      </c>
      <c r="G2619" s="1" t="s">
        <v>131</v>
      </c>
      <c r="I2619" s="1">
        <v>291825068</v>
      </c>
      <c r="J2619" s="1">
        <v>2699338042</v>
      </c>
      <c r="K2619" s="1" t="s">
        <v>2018</v>
      </c>
      <c r="L2619" s="1">
        <v>2618</v>
      </c>
      <c r="M2619" s="1" t="s">
        <v>14752</v>
      </c>
      <c r="N2619" s="1">
        <v>3.2296185671505727E-4</v>
      </c>
      <c r="O2619" s="1">
        <v>1666.0368382700001</v>
      </c>
      <c r="P2619" s="1">
        <v>-3.622293E-2</v>
      </c>
      <c r="Q2619" s="1">
        <v>-9.0779500399999993</v>
      </c>
      <c r="R2619" s="1">
        <v>-17.316589059999998</v>
      </c>
      <c r="S2619" s="1">
        <v>94248.365797277846</v>
      </c>
      <c r="T2619" s="1" t="s">
        <v>14752</v>
      </c>
    </row>
    <row r="2620" spans="1:20" x14ac:dyDescent="0.2">
      <c r="A2620" s="1">
        <v>32902</v>
      </c>
      <c r="B2620" s="1" t="s">
        <v>11701</v>
      </c>
      <c r="C2620" s="1" t="s">
        <v>11702</v>
      </c>
      <c r="D2620" s="1" t="s">
        <v>11703</v>
      </c>
      <c r="E2620" s="1">
        <v>10</v>
      </c>
      <c r="F2620" s="1" t="s">
        <v>11704</v>
      </c>
      <c r="G2620" s="1" t="s">
        <v>131</v>
      </c>
      <c r="H2620" s="1">
        <v>1000000000</v>
      </c>
      <c r="I2620" s="1">
        <v>1000000000</v>
      </c>
      <c r="J2620" s="1">
        <v>1000000000</v>
      </c>
      <c r="K2620" s="1" t="s">
        <v>2018</v>
      </c>
      <c r="L2620" s="1">
        <v>2619</v>
      </c>
      <c r="M2620" s="1" t="s">
        <v>14752</v>
      </c>
      <c r="N2620" s="1">
        <v>9.3012392075179841E-5</v>
      </c>
      <c r="O2620" s="1">
        <v>1954.3567776</v>
      </c>
      <c r="P2620" s="1">
        <v>-6.0299999999999999E-6</v>
      </c>
      <c r="Q2620" s="1">
        <v>4.8311013899999997</v>
      </c>
      <c r="R2620" s="1">
        <v>-26.11591061</v>
      </c>
      <c r="S2620" s="1">
        <v>93012.392075179843</v>
      </c>
      <c r="T2620" s="1" t="s">
        <v>14752</v>
      </c>
    </row>
    <row r="2621" spans="1:20" x14ac:dyDescent="0.2">
      <c r="A2621" s="1">
        <v>21400</v>
      </c>
      <c r="B2621" s="1" t="s">
        <v>11682</v>
      </c>
      <c r="C2621" s="1" t="s">
        <v>11683</v>
      </c>
      <c r="D2621" s="1" t="s">
        <v>11684</v>
      </c>
      <c r="E2621" s="1">
        <v>13</v>
      </c>
      <c r="F2621" s="1" t="s">
        <v>4778</v>
      </c>
      <c r="G2621" s="1" t="s">
        <v>131</v>
      </c>
      <c r="H2621" s="1">
        <v>1000000000000000</v>
      </c>
      <c r="I2621" s="1">
        <v>334131860594663</v>
      </c>
      <c r="J2621" s="1">
        <v>359850734320367</v>
      </c>
      <c r="K2621" s="1" t="s">
        <v>2018</v>
      </c>
      <c r="L2621" s="1">
        <v>2620</v>
      </c>
      <c r="M2621" s="1" t="s">
        <v>14752</v>
      </c>
      <c r="N2621" s="1">
        <v>2.78264797345286E-10</v>
      </c>
      <c r="O2621" s="1">
        <v>309.98016185</v>
      </c>
      <c r="P2621" s="1">
        <v>-0.62751219000000003</v>
      </c>
      <c r="Q2621" s="1">
        <v>-6.3297942100000002</v>
      </c>
      <c r="R2621" s="1">
        <v>-11.32497197</v>
      </c>
      <c r="S2621" s="1">
        <v>92977.13447497724</v>
      </c>
      <c r="T2621" s="1" t="s">
        <v>14752</v>
      </c>
    </row>
    <row r="2622" spans="1:20" x14ac:dyDescent="0.2">
      <c r="A2622" s="1">
        <v>9503</v>
      </c>
      <c r="B2622" s="1" t="s">
        <v>5617</v>
      </c>
      <c r="C2622" s="1" t="s">
        <v>1925</v>
      </c>
      <c r="D2622" s="1" t="s">
        <v>5618</v>
      </c>
      <c r="E2622" s="1">
        <v>11</v>
      </c>
      <c r="F2622" s="1" t="s">
        <v>4726</v>
      </c>
      <c r="G2622" s="1" t="s">
        <v>131</v>
      </c>
      <c r="H2622" s="1">
        <v>1000000</v>
      </c>
      <c r="I2622" s="1">
        <v>755379.79460296</v>
      </c>
      <c r="J2622" s="1">
        <v>755380.44360295997</v>
      </c>
      <c r="K2622" s="1" t="s">
        <v>2018</v>
      </c>
      <c r="L2622" s="1">
        <v>2621</v>
      </c>
      <c r="M2622" s="1" t="s">
        <v>14752</v>
      </c>
      <c r="N2622" s="1">
        <v>0.12155494026066194</v>
      </c>
      <c r="O2622" s="1">
        <v>573.67069196</v>
      </c>
      <c r="P2622" s="1">
        <v>-4.5077099999999998E-3</v>
      </c>
      <c r="Q2622" s="1">
        <v>-8.2298250000000003E-2</v>
      </c>
      <c r="R2622" s="1">
        <v>-0.84855619000000004</v>
      </c>
      <c r="S2622" s="1">
        <v>91820.145807073874</v>
      </c>
      <c r="T2622" s="1" t="s">
        <v>14752</v>
      </c>
    </row>
    <row r="2623" spans="1:20" x14ac:dyDescent="0.2">
      <c r="A2623" s="1">
        <v>7795</v>
      </c>
      <c r="B2623" s="1" t="s">
        <v>3913</v>
      </c>
      <c r="C2623" s="1" t="s">
        <v>3914</v>
      </c>
      <c r="D2623" s="1" t="s">
        <v>3915</v>
      </c>
      <c r="E2623" s="1">
        <v>13</v>
      </c>
      <c r="F2623" s="1" t="s">
        <v>3916</v>
      </c>
      <c r="G2623" s="1" t="s">
        <v>131</v>
      </c>
      <c r="I2623" s="1">
        <v>94942</v>
      </c>
      <c r="J2623" s="1">
        <v>140000</v>
      </c>
      <c r="K2623" s="1" t="s">
        <v>2018</v>
      </c>
      <c r="L2623" s="1">
        <v>2631</v>
      </c>
      <c r="M2623" s="1" t="s">
        <v>14752</v>
      </c>
      <c r="N2623" s="1">
        <v>0.91964208138485459</v>
      </c>
      <c r="O2623" s="1">
        <v>5640.3510713599999</v>
      </c>
      <c r="P2623" s="1">
        <v>7.78900813</v>
      </c>
      <c r="Q2623" s="1">
        <v>5.8831693300000003</v>
      </c>
      <c r="R2623" s="1">
        <v>29.092287639999999</v>
      </c>
      <c r="S2623" s="1">
        <v>87312.658490840869</v>
      </c>
      <c r="T2623" s="1" t="s">
        <v>14752</v>
      </c>
    </row>
    <row r="2624" spans="1:20" x14ac:dyDescent="0.2">
      <c r="A2624" s="1">
        <v>10295</v>
      </c>
      <c r="B2624" s="1" t="s">
        <v>11646</v>
      </c>
      <c r="C2624" s="1" t="s">
        <v>11647</v>
      </c>
      <c r="D2624" s="1" t="s">
        <v>11648</v>
      </c>
      <c r="E2624" s="1">
        <v>20</v>
      </c>
      <c r="F2624" s="1" t="s">
        <v>6191</v>
      </c>
      <c r="G2624" s="1" t="s">
        <v>131</v>
      </c>
      <c r="I2624" s="1">
        <v>11363594.51</v>
      </c>
      <c r="J2624" s="1">
        <v>37500000</v>
      </c>
      <c r="K2624" s="1" t="s">
        <v>2018</v>
      </c>
      <c r="L2624" s="1">
        <v>2622</v>
      </c>
      <c r="M2624" s="1" t="s">
        <v>14753</v>
      </c>
      <c r="N2624" s="1">
        <v>8.0316769442201185E-3</v>
      </c>
      <c r="O2624" s="1">
        <v>6978.2191566600004</v>
      </c>
      <c r="P2624" s="1">
        <v>-0.39325619000000001</v>
      </c>
      <c r="Q2624" s="1">
        <v>-11.201489430000001</v>
      </c>
      <c r="R2624" s="1">
        <v>-22.62296804</v>
      </c>
      <c r="S2624" s="1">
        <v>91268.720029433316</v>
      </c>
      <c r="T2624" s="1" t="s">
        <v>14753</v>
      </c>
    </row>
    <row r="2625" spans="1:20" x14ac:dyDescent="0.2">
      <c r="A2625" s="1">
        <v>29686</v>
      </c>
      <c r="B2625" s="1" t="s">
        <v>11801</v>
      </c>
      <c r="C2625" s="1" t="s">
        <v>11802</v>
      </c>
      <c r="D2625" s="1" t="s">
        <v>11803</v>
      </c>
      <c r="E2625" s="1">
        <v>8</v>
      </c>
      <c r="F2625" s="1" t="s">
        <v>11804</v>
      </c>
      <c r="G2625" s="1" t="s">
        <v>131</v>
      </c>
      <c r="H2625" s="1">
        <v>100000000</v>
      </c>
      <c r="I2625" s="1">
        <v>5245086.5413149903</v>
      </c>
      <c r="J2625" s="1">
        <v>100000000</v>
      </c>
      <c r="K2625" s="1" t="s">
        <v>2018</v>
      </c>
      <c r="L2625" s="1">
        <v>2623</v>
      </c>
      <c r="M2625" s="1" t="s">
        <v>14752</v>
      </c>
      <c r="N2625" s="1">
        <v>1.730591105622134E-2</v>
      </c>
      <c r="O2625" s="1">
        <v>4597.4541878600003</v>
      </c>
      <c r="P2625" s="1">
        <v>3.4039233499999999</v>
      </c>
      <c r="Q2625" s="1">
        <v>13.939952119999999</v>
      </c>
      <c r="R2625" s="1">
        <v>12.81530452</v>
      </c>
      <c r="S2625" s="1">
        <v>90771.001166180838</v>
      </c>
      <c r="T2625" s="1" t="s">
        <v>14752</v>
      </c>
    </row>
    <row r="2626" spans="1:20" x14ac:dyDescent="0.2">
      <c r="A2626" s="1">
        <v>11455</v>
      </c>
      <c r="B2626" s="1" t="s">
        <v>5559</v>
      </c>
      <c r="C2626" s="1" t="s">
        <v>5560</v>
      </c>
      <c r="D2626" s="1" t="s">
        <v>5561</v>
      </c>
      <c r="E2626" s="1">
        <v>7</v>
      </c>
      <c r="F2626" s="1" t="s">
        <v>5562</v>
      </c>
      <c r="G2626" s="1" t="s">
        <v>131</v>
      </c>
      <c r="I2626" s="1">
        <v>154294330</v>
      </c>
      <c r="J2626" s="1">
        <v>1000000000</v>
      </c>
      <c r="K2626" s="1" t="s">
        <v>2018</v>
      </c>
      <c r="L2626" s="1">
        <v>2624</v>
      </c>
      <c r="M2626" s="1" t="s">
        <v>14752</v>
      </c>
      <c r="N2626" s="1">
        <v>5.8801453860083753E-4</v>
      </c>
      <c r="O2626" s="1">
        <v>189.76353233</v>
      </c>
      <c r="P2626" s="1">
        <v>-4.5077099999999998E-3</v>
      </c>
      <c r="Q2626" s="1">
        <v>-9.6369764100000008</v>
      </c>
      <c r="R2626" s="1">
        <v>1.1371469299999999</v>
      </c>
      <c r="S2626" s="1">
        <v>90727.309263675357</v>
      </c>
      <c r="T2626" s="1" t="s">
        <v>14752</v>
      </c>
    </row>
    <row r="2627" spans="1:20" x14ac:dyDescent="0.2">
      <c r="A2627" s="1">
        <v>4298</v>
      </c>
      <c r="B2627" s="1" t="s">
        <v>5972</v>
      </c>
      <c r="C2627" s="1" t="s">
        <v>5973</v>
      </c>
      <c r="D2627" s="1" t="s">
        <v>5974</v>
      </c>
      <c r="E2627" s="1">
        <v>4</v>
      </c>
      <c r="F2627" s="1" t="s">
        <v>3132</v>
      </c>
      <c r="G2627" s="1" t="s">
        <v>131</v>
      </c>
      <c r="I2627" s="1">
        <v>1847661819.837328</v>
      </c>
      <c r="J2627" s="1">
        <v>5000000000</v>
      </c>
      <c r="K2627" s="1" t="s">
        <v>2018</v>
      </c>
      <c r="L2627" s="1">
        <v>2625</v>
      </c>
      <c r="M2627" s="1" t="s">
        <v>14752</v>
      </c>
      <c r="N2627" s="1">
        <v>4.8658815582383226E-5</v>
      </c>
      <c r="O2627" s="1">
        <v>0</v>
      </c>
      <c r="P2627" s="1">
        <v>0.27624580999999998</v>
      </c>
      <c r="Q2627" s="1">
        <v>-2.1475234900000002</v>
      </c>
      <c r="R2627" s="1">
        <v>-5.2815413600000003</v>
      </c>
      <c r="S2627" s="1">
        <v>89905.035750075127</v>
      </c>
      <c r="T2627" s="1" t="s">
        <v>14752</v>
      </c>
    </row>
    <row r="2628" spans="1:20" x14ac:dyDescent="0.2">
      <c r="A2628" s="1">
        <v>9196</v>
      </c>
      <c r="B2628" s="1" t="s">
        <v>5110</v>
      </c>
      <c r="C2628" s="1" t="s">
        <v>5111</v>
      </c>
      <c r="D2628" s="1" t="s">
        <v>5112</v>
      </c>
      <c r="E2628" s="1">
        <v>8</v>
      </c>
      <c r="F2628" s="1" t="s">
        <v>5113</v>
      </c>
      <c r="G2628" s="1" t="s">
        <v>131</v>
      </c>
      <c r="I2628" s="1">
        <v>12030988</v>
      </c>
      <c r="J2628" s="1">
        <v>208911248</v>
      </c>
      <c r="K2628" s="1" t="s">
        <v>2018</v>
      </c>
      <c r="L2628" s="1">
        <v>2626</v>
      </c>
      <c r="M2628" s="1" t="s">
        <v>14753</v>
      </c>
      <c r="N2628" s="1">
        <v>7.4140548867531941E-3</v>
      </c>
      <c r="O2628" s="1">
        <v>0</v>
      </c>
      <c r="P2628" s="1">
        <v>-0.94667168999999995</v>
      </c>
      <c r="Q2628" s="1">
        <v>-1.02952581</v>
      </c>
      <c r="R2628" s="1">
        <v>-8.3747510599999995</v>
      </c>
      <c r="S2628" s="1">
        <v>89198.405373869042</v>
      </c>
      <c r="T2628" s="1" t="s">
        <v>14753</v>
      </c>
    </row>
    <row r="2629" spans="1:20" x14ac:dyDescent="0.2">
      <c r="A2629" s="1">
        <v>7591</v>
      </c>
      <c r="B2629" s="1" t="s">
        <v>5490</v>
      </c>
      <c r="C2629" s="1" t="s">
        <v>5491</v>
      </c>
      <c r="D2629" s="1" t="s">
        <v>5492</v>
      </c>
      <c r="E2629" s="1">
        <v>5</v>
      </c>
      <c r="F2629" s="1" t="s">
        <v>4077</v>
      </c>
      <c r="G2629" s="1" t="s">
        <v>131</v>
      </c>
      <c r="I2629" s="1">
        <v>199019940</v>
      </c>
      <c r="J2629" s="1">
        <v>300000000</v>
      </c>
      <c r="K2629" s="1" t="s">
        <v>2018</v>
      </c>
      <c r="L2629" s="1">
        <v>2627</v>
      </c>
      <c r="M2629" s="1" t="s">
        <v>14753</v>
      </c>
      <c r="N2629" s="1">
        <v>4.4752535228051058E-4</v>
      </c>
      <c r="O2629" s="1">
        <v>98344.312161969996</v>
      </c>
      <c r="P2629" s="1">
        <v>-1.1832500000000001E-3</v>
      </c>
      <c r="Q2629" s="1">
        <v>-4.9169185799999999</v>
      </c>
      <c r="R2629" s="1">
        <v>-8.0831474199999995</v>
      </c>
      <c r="S2629" s="1">
        <v>89066.468759346069</v>
      </c>
      <c r="T2629" s="1" t="s">
        <v>14753</v>
      </c>
    </row>
    <row r="2630" spans="1:20" x14ac:dyDescent="0.2">
      <c r="A2630" s="1">
        <v>28597</v>
      </c>
      <c r="B2630" s="1" t="s">
        <v>11771</v>
      </c>
      <c r="C2630" s="1" t="s">
        <v>11772</v>
      </c>
      <c r="D2630" s="1" t="s">
        <v>11773</v>
      </c>
      <c r="E2630" s="1">
        <v>6</v>
      </c>
      <c r="F2630" s="1" t="s">
        <v>11774</v>
      </c>
      <c r="G2630" s="1" t="s">
        <v>131</v>
      </c>
      <c r="I2630" s="1">
        <v>844493.98</v>
      </c>
      <c r="J2630" s="1">
        <v>1000000</v>
      </c>
      <c r="K2630" s="1" t="s">
        <v>2018</v>
      </c>
      <c r="L2630" s="1">
        <v>2629</v>
      </c>
      <c r="M2630" s="1" t="s">
        <v>14753</v>
      </c>
      <c r="N2630" s="1">
        <v>0.10490086824211756</v>
      </c>
      <c r="O2630" s="1">
        <v>96.736467020000006</v>
      </c>
      <c r="P2630" s="1">
        <v>-2.2328000000000001E-3</v>
      </c>
      <c r="Q2630" s="1">
        <v>-1.58679569</v>
      </c>
      <c r="R2630" s="1">
        <v>-12.99306367</v>
      </c>
      <c r="S2630" s="1">
        <v>88588.151727241464</v>
      </c>
      <c r="T2630" s="1" t="s">
        <v>14753</v>
      </c>
    </row>
    <row r="2631" spans="1:20" x14ac:dyDescent="0.2">
      <c r="A2631" s="1">
        <v>10566</v>
      </c>
      <c r="B2631" s="1" t="s">
        <v>4975</v>
      </c>
      <c r="C2631" s="1" t="s">
        <v>4976</v>
      </c>
      <c r="D2631" s="1" t="s">
        <v>4977</v>
      </c>
      <c r="E2631" s="1">
        <v>23</v>
      </c>
      <c r="F2631" s="1" t="s">
        <v>4978</v>
      </c>
      <c r="G2631" s="1" t="s">
        <v>131</v>
      </c>
      <c r="H2631" s="1">
        <v>21000000</v>
      </c>
      <c r="I2631" s="1">
        <v>11078876.667833401</v>
      </c>
      <c r="J2631" s="1">
        <v>11262103.211074</v>
      </c>
      <c r="L2631" s="1">
        <v>2630</v>
      </c>
      <c r="M2631" s="1" t="s">
        <v>14752</v>
      </c>
      <c r="N2631" s="1">
        <v>7.9862201892186586E-3</v>
      </c>
      <c r="O2631" s="1">
        <v>0</v>
      </c>
      <c r="P2631" s="1">
        <v>0</v>
      </c>
      <c r="Q2631" s="1">
        <v>0</v>
      </c>
      <c r="R2631" s="1">
        <v>320.51902997000002</v>
      </c>
      <c r="S2631" s="1">
        <v>88478.348518514642</v>
      </c>
      <c r="T2631" s="1" t="s">
        <v>14752</v>
      </c>
    </row>
    <row r="2632" spans="1:20" x14ac:dyDescent="0.2">
      <c r="A2632" s="1">
        <v>6938</v>
      </c>
      <c r="B2632" s="1" t="s">
        <v>3265</v>
      </c>
      <c r="C2632" s="1" t="s">
        <v>3266</v>
      </c>
      <c r="D2632" s="1" t="s">
        <v>3267</v>
      </c>
      <c r="E2632" s="1">
        <v>12</v>
      </c>
      <c r="F2632" s="1" t="s">
        <v>2592</v>
      </c>
      <c r="G2632" s="1" t="s">
        <v>131</v>
      </c>
      <c r="H2632" s="1">
        <v>21000</v>
      </c>
      <c r="I2632" s="1">
        <v>3986</v>
      </c>
      <c r="J2632" s="1">
        <v>21000</v>
      </c>
      <c r="K2632" s="1" t="s">
        <v>2018</v>
      </c>
      <c r="L2632" s="1">
        <v>2632</v>
      </c>
      <c r="M2632" s="1" t="s">
        <v>14753</v>
      </c>
      <c r="N2632" s="1">
        <v>21.640727586033417</v>
      </c>
      <c r="O2632" s="1">
        <v>11246.970648099999</v>
      </c>
      <c r="P2632" s="1">
        <v>-0.45291720000000002</v>
      </c>
      <c r="Q2632" s="1">
        <v>-3.0240492200000002</v>
      </c>
      <c r="R2632" s="1">
        <v>-13.36666576</v>
      </c>
      <c r="S2632" s="1">
        <v>86259.940157929203</v>
      </c>
      <c r="T2632" s="1" t="s">
        <v>14753</v>
      </c>
    </row>
    <row r="2633" spans="1:20" x14ac:dyDescent="0.2">
      <c r="A2633" s="1">
        <v>11862</v>
      </c>
      <c r="B2633" s="1" t="s">
        <v>11791</v>
      </c>
      <c r="C2633" s="1" t="s">
        <v>11792</v>
      </c>
      <c r="D2633" s="1" t="s">
        <v>11793</v>
      </c>
      <c r="E2633" s="1">
        <v>11</v>
      </c>
      <c r="F2633" s="1" t="s">
        <v>11794</v>
      </c>
      <c r="G2633" s="1" t="s">
        <v>131</v>
      </c>
      <c r="H2633" s="1">
        <v>72500000</v>
      </c>
      <c r="I2633" s="1">
        <v>9916490</v>
      </c>
      <c r="J2633" s="1">
        <v>72500000</v>
      </c>
      <c r="K2633" s="1" t="s">
        <v>2018</v>
      </c>
      <c r="L2633" s="1">
        <v>2633</v>
      </c>
      <c r="M2633" s="1" t="s">
        <v>14752</v>
      </c>
      <c r="N2633" s="1">
        <v>8.5982447406778122E-3</v>
      </c>
      <c r="O2633" s="1">
        <v>213648.11290169001</v>
      </c>
      <c r="P2633" s="1">
        <v>-2.3061302499999998</v>
      </c>
      <c r="Q2633" s="1">
        <v>-9.0832146599999994</v>
      </c>
      <c r="R2633" s="1">
        <v>-12.80645876</v>
      </c>
      <c r="S2633" s="1">
        <v>85264.407988484119</v>
      </c>
      <c r="T2633" s="1" t="s">
        <v>14752</v>
      </c>
    </row>
    <row r="2634" spans="1:20" x14ac:dyDescent="0.2">
      <c r="A2634" s="1">
        <v>20575</v>
      </c>
      <c r="B2634" s="1" t="s">
        <v>11870</v>
      </c>
      <c r="C2634" s="1" t="s">
        <v>11871</v>
      </c>
      <c r="D2634" s="1" t="s">
        <v>11872</v>
      </c>
      <c r="E2634" s="1">
        <v>12</v>
      </c>
      <c r="F2634" s="1" t="s">
        <v>11873</v>
      </c>
      <c r="G2634" s="1" t="s">
        <v>131</v>
      </c>
      <c r="H2634" s="1">
        <v>100000000</v>
      </c>
      <c r="I2634" s="1">
        <v>22679998</v>
      </c>
      <c r="J2634" s="1">
        <v>98839999</v>
      </c>
      <c r="K2634" s="1" t="s">
        <v>2018</v>
      </c>
      <c r="L2634" s="1">
        <v>2634</v>
      </c>
      <c r="M2634" s="1" t="s">
        <v>14752</v>
      </c>
      <c r="N2634" s="1">
        <v>3.7475352435949018E-3</v>
      </c>
      <c r="O2634" s="1">
        <v>26200.861357009999</v>
      </c>
      <c r="P2634" s="1">
        <v>0.10863177</v>
      </c>
      <c r="Q2634" s="1">
        <v>0.40015166000000002</v>
      </c>
      <c r="R2634" s="1">
        <v>-4.6026111900000002</v>
      </c>
      <c r="S2634" s="1">
        <v>84994.091829661891</v>
      </c>
      <c r="T2634" s="1" t="s">
        <v>14752</v>
      </c>
    </row>
    <row r="2635" spans="1:20" x14ac:dyDescent="0.2">
      <c r="A2635" s="1">
        <v>8867</v>
      </c>
      <c r="B2635" s="1" t="s">
        <v>5316</v>
      </c>
      <c r="C2635" s="1" t="s">
        <v>5317</v>
      </c>
      <c r="D2635" s="1" t="s">
        <v>5318</v>
      </c>
      <c r="E2635" s="1">
        <v>17</v>
      </c>
      <c r="F2635" s="1" t="s">
        <v>4422</v>
      </c>
      <c r="G2635" s="1" t="s">
        <v>131</v>
      </c>
      <c r="H2635" s="1">
        <v>10000000</v>
      </c>
      <c r="I2635" s="1">
        <v>4019375</v>
      </c>
      <c r="J2635" s="1">
        <v>5614361</v>
      </c>
      <c r="K2635" s="1" t="s">
        <v>2018</v>
      </c>
      <c r="L2635" s="1">
        <v>2635</v>
      </c>
      <c r="M2635" s="1" t="s">
        <v>14752</v>
      </c>
      <c r="N2635" s="1">
        <v>2.1135121699885361E-2</v>
      </c>
      <c r="O2635" s="1">
        <v>29.304762220000001</v>
      </c>
      <c r="P2635" s="1">
        <v>-4.6018099999999996E-3</v>
      </c>
      <c r="Q2635" s="1">
        <v>-8.9085780499999991</v>
      </c>
      <c r="R2635" s="1">
        <v>21.506729709999998</v>
      </c>
      <c r="S2635" s="1">
        <v>84949.97978247673</v>
      </c>
      <c r="T2635" s="1" t="s">
        <v>14752</v>
      </c>
    </row>
    <row r="2636" spans="1:20" x14ac:dyDescent="0.2">
      <c r="A2636" s="1">
        <v>17694</v>
      </c>
      <c r="B2636" s="1" t="s">
        <v>12080</v>
      </c>
      <c r="C2636" s="1" t="s">
        <v>12081</v>
      </c>
      <c r="D2636" s="1" t="s">
        <v>12082</v>
      </c>
      <c r="E2636" s="1">
        <v>13</v>
      </c>
      <c r="F2636" s="1" t="s">
        <v>12083</v>
      </c>
      <c r="G2636" s="1" t="s">
        <v>131</v>
      </c>
      <c r="I2636" s="1">
        <v>46061937</v>
      </c>
      <c r="J2636" s="1">
        <v>1000000000</v>
      </c>
      <c r="K2636" s="1" t="s">
        <v>2018</v>
      </c>
      <c r="L2636" s="1">
        <v>2636</v>
      </c>
      <c r="M2636" s="1" t="s">
        <v>14752</v>
      </c>
      <c r="N2636" s="1">
        <v>1.8407410768618937E-3</v>
      </c>
      <c r="O2636" s="1">
        <v>66910.641989650001</v>
      </c>
      <c r="P2636" s="1">
        <v>5.7642600000000002E-3</v>
      </c>
      <c r="Q2636" s="1">
        <v>-1.5021682300000001</v>
      </c>
      <c r="R2636" s="1">
        <v>-3.77555796</v>
      </c>
      <c r="S2636" s="1">
        <v>84788.099515724694</v>
      </c>
      <c r="T2636" s="1" t="s">
        <v>14752</v>
      </c>
    </row>
    <row r="2637" spans="1:20" x14ac:dyDescent="0.2">
      <c r="A2637" s="1">
        <v>1787</v>
      </c>
      <c r="B2637" s="1" t="s">
        <v>5681</v>
      </c>
      <c r="C2637" s="1" t="s">
        <v>5682</v>
      </c>
      <c r="D2637" s="1" t="s">
        <v>5683</v>
      </c>
      <c r="E2637" s="1">
        <v>5</v>
      </c>
      <c r="F2637" s="1" t="s">
        <v>5684</v>
      </c>
      <c r="G2637" s="1" t="s">
        <v>131</v>
      </c>
      <c r="I2637" s="1">
        <v>72768025.125598088</v>
      </c>
      <c r="J2637" s="1">
        <v>80000000</v>
      </c>
      <c r="K2637" s="1" t="s">
        <v>2018</v>
      </c>
      <c r="L2637" s="1">
        <v>2637</v>
      </c>
      <c r="M2637" s="1" t="s">
        <v>14752</v>
      </c>
      <c r="N2637" s="1">
        <v>1.1626430315905673E-3</v>
      </c>
      <c r="O2637" s="1">
        <v>8.1501090200000004</v>
      </c>
      <c r="P2637" s="1">
        <v>-5.6263299999999997E-3</v>
      </c>
      <c r="Q2637" s="1">
        <v>-8.8326349999999998E-2</v>
      </c>
      <c r="R2637" s="1">
        <v>-0.11297570999999999</v>
      </c>
      <c r="S2637" s="1">
        <v>84603.237334883932</v>
      </c>
      <c r="T2637" s="1" t="s">
        <v>14752</v>
      </c>
    </row>
    <row r="2638" spans="1:20" x14ac:dyDescent="0.2">
      <c r="A2638" s="1">
        <v>5155</v>
      </c>
      <c r="B2638" s="1" t="s">
        <v>4183</v>
      </c>
      <c r="C2638" s="1" t="s">
        <v>4184</v>
      </c>
      <c r="D2638" s="1" t="s">
        <v>4185</v>
      </c>
      <c r="E2638" s="1">
        <v>6</v>
      </c>
      <c r="F2638" s="1" t="s">
        <v>4186</v>
      </c>
      <c r="G2638" s="1" t="s">
        <v>131</v>
      </c>
      <c r="I2638" s="1">
        <v>11919651.239872999</v>
      </c>
      <c r="J2638" s="1">
        <v>100000000</v>
      </c>
      <c r="L2638" s="1">
        <v>2638</v>
      </c>
      <c r="M2638" s="1" t="s">
        <v>14753</v>
      </c>
      <c r="N2638" s="1">
        <v>7.0612529956339855E-3</v>
      </c>
      <c r="O2638" s="1">
        <v>385.82258081999998</v>
      </c>
      <c r="P2638" s="1">
        <v>6.8774400000000003E-3</v>
      </c>
      <c r="Q2638" s="1">
        <v>5.5789757900000003</v>
      </c>
      <c r="R2638" s="1">
        <v>3.3729623200000001</v>
      </c>
      <c r="S2638" s="1">
        <v>84167.673024465563</v>
      </c>
      <c r="T2638" s="1" t="s">
        <v>14753</v>
      </c>
    </row>
    <row r="2639" spans="1:20" x14ac:dyDescent="0.2">
      <c r="A2639" s="1">
        <v>21017</v>
      </c>
      <c r="B2639" s="1" t="s">
        <v>11840</v>
      </c>
      <c r="C2639" s="1" t="s">
        <v>11841</v>
      </c>
      <c r="D2639" s="1" t="s">
        <v>11842</v>
      </c>
      <c r="E2639" s="1">
        <v>7</v>
      </c>
      <c r="F2639" s="1" t="s">
        <v>11843</v>
      </c>
      <c r="G2639" s="1" t="s">
        <v>131</v>
      </c>
      <c r="H2639" s="1">
        <v>500000000</v>
      </c>
      <c r="I2639" s="1">
        <v>21748353</v>
      </c>
      <c r="J2639" s="1">
        <v>331266162.48000002</v>
      </c>
      <c r="K2639" s="1" t="s">
        <v>2018</v>
      </c>
      <c r="L2639" s="1">
        <v>2639</v>
      </c>
      <c r="M2639" s="1" t="s">
        <v>14752</v>
      </c>
      <c r="N2639" s="1">
        <v>3.8669955522616542E-3</v>
      </c>
      <c r="O2639" s="1">
        <v>117060.48919078</v>
      </c>
      <c r="P2639" s="1">
        <v>0.23792039000000001</v>
      </c>
      <c r="Q2639" s="1">
        <v>-1.29667819</v>
      </c>
      <c r="R2639" s="1">
        <v>-18.898227689999999</v>
      </c>
      <c r="S2639" s="1">
        <v>84100.784320016406</v>
      </c>
      <c r="T2639" s="1" t="s">
        <v>14752</v>
      </c>
    </row>
    <row r="2640" spans="1:20" x14ac:dyDescent="0.2">
      <c r="A2640" s="1">
        <v>8416</v>
      </c>
      <c r="B2640" s="1" t="s">
        <v>4057</v>
      </c>
      <c r="C2640" s="1" t="s">
        <v>4058</v>
      </c>
      <c r="D2640" s="1" t="s">
        <v>4059</v>
      </c>
      <c r="E2640" s="1">
        <v>7</v>
      </c>
      <c r="F2640" s="1" t="s">
        <v>4038</v>
      </c>
      <c r="G2640" s="1" t="s">
        <v>131</v>
      </c>
      <c r="H2640" s="1">
        <v>150000000</v>
      </c>
      <c r="I2640" s="1">
        <v>90344271.904875204</v>
      </c>
      <c r="J2640" s="1">
        <v>150000000</v>
      </c>
      <c r="K2640" s="1" t="s">
        <v>2018</v>
      </c>
      <c r="L2640" s="1">
        <v>2640</v>
      </c>
      <c r="M2640" s="1" t="s">
        <v>14752</v>
      </c>
      <c r="N2640" s="1">
        <v>9.1944635847412037E-4</v>
      </c>
      <c r="O2640" s="1">
        <v>244.24689613999999</v>
      </c>
      <c r="P2640" s="1">
        <v>-4.5077099999999998E-3</v>
      </c>
      <c r="Q2640" s="1">
        <v>-5.2843105100000001</v>
      </c>
      <c r="R2640" s="1">
        <v>-11.32002306</v>
      </c>
      <c r="S2640" s="1">
        <v>83066.711811933274</v>
      </c>
      <c r="T2640" s="1" t="s">
        <v>14752</v>
      </c>
    </row>
    <row r="2641" spans="1:20" x14ac:dyDescent="0.2">
      <c r="A2641" s="1">
        <v>8406</v>
      </c>
      <c r="B2641" s="1" t="s">
        <v>4679</v>
      </c>
      <c r="C2641" s="1" t="s">
        <v>4680</v>
      </c>
      <c r="D2641" s="1" t="s">
        <v>4681</v>
      </c>
      <c r="E2641" s="1">
        <v>15</v>
      </c>
      <c r="F2641" s="1" t="s">
        <v>4682</v>
      </c>
      <c r="G2641" s="1" t="s">
        <v>131</v>
      </c>
      <c r="H2641" s="1">
        <v>1000000000</v>
      </c>
      <c r="I2641" s="1">
        <v>93500000</v>
      </c>
      <c r="J2641" s="1">
        <v>1000000000</v>
      </c>
      <c r="L2641" s="1">
        <v>2641</v>
      </c>
      <c r="M2641" s="1" t="s">
        <v>14752</v>
      </c>
      <c r="N2641" s="1">
        <v>8.8480396895851692E-4</v>
      </c>
      <c r="O2641" s="1">
        <v>55265.152304019997</v>
      </c>
      <c r="P2641" s="1">
        <v>-0.11369912</v>
      </c>
      <c r="Q2641" s="1">
        <v>-3.6002470299999998</v>
      </c>
      <c r="R2641" s="1">
        <v>-15.9086427</v>
      </c>
      <c r="S2641" s="1">
        <v>82729.171097621336</v>
      </c>
      <c r="T2641" s="1" t="s">
        <v>14752</v>
      </c>
    </row>
    <row r="2642" spans="1:20" x14ac:dyDescent="0.2">
      <c r="A2642" s="1">
        <v>7225</v>
      </c>
      <c r="B2642" s="1" t="s">
        <v>4309</v>
      </c>
      <c r="C2642" s="1" t="s">
        <v>4310</v>
      </c>
      <c r="D2642" s="1" t="s">
        <v>4311</v>
      </c>
      <c r="E2642" s="1">
        <v>8</v>
      </c>
      <c r="F2642" s="1" t="s">
        <v>2881</v>
      </c>
      <c r="G2642" s="1" t="s">
        <v>131</v>
      </c>
      <c r="H2642" s="1">
        <v>168000000</v>
      </c>
      <c r="I2642" s="1">
        <v>168000000</v>
      </c>
      <c r="J2642" s="1">
        <v>168000000</v>
      </c>
      <c r="K2642" s="1" t="s">
        <v>2018</v>
      </c>
      <c r="L2642" s="1">
        <v>2642</v>
      </c>
      <c r="M2642" s="1" t="s">
        <v>14752</v>
      </c>
      <c r="N2642" s="1">
        <v>4.9005352260220343E-4</v>
      </c>
      <c r="O2642" s="1">
        <v>133597.47548426001</v>
      </c>
      <c r="P2642" s="1">
        <v>-0.19993678000000001</v>
      </c>
      <c r="Q2642" s="1">
        <v>-0.49569729000000001</v>
      </c>
      <c r="R2642" s="1">
        <v>-8.8423697299999997</v>
      </c>
      <c r="S2642" s="1">
        <v>82328.99179717018</v>
      </c>
      <c r="T2642" s="1" t="s">
        <v>14752</v>
      </c>
    </row>
    <row r="2643" spans="1:20" x14ac:dyDescent="0.2">
      <c r="A2643" s="1">
        <v>12293</v>
      </c>
      <c r="B2643" s="1" t="s">
        <v>5699</v>
      </c>
      <c r="C2643" s="1" t="s">
        <v>5700</v>
      </c>
      <c r="D2643" s="1" t="s">
        <v>5701</v>
      </c>
      <c r="E2643" s="1">
        <v>9</v>
      </c>
      <c r="F2643" s="1" t="s">
        <v>5702</v>
      </c>
      <c r="G2643" s="1" t="s">
        <v>131</v>
      </c>
      <c r="H2643" s="1">
        <v>500000000</v>
      </c>
      <c r="I2643" s="1">
        <v>165059723</v>
      </c>
      <c r="J2643" s="1">
        <v>500000000</v>
      </c>
      <c r="K2643" s="1" t="s">
        <v>2018</v>
      </c>
      <c r="L2643" s="1">
        <v>2628</v>
      </c>
      <c r="M2643" s="1" t="s">
        <v>14753</v>
      </c>
      <c r="N2643" s="1">
        <v>4.975313948160484E-4</v>
      </c>
      <c r="O2643" s="1">
        <v>17225.745454899999</v>
      </c>
      <c r="P2643" s="1">
        <v>-11.071301460000001</v>
      </c>
      <c r="Q2643" s="1">
        <v>-26.89796299</v>
      </c>
      <c r="R2643" s="1">
        <v>120.05270234</v>
      </c>
      <c r="S2643" s="1">
        <v>82122.394212140585</v>
      </c>
      <c r="T2643" s="1" t="s">
        <v>14753</v>
      </c>
    </row>
    <row r="2644" spans="1:20" x14ac:dyDescent="0.2">
      <c r="A2644" s="1">
        <v>25391</v>
      </c>
      <c r="B2644" s="1" t="s">
        <v>11844</v>
      </c>
      <c r="C2644" s="1" t="s">
        <v>11845</v>
      </c>
      <c r="D2644" s="1" t="s">
        <v>11846</v>
      </c>
      <c r="E2644" s="1">
        <v>5</v>
      </c>
      <c r="F2644" s="1" t="s">
        <v>11847</v>
      </c>
      <c r="G2644" s="1" t="s">
        <v>131</v>
      </c>
      <c r="H2644" s="1">
        <v>1000000000</v>
      </c>
      <c r="I2644" s="1">
        <v>43533333</v>
      </c>
      <c r="J2644" s="1">
        <v>1000000000</v>
      </c>
      <c r="K2644" s="1" t="s">
        <v>2018</v>
      </c>
      <c r="L2644" s="1">
        <v>2643</v>
      </c>
      <c r="M2644" s="1" t="s">
        <v>14753</v>
      </c>
      <c r="N2644" s="1">
        <v>1.8762118430810776E-3</v>
      </c>
      <c r="O2644" s="1">
        <v>0</v>
      </c>
      <c r="P2644" s="1">
        <v>0</v>
      </c>
      <c r="Q2644" s="1">
        <v>-8.3976519999999999E-2</v>
      </c>
      <c r="R2644" s="1">
        <v>-9.2801554700000004</v>
      </c>
      <c r="S2644" s="1">
        <v>81677.754943392283</v>
      </c>
      <c r="T2644" s="1" t="s">
        <v>14753</v>
      </c>
    </row>
    <row r="2645" spans="1:20" x14ac:dyDescent="0.2">
      <c r="A2645" s="1">
        <v>7398</v>
      </c>
      <c r="B2645" s="1" t="s">
        <v>5210</v>
      </c>
      <c r="C2645" s="1" t="s">
        <v>5211</v>
      </c>
      <c r="D2645" s="1" t="s">
        <v>5212</v>
      </c>
      <c r="E2645" s="1">
        <v>9</v>
      </c>
      <c r="F2645" s="1" t="s">
        <v>3579</v>
      </c>
      <c r="G2645" s="1" t="s">
        <v>131</v>
      </c>
      <c r="H2645" s="1">
        <v>500000000</v>
      </c>
      <c r="I2645" s="1">
        <v>228283474.32947201</v>
      </c>
      <c r="J2645" s="1">
        <v>500000000</v>
      </c>
      <c r="K2645" s="1" t="s">
        <v>2018</v>
      </c>
      <c r="L2645" s="1">
        <v>2644</v>
      </c>
      <c r="M2645" s="1" t="s">
        <v>14753</v>
      </c>
      <c r="N2645" s="1">
        <v>3.5555241777950145E-4</v>
      </c>
      <c r="O2645" s="1">
        <v>14738.24348834</v>
      </c>
      <c r="P2645" s="1">
        <v>3.62101E-3</v>
      </c>
      <c r="Q2645" s="1">
        <v>-9.85388631</v>
      </c>
      <c r="R2645" s="1">
        <v>-23.98148334</v>
      </c>
      <c r="S2645" s="1">
        <v>81166.741236948525</v>
      </c>
      <c r="T2645" s="1" t="s">
        <v>14753</v>
      </c>
    </row>
    <row r="2646" spans="1:20" x14ac:dyDescent="0.2">
      <c r="A2646" s="1">
        <v>20502</v>
      </c>
      <c r="B2646" s="1" t="s">
        <v>11848</v>
      </c>
      <c r="C2646" s="1" t="s">
        <v>11849</v>
      </c>
      <c r="D2646" s="1" t="s">
        <v>11850</v>
      </c>
      <c r="E2646" s="1">
        <v>6</v>
      </c>
      <c r="F2646" s="1" t="s">
        <v>11851</v>
      </c>
      <c r="G2646" s="1" t="s">
        <v>131</v>
      </c>
      <c r="H2646" s="1">
        <v>350000000</v>
      </c>
      <c r="I2646" s="1">
        <v>44845573.829999998</v>
      </c>
      <c r="J2646" s="1">
        <v>350000000</v>
      </c>
      <c r="K2646" s="1" t="s">
        <v>2018</v>
      </c>
      <c r="L2646" s="1">
        <v>2645</v>
      </c>
      <c r="M2646" s="1" t="s">
        <v>14752</v>
      </c>
      <c r="N2646" s="1">
        <v>1.8066775491536891E-3</v>
      </c>
      <c r="O2646" s="1">
        <v>147017.50276636</v>
      </c>
      <c r="P2646" s="1">
        <v>0.55445347</v>
      </c>
      <c r="Q2646" s="1">
        <v>-2.2145127200000001</v>
      </c>
      <c r="R2646" s="1">
        <v>-4.9116605900000003</v>
      </c>
      <c r="S2646" s="1">
        <v>81021.49141757522</v>
      </c>
      <c r="T2646" s="1" t="s">
        <v>14752</v>
      </c>
    </row>
    <row r="2647" spans="1:20" x14ac:dyDescent="0.2">
      <c r="A2647" s="1">
        <v>5277</v>
      </c>
      <c r="B2647" s="1" t="s">
        <v>4283</v>
      </c>
      <c r="C2647" s="1" t="s">
        <v>4284</v>
      </c>
      <c r="D2647" s="1" t="s">
        <v>4285</v>
      </c>
      <c r="E2647" s="1">
        <v>4</v>
      </c>
      <c r="F2647" s="1" t="s">
        <v>2569</v>
      </c>
      <c r="G2647" s="1" t="s">
        <v>131</v>
      </c>
      <c r="I2647" s="1">
        <v>80295231.340385184</v>
      </c>
      <c r="J2647" s="1">
        <v>1000000000</v>
      </c>
      <c r="K2647" s="1" t="s">
        <v>2018</v>
      </c>
      <c r="L2647" s="1">
        <v>2646</v>
      </c>
      <c r="M2647" s="1" t="s">
        <v>14752</v>
      </c>
      <c r="N2647" s="1">
        <v>1.0035603694036395E-3</v>
      </c>
      <c r="O2647" s="1">
        <v>66.096437019999996</v>
      </c>
      <c r="P2647" s="1">
        <v>0.24055051</v>
      </c>
      <c r="Q2647" s="1">
        <v>-1.52171111</v>
      </c>
      <c r="R2647" s="1">
        <v>25.984895349999999</v>
      </c>
      <c r="S2647" s="1">
        <v>80581.112025307651</v>
      </c>
      <c r="T2647" s="1" t="s">
        <v>14752</v>
      </c>
    </row>
    <row r="2648" spans="1:20" x14ac:dyDescent="0.2">
      <c r="A2648" s="1">
        <v>15737</v>
      </c>
      <c r="B2648" s="1" t="s">
        <v>6655</v>
      </c>
      <c r="C2648" s="1" t="s">
        <v>6656</v>
      </c>
      <c r="D2648" s="1" t="s">
        <v>6657</v>
      </c>
      <c r="E2648" s="1">
        <v>6</v>
      </c>
      <c r="F2648" s="1" t="s">
        <v>6658</v>
      </c>
      <c r="G2648" s="1" t="s">
        <v>131</v>
      </c>
      <c r="I2648" s="1">
        <v>420407146</v>
      </c>
      <c r="J2648" s="1">
        <v>500000000</v>
      </c>
      <c r="K2648" s="1" t="s">
        <v>2018</v>
      </c>
      <c r="L2648" s="1">
        <v>2647</v>
      </c>
      <c r="M2648" s="1" t="s">
        <v>14752</v>
      </c>
      <c r="N2648" s="1">
        <v>1.8911004245786693E-4</v>
      </c>
      <c r="O2648" s="1">
        <v>47071.89540465</v>
      </c>
      <c r="P2648" s="1">
        <v>1.06729348</v>
      </c>
      <c r="Q2648" s="1">
        <v>29.9577338</v>
      </c>
      <c r="R2648" s="1">
        <v>-6.2442353400000004</v>
      </c>
      <c r="S2648" s="1">
        <v>79503.213229650661</v>
      </c>
      <c r="T2648" s="1" t="s">
        <v>14752</v>
      </c>
    </row>
    <row r="2649" spans="1:20" x14ac:dyDescent="0.2">
      <c r="A2649" s="1">
        <v>11923</v>
      </c>
      <c r="B2649" s="1" t="s">
        <v>6600</v>
      </c>
      <c r="C2649" s="1" t="s">
        <v>6601</v>
      </c>
      <c r="D2649" s="1" t="s">
        <v>6602</v>
      </c>
      <c r="E2649" s="1">
        <v>4</v>
      </c>
      <c r="F2649" s="1" t="s">
        <v>6603</v>
      </c>
      <c r="G2649" s="1" t="s">
        <v>131</v>
      </c>
      <c r="H2649" s="1">
        <v>1000000000</v>
      </c>
      <c r="I2649" s="1">
        <v>22172718.399999999</v>
      </c>
      <c r="J2649" s="1">
        <v>481363628.27246797</v>
      </c>
      <c r="K2649" s="1" t="s">
        <v>2018</v>
      </c>
      <c r="L2649" s="1">
        <v>2648</v>
      </c>
      <c r="M2649" s="1" t="s">
        <v>14752</v>
      </c>
      <c r="N2649" s="1">
        <v>3.554835798598735E-3</v>
      </c>
      <c r="O2649" s="1">
        <v>0</v>
      </c>
      <c r="P2649" s="1">
        <v>0</v>
      </c>
      <c r="Q2649" s="1">
        <v>-3.7984799999999999E-3</v>
      </c>
      <c r="R2649" s="1">
        <v>-21.742477600000001</v>
      </c>
      <c r="S2649" s="1">
        <v>78820.373120568867</v>
      </c>
      <c r="T2649" s="1" t="s">
        <v>14752</v>
      </c>
    </row>
    <row r="2650" spans="1:20" x14ac:dyDescent="0.2">
      <c r="A2650" s="1">
        <v>1894</v>
      </c>
      <c r="B2650" s="1" t="s">
        <v>5283</v>
      </c>
      <c r="C2650" s="1" t="s">
        <v>5284</v>
      </c>
      <c r="D2650" s="1" t="s">
        <v>5285</v>
      </c>
      <c r="E2650" s="1">
        <v>6</v>
      </c>
      <c r="F2650" s="1" t="s">
        <v>5286</v>
      </c>
      <c r="G2650" s="1" t="s">
        <v>131</v>
      </c>
      <c r="I2650" s="1">
        <v>50000000</v>
      </c>
      <c r="J2650" s="1">
        <v>70000000</v>
      </c>
      <c r="L2650" s="1">
        <v>2649</v>
      </c>
      <c r="M2650" s="1" t="s">
        <v>14753</v>
      </c>
      <c r="N2650" s="1">
        <v>1.5618705795890199E-3</v>
      </c>
      <c r="O2650" s="1">
        <v>1544.4211351500001</v>
      </c>
      <c r="P2650" s="1">
        <v>0.75119605</v>
      </c>
      <c r="Q2650" s="1">
        <v>3.7307265599999999</v>
      </c>
      <c r="R2650" s="1">
        <v>-18.730604880000001</v>
      </c>
      <c r="S2650" s="1">
        <v>78093.528979451003</v>
      </c>
      <c r="T2650" s="1" t="s">
        <v>14753</v>
      </c>
    </row>
    <row r="2651" spans="1:20" x14ac:dyDescent="0.2">
      <c r="A2651" s="1">
        <v>5024</v>
      </c>
      <c r="B2651" s="1" t="s">
        <v>6105</v>
      </c>
      <c r="C2651" s="1" t="s">
        <v>6106</v>
      </c>
      <c r="D2651" s="1" t="s">
        <v>6107</v>
      </c>
      <c r="E2651" s="1">
        <v>18</v>
      </c>
      <c r="F2651" s="1" t="s">
        <v>6009</v>
      </c>
      <c r="G2651" s="1" t="s">
        <v>131</v>
      </c>
      <c r="H2651" s="1">
        <v>1534000000</v>
      </c>
      <c r="I2651" s="1">
        <v>1330240533</v>
      </c>
      <c r="J2651" s="1">
        <v>1534000000</v>
      </c>
      <c r="K2651" s="1" t="s">
        <v>2018</v>
      </c>
      <c r="L2651" s="1">
        <v>2650</v>
      </c>
      <c r="M2651" s="1" t="s">
        <v>14753</v>
      </c>
      <c r="N2651" s="1">
        <v>5.8504725551342904E-5</v>
      </c>
      <c r="O2651" s="1">
        <v>182.08650587</v>
      </c>
      <c r="P2651" s="1">
        <v>0</v>
      </c>
      <c r="Q2651" s="1">
        <v>-0.49116164000000001</v>
      </c>
      <c r="R2651" s="1">
        <v>10.92690209</v>
      </c>
      <c r="S2651" s="1">
        <v>77825.357300437099</v>
      </c>
      <c r="T2651" s="1" t="s">
        <v>14753</v>
      </c>
    </row>
    <row r="2652" spans="1:20" x14ac:dyDescent="0.2">
      <c r="A2652" s="1">
        <v>15178</v>
      </c>
      <c r="B2652" s="1" t="s">
        <v>6701</v>
      </c>
      <c r="C2652" s="1" t="s">
        <v>11882</v>
      </c>
      <c r="D2652" s="1" t="s">
        <v>6702</v>
      </c>
      <c r="E2652" s="1">
        <v>10</v>
      </c>
      <c r="F2652" s="1" t="s">
        <v>6703</v>
      </c>
      <c r="G2652" s="1" t="s">
        <v>131</v>
      </c>
      <c r="H2652" s="1">
        <v>400000000</v>
      </c>
      <c r="I2652" s="1">
        <v>31290286</v>
      </c>
      <c r="J2652" s="1">
        <v>400000000</v>
      </c>
      <c r="K2652" s="1" t="s">
        <v>2018</v>
      </c>
      <c r="L2652" s="1">
        <v>2651</v>
      </c>
      <c r="M2652" s="1" t="s">
        <v>14752</v>
      </c>
      <c r="N2652" s="1">
        <v>2.4721571940789981E-3</v>
      </c>
      <c r="O2652" s="1">
        <v>16364.35065574</v>
      </c>
      <c r="P2652" s="1">
        <v>-0.25996269999999999</v>
      </c>
      <c r="Q2652" s="1">
        <v>-5.0741612199999997</v>
      </c>
      <c r="R2652" s="1">
        <v>1.8909954099999999</v>
      </c>
      <c r="S2652" s="1">
        <v>77354.505639689363</v>
      </c>
      <c r="T2652" s="1" t="s">
        <v>14752</v>
      </c>
    </row>
    <row r="2653" spans="1:20" x14ac:dyDescent="0.2">
      <c r="A2653" s="1">
        <v>7694</v>
      </c>
      <c r="B2653" s="1" t="s">
        <v>4759</v>
      </c>
      <c r="C2653" s="1" t="s">
        <v>4760</v>
      </c>
      <c r="D2653" s="1" t="s">
        <v>4761</v>
      </c>
      <c r="E2653" s="1">
        <v>4</v>
      </c>
      <c r="F2653" s="1" t="s">
        <v>4360</v>
      </c>
      <c r="G2653" s="1" t="s">
        <v>131</v>
      </c>
      <c r="I2653" s="1">
        <v>2909493.11842818</v>
      </c>
      <c r="J2653" s="1">
        <v>2921625.3515286199</v>
      </c>
      <c r="K2653" s="1" t="s">
        <v>2018</v>
      </c>
      <c r="L2653" s="1">
        <v>2652</v>
      </c>
      <c r="M2653" s="1" t="s">
        <v>14752</v>
      </c>
      <c r="N2653" s="1">
        <v>2.6316943962837892E-2</v>
      </c>
      <c r="O2653" s="1">
        <v>17.33402865</v>
      </c>
      <c r="P2653" s="1">
        <v>-4.5077099999999998E-3</v>
      </c>
      <c r="Q2653" s="1">
        <v>-4.0134865199999998</v>
      </c>
      <c r="R2653" s="1">
        <v>-14.89072831</v>
      </c>
      <c r="S2653" s="1">
        <v>76568.967357936883</v>
      </c>
      <c r="T2653" s="1" t="s">
        <v>14752</v>
      </c>
    </row>
    <row r="2654" spans="1:20" x14ac:dyDescent="0.2">
      <c r="A2654" s="1">
        <v>4182</v>
      </c>
      <c r="B2654" s="1" t="s">
        <v>5292</v>
      </c>
      <c r="C2654" s="1" t="s">
        <v>5293</v>
      </c>
      <c r="D2654" s="1" t="s">
        <v>5294</v>
      </c>
      <c r="E2654" s="1">
        <v>3</v>
      </c>
      <c r="F2654" s="1" t="s">
        <v>2644</v>
      </c>
      <c r="G2654" s="1" t="s">
        <v>131</v>
      </c>
      <c r="I2654" s="1">
        <v>2723550000</v>
      </c>
      <c r="J2654" s="1">
        <v>14900000000</v>
      </c>
      <c r="K2654" s="1" t="s">
        <v>2018</v>
      </c>
      <c r="L2654" s="1">
        <v>2653</v>
      </c>
      <c r="M2654" s="1" t="s">
        <v>14752</v>
      </c>
      <c r="N2654" s="1">
        <v>2.7833885746057977E-5</v>
      </c>
      <c r="O2654" s="1">
        <v>10.88397142</v>
      </c>
      <c r="P2654" s="1">
        <v>-4.5077099999999998E-3</v>
      </c>
      <c r="Q2654" s="1">
        <v>-1.0403159900000001</v>
      </c>
      <c r="R2654" s="1">
        <v>-2.9687471799999998</v>
      </c>
      <c r="S2654" s="1">
        <v>75806.9795236762</v>
      </c>
      <c r="T2654" s="1" t="s">
        <v>14752</v>
      </c>
    </row>
    <row r="2655" spans="1:20" x14ac:dyDescent="0.2">
      <c r="A2655" s="1">
        <v>11021</v>
      </c>
      <c r="B2655" s="1" t="s">
        <v>11795</v>
      </c>
      <c r="C2655" s="1" t="s">
        <v>11796</v>
      </c>
      <c r="D2655" s="1" t="s">
        <v>11797</v>
      </c>
      <c r="E2655" s="1">
        <v>18</v>
      </c>
      <c r="F2655" s="1" t="s">
        <v>5569</v>
      </c>
      <c r="G2655" s="1" t="s">
        <v>131</v>
      </c>
      <c r="H2655" s="1">
        <v>1000000000</v>
      </c>
      <c r="I2655" s="1">
        <v>122199592</v>
      </c>
      <c r="J2655" s="1">
        <v>999999545</v>
      </c>
      <c r="K2655" s="1" t="s">
        <v>2018</v>
      </c>
      <c r="L2655" s="1">
        <v>2654</v>
      </c>
      <c r="M2655" s="1" t="s">
        <v>14752</v>
      </c>
      <c r="N2655" s="1">
        <v>6.1974756388072469E-4</v>
      </c>
      <c r="O2655" s="1">
        <v>84.953306389999995</v>
      </c>
      <c r="P2655" s="1">
        <v>0</v>
      </c>
      <c r="Q2655" s="1">
        <v>1.00210529</v>
      </c>
      <c r="R2655" s="1">
        <v>-0.93448695999999998</v>
      </c>
      <c r="S2655" s="1">
        <v>75732.899449218501</v>
      </c>
      <c r="T2655" s="1" t="s">
        <v>14752</v>
      </c>
    </row>
    <row r="2656" spans="1:20" x14ac:dyDescent="0.2">
      <c r="A2656" s="1">
        <v>9906</v>
      </c>
      <c r="B2656" s="1" t="s">
        <v>5504</v>
      </c>
      <c r="C2656" s="1" t="s">
        <v>5505</v>
      </c>
      <c r="D2656" s="1" t="s">
        <v>5506</v>
      </c>
      <c r="E2656" s="1">
        <v>14</v>
      </c>
      <c r="F2656" s="1" t="s">
        <v>4767</v>
      </c>
      <c r="G2656" s="1" t="s">
        <v>131</v>
      </c>
      <c r="H2656" s="1">
        <v>1000000000</v>
      </c>
      <c r="I2656" s="1">
        <v>28049238.699999999</v>
      </c>
      <c r="J2656" s="1">
        <v>131394109.316699</v>
      </c>
      <c r="K2656" s="1" t="s">
        <v>2018</v>
      </c>
      <c r="L2656" s="1">
        <v>2655</v>
      </c>
      <c r="M2656" s="1" t="s">
        <v>14752</v>
      </c>
      <c r="N2656" s="1">
        <v>2.6629008910435716E-3</v>
      </c>
      <c r="O2656" s="1">
        <v>14.393922330000001</v>
      </c>
      <c r="P2656" s="1">
        <v>0</v>
      </c>
      <c r="Q2656" s="1">
        <v>1.5334770900000001</v>
      </c>
      <c r="R2656" s="1">
        <v>0.22647953000000001</v>
      </c>
      <c r="S2656" s="1">
        <v>74692.342727323834</v>
      </c>
      <c r="T2656" s="1" t="s">
        <v>14752</v>
      </c>
    </row>
    <row r="2657" spans="1:20" x14ac:dyDescent="0.2">
      <c r="A2657" s="1">
        <v>8605</v>
      </c>
      <c r="B2657" s="1" t="s">
        <v>4562</v>
      </c>
      <c r="C2657" s="1" t="s">
        <v>4207</v>
      </c>
      <c r="D2657" s="1" t="s">
        <v>4563</v>
      </c>
      <c r="E2657" s="1">
        <v>20</v>
      </c>
      <c r="F2657" s="1" t="s">
        <v>4176</v>
      </c>
      <c r="G2657" s="1" t="s">
        <v>131</v>
      </c>
      <c r="H2657" s="1">
        <v>1000000</v>
      </c>
      <c r="I2657" s="1">
        <v>999986.60856738</v>
      </c>
      <c r="J2657" s="1">
        <v>1000000</v>
      </c>
      <c r="K2657" s="1" t="s">
        <v>2018</v>
      </c>
      <c r="L2657" s="1">
        <v>2656</v>
      </c>
      <c r="M2657" s="1" t="s">
        <v>14752</v>
      </c>
      <c r="N2657" s="1">
        <v>7.4511654325420215E-2</v>
      </c>
      <c r="O2657" s="1">
        <v>558.23723440000003</v>
      </c>
      <c r="P2657" s="1">
        <v>0</v>
      </c>
      <c r="Q2657" s="1">
        <v>8.5234803800000005</v>
      </c>
      <c r="R2657" s="1">
        <v>2.2006464299999999</v>
      </c>
      <c r="S2657" s="1">
        <v>74510.656507621912</v>
      </c>
      <c r="T2657" s="1" t="s">
        <v>14752</v>
      </c>
    </row>
    <row r="2658" spans="1:20" x14ac:dyDescent="0.2">
      <c r="A2658" s="1">
        <v>8421</v>
      </c>
      <c r="B2658" s="1" t="s">
        <v>4459</v>
      </c>
      <c r="C2658" s="1" t="s">
        <v>4460</v>
      </c>
      <c r="D2658" s="1" t="s">
        <v>4461</v>
      </c>
      <c r="E2658" s="1">
        <v>15</v>
      </c>
      <c r="F2658" s="1" t="s">
        <v>4178</v>
      </c>
      <c r="G2658" s="1" t="s">
        <v>131</v>
      </c>
      <c r="H2658" s="1">
        <v>100000000</v>
      </c>
      <c r="I2658" s="1">
        <v>99116055.450498745</v>
      </c>
      <c r="J2658" s="1">
        <v>99999999</v>
      </c>
      <c r="K2658" s="1" t="s">
        <v>2018</v>
      </c>
      <c r="L2658" s="1">
        <v>2657</v>
      </c>
      <c r="M2658" s="1" t="s">
        <v>14753</v>
      </c>
      <c r="N2658" s="1">
        <v>7.5074556145372263E-4</v>
      </c>
      <c r="O2658" s="1">
        <v>74.035767840000005</v>
      </c>
      <c r="P2658" s="1">
        <v>8.44969E-2</v>
      </c>
      <c r="Q2658" s="1">
        <v>-3.5397889500000002</v>
      </c>
      <c r="R2658" s="1">
        <v>-13.200454450000001</v>
      </c>
      <c r="S2658" s="1">
        <v>74410.93869826298</v>
      </c>
      <c r="T2658" s="1" t="s">
        <v>14753</v>
      </c>
    </row>
    <row r="2659" spans="1:20" x14ac:dyDescent="0.2">
      <c r="A2659" s="1">
        <v>10748</v>
      </c>
      <c r="B2659" s="1" t="s">
        <v>4941</v>
      </c>
      <c r="C2659" s="1" t="s">
        <v>4942</v>
      </c>
      <c r="D2659" s="1" t="s">
        <v>4943</v>
      </c>
      <c r="E2659" s="1">
        <v>12</v>
      </c>
      <c r="F2659" s="1" t="s">
        <v>4944</v>
      </c>
      <c r="G2659" s="1" t="s">
        <v>131</v>
      </c>
      <c r="H2659" s="1">
        <v>100000000</v>
      </c>
      <c r="I2659" s="1">
        <v>82822168</v>
      </c>
      <c r="J2659" s="1">
        <v>82822168</v>
      </c>
      <c r="K2659" s="1" t="s">
        <v>2018</v>
      </c>
      <c r="L2659" s="1">
        <v>2658</v>
      </c>
      <c r="M2659" s="1" t="s">
        <v>14752</v>
      </c>
      <c r="N2659" s="1">
        <v>8.9816957237273611E-4</v>
      </c>
      <c r="O2659" s="1">
        <v>770.25741559999994</v>
      </c>
      <c r="P2659" s="1">
        <v>-3.3243003799999999</v>
      </c>
      <c r="Q2659" s="1">
        <v>-5.5714955899999996</v>
      </c>
      <c r="R2659" s="1">
        <v>-10.846159139999999</v>
      </c>
      <c r="S2659" s="1">
        <v>74388.351215542905</v>
      </c>
      <c r="T2659" s="1" t="s">
        <v>14752</v>
      </c>
    </row>
    <row r="2660" spans="1:20" x14ac:dyDescent="0.2">
      <c r="A2660" s="1">
        <v>30270</v>
      </c>
      <c r="B2660" s="1" t="s">
        <v>11775</v>
      </c>
      <c r="C2660" s="1" t="s">
        <v>11776</v>
      </c>
      <c r="D2660" s="1" t="s">
        <v>11777</v>
      </c>
      <c r="E2660" s="1">
        <v>10</v>
      </c>
      <c r="F2660" s="1" t="s">
        <v>11778</v>
      </c>
      <c r="G2660" s="1" t="s">
        <v>131</v>
      </c>
      <c r="H2660" s="1">
        <v>100000000000</v>
      </c>
      <c r="I2660" s="1">
        <v>33463524580</v>
      </c>
      <c r="J2660" s="1">
        <v>100000000000</v>
      </c>
      <c r="K2660" s="1" t="s">
        <v>2018</v>
      </c>
      <c r="L2660" s="1">
        <v>2659</v>
      </c>
      <c r="M2660" s="1" t="s">
        <v>14752</v>
      </c>
      <c r="N2660" s="1">
        <v>2.2061895823217961E-6</v>
      </c>
      <c r="O2660" s="1">
        <v>2857.9787500799998</v>
      </c>
      <c r="P2660" s="1">
        <v>1.2437709999999999E-2</v>
      </c>
      <c r="Q2660" s="1">
        <v>-15.907638650000001</v>
      </c>
      <c r="R2660" s="1">
        <v>19.009413890000001</v>
      </c>
      <c r="S2660" s="1">
        <v>73826.879316165359</v>
      </c>
      <c r="T2660" s="1" t="s">
        <v>14752</v>
      </c>
    </row>
    <row r="2661" spans="1:20" x14ac:dyDescent="0.2">
      <c r="A2661" s="1">
        <v>9615</v>
      </c>
      <c r="B2661" s="1" t="s">
        <v>11798</v>
      </c>
      <c r="C2661" s="1" t="s">
        <v>11799</v>
      </c>
      <c r="D2661" s="1" t="s">
        <v>11800</v>
      </c>
      <c r="E2661" s="1">
        <v>23</v>
      </c>
      <c r="F2661" s="1" t="s">
        <v>5539</v>
      </c>
      <c r="G2661" s="1" t="s">
        <v>131</v>
      </c>
      <c r="H2661" s="1">
        <v>98251501368</v>
      </c>
      <c r="I2661" s="1">
        <v>67007683334</v>
      </c>
      <c r="J2661" s="1">
        <v>98251501368</v>
      </c>
      <c r="K2661" s="1" t="s">
        <v>2018</v>
      </c>
      <c r="L2661" s="1">
        <v>2660</v>
      </c>
      <c r="M2661" s="1" t="s">
        <v>14753</v>
      </c>
      <c r="N2661" s="1">
        <v>1.1006958382181203E-6</v>
      </c>
      <c r="O2661" s="1">
        <v>239.62132948999999</v>
      </c>
      <c r="P2661" s="1">
        <v>0</v>
      </c>
      <c r="Q2661" s="1">
        <v>-9.5142982699999994</v>
      </c>
      <c r="R2661" s="1">
        <v>-5.7568846499999999</v>
      </c>
      <c r="S2661" s="1">
        <v>73755.078174371505</v>
      </c>
      <c r="T2661" s="1" t="s">
        <v>14753</v>
      </c>
    </row>
    <row r="2662" spans="1:20" x14ac:dyDescent="0.2">
      <c r="A2662" s="1">
        <v>7332</v>
      </c>
      <c r="B2662" s="1" t="s">
        <v>3851</v>
      </c>
      <c r="C2662" s="1" t="s">
        <v>5097</v>
      </c>
      <c r="D2662" s="1" t="s">
        <v>3852</v>
      </c>
      <c r="E2662" s="1">
        <v>36</v>
      </c>
      <c r="F2662" s="1" t="s">
        <v>3575</v>
      </c>
      <c r="G2662" s="1" t="s">
        <v>131</v>
      </c>
      <c r="H2662" s="1">
        <v>10000000</v>
      </c>
      <c r="I2662" s="1">
        <v>6373615</v>
      </c>
      <c r="J2662" s="1">
        <v>10000000</v>
      </c>
      <c r="K2662" s="1" t="s">
        <v>2018</v>
      </c>
      <c r="L2662" s="1">
        <v>2661</v>
      </c>
      <c r="M2662" s="1" t="s">
        <v>14752</v>
      </c>
      <c r="N2662" s="1">
        <v>1.1535951481083554E-2</v>
      </c>
      <c r="O2662" s="1">
        <v>779.30573802000004</v>
      </c>
      <c r="P2662" s="1">
        <v>4.7869016799999997</v>
      </c>
      <c r="Q2662" s="1">
        <v>-7.4282631099999996</v>
      </c>
      <c r="R2662" s="1">
        <v>-8.1572534500000007</v>
      </c>
      <c r="S2662" s="1">
        <v>73525.71339910636</v>
      </c>
      <c r="T2662" s="1" t="s">
        <v>14752</v>
      </c>
    </row>
    <row r="2663" spans="1:20" x14ac:dyDescent="0.2">
      <c r="A2663" s="1">
        <v>5025</v>
      </c>
      <c r="B2663" s="1" t="s">
        <v>5073</v>
      </c>
      <c r="C2663" s="1" t="s">
        <v>5074</v>
      </c>
      <c r="D2663" s="1" t="s">
        <v>5075</v>
      </c>
      <c r="E2663" s="1">
        <v>11</v>
      </c>
      <c r="F2663" s="1" t="s">
        <v>5076</v>
      </c>
      <c r="G2663" s="1" t="s">
        <v>131</v>
      </c>
      <c r="I2663" s="1">
        <v>53652398</v>
      </c>
      <c r="J2663" s="1">
        <v>90000000</v>
      </c>
      <c r="K2663" s="1" t="s">
        <v>2018</v>
      </c>
      <c r="L2663" s="1">
        <v>2662</v>
      </c>
      <c r="M2663" s="1" t="s">
        <v>14752</v>
      </c>
      <c r="N2663" s="1">
        <v>1.3651908501059629E-3</v>
      </c>
      <c r="O2663" s="1">
        <v>13.36514309</v>
      </c>
      <c r="P2663" s="1">
        <v>0.21381127999999999</v>
      </c>
      <c r="Q2663" s="1">
        <v>0.49663677000000001</v>
      </c>
      <c r="R2663" s="1">
        <v>-11.12561429</v>
      </c>
      <c r="S2663" s="1">
        <v>73245.762835843459</v>
      </c>
      <c r="T2663" s="1" t="s">
        <v>14752</v>
      </c>
    </row>
    <row r="2664" spans="1:20" x14ac:dyDescent="0.2">
      <c r="A2664" s="1">
        <v>32042</v>
      </c>
      <c r="B2664" s="1" t="s">
        <v>10838</v>
      </c>
      <c r="C2664" s="1" t="s">
        <v>10839</v>
      </c>
      <c r="D2664" s="1" t="s">
        <v>11868</v>
      </c>
      <c r="E2664" s="1">
        <v>16</v>
      </c>
      <c r="F2664" s="1" t="s">
        <v>11869</v>
      </c>
      <c r="G2664" s="1" t="s">
        <v>131</v>
      </c>
      <c r="H2664" s="1">
        <v>1000000000</v>
      </c>
      <c r="I2664" s="1">
        <v>957964983</v>
      </c>
      <c r="J2664" s="1">
        <v>999998011</v>
      </c>
      <c r="K2664" s="1" t="s">
        <v>2018</v>
      </c>
      <c r="L2664" s="1">
        <v>2663</v>
      </c>
      <c r="M2664" s="1" t="s">
        <v>14752</v>
      </c>
      <c r="N2664" s="1">
        <v>7.6189088108787287E-5</v>
      </c>
      <c r="O2664" s="1">
        <v>7.2525027399999997</v>
      </c>
      <c r="P2664" s="1">
        <v>0</v>
      </c>
      <c r="Q2664" s="1">
        <v>-2.54957776</v>
      </c>
      <c r="R2664" s="1">
        <v>8.8185119600000004</v>
      </c>
      <c r="S2664" s="1">
        <v>72986.478494919909</v>
      </c>
      <c r="T2664" s="1" t="s">
        <v>14752</v>
      </c>
    </row>
    <row r="2665" spans="1:20" x14ac:dyDescent="0.2">
      <c r="A2665" s="1">
        <v>31496</v>
      </c>
      <c r="B2665" s="1" t="s">
        <v>12027</v>
      </c>
      <c r="C2665" s="1" t="s">
        <v>12028</v>
      </c>
      <c r="D2665" s="1" t="s">
        <v>12029</v>
      </c>
      <c r="E2665" s="1">
        <v>3</v>
      </c>
      <c r="F2665" s="1" t="s">
        <v>12030</v>
      </c>
      <c r="G2665" s="1" t="s">
        <v>131</v>
      </c>
      <c r="H2665" s="1">
        <v>99999999999999</v>
      </c>
      <c r="I2665" s="1">
        <v>31705315177457</v>
      </c>
      <c r="J2665" s="1">
        <v>99999999999999</v>
      </c>
      <c r="K2665" s="1" t="s">
        <v>2018</v>
      </c>
      <c r="L2665" s="1">
        <v>2664</v>
      </c>
      <c r="M2665" s="1" t="s">
        <v>14752</v>
      </c>
      <c r="N2665" s="1">
        <v>2.2996235665212542E-9</v>
      </c>
      <c r="O2665" s="1">
        <v>476162.80019828997</v>
      </c>
      <c r="P2665" s="1">
        <v>-0.72144511</v>
      </c>
      <c r="Q2665" s="1">
        <v>2.4783428700000001</v>
      </c>
      <c r="R2665" s="1">
        <v>47.272133320000002</v>
      </c>
      <c r="S2665" s="1">
        <v>72910.289966064112</v>
      </c>
      <c r="T2665" s="1" t="s">
        <v>14752</v>
      </c>
    </row>
    <row r="2666" spans="1:20" x14ac:dyDescent="0.2">
      <c r="A2666" s="1">
        <v>29850</v>
      </c>
      <c r="B2666" s="1" t="s">
        <v>11993</v>
      </c>
      <c r="C2666" s="1" t="s">
        <v>11994</v>
      </c>
      <c r="D2666" s="1" t="s">
        <v>11995</v>
      </c>
      <c r="E2666" s="1">
        <v>3</v>
      </c>
      <c r="F2666" s="1" t="s">
        <v>11996</v>
      </c>
      <c r="G2666" s="1" t="s">
        <v>131</v>
      </c>
      <c r="H2666" s="1">
        <v>888888888888</v>
      </c>
      <c r="I2666" s="1">
        <v>694098308523</v>
      </c>
      <c r="J2666" s="1">
        <v>888888888888</v>
      </c>
      <c r="K2666" s="1" t="s">
        <v>2018</v>
      </c>
      <c r="L2666" s="1">
        <v>2665</v>
      </c>
      <c r="M2666" s="1" t="s">
        <v>14753</v>
      </c>
      <c r="N2666" s="1">
        <v>1.0502065708001913E-7</v>
      </c>
      <c r="O2666" s="1">
        <v>1156821.19692494</v>
      </c>
      <c r="P2666" s="1">
        <v>6.3117119999999999E-2</v>
      </c>
      <c r="Q2666" s="1">
        <v>1.4441352300000001</v>
      </c>
      <c r="R2666" s="1">
        <v>10.5028571</v>
      </c>
      <c r="S2666" s="1">
        <v>72894.660439215295</v>
      </c>
      <c r="T2666" s="1" t="s">
        <v>14753</v>
      </c>
    </row>
    <row r="2667" spans="1:20" x14ac:dyDescent="0.2">
      <c r="A2667" s="1">
        <v>28399</v>
      </c>
      <c r="B2667" s="1" t="s">
        <v>12015</v>
      </c>
      <c r="C2667" s="1" t="s">
        <v>12016</v>
      </c>
      <c r="D2667" s="1" t="s">
        <v>12017</v>
      </c>
      <c r="E2667" s="1">
        <v>15</v>
      </c>
      <c r="F2667" s="1" t="s">
        <v>12018</v>
      </c>
      <c r="G2667" s="1" t="s">
        <v>131</v>
      </c>
      <c r="H2667" s="1">
        <v>1000000000</v>
      </c>
      <c r="I2667" s="1">
        <v>97696581</v>
      </c>
      <c r="J2667" s="1">
        <v>499791039</v>
      </c>
      <c r="K2667" s="1" t="s">
        <v>2018</v>
      </c>
      <c r="L2667" s="1">
        <v>2666</v>
      </c>
      <c r="M2667" s="1" t="s">
        <v>14752</v>
      </c>
      <c r="N2667" s="1">
        <v>7.3706347443270172E-4</v>
      </c>
      <c r="O2667" s="1">
        <v>2038.1298564199999</v>
      </c>
      <c r="P2667" s="1">
        <v>6.8065360000000005E-2</v>
      </c>
      <c r="Q2667" s="1">
        <v>-1.7876254300000001</v>
      </c>
      <c r="R2667" s="1">
        <v>-1.510213</v>
      </c>
      <c r="S2667" s="1">
        <v>72008.581432055871</v>
      </c>
      <c r="T2667" s="1" t="s">
        <v>14752</v>
      </c>
    </row>
    <row r="2668" spans="1:20" x14ac:dyDescent="0.2">
      <c r="A2668" s="1">
        <v>7190</v>
      </c>
      <c r="B2668" s="1" t="s">
        <v>3791</v>
      </c>
      <c r="C2668" s="1" t="s">
        <v>3792</v>
      </c>
      <c r="D2668" s="1" t="s">
        <v>3793</v>
      </c>
      <c r="E2668" s="1">
        <v>10</v>
      </c>
      <c r="F2668" s="1" t="s">
        <v>2791</v>
      </c>
      <c r="G2668" s="1" t="s">
        <v>131</v>
      </c>
      <c r="I2668" s="1">
        <v>23311586</v>
      </c>
      <c r="J2668" s="1">
        <v>400000000</v>
      </c>
      <c r="K2668" s="1" t="s">
        <v>2018</v>
      </c>
      <c r="L2668" s="1">
        <v>2667</v>
      </c>
      <c r="M2668" s="1" t="s">
        <v>14752</v>
      </c>
      <c r="N2668" s="1">
        <v>3.0702150645023521E-3</v>
      </c>
      <c r="O2668" s="1">
        <v>131748.52454685001</v>
      </c>
      <c r="P2668" s="1">
        <v>4.4369344799999997</v>
      </c>
      <c r="Q2668" s="1">
        <v>-1.2293029799999999</v>
      </c>
      <c r="R2668" s="1">
        <v>-70.36600206</v>
      </c>
      <c r="S2668" s="1">
        <v>71571.582514642127</v>
      </c>
      <c r="T2668" s="1" t="s">
        <v>14752</v>
      </c>
    </row>
    <row r="2669" spans="1:20" x14ac:dyDescent="0.2">
      <c r="A2669" s="1">
        <v>12506</v>
      </c>
      <c r="B2669" s="1" t="s">
        <v>11991</v>
      </c>
      <c r="C2669" s="1" t="s">
        <v>6874</v>
      </c>
      <c r="D2669" s="1" t="s">
        <v>6875</v>
      </c>
      <c r="E2669" s="1">
        <v>35</v>
      </c>
      <c r="F2669" s="1" t="s">
        <v>6876</v>
      </c>
      <c r="G2669" s="1" t="s">
        <v>131</v>
      </c>
      <c r="H2669" s="1">
        <v>1456240353</v>
      </c>
      <c r="I2669" s="1">
        <v>256258900.61000001</v>
      </c>
      <c r="J2669" s="1">
        <v>575258819</v>
      </c>
      <c r="K2669" s="1" t="s">
        <v>2018</v>
      </c>
      <c r="L2669" s="1">
        <v>2668</v>
      </c>
      <c r="M2669" s="1" t="s">
        <v>14752</v>
      </c>
      <c r="N2669" s="1">
        <v>2.7821145716264595E-4</v>
      </c>
      <c r="O2669" s="1">
        <v>0</v>
      </c>
      <c r="P2669" s="1">
        <v>0</v>
      </c>
      <c r="Q2669" s="1">
        <v>-1.0728381899999999</v>
      </c>
      <c r="R2669" s="1">
        <v>-1.2925620499999999</v>
      </c>
      <c r="S2669" s="1">
        <v>71294.162149605763</v>
      </c>
      <c r="T2669" s="1" t="s">
        <v>14752</v>
      </c>
    </row>
    <row r="2670" spans="1:20" x14ac:dyDescent="0.2">
      <c r="A2670" s="1">
        <v>32462</v>
      </c>
      <c r="B2670" s="1" t="s">
        <v>11661</v>
      </c>
      <c r="C2670" s="1" t="s">
        <v>11661</v>
      </c>
      <c r="D2670" s="1" t="s">
        <v>11662</v>
      </c>
      <c r="E2670" s="1">
        <v>8</v>
      </c>
      <c r="F2670" s="1" t="s">
        <v>11663</v>
      </c>
      <c r="G2670" s="1" t="s">
        <v>131</v>
      </c>
      <c r="H2670" s="1">
        <v>999999453</v>
      </c>
      <c r="I2670" s="1">
        <v>999998201</v>
      </c>
      <c r="J2670" s="1">
        <v>999998201</v>
      </c>
      <c r="K2670" s="1" t="s">
        <v>2018</v>
      </c>
      <c r="L2670" s="1">
        <v>2669</v>
      </c>
      <c r="M2670" s="1" t="s">
        <v>14752</v>
      </c>
      <c r="N2670" s="1">
        <v>7.0298955190155457E-5</v>
      </c>
      <c r="O2670" s="1">
        <v>104.22699907000001</v>
      </c>
      <c r="P2670" s="1">
        <v>0</v>
      </c>
      <c r="Q2670" s="1">
        <v>-2.5965884199999998</v>
      </c>
      <c r="R2670" s="1">
        <v>-18.574301429999998</v>
      </c>
      <c r="S2670" s="1">
        <v>70298.828722335064</v>
      </c>
      <c r="T2670" s="1" t="s">
        <v>14752</v>
      </c>
    </row>
    <row r="2671" spans="1:20" x14ac:dyDescent="0.2">
      <c r="A2671" s="1">
        <v>15564</v>
      </c>
      <c r="B2671" s="1" t="s">
        <v>11864</v>
      </c>
      <c r="C2671" s="1" t="s">
        <v>11865</v>
      </c>
      <c r="D2671" s="1" t="s">
        <v>11866</v>
      </c>
      <c r="E2671" s="1">
        <v>8</v>
      </c>
      <c r="F2671" s="1" t="s">
        <v>11867</v>
      </c>
      <c r="G2671" s="1" t="s">
        <v>131</v>
      </c>
      <c r="H2671" s="1">
        <v>1000000000</v>
      </c>
      <c r="I2671" s="1">
        <v>632959612.16999996</v>
      </c>
      <c r="J2671" s="1">
        <v>1000000000</v>
      </c>
      <c r="K2671" s="1" t="s">
        <v>2018</v>
      </c>
      <c r="L2671" s="1">
        <v>2670</v>
      </c>
      <c r="M2671" s="1" t="s">
        <v>14753</v>
      </c>
      <c r="N2671" s="1">
        <v>1.1052578115571223E-4</v>
      </c>
      <c r="O2671" s="1">
        <v>253.76400760999999</v>
      </c>
      <c r="P2671" s="1">
        <v>-2.9970000000000002E-4</v>
      </c>
      <c r="Q2671" s="1">
        <v>-6.0580076099999998</v>
      </c>
      <c r="R2671" s="1">
        <v>-4.9610050599999997</v>
      </c>
      <c r="S2671" s="1">
        <v>69958.355575105903</v>
      </c>
      <c r="T2671" s="1" t="s">
        <v>14753</v>
      </c>
    </row>
    <row r="2672" spans="1:20" x14ac:dyDescent="0.2">
      <c r="A2672" s="1">
        <v>1473</v>
      </c>
      <c r="B2672" s="1" t="s">
        <v>4202</v>
      </c>
      <c r="C2672" s="1" t="s">
        <v>4203</v>
      </c>
      <c r="D2672" s="1" t="s">
        <v>4204</v>
      </c>
      <c r="E2672" s="1">
        <v>7</v>
      </c>
      <c r="F2672" s="1" t="s">
        <v>4205</v>
      </c>
      <c r="G2672" s="1" t="s">
        <v>131</v>
      </c>
      <c r="H2672" s="1">
        <v>42077150</v>
      </c>
      <c r="I2672" s="1">
        <v>39965231.25</v>
      </c>
      <c r="J2672" s="1">
        <v>39965231.25</v>
      </c>
      <c r="L2672" s="1">
        <v>2671</v>
      </c>
      <c r="M2672" s="1" t="s">
        <v>14752</v>
      </c>
      <c r="N2672" s="1">
        <v>1.7253608145643821E-3</v>
      </c>
      <c r="O2672" s="1">
        <v>40.28167423</v>
      </c>
      <c r="P2672" s="1">
        <v>0.12825088000000001</v>
      </c>
      <c r="Q2672" s="1">
        <v>-1.98217719</v>
      </c>
      <c r="R2672" s="1">
        <v>-4.2411040900000003</v>
      </c>
      <c r="S2672" s="1">
        <v>68954.443943753897</v>
      </c>
      <c r="T2672" s="1" t="s">
        <v>14752</v>
      </c>
    </row>
    <row r="2673" spans="1:20" x14ac:dyDescent="0.2">
      <c r="A2673" s="1">
        <v>7034</v>
      </c>
      <c r="B2673" s="1" t="s">
        <v>4871</v>
      </c>
      <c r="C2673" s="1" t="s">
        <v>4872</v>
      </c>
      <c r="D2673" s="1" t="s">
        <v>4873</v>
      </c>
      <c r="E2673" s="1">
        <v>26</v>
      </c>
      <c r="F2673" s="1" t="s">
        <v>2932</v>
      </c>
      <c r="G2673" s="1" t="s">
        <v>131</v>
      </c>
      <c r="H2673" s="1">
        <v>50000000</v>
      </c>
      <c r="I2673" s="1">
        <v>9999337.7300000004</v>
      </c>
      <c r="J2673" s="1">
        <v>9999337.7300000004</v>
      </c>
      <c r="K2673" s="1" t="s">
        <v>2018</v>
      </c>
      <c r="L2673" s="1">
        <v>2672</v>
      </c>
      <c r="M2673" s="1" t="s">
        <v>14752</v>
      </c>
      <c r="N2673" s="1">
        <v>6.804710521266826E-3</v>
      </c>
      <c r="O2673" s="1">
        <v>27.00899695</v>
      </c>
      <c r="P2673" s="1">
        <v>-4.8321790000000003E-2</v>
      </c>
      <c r="Q2673" s="1">
        <v>-9.0781874699999996</v>
      </c>
      <c r="R2673" s="1">
        <v>-11.844720860000001</v>
      </c>
      <c r="S2673" s="1">
        <v>68042.59865703134</v>
      </c>
      <c r="T2673" s="1" t="s">
        <v>14752</v>
      </c>
    </row>
    <row r="2674" spans="1:20" x14ac:dyDescent="0.2">
      <c r="A2674" s="1">
        <v>2359</v>
      </c>
      <c r="B2674" s="1" t="s">
        <v>5118</v>
      </c>
      <c r="C2674" s="1" t="s">
        <v>5119</v>
      </c>
      <c r="D2674" s="1" t="s">
        <v>5120</v>
      </c>
      <c r="E2674" s="1">
        <v>12</v>
      </c>
      <c r="F2674" s="1" t="s">
        <v>5054</v>
      </c>
      <c r="G2674" s="1" t="s">
        <v>131</v>
      </c>
      <c r="H2674" s="1">
        <v>25000000</v>
      </c>
      <c r="I2674" s="1">
        <v>9831890.5669539999</v>
      </c>
      <c r="J2674" s="1">
        <v>9831890.5669539999</v>
      </c>
      <c r="L2674" s="1">
        <v>2673</v>
      </c>
      <c r="M2674" s="1" t="s">
        <v>14753</v>
      </c>
      <c r="N2674" s="1">
        <v>6.8783576456162166E-3</v>
      </c>
      <c r="O2674" s="1">
        <v>0</v>
      </c>
      <c r="P2674" s="1">
        <v>0</v>
      </c>
      <c r="Q2674" s="1">
        <v>0</v>
      </c>
      <c r="R2674" s="1">
        <v>-0.42948312999999999</v>
      </c>
      <c r="S2674" s="1">
        <v>67627.259652070003</v>
      </c>
      <c r="T2674" s="1" t="s">
        <v>14753</v>
      </c>
    </row>
    <row r="2675" spans="1:20" x14ac:dyDescent="0.2">
      <c r="A2675" s="1">
        <v>5086</v>
      </c>
      <c r="B2675" s="1" t="s">
        <v>4450</v>
      </c>
      <c r="C2675" s="1" t="s">
        <v>4451</v>
      </c>
      <c r="D2675" s="1" t="s">
        <v>4452</v>
      </c>
      <c r="E2675" s="1">
        <v>16</v>
      </c>
      <c r="F2675" s="1" t="s">
        <v>4453</v>
      </c>
      <c r="G2675" s="1" t="s">
        <v>131</v>
      </c>
      <c r="H2675" s="1">
        <v>1000000000</v>
      </c>
      <c r="I2675" s="1">
        <v>257924377.0837</v>
      </c>
      <c r="J2675" s="1">
        <v>1000000000</v>
      </c>
      <c r="K2675" s="1" t="s">
        <v>2018</v>
      </c>
      <c r="L2675" s="1">
        <v>2674</v>
      </c>
      <c r="M2675" s="1" t="s">
        <v>14753</v>
      </c>
      <c r="N2675" s="1">
        <v>2.5548086242416717E-4</v>
      </c>
      <c r="O2675" s="1">
        <v>58267.613639000003</v>
      </c>
      <c r="P2675" s="1">
        <v>-1.4367799999999999E-3</v>
      </c>
      <c r="Q2675" s="1">
        <v>3.3588965800000001</v>
      </c>
      <c r="R2675" s="1">
        <v>-5.8970755600000002</v>
      </c>
      <c r="S2675" s="1">
        <v>65894.742297559773</v>
      </c>
      <c r="T2675" s="1" t="s">
        <v>14753</v>
      </c>
    </row>
    <row r="2676" spans="1:20" x14ac:dyDescent="0.2">
      <c r="A2676" s="1">
        <v>23191</v>
      </c>
      <c r="B2676" s="1" t="s">
        <v>11779</v>
      </c>
      <c r="C2676" s="1" t="s">
        <v>11631</v>
      </c>
      <c r="D2676" s="1" t="s">
        <v>11780</v>
      </c>
      <c r="E2676" s="1">
        <v>4</v>
      </c>
      <c r="F2676" s="1" t="s">
        <v>11781</v>
      </c>
      <c r="G2676" s="1" t="s">
        <v>131</v>
      </c>
      <c r="H2676" s="1">
        <v>1000000000</v>
      </c>
      <c r="I2676" s="1">
        <v>892777777.77777779</v>
      </c>
      <c r="J2676" s="1">
        <v>1000000000</v>
      </c>
      <c r="K2676" s="1" t="s">
        <v>2018</v>
      </c>
      <c r="L2676" s="1">
        <v>2675</v>
      </c>
      <c r="M2676" s="1" t="s">
        <v>14752</v>
      </c>
      <c r="N2676" s="1">
        <v>7.3152521519757969E-5</v>
      </c>
      <c r="O2676" s="1">
        <v>1241.1371298900001</v>
      </c>
      <c r="P2676" s="1">
        <v>-11.263080090000001</v>
      </c>
      <c r="Q2676" s="1">
        <v>-1.8234914499999999</v>
      </c>
      <c r="R2676" s="1">
        <v>1.69412129</v>
      </c>
      <c r="S2676" s="1">
        <v>65308.945601250591</v>
      </c>
      <c r="T2676" s="1" t="s">
        <v>14752</v>
      </c>
    </row>
    <row r="2677" spans="1:20" x14ac:dyDescent="0.2">
      <c r="A2677" s="1">
        <v>11448</v>
      </c>
      <c r="B2677" s="1" t="s">
        <v>11856</v>
      </c>
      <c r="C2677" s="1" t="s">
        <v>11857</v>
      </c>
      <c r="D2677" s="1" t="s">
        <v>11858</v>
      </c>
      <c r="E2677" s="1">
        <v>5</v>
      </c>
      <c r="F2677" s="1" t="s">
        <v>11859</v>
      </c>
      <c r="G2677" s="1" t="s">
        <v>131</v>
      </c>
      <c r="I2677" s="1">
        <v>10379879.07</v>
      </c>
      <c r="J2677" s="1">
        <v>70000000</v>
      </c>
      <c r="K2677" s="1" t="s">
        <v>2018</v>
      </c>
      <c r="L2677" s="1">
        <v>2676</v>
      </c>
      <c r="M2677" s="1" t="s">
        <v>14753</v>
      </c>
      <c r="N2677" s="1">
        <v>6.2802169755421184E-3</v>
      </c>
      <c r="O2677" s="1">
        <v>1756.1191322100001</v>
      </c>
      <c r="P2677" s="1">
        <v>-2.9080089999999999E-2</v>
      </c>
      <c r="Q2677" s="1">
        <v>0.22378006</v>
      </c>
      <c r="R2677" s="1">
        <v>-10.194329679999999</v>
      </c>
      <c r="S2677" s="1">
        <v>65187.892739488336</v>
      </c>
      <c r="T2677" s="1" t="s">
        <v>14753</v>
      </c>
    </row>
    <row r="2678" spans="1:20" x14ac:dyDescent="0.2">
      <c r="A2678" s="1">
        <v>13237</v>
      </c>
      <c r="B2678" s="1" t="s">
        <v>14054</v>
      </c>
      <c r="C2678" s="1" t="s">
        <v>6310</v>
      </c>
      <c r="D2678" s="1" t="s">
        <v>6311</v>
      </c>
      <c r="E2678" s="1">
        <v>33</v>
      </c>
      <c r="F2678" s="1" t="s">
        <v>6312</v>
      </c>
      <c r="G2678" s="1" t="s">
        <v>131</v>
      </c>
      <c r="H2678" s="1">
        <v>1000000000</v>
      </c>
      <c r="I2678" s="1">
        <v>103506349</v>
      </c>
      <c r="J2678" s="1">
        <v>978648250</v>
      </c>
      <c r="K2678" s="1" t="s">
        <v>2018</v>
      </c>
      <c r="L2678" s="1">
        <v>2677</v>
      </c>
      <c r="M2678" s="1" t="s">
        <v>14752</v>
      </c>
      <c r="N2678" s="1">
        <v>6.2518854308476861E-4</v>
      </c>
      <c r="O2678" s="1">
        <v>23.795462799999999</v>
      </c>
      <c r="P2678" s="1">
        <v>6.0743000000000004E-3</v>
      </c>
      <c r="Q2678" s="1">
        <v>2.53257705</v>
      </c>
      <c r="R2678" s="1">
        <v>-19.8496104</v>
      </c>
      <c r="S2678" s="1">
        <v>64710.983531333593</v>
      </c>
      <c r="T2678" s="1" t="s">
        <v>14752</v>
      </c>
    </row>
    <row r="2679" spans="1:20" x14ac:dyDescent="0.2">
      <c r="A2679" s="1">
        <v>1624</v>
      </c>
      <c r="B2679" s="1" t="s">
        <v>5156</v>
      </c>
      <c r="C2679" s="1" t="s">
        <v>5157</v>
      </c>
      <c r="D2679" s="1" t="s">
        <v>5158</v>
      </c>
      <c r="E2679" s="1">
        <v>1</v>
      </c>
      <c r="F2679" s="1" t="s">
        <v>3037</v>
      </c>
      <c r="G2679" s="1" t="s">
        <v>131</v>
      </c>
      <c r="H2679" s="1">
        <v>100000000</v>
      </c>
      <c r="I2679" s="1">
        <v>62717622</v>
      </c>
      <c r="J2679" s="1">
        <v>100000000</v>
      </c>
      <c r="K2679" s="1" t="s">
        <v>2018</v>
      </c>
      <c r="L2679" s="1">
        <v>2678</v>
      </c>
      <c r="M2679" s="1" t="s">
        <v>14753</v>
      </c>
      <c r="N2679" s="1">
        <v>1.0316346590307475E-3</v>
      </c>
      <c r="O2679" s="1">
        <v>20.235442410000001</v>
      </c>
      <c r="P2679" s="1">
        <v>0.24662276999999999</v>
      </c>
      <c r="Q2679" s="1">
        <v>-1.55646011</v>
      </c>
      <c r="R2679" s="1">
        <v>-4.90365567</v>
      </c>
      <c r="S2679" s="1">
        <v>64701.672587189307</v>
      </c>
      <c r="T2679" s="1" t="s">
        <v>14753</v>
      </c>
    </row>
    <row r="2680" spans="1:20" x14ac:dyDescent="0.2">
      <c r="A2680" s="1">
        <v>32813</v>
      </c>
      <c r="B2680" s="1" t="s">
        <v>11899</v>
      </c>
      <c r="C2680" s="1" t="s">
        <v>11900</v>
      </c>
      <c r="D2680" s="1" t="s">
        <v>11901</v>
      </c>
      <c r="E2680" s="1">
        <v>5</v>
      </c>
      <c r="F2680" s="1" t="s">
        <v>11902</v>
      </c>
      <c r="G2680" s="1" t="s">
        <v>131</v>
      </c>
      <c r="H2680" s="1">
        <v>420690000000</v>
      </c>
      <c r="I2680" s="1">
        <v>412275876005</v>
      </c>
      <c r="J2680" s="1">
        <v>420690000000</v>
      </c>
      <c r="K2680" s="1" t="s">
        <v>2018</v>
      </c>
      <c r="L2680" s="1">
        <v>2679</v>
      </c>
      <c r="M2680" s="1" t="s">
        <v>14753</v>
      </c>
      <c r="N2680" s="1">
        <v>1.5669375626235538E-7</v>
      </c>
      <c r="O2680" s="1">
        <v>94272.998114579997</v>
      </c>
      <c r="P2680" s="1">
        <v>2.88923E-3</v>
      </c>
      <c r="Q2680" s="1">
        <v>0.60379638999999996</v>
      </c>
      <c r="R2680" s="1">
        <v>-5.5777035100000001</v>
      </c>
      <c r="S2680" s="1">
        <v>64601.055627576512</v>
      </c>
      <c r="T2680" s="1" t="s">
        <v>14753</v>
      </c>
    </row>
    <row r="2681" spans="1:20" x14ac:dyDescent="0.2">
      <c r="A2681" s="1">
        <v>5674</v>
      </c>
      <c r="B2681" s="1" t="s">
        <v>4215</v>
      </c>
      <c r="C2681" s="1" t="s">
        <v>4216</v>
      </c>
      <c r="D2681" s="1" t="s">
        <v>4217</v>
      </c>
      <c r="E2681" s="1">
        <v>10</v>
      </c>
      <c r="F2681" s="1" t="s">
        <v>2565</v>
      </c>
      <c r="G2681" s="1" t="s">
        <v>131</v>
      </c>
      <c r="H2681" s="1">
        <v>110000000</v>
      </c>
      <c r="I2681" s="1">
        <v>87000000</v>
      </c>
      <c r="J2681" s="1">
        <v>110000000</v>
      </c>
      <c r="K2681" s="1" t="s">
        <v>2018</v>
      </c>
      <c r="L2681" s="1">
        <v>2680</v>
      </c>
      <c r="M2681" s="1" t="s">
        <v>14752</v>
      </c>
      <c r="N2681" s="1">
        <v>7.4251411764633419E-4</v>
      </c>
      <c r="O2681" s="1">
        <v>232.89694125</v>
      </c>
      <c r="P2681" s="1">
        <v>0.24662276999999999</v>
      </c>
      <c r="Q2681" s="1">
        <v>-1.55646011</v>
      </c>
      <c r="R2681" s="1">
        <v>-16.32791061</v>
      </c>
      <c r="S2681" s="1">
        <v>64598.728235231072</v>
      </c>
      <c r="T2681" s="1" t="s">
        <v>14752</v>
      </c>
    </row>
    <row r="2682" spans="1:20" x14ac:dyDescent="0.2">
      <c r="A2682" s="1">
        <v>11086</v>
      </c>
      <c r="B2682" s="1" t="s">
        <v>12095</v>
      </c>
      <c r="C2682" s="1" t="s">
        <v>12096</v>
      </c>
      <c r="D2682" s="1" t="s">
        <v>12097</v>
      </c>
      <c r="E2682" s="1">
        <v>28</v>
      </c>
      <c r="F2682" s="1" t="s">
        <v>6599</v>
      </c>
      <c r="G2682" s="1" t="s">
        <v>131</v>
      </c>
      <c r="H2682" s="1">
        <v>1000000000</v>
      </c>
      <c r="I2682" s="1">
        <v>170157314</v>
      </c>
      <c r="J2682" s="1">
        <v>999625453</v>
      </c>
      <c r="K2682" s="1" t="s">
        <v>2018</v>
      </c>
      <c r="L2682" s="1">
        <v>2681</v>
      </c>
      <c r="M2682" s="1" t="s">
        <v>14752</v>
      </c>
      <c r="N2682" s="1">
        <v>3.7675487144860791E-4</v>
      </c>
      <c r="O2682" s="1">
        <v>87699.638493389997</v>
      </c>
      <c r="P2682" s="1">
        <v>-3.1971037400000002</v>
      </c>
      <c r="Q2682" s="1">
        <v>204.14673411999999</v>
      </c>
      <c r="R2682" s="1">
        <v>176.55698262999999</v>
      </c>
      <c r="S2682" s="1">
        <v>64107.596962110409</v>
      </c>
      <c r="T2682" s="1" t="s">
        <v>14752</v>
      </c>
    </row>
    <row r="2683" spans="1:20" x14ac:dyDescent="0.2">
      <c r="A2683" s="1">
        <v>5835</v>
      </c>
      <c r="B2683" s="1" t="s">
        <v>4032</v>
      </c>
      <c r="C2683" s="1" t="s">
        <v>4033</v>
      </c>
      <c r="D2683" s="1" t="s">
        <v>4034</v>
      </c>
      <c r="E2683" s="1">
        <v>15</v>
      </c>
      <c r="F2683" s="1" t="s">
        <v>2265</v>
      </c>
      <c r="G2683" s="1" t="s">
        <v>131</v>
      </c>
      <c r="I2683" s="1">
        <v>108767633</v>
      </c>
      <c r="J2683" s="1">
        <v>1000000000</v>
      </c>
      <c r="K2683" s="1" t="s">
        <v>2018</v>
      </c>
      <c r="L2683" s="1">
        <v>2682</v>
      </c>
      <c r="M2683" s="1" t="s">
        <v>14753</v>
      </c>
      <c r="N2683" s="1">
        <v>5.8884914773751375E-4</v>
      </c>
      <c r="O2683" s="1">
        <v>16.02962218</v>
      </c>
      <c r="P2683" s="1">
        <v>2.88923E-3</v>
      </c>
      <c r="Q2683" s="1">
        <v>-68.809392110000005</v>
      </c>
      <c r="R2683" s="1">
        <v>-80.236295920000003</v>
      </c>
      <c r="S2683" s="1">
        <v>64047.727993476678</v>
      </c>
      <c r="T2683" s="1" t="s">
        <v>14753</v>
      </c>
    </row>
    <row r="2684" spans="1:20" x14ac:dyDescent="0.2">
      <c r="A2684" s="1">
        <v>5544</v>
      </c>
      <c r="B2684" s="1" t="s">
        <v>5165</v>
      </c>
      <c r="C2684" s="1" t="s">
        <v>5166</v>
      </c>
      <c r="D2684" s="1" t="s">
        <v>5167</v>
      </c>
      <c r="E2684" s="1">
        <v>15</v>
      </c>
      <c r="F2684" s="1" t="s">
        <v>5168</v>
      </c>
      <c r="G2684" s="1" t="s">
        <v>131</v>
      </c>
      <c r="H2684" s="1">
        <v>100000000</v>
      </c>
      <c r="I2684" s="1">
        <v>37716865.948420137</v>
      </c>
      <c r="J2684" s="1">
        <v>99788845.814562082</v>
      </c>
      <c r="K2684" s="1" t="s">
        <v>2018</v>
      </c>
      <c r="L2684" s="1">
        <v>2683</v>
      </c>
      <c r="M2684" s="1" t="s">
        <v>14752</v>
      </c>
      <c r="N2684" s="1">
        <v>1.6951741268461486E-3</v>
      </c>
      <c r="O2684" s="1">
        <v>0</v>
      </c>
      <c r="P2684" s="1">
        <v>0</v>
      </c>
      <c r="Q2684" s="1">
        <v>0</v>
      </c>
      <c r="R2684" s="1">
        <v>8.1340235100000005</v>
      </c>
      <c r="S2684" s="1">
        <v>63936.655301486338</v>
      </c>
      <c r="T2684" s="1" t="s">
        <v>14752</v>
      </c>
    </row>
    <row r="2685" spans="1:20" x14ac:dyDescent="0.2">
      <c r="A2685" s="1">
        <v>24070</v>
      </c>
      <c r="B2685" s="1" t="s">
        <v>11960</v>
      </c>
      <c r="C2685" s="1" t="s">
        <v>11961</v>
      </c>
      <c r="D2685" s="1" t="s">
        <v>11962</v>
      </c>
      <c r="E2685" s="1">
        <v>2</v>
      </c>
      <c r="F2685" s="1" t="s">
        <v>11963</v>
      </c>
      <c r="G2685" s="1" t="s">
        <v>131</v>
      </c>
      <c r="H2685" s="1">
        <v>10000000000</v>
      </c>
      <c r="I2685" s="1">
        <v>4682213372</v>
      </c>
      <c r="J2685" s="1">
        <v>10000000000</v>
      </c>
      <c r="L2685" s="1">
        <v>2684</v>
      </c>
      <c r="M2685" s="1" t="s">
        <v>14752</v>
      </c>
      <c r="N2685" s="1">
        <v>1.3472838206231004E-5</v>
      </c>
      <c r="O2685" s="1">
        <v>561.59830655999997</v>
      </c>
      <c r="P2685" s="1">
        <v>-4.5077099999999998E-3</v>
      </c>
      <c r="Q2685" s="1">
        <v>6.5473122899999998</v>
      </c>
      <c r="R2685" s="1">
        <v>-18.227094340000001</v>
      </c>
      <c r="S2685" s="1">
        <v>63082.703208007297</v>
      </c>
      <c r="T2685" s="1" t="s">
        <v>14752</v>
      </c>
    </row>
    <row r="2686" spans="1:20" x14ac:dyDescent="0.2">
      <c r="A2686" s="1">
        <v>33051</v>
      </c>
      <c r="B2686" s="1" t="s">
        <v>11697</v>
      </c>
      <c r="C2686" s="1" t="s">
        <v>11698</v>
      </c>
      <c r="D2686" s="1" t="s">
        <v>11699</v>
      </c>
      <c r="E2686" s="1">
        <v>4</v>
      </c>
      <c r="F2686" s="1" t="s">
        <v>11700</v>
      </c>
      <c r="G2686" s="1" t="s">
        <v>131</v>
      </c>
      <c r="I2686" s="1">
        <v>854316386</v>
      </c>
      <c r="J2686" s="1">
        <v>854316386</v>
      </c>
      <c r="K2686" s="1" t="s">
        <v>2018</v>
      </c>
      <c r="L2686" s="1">
        <v>2685</v>
      </c>
      <c r="M2686" s="1" t="s">
        <v>14752</v>
      </c>
      <c r="N2686" s="1">
        <v>7.3745101095961768E-5</v>
      </c>
      <c r="O2686" s="1">
        <v>50317.882893740003</v>
      </c>
      <c r="P2686" s="1">
        <v>1.42081E-3</v>
      </c>
      <c r="Q2686" s="1">
        <v>-6.5897608400000003</v>
      </c>
      <c r="R2686" s="1">
        <v>-1.6781479399999999</v>
      </c>
      <c r="S2686" s="1">
        <v>63001.648253506697</v>
      </c>
      <c r="T2686" s="1" t="s">
        <v>14752</v>
      </c>
    </row>
    <row r="2687" spans="1:20" x14ac:dyDescent="0.2">
      <c r="A2687" s="1">
        <v>9416</v>
      </c>
      <c r="B2687" s="1" t="s">
        <v>6232</v>
      </c>
      <c r="C2687" s="1" t="s">
        <v>6233</v>
      </c>
      <c r="D2687" s="1" t="s">
        <v>6234</v>
      </c>
      <c r="E2687" s="1">
        <v>7</v>
      </c>
      <c r="F2687" s="1" t="s">
        <v>4603</v>
      </c>
      <c r="G2687" s="1" t="s">
        <v>131</v>
      </c>
      <c r="H2687" s="1">
        <v>250000000</v>
      </c>
      <c r="I2687" s="1">
        <v>116782511</v>
      </c>
      <c r="J2687" s="1">
        <v>240032395</v>
      </c>
      <c r="L2687" s="1">
        <v>2686</v>
      </c>
      <c r="M2687" s="1" t="s">
        <v>14752</v>
      </c>
      <c r="N2687" s="1">
        <v>5.3621896060799396E-4</v>
      </c>
      <c r="O2687" s="1">
        <v>29.168284320000001</v>
      </c>
      <c r="P2687" s="1">
        <v>-4.5077099999999998E-3</v>
      </c>
      <c r="Q2687" s="1">
        <v>0.44112468999999999</v>
      </c>
      <c r="R2687" s="1">
        <v>-2.9867651300000002</v>
      </c>
      <c r="S2687" s="1">
        <v>62620.996665611623</v>
      </c>
      <c r="T2687" s="1" t="s">
        <v>14752</v>
      </c>
    </row>
    <row r="2688" spans="1:20" x14ac:dyDescent="0.2">
      <c r="A2688" s="1">
        <v>24899</v>
      </c>
      <c r="B2688" s="1" t="s">
        <v>11904</v>
      </c>
      <c r="C2688" s="1" t="s">
        <v>11905</v>
      </c>
      <c r="D2688" s="1" t="s">
        <v>11906</v>
      </c>
      <c r="E2688" s="1">
        <v>7</v>
      </c>
      <c r="F2688" s="1" t="s">
        <v>11907</v>
      </c>
      <c r="G2688" s="1" t="s">
        <v>131</v>
      </c>
      <c r="H2688" s="1">
        <v>1680000000</v>
      </c>
      <c r="I2688" s="1">
        <v>75610748.656113997</v>
      </c>
      <c r="J2688" s="1">
        <v>1677951825</v>
      </c>
      <c r="K2688" s="1" t="s">
        <v>2018</v>
      </c>
      <c r="L2688" s="1">
        <v>2687</v>
      </c>
      <c r="M2688" s="1" t="s">
        <v>14752</v>
      </c>
      <c r="N2688" s="1">
        <v>8.2576234518295412E-4</v>
      </c>
      <c r="O2688" s="1">
        <v>139532.51677337999</v>
      </c>
      <c r="P2688" s="1">
        <v>0.39436813999999998</v>
      </c>
      <c r="Q2688" s="1">
        <v>-4.2341943899999999</v>
      </c>
      <c r="R2688" s="1">
        <v>-11.7306054</v>
      </c>
      <c r="S2688" s="1">
        <v>62436.509131311592</v>
      </c>
      <c r="T2688" s="1" t="s">
        <v>14752</v>
      </c>
    </row>
    <row r="2689" spans="1:20" x14ac:dyDescent="0.2">
      <c r="A2689" s="1">
        <v>8063</v>
      </c>
      <c r="B2689" s="1" t="s">
        <v>3991</v>
      </c>
      <c r="C2689" s="1" t="s">
        <v>3992</v>
      </c>
      <c r="D2689" s="1" t="s">
        <v>3993</v>
      </c>
      <c r="E2689" s="1">
        <v>9</v>
      </c>
      <c r="F2689" s="1" t="s">
        <v>3767</v>
      </c>
      <c r="G2689" s="1" t="s">
        <v>131</v>
      </c>
      <c r="H2689" s="1">
        <v>95986126.46717</v>
      </c>
      <c r="I2689" s="1">
        <v>31319194.867369</v>
      </c>
      <c r="J2689" s="1">
        <v>95986126.46717</v>
      </c>
      <c r="K2689" s="1" t="s">
        <v>2018</v>
      </c>
      <c r="L2689" s="1">
        <v>2688</v>
      </c>
      <c r="M2689" s="1" t="s">
        <v>14753</v>
      </c>
      <c r="N2689" s="1">
        <v>1.9516916116938E-3</v>
      </c>
      <c r="O2689" s="1">
        <v>0</v>
      </c>
      <c r="P2689" s="1">
        <v>0</v>
      </c>
      <c r="Q2689" s="1">
        <v>0</v>
      </c>
      <c r="R2689" s="1">
        <v>2.0650147200000002</v>
      </c>
      <c r="S2689" s="1">
        <v>61125.409907647583</v>
      </c>
      <c r="T2689" s="1" t="s">
        <v>14753</v>
      </c>
    </row>
    <row r="2690" spans="1:20" x14ac:dyDescent="0.2">
      <c r="A2690" s="1">
        <v>12892</v>
      </c>
      <c r="B2690" s="1" t="s">
        <v>11939</v>
      </c>
      <c r="C2690" s="1" t="s">
        <v>6539</v>
      </c>
      <c r="D2690" s="1" t="s">
        <v>6540</v>
      </c>
      <c r="E2690" s="1">
        <v>13</v>
      </c>
      <c r="F2690" s="1" t="s">
        <v>6541</v>
      </c>
      <c r="G2690" s="1" t="s">
        <v>131</v>
      </c>
      <c r="H2690" s="1">
        <v>200000000</v>
      </c>
      <c r="I2690" s="1">
        <v>32013208</v>
      </c>
      <c r="J2690" s="1">
        <v>200000000</v>
      </c>
      <c r="K2690" s="1" t="s">
        <v>2018</v>
      </c>
      <c r="L2690" s="1">
        <v>2689</v>
      </c>
      <c r="M2690" s="1" t="s">
        <v>14752</v>
      </c>
      <c r="N2690" s="1">
        <v>1.902165157116762E-3</v>
      </c>
      <c r="O2690" s="1">
        <v>19.137334450000001</v>
      </c>
      <c r="P2690" s="1">
        <v>0.15313099999999999</v>
      </c>
      <c r="Q2690" s="1">
        <v>-1.30712519</v>
      </c>
      <c r="R2690" s="1">
        <v>-7.0994173399999996</v>
      </c>
      <c r="S2690" s="1">
        <v>60894.408825131584</v>
      </c>
      <c r="T2690" s="1" t="s">
        <v>14752</v>
      </c>
    </row>
    <row r="2691" spans="1:20" x14ac:dyDescent="0.2">
      <c r="A2691" s="1">
        <v>6789</v>
      </c>
      <c r="B2691" s="1" t="s">
        <v>4952</v>
      </c>
      <c r="C2691" s="1" t="s">
        <v>4953</v>
      </c>
      <c r="D2691" s="1" t="s">
        <v>4954</v>
      </c>
      <c r="E2691" s="1">
        <v>10</v>
      </c>
      <c r="F2691" s="1" t="s">
        <v>3547</v>
      </c>
      <c r="G2691" s="1" t="s">
        <v>131</v>
      </c>
      <c r="H2691" s="1">
        <v>10000000</v>
      </c>
      <c r="I2691" s="1">
        <v>1377892</v>
      </c>
      <c r="J2691" s="1">
        <v>1522142</v>
      </c>
      <c r="K2691" s="1" t="s">
        <v>2018</v>
      </c>
      <c r="L2691" s="1">
        <v>2690</v>
      </c>
      <c r="M2691" s="1" t="s">
        <v>14752</v>
      </c>
      <c r="N2691" s="1">
        <v>4.4150989795826635E-2</v>
      </c>
      <c r="O2691" s="1">
        <v>10806.891902519999</v>
      </c>
      <c r="P2691" s="1">
        <v>-3.2837652199999998</v>
      </c>
      <c r="Q2691" s="1">
        <v>-17.426176699999999</v>
      </c>
      <c r="R2691" s="1">
        <v>-44.3874317</v>
      </c>
      <c r="S2691" s="1">
        <v>60835.295631751149</v>
      </c>
      <c r="T2691" s="1" t="s">
        <v>14752</v>
      </c>
    </row>
    <row r="2692" spans="1:20" x14ac:dyDescent="0.2">
      <c r="A2692" s="1">
        <v>9259</v>
      </c>
      <c r="B2692" s="1" t="s">
        <v>4935</v>
      </c>
      <c r="C2692" s="1" t="s">
        <v>4936</v>
      </c>
      <c r="D2692" s="1" t="s">
        <v>4937</v>
      </c>
      <c r="E2692" s="1">
        <v>12</v>
      </c>
      <c r="F2692" s="1" t="s">
        <v>4728</v>
      </c>
      <c r="G2692" s="1" t="s">
        <v>131</v>
      </c>
      <c r="H2692" s="1">
        <v>1000000000</v>
      </c>
      <c r="I2692" s="1">
        <v>80200000</v>
      </c>
      <c r="J2692" s="1">
        <v>450000000</v>
      </c>
      <c r="K2692" s="1" t="s">
        <v>2018</v>
      </c>
      <c r="L2692" s="1">
        <v>2691</v>
      </c>
      <c r="M2692" s="1" t="s">
        <v>14752</v>
      </c>
      <c r="N2692" s="1">
        <v>7.5484094604016461E-4</v>
      </c>
      <c r="O2692" s="1">
        <v>40.260088199999998</v>
      </c>
      <c r="P2692" s="1">
        <v>0</v>
      </c>
      <c r="Q2692" s="1">
        <v>-0.82697140999999996</v>
      </c>
      <c r="R2692" s="1">
        <v>-1.2253397800000001</v>
      </c>
      <c r="S2692" s="1">
        <v>60538.243872421197</v>
      </c>
      <c r="T2692" s="1" t="s">
        <v>14752</v>
      </c>
    </row>
    <row r="2693" spans="1:20" x14ac:dyDescent="0.2">
      <c r="A2693" s="1">
        <v>18483</v>
      </c>
      <c r="B2693" s="1" t="s">
        <v>12091</v>
      </c>
      <c r="C2693" s="1" t="s">
        <v>12092</v>
      </c>
      <c r="D2693" s="1" t="s">
        <v>12093</v>
      </c>
      <c r="E2693" s="1">
        <v>11</v>
      </c>
      <c r="F2693" s="1" t="s">
        <v>12094</v>
      </c>
      <c r="G2693" s="1" t="s">
        <v>131</v>
      </c>
      <c r="H2693" s="1">
        <v>1000000000</v>
      </c>
      <c r="I2693" s="1">
        <v>46021643</v>
      </c>
      <c r="J2693" s="1">
        <v>442337752</v>
      </c>
      <c r="K2693" s="1" t="s">
        <v>2018</v>
      </c>
      <c r="L2693" s="1">
        <v>2692</v>
      </c>
      <c r="M2693" s="1" t="s">
        <v>14753</v>
      </c>
      <c r="N2693" s="1">
        <v>1.3127924972493664E-3</v>
      </c>
      <c r="O2693" s="1">
        <v>1.064038E-2</v>
      </c>
      <c r="P2693" s="1">
        <v>0.42043204000000001</v>
      </c>
      <c r="Q2693" s="1">
        <v>0.30858302999999998</v>
      </c>
      <c r="R2693" s="1">
        <v>4.2794145800000001</v>
      </c>
      <c r="S2693" s="1">
        <v>60416.867641488818</v>
      </c>
      <c r="T2693" s="1" t="s">
        <v>14753</v>
      </c>
    </row>
    <row r="2694" spans="1:20" x14ac:dyDescent="0.2">
      <c r="A2694" s="1">
        <v>8561</v>
      </c>
      <c r="B2694" s="1" t="s">
        <v>5251</v>
      </c>
      <c r="C2694" s="1" t="s">
        <v>5252</v>
      </c>
      <c r="D2694" s="1" t="s">
        <v>5253</v>
      </c>
      <c r="E2694" s="1">
        <v>15</v>
      </c>
      <c r="F2694" s="1" t="s">
        <v>4369</v>
      </c>
      <c r="G2694" s="1" t="s">
        <v>131</v>
      </c>
      <c r="H2694" s="1">
        <v>9994262.4420040809</v>
      </c>
      <c r="I2694" s="1">
        <v>2688429</v>
      </c>
      <c r="J2694" s="1">
        <v>9994262.4420040809</v>
      </c>
      <c r="K2694" s="1" t="s">
        <v>2018</v>
      </c>
      <c r="L2694" s="1">
        <v>2693</v>
      </c>
      <c r="M2694" s="1" t="s">
        <v>14752</v>
      </c>
      <c r="N2694" s="1">
        <v>2.2358418953441459E-2</v>
      </c>
      <c r="O2694" s="1">
        <v>23.371880990000001</v>
      </c>
      <c r="P2694" s="1">
        <v>0</v>
      </c>
      <c r="Q2694" s="1">
        <v>-1.53852064</v>
      </c>
      <c r="R2694" s="1">
        <v>-3.08090712</v>
      </c>
      <c r="S2694" s="1">
        <v>60109.021908581672</v>
      </c>
      <c r="T2694" s="1" t="s">
        <v>14752</v>
      </c>
    </row>
    <row r="2695" spans="1:20" x14ac:dyDescent="0.2">
      <c r="A2695" s="1">
        <v>33127</v>
      </c>
      <c r="B2695" s="1" t="s">
        <v>11949</v>
      </c>
      <c r="C2695" s="1" t="s">
        <v>11950</v>
      </c>
      <c r="D2695" s="1" t="s">
        <v>11951</v>
      </c>
      <c r="E2695" s="1">
        <v>4</v>
      </c>
      <c r="F2695" s="1" t="s">
        <v>11952</v>
      </c>
      <c r="G2695" s="1" t="s">
        <v>131</v>
      </c>
      <c r="H2695" s="1">
        <v>1000000000</v>
      </c>
      <c r="I2695" s="1">
        <v>82221425</v>
      </c>
      <c r="J2695" s="1">
        <v>1000000000</v>
      </c>
      <c r="K2695" s="1" t="s">
        <v>2018</v>
      </c>
      <c r="L2695" s="1">
        <v>2694</v>
      </c>
      <c r="M2695" s="1" t="s">
        <v>14752</v>
      </c>
      <c r="N2695" s="1">
        <v>7.299974771702184E-4</v>
      </c>
      <c r="O2695" s="1">
        <v>3701.85020902</v>
      </c>
      <c r="P2695" s="1">
        <v>-2.8749600000000002E-3</v>
      </c>
      <c r="Q2695" s="1">
        <v>0.53021938999999996</v>
      </c>
      <c r="R2695" s="1">
        <v>-2.47436751</v>
      </c>
      <c r="S2695" s="1">
        <v>60021.432819340327</v>
      </c>
      <c r="T2695" s="1" t="s">
        <v>14752</v>
      </c>
    </row>
    <row r="2696" spans="1:20" x14ac:dyDescent="0.2">
      <c r="A2696" s="1">
        <v>13138</v>
      </c>
      <c r="B2696" s="1" t="s">
        <v>11990</v>
      </c>
      <c r="C2696" s="1" t="s">
        <v>13610</v>
      </c>
      <c r="D2696" s="1" t="s">
        <v>6939</v>
      </c>
      <c r="E2696" s="1">
        <v>7</v>
      </c>
      <c r="F2696" s="1" t="s">
        <v>6940</v>
      </c>
      <c r="G2696" s="1" t="s">
        <v>131</v>
      </c>
      <c r="I2696" s="1">
        <v>14028150</v>
      </c>
      <c r="J2696" s="1">
        <v>38547774</v>
      </c>
      <c r="K2696" s="1" t="s">
        <v>2018</v>
      </c>
      <c r="L2696" s="1">
        <v>2695</v>
      </c>
      <c r="M2696" s="1" t="s">
        <v>14752</v>
      </c>
      <c r="N2696" s="1">
        <v>4.2636331141299366E-3</v>
      </c>
      <c r="O2696" s="1">
        <v>363.69887209000001</v>
      </c>
      <c r="P2696" s="1">
        <v>2.1164272899999999</v>
      </c>
      <c r="Q2696" s="1">
        <v>0.93952077000000001</v>
      </c>
      <c r="R2696" s="1">
        <v>-21.421969449999999</v>
      </c>
      <c r="S2696" s="1">
        <v>59810.88486998187</v>
      </c>
      <c r="T2696" s="1" t="s">
        <v>14752</v>
      </c>
    </row>
    <row r="2697" spans="1:20" x14ac:dyDescent="0.2">
      <c r="A2697" s="1">
        <v>20825</v>
      </c>
      <c r="B2697" s="1" t="s">
        <v>11878</v>
      </c>
      <c r="C2697" s="1" t="s">
        <v>11879</v>
      </c>
      <c r="D2697" s="1" t="s">
        <v>11880</v>
      </c>
      <c r="E2697" s="1">
        <v>2</v>
      </c>
      <c r="F2697" s="1" t="s">
        <v>11881</v>
      </c>
      <c r="G2697" s="1" t="s">
        <v>131</v>
      </c>
      <c r="H2697" s="1">
        <v>100000000000</v>
      </c>
      <c r="I2697" s="1">
        <v>14125000000</v>
      </c>
      <c r="J2697" s="1">
        <v>100000000000</v>
      </c>
      <c r="K2697" s="1" t="s">
        <v>2018</v>
      </c>
      <c r="L2697" s="1">
        <v>2696</v>
      </c>
      <c r="M2697" s="1" t="s">
        <v>14752</v>
      </c>
      <c r="N2697" s="1">
        <v>4.191549664160756E-6</v>
      </c>
      <c r="O2697" s="1">
        <v>246.16490836</v>
      </c>
      <c r="P2697" s="1">
        <v>-4.5077099999999998E-3</v>
      </c>
      <c r="Q2697" s="1">
        <v>2.3547188600000002</v>
      </c>
      <c r="R2697" s="1">
        <v>-2.4387958699999999</v>
      </c>
      <c r="S2697" s="1">
        <v>59205.639006270678</v>
      </c>
      <c r="T2697" s="1" t="s">
        <v>14752</v>
      </c>
    </row>
    <row r="2698" spans="1:20" x14ac:dyDescent="0.2">
      <c r="A2698" s="1">
        <v>30409</v>
      </c>
      <c r="B2698" s="1" t="s">
        <v>11786</v>
      </c>
      <c r="C2698" s="1" t="s">
        <v>11787</v>
      </c>
      <c r="D2698" s="1" t="s">
        <v>11788</v>
      </c>
      <c r="E2698" s="1">
        <v>4</v>
      </c>
      <c r="F2698" s="1" t="s">
        <v>11789</v>
      </c>
      <c r="G2698" s="1" t="s">
        <v>131</v>
      </c>
      <c r="H2698" s="1">
        <v>699684160.20000005</v>
      </c>
      <c r="I2698" s="1">
        <v>643211430</v>
      </c>
      <c r="J2698" s="1">
        <v>699681606.95921242</v>
      </c>
      <c r="K2698" s="1" t="s">
        <v>2018</v>
      </c>
      <c r="L2698" s="1">
        <v>2697</v>
      </c>
      <c r="M2698" s="1" t="s">
        <v>14752</v>
      </c>
      <c r="N2698" s="1">
        <v>9.1743430548940161E-5</v>
      </c>
      <c r="O2698" s="1">
        <v>339.19322900999998</v>
      </c>
      <c r="P2698" s="1">
        <v>0</v>
      </c>
      <c r="Q2698" s="1">
        <v>-6.6153776999999998</v>
      </c>
      <c r="R2698" s="1">
        <v>-8.9366951100000005</v>
      </c>
      <c r="S2698" s="1">
        <v>59010.42315648948</v>
      </c>
      <c r="T2698" s="1" t="s">
        <v>14752</v>
      </c>
    </row>
    <row r="2699" spans="1:20" x14ac:dyDescent="0.2">
      <c r="A2699" s="1">
        <v>2624</v>
      </c>
      <c r="B2699" s="1" t="s">
        <v>6005</v>
      </c>
      <c r="C2699" s="1" t="s">
        <v>6006</v>
      </c>
      <c r="D2699" s="1" t="s">
        <v>6007</v>
      </c>
      <c r="E2699" s="1">
        <v>3</v>
      </c>
      <c r="F2699" s="1" t="s">
        <v>6008</v>
      </c>
      <c r="G2699" s="1" t="s">
        <v>131</v>
      </c>
      <c r="I2699" s="1">
        <v>197269665.85685799</v>
      </c>
      <c r="J2699" s="1">
        <v>500000000</v>
      </c>
      <c r="K2699" s="1" t="s">
        <v>2018</v>
      </c>
      <c r="L2699" s="1">
        <v>2698</v>
      </c>
      <c r="M2699" s="1" t="s">
        <v>14752</v>
      </c>
      <c r="N2699" s="1">
        <v>2.9735005810059063E-4</v>
      </c>
      <c r="O2699" s="1">
        <v>3140.7084701899998</v>
      </c>
      <c r="P2699" s="1">
        <v>-4.0695699999999998E-3</v>
      </c>
      <c r="Q2699" s="1">
        <v>17.160299389999999</v>
      </c>
      <c r="R2699" s="1">
        <v>0.44015341000000002</v>
      </c>
      <c r="S2699" s="1">
        <v>58658.146604020818</v>
      </c>
      <c r="T2699" s="1" t="s">
        <v>14752</v>
      </c>
    </row>
    <row r="2700" spans="1:20" x14ac:dyDescent="0.2">
      <c r="A2700" s="1">
        <v>13509</v>
      </c>
      <c r="B2700" s="1" t="s">
        <v>6849</v>
      </c>
      <c r="C2700" s="1" t="s">
        <v>6850</v>
      </c>
      <c r="D2700" s="1" t="s">
        <v>6851</v>
      </c>
      <c r="E2700" s="1">
        <v>18</v>
      </c>
      <c r="F2700" s="1" t="s">
        <v>6852</v>
      </c>
      <c r="G2700" s="1" t="s">
        <v>131</v>
      </c>
      <c r="H2700" s="1">
        <v>200000000</v>
      </c>
      <c r="I2700" s="1">
        <v>18898630.140000001</v>
      </c>
      <c r="J2700" s="1">
        <v>200000000</v>
      </c>
      <c r="K2700" s="1" t="s">
        <v>2018</v>
      </c>
      <c r="L2700" s="1">
        <v>2699</v>
      </c>
      <c r="M2700" s="1" t="s">
        <v>14752</v>
      </c>
      <c r="N2700" s="1">
        <v>3.0937628473567489E-3</v>
      </c>
      <c r="O2700" s="1">
        <v>56.736906070000003</v>
      </c>
      <c r="P2700" s="1">
        <v>-4.5077099999999998E-3</v>
      </c>
      <c r="Q2700" s="1">
        <v>13.959394339999999</v>
      </c>
      <c r="R2700" s="1">
        <v>-14.36858883</v>
      </c>
      <c r="S2700" s="1">
        <v>58467.879793068474</v>
      </c>
      <c r="T2700" s="1" t="s">
        <v>14752</v>
      </c>
    </row>
    <row r="2701" spans="1:20" x14ac:dyDescent="0.2">
      <c r="A2701" s="1">
        <v>10251</v>
      </c>
      <c r="B2701" s="1" t="s">
        <v>5980</v>
      </c>
      <c r="C2701" s="1" t="s">
        <v>5981</v>
      </c>
      <c r="D2701" s="1" t="s">
        <v>5982</v>
      </c>
      <c r="E2701" s="1">
        <v>6</v>
      </c>
      <c r="F2701" s="1" t="s">
        <v>5983</v>
      </c>
      <c r="G2701" s="1" t="s">
        <v>131</v>
      </c>
      <c r="H2701" s="1">
        <v>100000000000000</v>
      </c>
      <c r="I2701" s="1">
        <v>28970000000000</v>
      </c>
      <c r="J2701" s="1">
        <v>55000000000000</v>
      </c>
      <c r="K2701" s="1" t="s">
        <v>2018</v>
      </c>
      <c r="L2701" s="1">
        <v>2700</v>
      </c>
      <c r="M2701" s="1" t="s">
        <v>14752</v>
      </c>
      <c r="N2701" s="1">
        <v>1.9924830377582401E-9</v>
      </c>
      <c r="O2701" s="1">
        <v>0</v>
      </c>
      <c r="P2701" s="1">
        <v>-3.5968130000000001E-2</v>
      </c>
      <c r="Q2701" s="1">
        <v>-1.2476856999999999</v>
      </c>
      <c r="R2701" s="1">
        <v>-2.6599629199999999</v>
      </c>
      <c r="S2701" s="1">
        <v>57722.233603856213</v>
      </c>
      <c r="T2701" s="1" t="s">
        <v>14752</v>
      </c>
    </row>
    <row r="2702" spans="1:20" x14ac:dyDescent="0.2">
      <c r="A2702" s="1">
        <v>2689</v>
      </c>
      <c r="B2702" s="1" t="s">
        <v>5826</v>
      </c>
      <c r="C2702" s="1" t="s">
        <v>5827</v>
      </c>
      <c r="D2702" s="1" t="s">
        <v>5828</v>
      </c>
      <c r="E2702" s="1">
        <v>2</v>
      </c>
      <c r="F2702" s="1" t="s">
        <v>3531</v>
      </c>
      <c r="G2702" s="1" t="s">
        <v>131</v>
      </c>
      <c r="I2702" s="1">
        <v>20745871.35607361</v>
      </c>
      <c r="J2702" s="1">
        <v>100000000</v>
      </c>
      <c r="K2702" s="1" t="s">
        <v>2018</v>
      </c>
      <c r="L2702" s="1">
        <v>2701</v>
      </c>
      <c r="M2702" s="1" t="s">
        <v>14752</v>
      </c>
      <c r="N2702" s="1">
        <v>2.759143805813229E-3</v>
      </c>
      <c r="O2702" s="1">
        <v>0</v>
      </c>
      <c r="P2702" s="1">
        <v>0</v>
      </c>
      <c r="Q2702" s="1">
        <v>0</v>
      </c>
      <c r="R2702" s="1">
        <v>-5.5369789200000001</v>
      </c>
      <c r="S2702" s="1">
        <v>57240.842448308584</v>
      </c>
      <c r="T2702" s="1" t="s">
        <v>14752</v>
      </c>
    </row>
    <row r="2703" spans="1:20" x14ac:dyDescent="0.2">
      <c r="A2703" s="1">
        <v>3687</v>
      </c>
      <c r="B2703" s="1" t="s">
        <v>4830</v>
      </c>
      <c r="C2703" s="1" t="s">
        <v>4831</v>
      </c>
      <c r="D2703" s="1" t="s">
        <v>4832</v>
      </c>
      <c r="E2703" s="1">
        <v>14</v>
      </c>
      <c r="F2703" s="1" t="s">
        <v>4833</v>
      </c>
      <c r="G2703" s="1" t="s">
        <v>131</v>
      </c>
      <c r="I2703" s="1">
        <v>606692575.32915032</v>
      </c>
      <c r="J2703" s="1">
        <v>999999999</v>
      </c>
      <c r="K2703" s="1" t="s">
        <v>2018</v>
      </c>
      <c r="L2703" s="1">
        <v>2702</v>
      </c>
      <c r="M2703" s="1" t="s">
        <v>14753</v>
      </c>
      <c r="N2703" s="1">
        <v>9.3797758167586638E-5</v>
      </c>
      <c r="O2703" s="1">
        <v>0</v>
      </c>
      <c r="P2703" s="1">
        <v>-6.6746599999999998E-3</v>
      </c>
      <c r="Q2703" s="1">
        <v>-13.83851409</v>
      </c>
      <c r="R2703" s="1">
        <v>-27.783330419999999</v>
      </c>
      <c r="S2703" s="1">
        <v>56906.403462793991</v>
      </c>
      <c r="T2703" s="1" t="s">
        <v>14753</v>
      </c>
    </row>
    <row r="2704" spans="1:20" x14ac:dyDescent="0.2">
      <c r="A2704" s="1">
        <v>28288</v>
      </c>
      <c r="B2704" s="1" t="s">
        <v>11826</v>
      </c>
      <c r="C2704" s="1" t="s">
        <v>11476</v>
      </c>
      <c r="D2704" s="1" t="s">
        <v>11827</v>
      </c>
      <c r="E2704" s="1">
        <v>5</v>
      </c>
      <c r="F2704" s="1" t="s">
        <v>11828</v>
      </c>
      <c r="G2704" s="1" t="s">
        <v>131</v>
      </c>
      <c r="H2704" s="1">
        <v>420000000000</v>
      </c>
      <c r="I2704" s="1">
        <v>201272222574.11108</v>
      </c>
      <c r="J2704" s="1">
        <v>201272222574.11108</v>
      </c>
      <c r="K2704" s="1" t="s">
        <v>2018</v>
      </c>
      <c r="L2704" s="1">
        <v>2703</v>
      </c>
      <c r="M2704" s="1" t="s">
        <v>14753</v>
      </c>
      <c r="N2704" s="1">
        <v>2.7925422294399385E-7</v>
      </c>
      <c r="O2704" s="1">
        <v>656.98674226000003</v>
      </c>
      <c r="P2704" s="1">
        <v>-1.1832500000000001E-3</v>
      </c>
      <c r="Q2704" s="1">
        <v>4.8649829799999997</v>
      </c>
      <c r="R2704" s="1">
        <v>-73.630082549999997</v>
      </c>
      <c r="S2704" s="1">
        <v>56206.118115143967</v>
      </c>
      <c r="T2704" s="1" t="s">
        <v>14753</v>
      </c>
    </row>
    <row r="2705" spans="1:20" x14ac:dyDescent="0.2">
      <c r="A2705" s="1">
        <v>1200</v>
      </c>
      <c r="B2705" s="1" t="s">
        <v>6051</v>
      </c>
      <c r="C2705" s="1" t="s">
        <v>6052</v>
      </c>
      <c r="D2705" s="1" t="s">
        <v>6053</v>
      </c>
      <c r="E2705" s="1">
        <v>4</v>
      </c>
      <c r="F2705" s="1" t="s">
        <v>6054</v>
      </c>
      <c r="G2705" s="1" t="s">
        <v>131</v>
      </c>
      <c r="I2705" s="1">
        <v>5431630</v>
      </c>
      <c r="J2705" s="1">
        <v>5431630</v>
      </c>
      <c r="L2705" s="1">
        <v>2704</v>
      </c>
      <c r="M2705" s="1" t="s">
        <v>14752</v>
      </c>
      <c r="N2705" s="1">
        <v>1.0327199342168697E-2</v>
      </c>
      <c r="O2705" s="1">
        <v>0</v>
      </c>
      <c r="P2705" s="1">
        <v>0.28423682</v>
      </c>
      <c r="Q2705" s="1">
        <v>-1.5785730200000001</v>
      </c>
      <c r="R2705" s="1">
        <v>30.808697460000001</v>
      </c>
      <c r="S2705" s="1">
        <v>56093.525762903759</v>
      </c>
      <c r="T2705" s="1" t="s">
        <v>14752</v>
      </c>
    </row>
    <row r="2706" spans="1:20" x14ac:dyDescent="0.2">
      <c r="A2706" s="1">
        <v>32423</v>
      </c>
      <c r="B2706" s="1" t="s">
        <v>11883</v>
      </c>
      <c r="C2706" s="1" t="s">
        <v>11884</v>
      </c>
      <c r="D2706" s="1" t="s">
        <v>11885</v>
      </c>
      <c r="E2706" s="1">
        <v>3</v>
      </c>
      <c r="F2706" s="1" t="s">
        <v>11886</v>
      </c>
      <c r="G2706" s="1" t="s">
        <v>131</v>
      </c>
      <c r="H2706" s="1">
        <v>721706179.88999999</v>
      </c>
      <c r="I2706" s="1">
        <v>721706179</v>
      </c>
      <c r="J2706" s="1">
        <v>721706179</v>
      </c>
      <c r="K2706" s="1" t="s">
        <v>2018</v>
      </c>
      <c r="L2706" s="1">
        <v>2705</v>
      </c>
      <c r="M2706" s="1" t="s">
        <v>14753</v>
      </c>
      <c r="N2706" s="1">
        <v>7.7435104909685004E-5</v>
      </c>
      <c r="O2706" s="1">
        <v>586.77688927999998</v>
      </c>
      <c r="P2706" s="1">
        <v>0</v>
      </c>
      <c r="Q2706" s="1">
        <v>-7.3894129800000004</v>
      </c>
      <c r="R2706" s="1">
        <v>-7.8421069399999999</v>
      </c>
      <c r="S2706" s="1">
        <v>55885.393684832903</v>
      </c>
      <c r="T2706" s="1" t="s">
        <v>14753</v>
      </c>
    </row>
    <row r="2707" spans="1:20" x14ac:dyDescent="0.2">
      <c r="A2707" s="1">
        <v>7677</v>
      </c>
      <c r="B2707" s="1" t="s">
        <v>4825</v>
      </c>
      <c r="C2707" s="1" t="s">
        <v>4826</v>
      </c>
      <c r="D2707" s="1" t="s">
        <v>4827</v>
      </c>
      <c r="E2707" s="1">
        <v>8</v>
      </c>
      <c r="F2707" s="1" t="s">
        <v>3666</v>
      </c>
      <c r="G2707" s="1" t="s">
        <v>131</v>
      </c>
      <c r="I2707" s="1">
        <v>1395000000</v>
      </c>
      <c r="J2707" s="1">
        <v>2200000000</v>
      </c>
      <c r="K2707" s="1" t="s">
        <v>2018</v>
      </c>
      <c r="L2707" s="1">
        <v>2706</v>
      </c>
      <c r="M2707" s="1" t="s">
        <v>14753</v>
      </c>
      <c r="N2707" s="1">
        <v>3.9962200698966054E-5</v>
      </c>
      <c r="O2707" s="1">
        <v>188.97130841000001</v>
      </c>
      <c r="P2707" s="1">
        <v>6.8774400000000003E-3</v>
      </c>
      <c r="Q2707" s="1">
        <v>-2.44023513</v>
      </c>
      <c r="R2707" s="1">
        <v>-11.272905740000001</v>
      </c>
      <c r="S2707" s="1">
        <v>55747.269975057643</v>
      </c>
      <c r="T2707" s="1" t="s">
        <v>14753</v>
      </c>
    </row>
    <row r="2708" spans="1:20" x14ac:dyDescent="0.2">
      <c r="A2708" s="1">
        <v>32598</v>
      </c>
      <c r="B2708" s="1" t="s">
        <v>11945</v>
      </c>
      <c r="C2708" s="1" t="s">
        <v>11946</v>
      </c>
      <c r="D2708" s="1" t="s">
        <v>11947</v>
      </c>
      <c r="E2708" s="1">
        <v>1</v>
      </c>
      <c r="F2708" s="1" t="s">
        <v>11948</v>
      </c>
      <c r="G2708" s="1" t="s">
        <v>131</v>
      </c>
      <c r="H2708" s="1">
        <v>1000000000</v>
      </c>
      <c r="I2708" s="1">
        <v>796928437</v>
      </c>
      <c r="J2708" s="1">
        <v>1000000000</v>
      </c>
      <c r="K2708" s="1" t="s">
        <v>2018</v>
      </c>
      <c r="L2708" s="1">
        <v>2707</v>
      </c>
      <c r="M2708" s="1" t="s">
        <v>14753</v>
      </c>
      <c r="N2708" s="1">
        <v>6.9936392614311263E-5</v>
      </c>
      <c r="O2708" s="1">
        <v>5219.0500251900003</v>
      </c>
      <c r="P2708" s="1">
        <v>0</v>
      </c>
      <c r="Q2708" s="1">
        <v>-10.57889967</v>
      </c>
      <c r="R2708" s="1">
        <v>-39.296355439999999</v>
      </c>
      <c r="S2708" s="1">
        <v>55734.300055541418</v>
      </c>
      <c r="T2708" s="1" t="s">
        <v>14753</v>
      </c>
    </row>
    <row r="2709" spans="1:20" x14ac:dyDescent="0.2">
      <c r="A2709" s="1">
        <v>22259</v>
      </c>
      <c r="B2709" s="1" t="s">
        <v>12005</v>
      </c>
      <c r="C2709" s="1" t="s">
        <v>2138</v>
      </c>
      <c r="D2709" s="1" t="s">
        <v>12006</v>
      </c>
      <c r="E2709" s="1">
        <v>3</v>
      </c>
      <c r="F2709" s="1" t="s">
        <v>12007</v>
      </c>
      <c r="G2709" s="1" t="s">
        <v>131</v>
      </c>
      <c r="H2709" s="1">
        <v>500000000</v>
      </c>
      <c r="I2709" s="1">
        <v>460999998</v>
      </c>
      <c r="J2709" s="1">
        <v>460999998</v>
      </c>
      <c r="K2709" s="1" t="s">
        <v>2018</v>
      </c>
      <c r="L2709" s="1">
        <v>2708</v>
      </c>
      <c r="M2709" s="1" t="s">
        <v>14753</v>
      </c>
      <c r="N2709" s="1">
        <v>1.2071438974493736E-4</v>
      </c>
      <c r="O2709" s="1">
        <v>0</v>
      </c>
      <c r="P2709" s="1">
        <v>-4.6239910000000002E-2</v>
      </c>
      <c r="Q2709" s="1">
        <v>-1.0799051099999999</v>
      </c>
      <c r="R2709" s="1">
        <v>21.789514539999999</v>
      </c>
      <c r="S2709" s="1">
        <v>55649.333430987346</v>
      </c>
      <c r="T2709" s="1" t="s">
        <v>14753</v>
      </c>
    </row>
    <row r="2710" spans="1:20" x14ac:dyDescent="0.2">
      <c r="A2710" s="1">
        <v>33887</v>
      </c>
      <c r="B2710" s="1" t="s">
        <v>11822</v>
      </c>
      <c r="C2710" s="1" t="s">
        <v>11823</v>
      </c>
      <c r="D2710" s="1" t="s">
        <v>11824</v>
      </c>
      <c r="E2710" s="1">
        <v>1</v>
      </c>
      <c r="F2710" s="1" t="s">
        <v>11825</v>
      </c>
      <c r="G2710" s="1" t="s">
        <v>131</v>
      </c>
      <c r="I2710" s="1">
        <v>973407926</v>
      </c>
      <c r="J2710" s="1">
        <v>973407926</v>
      </c>
      <c r="K2710" s="1" t="s">
        <v>2018</v>
      </c>
      <c r="L2710" s="1">
        <v>2709</v>
      </c>
      <c r="M2710" s="1" t="s">
        <v>14752</v>
      </c>
      <c r="N2710" s="1">
        <v>5.7045892228077174E-5</v>
      </c>
      <c r="O2710" s="1">
        <v>100.36998981000001</v>
      </c>
      <c r="P2710" s="1">
        <v>0</v>
      </c>
      <c r="Q2710" s="1">
        <v>-2.6802065900000001</v>
      </c>
      <c r="R2710" s="1">
        <v>-9.7753871199999995</v>
      </c>
      <c r="S2710" s="1">
        <v>55528.923640552122</v>
      </c>
      <c r="T2710" s="1" t="s">
        <v>14752</v>
      </c>
    </row>
    <row r="2711" spans="1:20" x14ac:dyDescent="0.2">
      <c r="A2711" s="1">
        <v>29880</v>
      </c>
      <c r="B2711" s="1" t="s">
        <v>11964</v>
      </c>
      <c r="C2711" s="1" t="s">
        <v>11965</v>
      </c>
      <c r="D2711" s="1" t="s">
        <v>11966</v>
      </c>
      <c r="E2711" s="1">
        <v>6</v>
      </c>
      <c r="F2711" s="1" t="s">
        <v>11967</v>
      </c>
      <c r="G2711" s="1" t="s">
        <v>131</v>
      </c>
      <c r="H2711" s="1">
        <v>500000000</v>
      </c>
      <c r="I2711" s="1">
        <v>42125000</v>
      </c>
      <c r="J2711" s="1">
        <v>500000000</v>
      </c>
      <c r="K2711" s="1" t="s">
        <v>2018</v>
      </c>
      <c r="L2711" s="1">
        <v>2710</v>
      </c>
      <c r="M2711" s="1" t="s">
        <v>14753</v>
      </c>
      <c r="N2711" s="1">
        <v>1.2974740486677288E-3</v>
      </c>
      <c r="O2711" s="1">
        <v>18.976482489999999</v>
      </c>
      <c r="P2711" s="1">
        <v>6.8774400000000003E-3</v>
      </c>
      <c r="Q2711" s="1">
        <v>-8.3079032799999997</v>
      </c>
      <c r="R2711" s="1">
        <v>-10.8381726</v>
      </c>
      <c r="S2711" s="1">
        <v>54656.094300128083</v>
      </c>
      <c r="T2711" s="1" t="s">
        <v>14753</v>
      </c>
    </row>
    <row r="2712" spans="1:20" x14ac:dyDescent="0.2">
      <c r="A2712" s="1">
        <v>14767</v>
      </c>
      <c r="B2712" s="1" t="s">
        <v>11953</v>
      </c>
      <c r="C2712" s="1" t="s">
        <v>3417</v>
      </c>
      <c r="D2712" s="1" t="s">
        <v>11954</v>
      </c>
      <c r="E2712" s="1">
        <v>4</v>
      </c>
      <c r="F2712" s="1" t="s">
        <v>11955</v>
      </c>
      <c r="G2712" s="1" t="s">
        <v>131</v>
      </c>
      <c r="H2712" s="1">
        <v>1000000000</v>
      </c>
      <c r="I2712" s="1">
        <v>212897880</v>
      </c>
      <c r="J2712" s="1">
        <v>563893232</v>
      </c>
      <c r="L2712" s="1">
        <v>2711</v>
      </c>
      <c r="M2712" s="1" t="s">
        <v>14753</v>
      </c>
      <c r="N2712" s="1">
        <v>2.5382077749164147E-4</v>
      </c>
      <c r="O2712" s="1">
        <v>0</v>
      </c>
      <c r="P2712" s="1">
        <v>0</v>
      </c>
      <c r="Q2712" s="1">
        <v>0</v>
      </c>
      <c r="R2712" s="1">
        <v>-5.2022720000000001E-2</v>
      </c>
      <c r="S2712" s="1">
        <v>54037.905427922189</v>
      </c>
      <c r="T2712" s="1" t="s">
        <v>14753</v>
      </c>
    </row>
    <row r="2713" spans="1:20" x14ac:dyDescent="0.2">
      <c r="A2713" s="1">
        <v>8419</v>
      </c>
      <c r="B2713" s="1" t="s">
        <v>4342</v>
      </c>
      <c r="C2713" s="1" t="s">
        <v>4343</v>
      </c>
      <c r="D2713" s="1" t="s">
        <v>4344</v>
      </c>
      <c r="E2713" s="1">
        <v>37</v>
      </c>
      <c r="F2713" s="1" t="s">
        <v>4038</v>
      </c>
      <c r="G2713" s="1" t="s">
        <v>131</v>
      </c>
      <c r="I2713" s="1">
        <v>18191036</v>
      </c>
      <c r="J2713" s="1">
        <v>100000000</v>
      </c>
      <c r="K2713" s="1" t="s">
        <v>2018</v>
      </c>
      <c r="L2713" s="1">
        <v>2712</v>
      </c>
      <c r="M2713" s="1" t="s">
        <v>14752</v>
      </c>
      <c r="N2713" s="1">
        <v>2.9631613941296336E-3</v>
      </c>
      <c r="O2713" s="1">
        <v>272.59064023000002</v>
      </c>
      <c r="P2713" s="1">
        <v>-5.7962140000000002E-2</v>
      </c>
      <c r="Q2713" s="1">
        <v>-4.2769780800000001</v>
      </c>
      <c r="R2713" s="1">
        <v>-15.584143340000001</v>
      </c>
      <c r="S2713" s="1">
        <v>53902.975594422351</v>
      </c>
      <c r="T2713" s="1" t="s">
        <v>14752</v>
      </c>
    </row>
    <row r="2714" spans="1:20" x14ac:dyDescent="0.2">
      <c r="A2714" s="1">
        <v>11258</v>
      </c>
      <c r="B2714" s="1" t="s">
        <v>6571</v>
      </c>
      <c r="C2714" s="1" t="s">
        <v>6572</v>
      </c>
      <c r="D2714" s="1" t="s">
        <v>6573</v>
      </c>
      <c r="E2714" s="1">
        <v>8</v>
      </c>
      <c r="F2714" s="1" t="s">
        <v>6574</v>
      </c>
      <c r="G2714" s="1" t="s">
        <v>131</v>
      </c>
      <c r="H2714" s="1">
        <v>1000000000</v>
      </c>
      <c r="I2714" s="1">
        <v>78052634</v>
      </c>
      <c r="J2714" s="1">
        <v>1000000000</v>
      </c>
      <c r="K2714" s="1" t="s">
        <v>2018</v>
      </c>
      <c r="L2714" s="1">
        <v>2713</v>
      </c>
      <c r="M2714" s="1" t="s">
        <v>14752</v>
      </c>
      <c r="N2714" s="1">
        <v>6.8749222536470557E-4</v>
      </c>
      <c r="O2714" s="1">
        <v>0</v>
      </c>
      <c r="P2714" s="1">
        <v>0</v>
      </c>
      <c r="Q2714" s="1">
        <v>-9.9956009999999998E-2</v>
      </c>
      <c r="R2714" s="1">
        <v>-7.0288124999999999</v>
      </c>
      <c r="S2714" s="1">
        <v>53660.579044236882</v>
      </c>
      <c r="T2714" s="1" t="s">
        <v>14752</v>
      </c>
    </row>
    <row r="2715" spans="1:20" x14ac:dyDescent="0.2">
      <c r="A2715" s="1">
        <v>33591</v>
      </c>
      <c r="B2715" s="1" t="s">
        <v>11920</v>
      </c>
      <c r="C2715" s="1" t="s">
        <v>8189</v>
      </c>
      <c r="D2715" s="1" t="s">
        <v>11921</v>
      </c>
      <c r="E2715" s="1">
        <v>1</v>
      </c>
      <c r="F2715" s="1" t="s">
        <v>11922</v>
      </c>
      <c r="G2715" s="1" t="s">
        <v>131</v>
      </c>
      <c r="H2715" s="1">
        <v>1000000000</v>
      </c>
      <c r="I2715" s="1">
        <v>1000000000</v>
      </c>
      <c r="J2715" s="1">
        <v>1000000000</v>
      </c>
      <c r="K2715" s="1" t="s">
        <v>2018</v>
      </c>
      <c r="L2715" s="1">
        <v>2714</v>
      </c>
      <c r="M2715" s="1" t="s">
        <v>14752</v>
      </c>
      <c r="N2715" s="1">
        <v>5.318498053177124E-5</v>
      </c>
      <c r="O2715" s="1">
        <v>2006.1225357999999</v>
      </c>
      <c r="P2715" s="1">
        <v>0</v>
      </c>
      <c r="Q2715" s="1">
        <v>0.68514048000000005</v>
      </c>
      <c r="R2715" s="1">
        <v>-3.37902054</v>
      </c>
      <c r="S2715" s="1">
        <v>53184.980531771238</v>
      </c>
      <c r="T2715" s="1" t="s">
        <v>14752</v>
      </c>
    </row>
    <row r="2716" spans="1:20" x14ac:dyDescent="0.2">
      <c r="A2716" s="1">
        <v>9839</v>
      </c>
      <c r="B2716" s="1" t="s">
        <v>5081</v>
      </c>
      <c r="C2716" s="1" t="s">
        <v>5080</v>
      </c>
      <c r="D2716" s="1" t="s">
        <v>5081</v>
      </c>
      <c r="E2716" s="1">
        <v>37</v>
      </c>
      <c r="F2716" s="1" t="s">
        <v>4744</v>
      </c>
      <c r="G2716" s="1" t="s">
        <v>131</v>
      </c>
      <c r="I2716" s="1">
        <v>211561980</v>
      </c>
      <c r="J2716" s="1">
        <v>400000000</v>
      </c>
      <c r="K2716" s="1" t="s">
        <v>2018</v>
      </c>
      <c r="L2716" s="1">
        <v>2715</v>
      </c>
      <c r="M2716" s="1" t="s">
        <v>14752</v>
      </c>
      <c r="N2716" s="1">
        <v>2.4442930514935538E-4</v>
      </c>
      <c r="O2716" s="1">
        <v>36.865052800000001</v>
      </c>
      <c r="P2716" s="1">
        <v>52.387213459999998</v>
      </c>
      <c r="Q2716" s="1">
        <v>301.07454074999998</v>
      </c>
      <c r="R2716" s="1">
        <v>284.51597375</v>
      </c>
      <c r="S2716" s="1">
        <v>51711.947767421821</v>
      </c>
      <c r="T2716" s="1" t="s">
        <v>14752</v>
      </c>
    </row>
    <row r="2717" spans="1:20" x14ac:dyDescent="0.2">
      <c r="A2717" s="1">
        <v>8554</v>
      </c>
      <c r="B2717" s="1" t="s">
        <v>11980</v>
      </c>
      <c r="C2717" s="1" t="s">
        <v>4786</v>
      </c>
      <c r="D2717" s="1" t="s">
        <v>4787</v>
      </c>
      <c r="E2717" s="1">
        <v>28</v>
      </c>
      <c r="F2717" s="1" t="s">
        <v>4369</v>
      </c>
      <c r="G2717" s="1" t="s">
        <v>131</v>
      </c>
      <c r="H2717" s="1">
        <v>70000000</v>
      </c>
      <c r="I2717" s="1">
        <v>14468056</v>
      </c>
      <c r="J2717" s="1">
        <v>61443292</v>
      </c>
      <c r="L2717" s="1">
        <v>2716</v>
      </c>
      <c r="M2717" s="1" t="s">
        <v>14753</v>
      </c>
      <c r="N2717" s="1">
        <v>3.5560242568882074E-3</v>
      </c>
      <c r="O2717" s="1">
        <v>0</v>
      </c>
      <c r="P2717" s="1">
        <v>9.2902299999999993E-2</v>
      </c>
      <c r="Q2717" s="1">
        <v>-1.93238661</v>
      </c>
      <c r="R2717" s="1">
        <v>11.146372319999999</v>
      </c>
      <c r="S2717" s="1">
        <v>51448.758086016969</v>
      </c>
      <c r="T2717" s="1" t="s">
        <v>14753</v>
      </c>
    </row>
    <row r="2718" spans="1:20" x14ac:dyDescent="0.2">
      <c r="A2718" s="1">
        <v>9780</v>
      </c>
      <c r="B2718" s="1" t="s">
        <v>5760</v>
      </c>
      <c r="C2718" s="1" t="s">
        <v>5721</v>
      </c>
      <c r="D2718" s="1" t="s">
        <v>5722</v>
      </c>
      <c r="E2718" s="1">
        <v>14</v>
      </c>
      <c r="F2718" s="1" t="s">
        <v>4850</v>
      </c>
      <c r="G2718" s="1" t="s">
        <v>131</v>
      </c>
      <c r="H2718" s="1">
        <v>18000000</v>
      </c>
      <c r="I2718" s="1">
        <v>5492416.8715242501</v>
      </c>
      <c r="J2718" s="1">
        <v>17805947.6439882</v>
      </c>
      <c r="K2718" s="1" t="s">
        <v>2018</v>
      </c>
      <c r="L2718" s="1">
        <v>2717</v>
      </c>
      <c r="M2718" s="1" t="s">
        <v>14752</v>
      </c>
      <c r="N2718" s="1">
        <v>9.3536400578528075E-3</v>
      </c>
      <c r="O2718" s="1">
        <v>83.231407509999997</v>
      </c>
      <c r="P2718" s="1">
        <v>0</v>
      </c>
      <c r="Q2718" s="1">
        <v>-5.7436241900000002</v>
      </c>
      <c r="R2718" s="1">
        <v>14.397078649999999</v>
      </c>
      <c r="S2718" s="1">
        <v>51374.090463915825</v>
      </c>
      <c r="T2718" s="1" t="s">
        <v>14752</v>
      </c>
    </row>
    <row r="2719" spans="1:20" x14ac:dyDescent="0.2">
      <c r="A2719" s="1">
        <v>2938</v>
      </c>
      <c r="B2719" s="1" t="s">
        <v>5201</v>
      </c>
      <c r="C2719" s="1" t="s">
        <v>5202</v>
      </c>
      <c r="D2719" s="1" t="s">
        <v>5203</v>
      </c>
      <c r="E2719" s="1">
        <v>7</v>
      </c>
      <c r="F2719" s="1" t="s">
        <v>2645</v>
      </c>
      <c r="G2719" s="1" t="s">
        <v>131</v>
      </c>
      <c r="I2719" s="1">
        <v>10000000000</v>
      </c>
      <c r="J2719" s="1">
        <v>10000000000</v>
      </c>
      <c r="K2719" s="1" t="s">
        <v>2018</v>
      </c>
      <c r="L2719" s="1">
        <v>2718</v>
      </c>
      <c r="M2719" s="1" t="s">
        <v>14753</v>
      </c>
      <c r="N2719" s="1">
        <v>5.1170380365534198E-6</v>
      </c>
      <c r="O2719" s="1">
        <v>77.35821996</v>
      </c>
      <c r="P2719" s="1">
        <v>6.8774400000000003E-3</v>
      </c>
      <c r="Q2719" s="1">
        <v>-1.8193985800000001</v>
      </c>
      <c r="R2719" s="1">
        <v>-2.2959877899999999</v>
      </c>
      <c r="S2719" s="1">
        <v>51170.380365534198</v>
      </c>
      <c r="T2719" s="1" t="s">
        <v>14753</v>
      </c>
    </row>
    <row r="2720" spans="1:20" x14ac:dyDescent="0.2">
      <c r="A2720" s="1">
        <v>10408</v>
      </c>
      <c r="B2720" s="1" t="s">
        <v>4877</v>
      </c>
      <c r="C2720" s="1" t="s">
        <v>4878</v>
      </c>
      <c r="D2720" s="1" t="s">
        <v>4879</v>
      </c>
      <c r="E2720" s="1">
        <v>28</v>
      </c>
      <c r="F2720" s="1" t="s">
        <v>4880</v>
      </c>
      <c r="G2720" s="1" t="s">
        <v>131</v>
      </c>
      <c r="H2720" s="1">
        <v>1000000000</v>
      </c>
      <c r="I2720" s="1">
        <v>79753015</v>
      </c>
      <c r="J2720" s="1">
        <v>1000000000</v>
      </c>
      <c r="K2720" s="1" t="s">
        <v>2018</v>
      </c>
      <c r="L2720" s="1">
        <v>2719</v>
      </c>
      <c r="M2720" s="1" t="s">
        <v>14753</v>
      </c>
      <c r="N2720" s="1">
        <v>6.4092642825834426E-4</v>
      </c>
      <c r="O2720" s="1">
        <v>122.91019009</v>
      </c>
      <c r="P2720" s="1">
        <v>0</v>
      </c>
      <c r="Q2720" s="1">
        <v>-0.63189198999999996</v>
      </c>
      <c r="R2720" s="1">
        <v>-2.8486321000000001</v>
      </c>
      <c r="S2720" s="1">
        <v>51115.815046784155</v>
      </c>
      <c r="T2720" s="1" t="s">
        <v>14753</v>
      </c>
    </row>
    <row r="2721" spans="1:20" x14ac:dyDescent="0.2">
      <c r="A2721" s="1">
        <v>23296</v>
      </c>
      <c r="B2721" s="1" t="s">
        <v>11912</v>
      </c>
      <c r="C2721" s="1" t="s">
        <v>11913</v>
      </c>
      <c r="D2721" s="1" t="s">
        <v>11914</v>
      </c>
      <c r="E2721" s="1">
        <v>14</v>
      </c>
      <c r="F2721" s="1" t="s">
        <v>11915</v>
      </c>
      <c r="G2721" s="1" t="s">
        <v>131</v>
      </c>
      <c r="H2721" s="1">
        <v>6000000</v>
      </c>
      <c r="I2721" s="1">
        <v>780527.59</v>
      </c>
      <c r="J2721" s="1">
        <v>5998325.21</v>
      </c>
      <c r="K2721" s="1" t="s">
        <v>2018</v>
      </c>
      <c r="L2721" s="1">
        <v>2720</v>
      </c>
      <c r="M2721" s="1" t="s">
        <v>14753</v>
      </c>
      <c r="N2721" s="1">
        <v>6.5253203195200504E-2</v>
      </c>
      <c r="O2721" s="1">
        <v>0</v>
      </c>
      <c r="P2721" s="1">
        <v>0</v>
      </c>
      <c r="Q2721" s="1">
        <v>0</v>
      </c>
      <c r="R2721" s="1">
        <v>-3.5763326000000002</v>
      </c>
      <c r="S2721" s="1">
        <v>50931.925429730145</v>
      </c>
      <c r="T2721" s="1" t="s">
        <v>14753</v>
      </c>
    </row>
    <row r="2722" spans="1:20" x14ac:dyDescent="0.2">
      <c r="A2722" s="1">
        <v>4026</v>
      </c>
      <c r="B2722" s="1" t="s">
        <v>2901</v>
      </c>
      <c r="C2722" s="1" t="s">
        <v>2902</v>
      </c>
      <c r="D2722" s="1" t="s">
        <v>2903</v>
      </c>
      <c r="E2722" s="1">
        <v>7</v>
      </c>
      <c r="F2722" s="1" t="s">
        <v>2324</v>
      </c>
      <c r="G2722" s="1" t="s">
        <v>131</v>
      </c>
      <c r="I2722" s="1">
        <v>709902293.76240003</v>
      </c>
      <c r="J2722" s="1">
        <v>1056939327.1283</v>
      </c>
      <c r="K2722" s="1" t="s">
        <v>2018</v>
      </c>
      <c r="L2722" s="1">
        <v>2721</v>
      </c>
      <c r="M2722" s="1" t="s">
        <v>14752</v>
      </c>
      <c r="N2722" s="1">
        <v>7.1379723889484592E-5</v>
      </c>
      <c r="O2722" s="1">
        <v>105.05000998</v>
      </c>
      <c r="P2722" s="1">
        <v>7.2822659999999997E-2</v>
      </c>
      <c r="Q2722" s="1">
        <v>-2.47343307</v>
      </c>
      <c r="R2722" s="1">
        <v>-8.2364023399999997</v>
      </c>
      <c r="S2722" s="1">
        <v>50672.629717271891</v>
      </c>
      <c r="T2722" s="1" t="s">
        <v>14752</v>
      </c>
    </row>
    <row r="2723" spans="1:20" x14ac:dyDescent="0.2">
      <c r="A2723" s="1">
        <v>5815</v>
      </c>
      <c r="B2723" s="1" t="s">
        <v>2559</v>
      </c>
      <c r="C2723" s="1" t="s">
        <v>2560</v>
      </c>
      <c r="D2723" s="1" t="s">
        <v>2561</v>
      </c>
      <c r="E2723" s="1">
        <v>6</v>
      </c>
      <c r="F2723" s="1" t="s">
        <v>2562</v>
      </c>
      <c r="G2723" s="1" t="s">
        <v>131</v>
      </c>
      <c r="H2723" s="1">
        <v>21000000</v>
      </c>
      <c r="I2723" s="1">
        <v>5994733.1300042002</v>
      </c>
      <c r="J2723" s="1">
        <v>6206187</v>
      </c>
      <c r="L2723" s="1">
        <v>2722</v>
      </c>
      <c r="M2723" s="1" t="s">
        <v>14753</v>
      </c>
      <c r="N2723" s="1">
        <v>8.4495267345016615E-3</v>
      </c>
      <c r="O2723" s="1">
        <v>0</v>
      </c>
      <c r="P2723" s="1">
        <v>0.28423682</v>
      </c>
      <c r="Q2723" s="1">
        <v>-11.456117369999999</v>
      </c>
      <c r="R2723" s="1">
        <v>-4.8831208300000002</v>
      </c>
      <c r="S2723" s="1">
        <v>50652.657848173309</v>
      </c>
      <c r="T2723" s="1" t="s">
        <v>14753</v>
      </c>
    </row>
    <row r="2724" spans="1:20" x14ac:dyDescent="0.2">
      <c r="A2724" s="1">
        <v>3335</v>
      </c>
      <c r="B2724" s="1" t="s">
        <v>4822</v>
      </c>
      <c r="C2724" s="1" t="s">
        <v>4823</v>
      </c>
      <c r="D2724" s="1" t="s">
        <v>4824</v>
      </c>
      <c r="E2724" s="1">
        <v>5</v>
      </c>
      <c r="F2724" s="1" t="s">
        <v>3016</v>
      </c>
      <c r="G2724" s="1" t="s">
        <v>131</v>
      </c>
      <c r="I2724" s="1">
        <v>17100000</v>
      </c>
      <c r="J2724" s="1">
        <v>77160176.760000005</v>
      </c>
      <c r="K2724" s="1" t="s">
        <v>2018</v>
      </c>
      <c r="L2724" s="1">
        <v>2723</v>
      </c>
      <c r="M2724" s="1" t="s">
        <v>14752</v>
      </c>
      <c r="N2724" s="1">
        <v>2.9478675624069494E-3</v>
      </c>
      <c r="O2724" s="1">
        <v>0</v>
      </c>
      <c r="P2724" s="1">
        <v>0</v>
      </c>
      <c r="Q2724" s="1">
        <v>0</v>
      </c>
      <c r="R2724" s="1">
        <v>-0.42948312999999999</v>
      </c>
      <c r="S2724" s="1">
        <v>50408.535317158829</v>
      </c>
      <c r="T2724" s="1" t="s">
        <v>14752</v>
      </c>
    </row>
    <row r="2725" spans="1:20" x14ac:dyDescent="0.2">
      <c r="A2725" s="1">
        <v>8544</v>
      </c>
      <c r="B2725" s="1" t="s">
        <v>11944</v>
      </c>
      <c r="C2725" s="1" t="s">
        <v>4622</v>
      </c>
      <c r="D2725" s="1" t="s">
        <v>4623</v>
      </c>
      <c r="E2725" s="1">
        <v>15</v>
      </c>
      <c r="F2725" s="1" t="s">
        <v>4150</v>
      </c>
      <c r="G2725" s="1" t="s">
        <v>131</v>
      </c>
      <c r="H2725" s="1">
        <v>465000000</v>
      </c>
      <c r="I2725" s="1">
        <v>16595271</v>
      </c>
      <c r="J2725" s="1">
        <v>291925083</v>
      </c>
      <c r="K2725" s="1" t="s">
        <v>2018</v>
      </c>
      <c r="L2725" s="1">
        <v>2724</v>
      </c>
      <c r="M2725" s="1" t="s">
        <v>14753</v>
      </c>
      <c r="N2725" s="1">
        <v>3.0151036410843899E-3</v>
      </c>
      <c r="O2725" s="1">
        <v>0</v>
      </c>
      <c r="P2725" s="1">
        <v>0</v>
      </c>
      <c r="Q2725" s="1">
        <v>0</v>
      </c>
      <c r="R2725" s="1">
        <v>24.652496849999999</v>
      </c>
      <c r="S2725" s="1">
        <v>50036.462016882186</v>
      </c>
      <c r="T2725" s="1" t="s">
        <v>14753</v>
      </c>
    </row>
    <row r="2726" spans="1:20" x14ac:dyDescent="0.2">
      <c r="A2726" s="1">
        <v>3898</v>
      </c>
      <c r="B2726" s="1" t="s">
        <v>6039</v>
      </c>
      <c r="C2726" s="1" t="s">
        <v>6040</v>
      </c>
      <c r="D2726" s="1" t="s">
        <v>6041</v>
      </c>
      <c r="E2726" s="1">
        <v>7</v>
      </c>
      <c r="F2726" s="1" t="s">
        <v>5547</v>
      </c>
      <c r="G2726" s="1" t="s">
        <v>131</v>
      </c>
      <c r="H2726" s="1">
        <v>21000000</v>
      </c>
      <c r="I2726" s="1">
        <v>5260967.8962230003</v>
      </c>
      <c r="J2726" s="1">
        <v>5260967.8962230003</v>
      </c>
      <c r="L2726" s="1">
        <v>2725</v>
      </c>
      <c r="M2726" s="1" t="s">
        <v>14752</v>
      </c>
      <c r="N2726" s="1">
        <v>9.3883630383351808E-3</v>
      </c>
      <c r="O2726" s="1">
        <v>18.102635849999999</v>
      </c>
      <c r="P2726" s="1">
        <v>0.28423682</v>
      </c>
      <c r="Q2726" s="1">
        <v>-1.5723593199999999</v>
      </c>
      <c r="R2726" s="1">
        <v>-40.541501150000002</v>
      </c>
      <c r="S2726" s="1">
        <v>49391.876542768005</v>
      </c>
      <c r="T2726" s="1" t="s">
        <v>14752</v>
      </c>
    </row>
    <row r="2727" spans="1:20" x14ac:dyDescent="0.2">
      <c r="A2727" s="1">
        <v>5873</v>
      </c>
      <c r="B2727" s="1" t="s">
        <v>4187</v>
      </c>
      <c r="C2727" s="1" t="s">
        <v>4188</v>
      </c>
      <c r="D2727" s="1" t="s">
        <v>4189</v>
      </c>
      <c r="E2727" s="1">
        <v>3</v>
      </c>
      <c r="F2727" s="1" t="s">
        <v>2996</v>
      </c>
      <c r="G2727" s="1" t="s">
        <v>131</v>
      </c>
      <c r="H2727" s="1">
        <v>10000000000</v>
      </c>
      <c r="I2727" s="1">
        <v>2618846334.6700244</v>
      </c>
      <c r="J2727" s="1">
        <v>2659078443.8400245</v>
      </c>
      <c r="L2727" s="1">
        <v>2726</v>
      </c>
      <c r="M2727" s="1" t="s">
        <v>14752</v>
      </c>
      <c r="N2727" s="1">
        <v>1.8760650460807172E-5</v>
      </c>
      <c r="O2727" s="1">
        <v>0</v>
      </c>
      <c r="P2727" s="1">
        <v>4.0549100000000001E-3</v>
      </c>
      <c r="Q2727" s="1">
        <v>-0.42391551999999999</v>
      </c>
      <c r="R2727" s="1">
        <v>-0.74181622000000003</v>
      </c>
      <c r="S2727" s="1">
        <v>49131.260695310368</v>
      </c>
      <c r="T2727" s="1" t="s">
        <v>14752</v>
      </c>
    </row>
    <row r="2728" spans="1:20" x14ac:dyDescent="0.2">
      <c r="A2728" s="1">
        <v>9218</v>
      </c>
      <c r="B2728" s="1" t="s">
        <v>4949</v>
      </c>
      <c r="C2728" s="1" t="s">
        <v>4950</v>
      </c>
      <c r="D2728" s="1" t="s">
        <v>4951</v>
      </c>
      <c r="E2728" s="1">
        <v>47</v>
      </c>
      <c r="F2728" s="1" t="s">
        <v>4625</v>
      </c>
      <c r="G2728" s="1" t="s">
        <v>131</v>
      </c>
      <c r="H2728" s="1">
        <v>1000000000</v>
      </c>
      <c r="I2728" s="1">
        <v>56357088</v>
      </c>
      <c r="J2728" s="1">
        <v>1000000000</v>
      </c>
      <c r="K2728" s="1" t="s">
        <v>2018</v>
      </c>
      <c r="L2728" s="1">
        <v>2727</v>
      </c>
      <c r="M2728" s="1" t="s">
        <v>14753</v>
      </c>
      <c r="N2728" s="1">
        <v>8.7063453915372287E-4</v>
      </c>
      <c r="O2728" s="1">
        <v>421382.47595587</v>
      </c>
      <c r="P2728" s="1">
        <v>-1.9835249399999999</v>
      </c>
      <c r="Q2728" s="1">
        <v>33.692626699999998</v>
      </c>
      <c r="R2728" s="1">
        <v>37.490340009999997</v>
      </c>
      <c r="S2728" s="1">
        <v>49066.427338925809</v>
      </c>
      <c r="T2728" s="1" t="s">
        <v>14753</v>
      </c>
    </row>
    <row r="2729" spans="1:20" x14ac:dyDescent="0.2">
      <c r="A2729" s="1">
        <v>15634</v>
      </c>
      <c r="B2729" s="1" t="s">
        <v>11908</v>
      </c>
      <c r="C2729" s="1" t="s">
        <v>11909</v>
      </c>
      <c r="D2729" s="1" t="s">
        <v>11910</v>
      </c>
      <c r="E2729" s="1">
        <v>7</v>
      </c>
      <c r="F2729" s="1" t="s">
        <v>11911</v>
      </c>
      <c r="G2729" s="1" t="s">
        <v>131</v>
      </c>
      <c r="H2729" s="1">
        <v>10000000000</v>
      </c>
      <c r="I2729" s="1">
        <v>6355145237</v>
      </c>
      <c r="J2729" s="1">
        <v>10000000000</v>
      </c>
      <c r="K2729" s="1" t="s">
        <v>2018</v>
      </c>
      <c r="L2729" s="1">
        <v>2728</v>
      </c>
      <c r="M2729" s="1" t="s">
        <v>14753</v>
      </c>
      <c r="N2729" s="1">
        <v>7.651104659297547E-6</v>
      </c>
      <c r="O2729" s="1">
        <v>34.899157600000002</v>
      </c>
      <c r="P2729" s="1">
        <v>6.8774400000000003E-3</v>
      </c>
      <c r="Q2729" s="1">
        <v>-1.0704574099999999</v>
      </c>
      <c r="R2729" s="1">
        <v>-4.1192929400000002</v>
      </c>
      <c r="S2729" s="1">
        <v>48623.881333323312</v>
      </c>
      <c r="T2729" s="1" t="s">
        <v>14753</v>
      </c>
    </row>
    <row r="2730" spans="1:20" x14ac:dyDescent="0.2">
      <c r="A2730" s="1">
        <v>8912</v>
      </c>
      <c r="B2730" s="1" t="s">
        <v>4502</v>
      </c>
      <c r="C2730" s="1" t="s">
        <v>4503</v>
      </c>
      <c r="D2730" s="1" t="s">
        <v>4504</v>
      </c>
      <c r="E2730" s="1">
        <v>13</v>
      </c>
      <c r="F2730" s="1" t="s">
        <v>4495</v>
      </c>
      <c r="G2730" s="1" t="s">
        <v>131</v>
      </c>
      <c r="I2730" s="1">
        <v>865226229</v>
      </c>
      <c r="J2730" s="1">
        <v>19838000000</v>
      </c>
      <c r="K2730" s="1" t="s">
        <v>2018</v>
      </c>
      <c r="L2730" s="1">
        <v>2729</v>
      </c>
      <c r="M2730" s="1" t="s">
        <v>14752</v>
      </c>
      <c r="N2730" s="1">
        <v>5.5450689424818367E-5</v>
      </c>
      <c r="O2730" s="1">
        <v>138631.61966981</v>
      </c>
      <c r="P2730" s="1">
        <v>0.88163217000000005</v>
      </c>
      <c r="Q2730" s="1">
        <v>4.5802389799999998</v>
      </c>
      <c r="R2730" s="1">
        <v>-37.081617379999997</v>
      </c>
      <c r="S2730" s="1">
        <v>47977.390906485773</v>
      </c>
      <c r="T2730" s="1" t="s">
        <v>14752</v>
      </c>
    </row>
    <row r="2731" spans="1:20" x14ac:dyDescent="0.2">
      <c r="A2731" s="1">
        <v>17390</v>
      </c>
      <c r="B2731" s="1" t="s">
        <v>11940</v>
      </c>
      <c r="C2731" s="1" t="s">
        <v>11941</v>
      </c>
      <c r="D2731" s="1" t="s">
        <v>11942</v>
      </c>
      <c r="E2731" s="1">
        <v>15</v>
      </c>
      <c r="F2731" s="1" t="s">
        <v>11943</v>
      </c>
      <c r="G2731" s="1" t="s">
        <v>131</v>
      </c>
      <c r="I2731" s="1">
        <v>4053657</v>
      </c>
      <c r="J2731" s="1">
        <v>9852140</v>
      </c>
      <c r="K2731" s="1" t="s">
        <v>2018</v>
      </c>
      <c r="L2731" s="1">
        <v>2730</v>
      </c>
      <c r="M2731" s="1" t="s">
        <v>14752</v>
      </c>
      <c r="N2731" s="1">
        <v>1.1774579343075894E-2</v>
      </c>
      <c r="O2731" s="1">
        <v>0</v>
      </c>
      <c r="P2731" s="1">
        <v>0</v>
      </c>
      <c r="Q2731" s="1">
        <v>0.19360142</v>
      </c>
      <c r="R2731" s="1">
        <v>-24.60723771</v>
      </c>
      <c r="S2731" s="1">
        <v>47730.105976115003</v>
      </c>
      <c r="T2731" s="1" t="s">
        <v>14752</v>
      </c>
    </row>
    <row r="2732" spans="1:20" x14ac:dyDescent="0.2">
      <c r="A2732" s="1">
        <v>19069</v>
      </c>
      <c r="B2732" s="1" t="s">
        <v>11829</v>
      </c>
      <c r="C2732" s="1" t="s">
        <v>11830</v>
      </c>
      <c r="D2732" s="1" t="s">
        <v>11831</v>
      </c>
      <c r="E2732" s="1">
        <v>5</v>
      </c>
      <c r="F2732" s="1" t="s">
        <v>11832</v>
      </c>
      <c r="G2732" s="1" t="s">
        <v>131</v>
      </c>
      <c r="H2732" s="1">
        <v>370000000</v>
      </c>
      <c r="I2732" s="1">
        <v>53076277</v>
      </c>
      <c r="J2732" s="1">
        <v>369656348</v>
      </c>
      <c r="K2732" s="1" t="s">
        <v>2018</v>
      </c>
      <c r="L2732" s="1">
        <v>2731</v>
      </c>
      <c r="M2732" s="1" t="s">
        <v>14752</v>
      </c>
      <c r="N2732" s="1">
        <v>8.9815919088017857E-4</v>
      </c>
      <c r="O2732" s="1">
        <v>495.56381603</v>
      </c>
      <c r="P2732" s="1">
        <v>-8.7204799999999992E-3</v>
      </c>
      <c r="Q2732" s="1">
        <v>-9.3809050000000005E-2</v>
      </c>
      <c r="R2732" s="1">
        <v>-73.755589580000006</v>
      </c>
      <c r="S2732" s="1">
        <v>47670.946005252234</v>
      </c>
      <c r="T2732" s="1" t="s">
        <v>14752</v>
      </c>
    </row>
    <row r="2733" spans="1:20" x14ac:dyDescent="0.2">
      <c r="A2733" s="1">
        <v>15585</v>
      </c>
      <c r="B2733" s="1" t="s">
        <v>6579</v>
      </c>
      <c r="C2733" s="1" t="s">
        <v>6580</v>
      </c>
      <c r="D2733" s="1" t="s">
        <v>6581</v>
      </c>
      <c r="E2733" s="1">
        <v>48</v>
      </c>
      <c r="F2733" s="1" t="s">
        <v>6582</v>
      </c>
      <c r="G2733" s="1" t="s">
        <v>131</v>
      </c>
      <c r="H2733" s="1">
        <v>1000000000</v>
      </c>
      <c r="I2733" s="1">
        <v>29300717.913015641</v>
      </c>
      <c r="J2733" s="1">
        <v>1000000000</v>
      </c>
      <c r="K2733" s="1" t="s">
        <v>2018</v>
      </c>
      <c r="L2733" s="1">
        <v>2732</v>
      </c>
      <c r="M2733" s="1" t="s">
        <v>14753</v>
      </c>
      <c r="N2733" s="1">
        <v>1.6036946843990131E-3</v>
      </c>
      <c r="O2733" s="1">
        <v>51.833673480000002</v>
      </c>
      <c r="P2733" s="1">
        <v>0</v>
      </c>
      <c r="Q2733" s="1">
        <v>-8.7206067300000001</v>
      </c>
      <c r="R2733" s="1">
        <v>-25.634052090000001</v>
      </c>
      <c r="S2733" s="1">
        <v>46989.405566178131</v>
      </c>
      <c r="T2733" s="1" t="s">
        <v>14753</v>
      </c>
    </row>
    <row r="2734" spans="1:20" x14ac:dyDescent="0.2">
      <c r="A2734" s="1">
        <v>7182</v>
      </c>
      <c r="B2734" s="1" t="s">
        <v>11992</v>
      </c>
      <c r="C2734" s="1" t="s">
        <v>5098</v>
      </c>
      <c r="D2734" s="1" t="s">
        <v>5099</v>
      </c>
      <c r="E2734" s="1">
        <v>28</v>
      </c>
      <c r="F2734" s="1" t="s">
        <v>3106</v>
      </c>
      <c r="G2734" s="1" t="s">
        <v>131</v>
      </c>
      <c r="H2734" s="1">
        <v>50000</v>
      </c>
      <c r="I2734" s="1">
        <v>50000</v>
      </c>
      <c r="J2734" s="1">
        <v>50000</v>
      </c>
      <c r="K2734" s="1" t="s">
        <v>2018</v>
      </c>
      <c r="L2734" s="1">
        <v>2733</v>
      </c>
      <c r="M2734" s="1" t="s">
        <v>14752</v>
      </c>
      <c r="N2734" s="1">
        <v>0.93380348716048078</v>
      </c>
      <c r="O2734" s="1">
        <v>2080.7210185700001</v>
      </c>
      <c r="P2734" s="1">
        <v>1.3019414</v>
      </c>
      <c r="Q2734" s="1">
        <v>-30.08352854</v>
      </c>
      <c r="R2734" s="1">
        <v>-41.969528230000002</v>
      </c>
      <c r="S2734" s="1">
        <v>46690.174358024029</v>
      </c>
      <c r="T2734" s="1" t="s">
        <v>14752</v>
      </c>
    </row>
    <row r="2735" spans="1:20" x14ac:dyDescent="0.2">
      <c r="A2735" s="1">
        <v>13068</v>
      </c>
      <c r="B2735" s="1" t="s">
        <v>6717</v>
      </c>
      <c r="C2735" s="1" t="s">
        <v>6717</v>
      </c>
      <c r="D2735" s="1" t="s">
        <v>6718</v>
      </c>
      <c r="E2735" s="1">
        <v>6</v>
      </c>
      <c r="F2735" s="1" t="s">
        <v>6719</v>
      </c>
      <c r="G2735" s="1" t="s">
        <v>131</v>
      </c>
      <c r="H2735" s="1">
        <v>680000000</v>
      </c>
      <c r="I2735" s="1">
        <v>61587047</v>
      </c>
      <c r="J2735" s="1">
        <v>663385412</v>
      </c>
      <c r="K2735" s="1" t="s">
        <v>2018</v>
      </c>
      <c r="L2735" s="1">
        <v>2734</v>
      </c>
      <c r="M2735" s="1" t="s">
        <v>14752</v>
      </c>
      <c r="N2735" s="1">
        <v>7.5228264591318552E-4</v>
      </c>
      <c r="O2735" s="1">
        <v>30.49683314</v>
      </c>
      <c r="P2735" s="1">
        <v>2E-8</v>
      </c>
      <c r="Q2735" s="1">
        <v>-0.63230350000000002</v>
      </c>
      <c r="R2735" s="1">
        <v>-6.5928319999999999E-2</v>
      </c>
      <c r="S2735" s="1">
        <v>46330.866671139709</v>
      </c>
      <c r="T2735" s="1" t="s">
        <v>14752</v>
      </c>
    </row>
    <row r="2736" spans="1:20" x14ac:dyDescent="0.2">
      <c r="A2736" s="1">
        <v>33518</v>
      </c>
      <c r="B2736" s="1" t="s">
        <v>11756</v>
      </c>
      <c r="C2736" s="1" t="s">
        <v>11757</v>
      </c>
      <c r="D2736" s="1" t="s">
        <v>11758</v>
      </c>
      <c r="E2736" s="1">
        <v>6</v>
      </c>
      <c r="F2736" s="1" t="s">
        <v>11759</v>
      </c>
      <c r="G2736" s="1" t="s">
        <v>131</v>
      </c>
      <c r="H2736" s="1">
        <v>10000000000000</v>
      </c>
      <c r="I2736" s="1">
        <v>111743633539</v>
      </c>
      <c r="J2736" s="1">
        <v>2072053243074</v>
      </c>
      <c r="K2736" s="1" t="s">
        <v>2018</v>
      </c>
      <c r="L2736" s="1">
        <v>2735</v>
      </c>
      <c r="M2736" s="1" t="s">
        <v>14753</v>
      </c>
      <c r="N2736" s="1">
        <v>4.0950630952266673E-7</v>
      </c>
      <c r="O2736" s="1">
        <v>108209.46837069</v>
      </c>
      <c r="P2736" s="1">
        <v>-7.2653666799999996</v>
      </c>
      <c r="Q2736" s="1">
        <v>-11.10814528</v>
      </c>
      <c r="R2736" s="1">
        <v>-26.216295049999999</v>
      </c>
      <c r="S2736" s="1">
        <v>45759.722983209176</v>
      </c>
      <c r="T2736" s="1" t="s">
        <v>14753</v>
      </c>
    </row>
    <row r="2737" spans="1:20" x14ac:dyDescent="0.2">
      <c r="A2737" s="1">
        <v>15858</v>
      </c>
      <c r="B2737" s="1" t="s">
        <v>11923</v>
      </c>
      <c r="C2737" s="1" t="s">
        <v>11924</v>
      </c>
      <c r="D2737" s="1" t="s">
        <v>11925</v>
      </c>
      <c r="E2737" s="1">
        <v>24</v>
      </c>
      <c r="F2737" s="1" t="s">
        <v>11926</v>
      </c>
      <c r="G2737" s="1" t="s">
        <v>131</v>
      </c>
      <c r="H2737" s="1">
        <v>150000000</v>
      </c>
      <c r="I2737" s="1">
        <v>14384463</v>
      </c>
      <c r="J2737" s="1">
        <v>150000000</v>
      </c>
      <c r="K2737" s="1" t="s">
        <v>2018</v>
      </c>
      <c r="L2737" s="1">
        <v>2736</v>
      </c>
      <c r="M2737" s="1" t="s">
        <v>14752</v>
      </c>
      <c r="N2737" s="1">
        <v>3.154640116288607E-3</v>
      </c>
      <c r="O2737" s="1">
        <v>374.88020971999998</v>
      </c>
      <c r="P2737" s="1">
        <v>-4.5077099999999998E-3</v>
      </c>
      <c r="Q2737" s="1">
        <v>-9.47794837</v>
      </c>
      <c r="R2737" s="1">
        <v>-15.624369769999999</v>
      </c>
      <c r="S2737" s="1">
        <v>45377.804031069172</v>
      </c>
      <c r="T2737" s="1" t="s">
        <v>14752</v>
      </c>
    </row>
    <row r="2738" spans="1:20" x14ac:dyDescent="0.2">
      <c r="A2738" s="1">
        <v>32590</v>
      </c>
      <c r="B2738" s="1" t="s">
        <v>11891</v>
      </c>
      <c r="C2738" s="1" t="s">
        <v>11892</v>
      </c>
      <c r="D2738" s="1" t="s">
        <v>11893</v>
      </c>
      <c r="E2738" s="1">
        <v>3</v>
      </c>
      <c r="F2738" s="1" t="s">
        <v>11894</v>
      </c>
      <c r="G2738" s="1" t="s">
        <v>131</v>
      </c>
      <c r="H2738" s="1">
        <v>1000000000000</v>
      </c>
      <c r="I2738" s="1">
        <v>869874288557</v>
      </c>
      <c r="J2738" s="1">
        <v>1000000000000</v>
      </c>
      <c r="K2738" s="1" t="s">
        <v>2018</v>
      </c>
      <c r="L2738" s="1">
        <v>2737</v>
      </c>
      <c r="M2738" s="1" t="s">
        <v>14753</v>
      </c>
      <c r="N2738" s="1">
        <v>5.1398211234554182E-8</v>
      </c>
      <c r="O2738" s="1">
        <v>140135.12366881</v>
      </c>
      <c r="P2738" s="1">
        <v>-0.19225091</v>
      </c>
      <c r="Q2738" s="1">
        <v>-0.66840935999999995</v>
      </c>
      <c r="R2738" s="1">
        <v>6.8383363900000003</v>
      </c>
      <c r="S2738" s="1">
        <v>44709.982430760225</v>
      </c>
      <c r="T2738" s="1" t="s">
        <v>14753</v>
      </c>
    </row>
    <row r="2739" spans="1:20" x14ac:dyDescent="0.2">
      <c r="A2739" s="1">
        <v>9002</v>
      </c>
      <c r="B2739" s="1" t="s">
        <v>11981</v>
      </c>
      <c r="C2739" s="1" t="s">
        <v>11982</v>
      </c>
      <c r="D2739" s="1" t="s">
        <v>11983</v>
      </c>
      <c r="E2739" s="1">
        <v>7</v>
      </c>
      <c r="F2739" s="1" t="s">
        <v>4567</v>
      </c>
      <c r="G2739" s="1" t="s">
        <v>131</v>
      </c>
      <c r="I2739" s="1">
        <v>125000000</v>
      </c>
      <c r="J2739" s="1">
        <v>255000000</v>
      </c>
      <c r="K2739" s="1" t="s">
        <v>2018</v>
      </c>
      <c r="L2739" s="1">
        <v>2738</v>
      </c>
      <c r="M2739" s="1" t="s">
        <v>14752</v>
      </c>
      <c r="N2739" s="1">
        <v>3.5714724967415905E-4</v>
      </c>
      <c r="O2739" s="1">
        <v>0</v>
      </c>
      <c r="P2739" s="1">
        <v>-1.3651430000000001E-2</v>
      </c>
      <c r="Q2739" s="1">
        <v>-9.1434860000000007E-2</v>
      </c>
      <c r="R2739" s="1">
        <v>-14.52595193</v>
      </c>
      <c r="S2739" s="1">
        <v>44643.40620926988</v>
      </c>
      <c r="T2739" s="1" t="s">
        <v>14752</v>
      </c>
    </row>
    <row r="2740" spans="1:20" x14ac:dyDescent="0.2">
      <c r="A2740" s="1">
        <v>8483</v>
      </c>
      <c r="B2740" s="1" t="s">
        <v>5038</v>
      </c>
      <c r="C2740" s="1" t="s">
        <v>5039</v>
      </c>
      <c r="D2740" s="1" t="s">
        <v>5040</v>
      </c>
      <c r="E2740" s="1">
        <v>29</v>
      </c>
      <c r="F2740" s="1" t="s">
        <v>4096</v>
      </c>
      <c r="G2740" s="1" t="s">
        <v>131</v>
      </c>
      <c r="H2740" s="1">
        <v>7500000</v>
      </c>
      <c r="I2740" s="1">
        <v>2000000</v>
      </c>
      <c r="J2740" s="1">
        <v>7500000</v>
      </c>
      <c r="K2740" s="1" t="s">
        <v>2018</v>
      </c>
      <c r="L2740" s="1">
        <v>2739</v>
      </c>
      <c r="M2740" s="1" t="s">
        <v>14753</v>
      </c>
      <c r="N2740" s="1">
        <v>2.2284551007504903E-2</v>
      </c>
      <c r="O2740" s="1">
        <v>109.91646151</v>
      </c>
      <c r="P2740" s="1">
        <v>9.1560030000000001E-2</v>
      </c>
      <c r="Q2740" s="1">
        <v>-1.4813038000000001</v>
      </c>
      <c r="R2740" s="1">
        <v>-4.42054466</v>
      </c>
      <c r="S2740" s="1">
        <v>44569.102015009805</v>
      </c>
      <c r="T2740" s="1" t="s">
        <v>14753</v>
      </c>
    </row>
    <row r="2741" spans="1:20" x14ac:dyDescent="0.2">
      <c r="A2741" s="1">
        <v>8452</v>
      </c>
      <c r="B2741" s="1" t="s">
        <v>5245</v>
      </c>
      <c r="C2741" s="1" t="s">
        <v>5246</v>
      </c>
      <c r="D2741" s="1" t="s">
        <v>5247</v>
      </c>
      <c r="E2741" s="1">
        <v>12</v>
      </c>
      <c r="F2741" s="1" t="s">
        <v>5248</v>
      </c>
      <c r="G2741" s="1" t="s">
        <v>131</v>
      </c>
      <c r="H2741" s="1">
        <v>1000000</v>
      </c>
      <c r="I2741" s="1">
        <v>244499</v>
      </c>
      <c r="J2741" s="1">
        <v>1000000</v>
      </c>
      <c r="K2741" s="1" t="s">
        <v>2018</v>
      </c>
      <c r="L2741" s="1">
        <v>2740</v>
      </c>
      <c r="M2741" s="1" t="s">
        <v>14753</v>
      </c>
      <c r="N2741" s="1">
        <v>0.18161095921014864</v>
      </c>
      <c r="O2741" s="1">
        <v>7.8282582600000001</v>
      </c>
      <c r="P2741" s="1">
        <v>0</v>
      </c>
      <c r="Q2741" s="1">
        <v>-0.37515308000000003</v>
      </c>
      <c r="R2741" s="1">
        <v>7.1304873500000001</v>
      </c>
      <c r="S2741" s="1">
        <v>44403.69791592213</v>
      </c>
      <c r="T2741" s="1" t="s">
        <v>14753</v>
      </c>
    </row>
    <row r="2742" spans="1:20" x14ac:dyDescent="0.2">
      <c r="A2742" s="1">
        <v>3334</v>
      </c>
      <c r="B2742" s="1" t="s">
        <v>4092</v>
      </c>
      <c r="C2742" s="1" t="s">
        <v>4093</v>
      </c>
      <c r="D2742" s="1" t="s">
        <v>4094</v>
      </c>
      <c r="E2742" s="1">
        <v>28</v>
      </c>
      <c r="F2742" s="1" t="s">
        <v>3016</v>
      </c>
      <c r="G2742" s="1" t="s">
        <v>131</v>
      </c>
      <c r="H2742" s="1">
        <v>100000000000</v>
      </c>
      <c r="I2742" s="1">
        <v>62820378619</v>
      </c>
      <c r="J2742" s="1">
        <v>62820378619</v>
      </c>
      <c r="L2742" s="1">
        <v>2741</v>
      </c>
      <c r="M2742" s="1" t="s">
        <v>14753</v>
      </c>
      <c r="N2742" s="1">
        <v>7.0592039078653219E-7</v>
      </c>
      <c r="O2742" s="1">
        <v>19.636017559999999</v>
      </c>
      <c r="P2742" s="1">
        <v>-5.5001099999999999E-3</v>
      </c>
      <c r="Q2742" s="1">
        <v>-4.7087268800000004</v>
      </c>
      <c r="R2742" s="1">
        <v>-51.849404020000001</v>
      </c>
      <c r="S2742" s="1">
        <v>44346.18622408239</v>
      </c>
      <c r="T2742" s="1" t="s">
        <v>14753</v>
      </c>
    </row>
    <row r="2743" spans="1:20" x14ac:dyDescent="0.2">
      <c r="A2743" s="1">
        <v>11230</v>
      </c>
      <c r="B2743" s="1" t="s">
        <v>5385</v>
      </c>
      <c r="C2743" s="1" t="s">
        <v>5386</v>
      </c>
      <c r="D2743" s="1" t="s">
        <v>5387</v>
      </c>
      <c r="E2743" s="1">
        <v>11</v>
      </c>
      <c r="F2743" s="1" t="s">
        <v>5358</v>
      </c>
      <c r="G2743" s="1" t="s">
        <v>131</v>
      </c>
      <c r="H2743" s="1">
        <v>1000000000</v>
      </c>
      <c r="I2743" s="1">
        <v>53000000</v>
      </c>
      <c r="J2743" s="1">
        <v>1000000000</v>
      </c>
      <c r="L2743" s="1">
        <v>2742</v>
      </c>
      <c r="M2743" s="1" t="s">
        <v>14752</v>
      </c>
      <c r="N2743" s="1">
        <v>8.3032602870994029E-4</v>
      </c>
      <c r="O2743" s="1">
        <v>1183.6218930800001</v>
      </c>
      <c r="P2743" s="1">
        <v>0.84393889</v>
      </c>
      <c r="Q2743" s="1">
        <v>-0.67917819000000001</v>
      </c>
      <c r="R2743" s="1">
        <v>-38.487370220000003</v>
      </c>
      <c r="S2743" s="1">
        <v>44007.279521626835</v>
      </c>
      <c r="T2743" s="1" t="s">
        <v>14752</v>
      </c>
    </row>
    <row r="2744" spans="1:20" x14ac:dyDescent="0.2">
      <c r="A2744" s="1">
        <v>17523</v>
      </c>
      <c r="B2744" s="1" t="s">
        <v>11916</v>
      </c>
      <c r="C2744" s="1" t="s">
        <v>11917</v>
      </c>
      <c r="D2744" s="1" t="s">
        <v>11918</v>
      </c>
      <c r="E2744" s="1">
        <v>6</v>
      </c>
      <c r="F2744" s="1" t="s">
        <v>11919</v>
      </c>
      <c r="G2744" s="1" t="s">
        <v>131</v>
      </c>
      <c r="H2744" s="1">
        <v>5000000000</v>
      </c>
      <c r="I2744" s="1">
        <v>2751000000</v>
      </c>
      <c r="J2744" s="1">
        <v>5000000000</v>
      </c>
      <c r="K2744" s="1" t="s">
        <v>2018</v>
      </c>
      <c r="L2744" s="1">
        <v>2743</v>
      </c>
      <c r="M2744" s="1" t="s">
        <v>14752</v>
      </c>
      <c r="N2744" s="1">
        <v>1.596780824442193E-5</v>
      </c>
      <c r="O2744" s="1">
        <v>1319.4590892799999</v>
      </c>
      <c r="P2744" s="1">
        <v>6.6618584399999996</v>
      </c>
      <c r="Q2744" s="1">
        <v>6.5788818600000001</v>
      </c>
      <c r="R2744" s="1">
        <v>-5.9914447600000003</v>
      </c>
      <c r="S2744" s="1">
        <v>43927.44048040473</v>
      </c>
      <c r="T2744" s="1" t="s">
        <v>14752</v>
      </c>
    </row>
    <row r="2745" spans="1:20" x14ac:dyDescent="0.2">
      <c r="A2745" s="1">
        <v>3449</v>
      </c>
      <c r="B2745" s="1" t="s">
        <v>5940</v>
      </c>
      <c r="C2745" s="1" t="s">
        <v>5941</v>
      </c>
      <c r="D2745" s="1" t="s">
        <v>5942</v>
      </c>
      <c r="E2745" s="1">
        <v>21</v>
      </c>
      <c r="F2745" s="1" t="s">
        <v>5943</v>
      </c>
      <c r="G2745" s="1" t="s">
        <v>131</v>
      </c>
      <c r="H2745" s="1">
        <v>260000000</v>
      </c>
      <c r="I2745" s="1">
        <v>68531893.93722783</v>
      </c>
      <c r="J2745" s="1">
        <v>119087150.72702783</v>
      </c>
      <c r="K2745" s="1" t="s">
        <v>2018</v>
      </c>
      <c r="L2745" s="1">
        <v>2744</v>
      </c>
      <c r="M2745" s="1" t="s">
        <v>14753</v>
      </c>
      <c r="N2745" s="1">
        <v>6.3876804318269359E-4</v>
      </c>
      <c r="O2745" s="1">
        <v>9.1468499999999998E-3</v>
      </c>
      <c r="P2745" s="1">
        <v>0</v>
      </c>
      <c r="Q2745" s="1">
        <v>0</v>
      </c>
      <c r="R2745" s="1">
        <v>33.21077768</v>
      </c>
      <c r="S2745" s="1">
        <v>43775.983785886921</v>
      </c>
      <c r="T2745" s="1" t="s">
        <v>14753</v>
      </c>
    </row>
    <row r="2746" spans="1:20" x14ac:dyDescent="0.2">
      <c r="A2746" s="1">
        <v>32950</v>
      </c>
      <c r="B2746" s="1" t="s">
        <v>11887</v>
      </c>
      <c r="C2746" s="1" t="s">
        <v>11888</v>
      </c>
      <c r="D2746" s="1" t="s">
        <v>11889</v>
      </c>
      <c r="E2746" s="1">
        <v>2</v>
      </c>
      <c r="F2746" s="1" t="s">
        <v>11890</v>
      </c>
      <c r="G2746" s="1" t="s">
        <v>131</v>
      </c>
      <c r="H2746" s="1">
        <v>1000000000</v>
      </c>
      <c r="I2746" s="1">
        <v>950000000</v>
      </c>
      <c r="J2746" s="1">
        <v>1000000000</v>
      </c>
      <c r="K2746" s="1" t="s">
        <v>2018</v>
      </c>
      <c r="L2746" s="1">
        <v>2745</v>
      </c>
      <c r="M2746" s="1" t="s">
        <v>14752</v>
      </c>
      <c r="N2746" s="1">
        <v>4.5963729734616213E-5</v>
      </c>
      <c r="O2746" s="1">
        <v>0</v>
      </c>
      <c r="P2746" s="1">
        <v>0</v>
      </c>
      <c r="Q2746" s="1">
        <v>0</v>
      </c>
      <c r="R2746" s="1">
        <v>-0.41798949000000002</v>
      </c>
      <c r="S2746" s="1">
        <v>43665.543247885405</v>
      </c>
      <c r="T2746" s="1" t="s">
        <v>14752</v>
      </c>
    </row>
    <row r="2747" spans="1:20" x14ac:dyDescent="0.2">
      <c r="A2747" s="1">
        <v>23419</v>
      </c>
      <c r="B2747" s="1" t="s">
        <v>12023</v>
      </c>
      <c r="C2747" s="1" t="s">
        <v>12024</v>
      </c>
      <c r="D2747" s="1" t="s">
        <v>12025</v>
      </c>
      <c r="E2747" s="1">
        <v>26</v>
      </c>
      <c r="F2747" s="1" t="s">
        <v>12026</v>
      </c>
      <c r="G2747" s="1" t="s">
        <v>131</v>
      </c>
      <c r="H2747" s="1">
        <v>20000000</v>
      </c>
      <c r="I2747" s="1">
        <v>5622515</v>
      </c>
      <c r="J2747" s="1">
        <v>5676391</v>
      </c>
      <c r="K2747" s="1" t="s">
        <v>2018</v>
      </c>
      <c r="L2747" s="1">
        <v>2746</v>
      </c>
      <c r="M2747" s="1" t="s">
        <v>14752</v>
      </c>
      <c r="N2747" s="1">
        <v>7.6904647212855471E-3</v>
      </c>
      <c r="O2747" s="1">
        <v>489.59893534999998</v>
      </c>
      <c r="P2747" s="1">
        <v>0</v>
      </c>
      <c r="Q2747" s="1">
        <v>-9.7346561000000005</v>
      </c>
      <c r="R2747" s="1">
        <v>-15.56817139</v>
      </c>
      <c r="S2747" s="1">
        <v>43239.753252398805</v>
      </c>
      <c r="T2747" s="1" t="s">
        <v>14752</v>
      </c>
    </row>
    <row r="2748" spans="1:20" x14ac:dyDescent="0.2">
      <c r="A2748" s="1">
        <v>23148</v>
      </c>
      <c r="B2748" s="1" t="s">
        <v>6569</v>
      </c>
      <c r="C2748" s="1" t="s">
        <v>5334</v>
      </c>
      <c r="D2748" s="1" t="s">
        <v>12022</v>
      </c>
      <c r="E2748" s="1">
        <v>4</v>
      </c>
      <c r="F2748" s="1" t="s">
        <v>6570</v>
      </c>
      <c r="G2748" s="1" t="s">
        <v>131</v>
      </c>
      <c r="I2748" s="1">
        <v>13919736</v>
      </c>
      <c r="J2748" s="1">
        <v>99997235</v>
      </c>
      <c r="K2748" s="1" t="s">
        <v>2018</v>
      </c>
      <c r="L2748" s="1">
        <v>2747</v>
      </c>
      <c r="M2748" s="1" t="s">
        <v>14752</v>
      </c>
      <c r="N2748" s="1">
        <v>3.093795120799955E-3</v>
      </c>
      <c r="O2748" s="1">
        <v>0</v>
      </c>
      <c r="P2748" s="1">
        <v>0</v>
      </c>
      <c r="Q2748" s="1">
        <v>-8.1255930000000004E-2</v>
      </c>
      <c r="R2748" s="1">
        <v>0.82836500999999996</v>
      </c>
      <c r="S2748" s="1">
        <v>43064.811319623492</v>
      </c>
      <c r="T2748" s="1" t="s">
        <v>14752</v>
      </c>
    </row>
    <row r="2749" spans="1:20" x14ac:dyDescent="0.2">
      <c r="A2749" s="1">
        <v>4867</v>
      </c>
      <c r="B2749" s="1" t="s">
        <v>5015</v>
      </c>
      <c r="C2749" s="1" t="s">
        <v>5016</v>
      </c>
      <c r="D2749" s="1" t="s">
        <v>5017</v>
      </c>
      <c r="E2749" s="1">
        <v>5</v>
      </c>
      <c r="F2749" s="1" t="s">
        <v>5018</v>
      </c>
      <c r="G2749" s="1" t="s">
        <v>131</v>
      </c>
      <c r="I2749" s="1">
        <v>3000000000</v>
      </c>
      <c r="J2749" s="1">
        <v>3000000000</v>
      </c>
      <c r="K2749" s="1" t="s">
        <v>2018</v>
      </c>
      <c r="L2749" s="1">
        <v>2748</v>
      </c>
      <c r="M2749" s="1" t="s">
        <v>14752</v>
      </c>
      <c r="N2749" s="1">
        <v>1.4174416152287796E-5</v>
      </c>
      <c r="O2749" s="1">
        <v>21.668895769999999</v>
      </c>
      <c r="P2749" s="1">
        <v>0.24662276999999999</v>
      </c>
      <c r="Q2749" s="1">
        <v>-1.55646011</v>
      </c>
      <c r="R2749" s="1">
        <v>-19.77906149</v>
      </c>
      <c r="S2749" s="1">
        <v>42523.248456863388</v>
      </c>
      <c r="T2749" s="1" t="s">
        <v>14752</v>
      </c>
    </row>
    <row r="2750" spans="1:20" x14ac:dyDescent="0.2">
      <c r="A2750" s="1">
        <v>10666</v>
      </c>
      <c r="B2750" s="1" t="s">
        <v>5103</v>
      </c>
      <c r="C2750" s="1" t="s">
        <v>5104</v>
      </c>
      <c r="D2750" s="1" t="s">
        <v>5105</v>
      </c>
      <c r="E2750" s="1">
        <v>14</v>
      </c>
      <c r="F2750" s="1" t="s">
        <v>5106</v>
      </c>
      <c r="G2750" s="1" t="s">
        <v>131</v>
      </c>
      <c r="I2750" s="1">
        <v>269152549</v>
      </c>
      <c r="J2750" s="1">
        <v>350000000</v>
      </c>
      <c r="K2750" s="1" t="s">
        <v>2018</v>
      </c>
      <c r="L2750" s="1">
        <v>2749</v>
      </c>
      <c r="M2750" s="1" t="s">
        <v>14752</v>
      </c>
      <c r="N2750" s="1">
        <v>1.5687852553974096E-4</v>
      </c>
      <c r="O2750" s="1">
        <v>82.340101529999998</v>
      </c>
      <c r="P2750" s="1">
        <v>-1.4030999999999999E-4</v>
      </c>
      <c r="Q2750" s="1">
        <v>-1.5090695999999999</v>
      </c>
      <c r="R2750" s="1">
        <v>-10.629891089999999</v>
      </c>
      <c r="S2750" s="1">
        <v>42224.255032382876</v>
      </c>
      <c r="T2750" s="1" t="s">
        <v>14752</v>
      </c>
    </row>
    <row r="2751" spans="1:20" x14ac:dyDescent="0.2">
      <c r="A2751" s="1">
        <v>3754</v>
      </c>
      <c r="B2751" s="1" t="s">
        <v>5984</v>
      </c>
      <c r="C2751" s="1" t="s">
        <v>5985</v>
      </c>
      <c r="D2751" s="1" t="s">
        <v>5986</v>
      </c>
      <c r="E2751" s="1">
        <v>5</v>
      </c>
      <c r="F2751" s="1" t="s">
        <v>2663</v>
      </c>
      <c r="G2751" s="1" t="s">
        <v>131</v>
      </c>
      <c r="I2751" s="1">
        <v>9380000000</v>
      </c>
      <c r="J2751" s="1">
        <v>88800000000</v>
      </c>
      <c r="K2751" s="1" t="s">
        <v>2018</v>
      </c>
      <c r="L2751" s="1">
        <v>2750</v>
      </c>
      <c r="M2751" s="1" t="s">
        <v>14753</v>
      </c>
      <c r="N2751" s="1">
        <v>4.4409736025262481E-6</v>
      </c>
      <c r="O2751" s="1">
        <v>192.67988886000001</v>
      </c>
      <c r="P2751" s="1">
        <v>0.44580948999999997</v>
      </c>
      <c r="Q2751" s="1">
        <v>10.742695100000001</v>
      </c>
      <c r="R2751" s="1">
        <v>15.45373582</v>
      </c>
      <c r="S2751" s="1">
        <v>41656.332391696211</v>
      </c>
      <c r="T2751" s="1" t="s">
        <v>14753</v>
      </c>
    </row>
    <row r="2752" spans="1:20" x14ac:dyDescent="0.2">
      <c r="A2752" s="1">
        <v>30817</v>
      </c>
      <c r="B2752" s="1" t="s">
        <v>11927</v>
      </c>
      <c r="C2752" s="1" t="s">
        <v>11928</v>
      </c>
      <c r="D2752" s="1" t="s">
        <v>11929</v>
      </c>
      <c r="E2752" s="1">
        <v>9</v>
      </c>
      <c r="F2752" s="1" t="s">
        <v>11930</v>
      </c>
      <c r="G2752" s="1" t="s">
        <v>131</v>
      </c>
      <c r="I2752" s="1">
        <v>939243932</v>
      </c>
      <c r="J2752" s="1">
        <v>999998509</v>
      </c>
      <c r="K2752" s="1" t="s">
        <v>2018</v>
      </c>
      <c r="L2752" s="1">
        <v>2751</v>
      </c>
      <c r="M2752" s="1" t="s">
        <v>14752</v>
      </c>
      <c r="N2752" s="1">
        <v>4.4238792818100672E-5</v>
      </c>
      <c r="O2752" s="1">
        <v>128.51208162</v>
      </c>
      <c r="P2752" s="1">
        <v>0</v>
      </c>
      <c r="Q2752" s="1">
        <v>-2.53332231</v>
      </c>
      <c r="R2752" s="1">
        <v>-5.0043350599999998</v>
      </c>
      <c r="S2752" s="1">
        <v>41551.01771340624</v>
      </c>
      <c r="T2752" s="1" t="s">
        <v>14752</v>
      </c>
    </row>
    <row r="2753" spans="1:20" x14ac:dyDescent="0.2">
      <c r="A2753" s="1">
        <v>29355</v>
      </c>
      <c r="B2753" s="1" t="s">
        <v>11833</v>
      </c>
      <c r="C2753" s="1" t="s">
        <v>11834</v>
      </c>
      <c r="D2753" s="1" t="s">
        <v>11835</v>
      </c>
      <c r="E2753" s="1">
        <v>7</v>
      </c>
      <c r="F2753" s="1" t="s">
        <v>11836</v>
      </c>
      <c r="G2753" s="1" t="s">
        <v>131</v>
      </c>
      <c r="I2753" s="1">
        <v>10000000000</v>
      </c>
      <c r="J2753" s="1">
        <v>10000000000</v>
      </c>
      <c r="K2753" s="1" t="s">
        <v>2018</v>
      </c>
      <c r="L2753" s="1">
        <v>2752</v>
      </c>
      <c r="M2753" s="1" t="s">
        <v>14752</v>
      </c>
      <c r="N2753" s="1">
        <v>3.9608637871890617E-6</v>
      </c>
      <c r="O2753" s="1">
        <v>1958.4733299899999</v>
      </c>
      <c r="P2753" s="1">
        <v>0.72263814999999998</v>
      </c>
      <c r="Q2753" s="1">
        <v>10.73297005</v>
      </c>
      <c r="R2753" s="1">
        <v>8.8931341100000001</v>
      </c>
      <c r="S2753" s="1">
        <v>39608.63787189062</v>
      </c>
      <c r="T2753" s="1" t="s">
        <v>14752</v>
      </c>
    </row>
    <row r="2754" spans="1:20" x14ac:dyDescent="0.2">
      <c r="A2754" s="1">
        <v>11354</v>
      </c>
      <c r="B2754" s="1" t="s">
        <v>5645</v>
      </c>
      <c r="C2754" s="1" t="s">
        <v>5646</v>
      </c>
      <c r="D2754" s="1" t="s">
        <v>5647</v>
      </c>
      <c r="E2754" s="1">
        <v>51</v>
      </c>
      <c r="F2754" s="1" t="s">
        <v>5648</v>
      </c>
      <c r="G2754" s="1" t="s">
        <v>131</v>
      </c>
      <c r="H2754" s="1">
        <v>500000000</v>
      </c>
      <c r="I2754" s="1">
        <v>54165358</v>
      </c>
      <c r="J2754" s="1">
        <v>500000000</v>
      </c>
      <c r="K2754" s="1" t="s">
        <v>2018</v>
      </c>
      <c r="L2754" s="1">
        <v>2753</v>
      </c>
      <c r="M2754" s="1" t="s">
        <v>14752</v>
      </c>
      <c r="N2754" s="1">
        <v>7.2550428420726251E-4</v>
      </c>
      <c r="O2754" s="1">
        <v>776.62360052999998</v>
      </c>
      <c r="P2754" s="1">
        <v>-10.22930495</v>
      </c>
      <c r="Q2754" s="1">
        <v>-2.0231072399999999</v>
      </c>
      <c r="R2754" s="1">
        <v>-16.6556678</v>
      </c>
      <c r="S2754" s="1">
        <v>39297.199284620117</v>
      </c>
      <c r="T2754" s="1" t="s">
        <v>14752</v>
      </c>
    </row>
    <row r="2755" spans="1:20" x14ac:dyDescent="0.2">
      <c r="A2755" s="1">
        <v>1694</v>
      </c>
      <c r="B2755" s="1" t="s">
        <v>4685</v>
      </c>
      <c r="C2755" s="1" t="s">
        <v>4686</v>
      </c>
      <c r="D2755" s="1" t="s">
        <v>4687</v>
      </c>
      <c r="E2755" s="1">
        <v>3</v>
      </c>
      <c r="F2755" s="1" t="s">
        <v>4688</v>
      </c>
      <c r="G2755" s="1" t="s">
        <v>131</v>
      </c>
      <c r="H2755" s="1">
        <v>88888888</v>
      </c>
      <c r="I2755" s="1">
        <v>63602156.332486473</v>
      </c>
      <c r="J2755" s="1">
        <v>70302156.332486466</v>
      </c>
      <c r="L2755" s="1">
        <v>2754</v>
      </c>
      <c r="M2755" s="1" t="s">
        <v>14752</v>
      </c>
      <c r="N2755" s="1">
        <v>6.1744982309999989E-4</v>
      </c>
      <c r="O2755" s="1">
        <v>0</v>
      </c>
      <c r="P2755" s="1">
        <v>0</v>
      </c>
      <c r="Q2755" s="1">
        <v>0</v>
      </c>
      <c r="R2755" s="1">
        <v>-68.788779730000002</v>
      </c>
      <c r="S2755" s="1">
        <v>39271.140176272311</v>
      </c>
      <c r="T2755" s="1" t="s">
        <v>14752</v>
      </c>
    </row>
    <row r="2756" spans="1:20" x14ac:dyDescent="0.2">
      <c r="A2756" s="1">
        <v>9451</v>
      </c>
      <c r="B2756" s="1" t="s">
        <v>5431</v>
      </c>
      <c r="C2756" s="1" t="s">
        <v>4980</v>
      </c>
      <c r="D2756" s="1" t="s">
        <v>4981</v>
      </c>
      <c r="E2756" s="1">
        <v>10</v>
      </c>
      <c r="F2756" s="1" t="s">
        <v>4982</v>
      </c>
      <c r="G2756" s="1" t="s">
        <v>131</v>
      </c>
      <c r="H2756" s="1">
        <v>100000000</v>
      </c>
      <c r="I2756" s="1">
        <v>92397699.766054243</v>
      </c>
      <c r="J2756" s="1">
        <v>100000000</v>
      </c>
      <c r="K2756" s="1" t="s">
        <v>2018</v>
      </c>
      <c r="L2756" s="1">
        <v>2755</v>
      </c>
      <c r="M2756" s="1" t="s">
        <v>14753</v>
      </c>
      <c r="N2756" s="1">
        <v>4.2417420821829594E-4</v>
      </c>
      <c r="O2756" s="1">
        <v>292.25110260000002</v>
      </c>
      <c r="P2756" s="1">
        <v>6.8774400000000003E-3</v>
      </c>
      <c r="Q2756" s="1">
        <v>-7.9397985499999999</v>
      </c>
      <c r="R2756" s="1">
        <v>0.89259593999999998</v>
      </c>
      <c r="S2756" s="1">
        <v>39192.721139457877</v>
      </c>
      <c r="T2756" s="1" t="s">
        <v>14753</v>
      </c>
    </row>
    <row r="2757" spans="1:20" x14ac:dyDescent="0.2">
      <c r="A2757" s="1">
        <v>10367</v>
      </c>
      <c r="B2757" s="1" t="s">
        <v>11984</v>
      </c>
      <c r="C2757" s="1" t="s">
        <v>11985</v>
      </c>
      <c r="D2757" s="1" t="s">
        <v>11986</v>
      </c>
      <c r="E2757" s="1">
        <v>10</v>
      </c>
      <c r="F2757" s="1" t="s">
        <v>4993</v>
      </c>
      <c r="G2757" s="1" t="s">
        <v>131</v>
      </c>
      <c r="I2757" s="1">
        <v>84265543</v>
      </c>
      <c r="J2757" s="1">
        <v>121535396</v>
      </c>
      <c r="K2757" s="1" t="s">
        <v>2018</v>
      </c>
      <c r="L2757" s="1">
        <v>2756</v>
      </c>
      <c r="M2757" s="1" t="s">
        <v>14753</v>
      </c>
      <c r="N2757" s="1">
        <v>4.6309352279532654E-4</v>
      </c>
      <c r="O2757" s="1">
        <v>0</v>
      </c>
      <c r="P2757" s="1">
        <v>0</v>
      </c>
      <c r="Q2757" s="1">
        <v>-0.37292292999999999</v>
      </c>
      <c r="R2757" s="1">
        <v>-7.69115693</v>
      </c>
      <c r="S2757" s="1">
        <v>39022.827158131069</v>
      </c>
      <c r="T2757" s="1" t="s">
        <v>14753</v>
      </c>
    </row>
    <row r="2758" spans="1:20" x14ac:dyDescent="0.2">
      <c r="A2758" s="1">
        <v>2717</v>
      </c>
      <c r="B2758" s="1" t="s">
        <v>6011</v>
      </c>
      <c r="C2758" s="1" t="s">
        <v>6012</v>
      </c>
      <c r="D2758" s="1" t="s">
        <v>6013</v>
      </c>
      <c r="E2758" s="1">
        <v>5</v>
      </c>
      <c r="F2758" s="1" t="s">
        <v>6014</v>
      </c>
      <c r="G2758" s="1" t="s">
        <v>131</v>
      </c>
      <c r="I2758" s="1">
        <v>76615188.180160001</v>
      </c>
      <c r="J2758" s="1">
        <v>2000000000</v>
      </c>
      <c r="K2758" s="1" t="s">
        <v>2018</v>
      </c>
      <c r="L2758" s="1">
        <v>2757</v>
      </c>
      <c r="M2758" s="1" t="s">
        <v>14752</v>
      </c>
      <c r="N2758" s="1">
        <v>5.0193601501687351E-4</v>
      </c>
      <c r="O2758" s="1">
        <v>0</v>
      </c>
      <c r="P2758" s="1">
        <v>0.24981807</v>
      </c>
      <c r="Q2758" s="1">
        <v>-1.6114070899999999</v>
      </c>
      <c r="R2758" s="1">
        <v>-4.7554543200000001</v>
      </c>
      <c r="S2758" s="1">
        <v>38455.922244917383</v>
      </c>
      <c r="T2758" s="1" t="s">
        <v>14752</v>
      </c>
    </row>
    <row r="2759" spans="1:20" x14ac:dyDescent="0.2">
      <c r="A2759" s="1">
        <v>28047</v>
      </c>
      <c r="B2759" s="1" t="s">
        <v>11874</v>
      </c>
      <c r="C2759" s="1" t="s">
        <v>11875</v>
      </c>
      <c r="D2759" s="1" t="s">
        <v>11876</v>
      </c>
      <c r="E2759" s="1">
        <v>28</v>
      </c>
      <c r="F2759" s="1" t="s">
        <v>11877</v>
      </c>
      <c r="G2759" s="1" t="s">
        <v>131</v>
      </c>
      <c r="I2759" s="1">
        <v>40941582</v>
      </c>
      <c r="J2759" s="1">
        <v>210000000</v>
      </c>
      <c r="K2759" s="1" t="s">
        <v>2018</v>
      </c>
      <c r="L2759" s="1">
        <v>2758</v>
      </c>
      <c r="M2759" s="1" t="s">
        <v>14752</v>
      </c>
      <c r="N2759" s="1">
        <v>9.2921813496656396E-4</v>
      </c>
      <c r="O2759" s="1">
        <v>15220.927153230001</v>
      </c>
      <c r="P2759" s="1">
        <v>4.1386906000000003</v>
      </c>
      <c r="Q2759" s="1">
        <v>-5.36734651</v>
      </c>
      <c r="R2759" s="1">
        <v>-10.217494719999999</v>
      </c>
      <c r="S2759" s="1">
        <v>38043.660468620641</v>
      </c>
      <c r="T2759" s="1" t="s">
        <v>14752</v>
      </c>
    </row>
    <row r="2760" spans="1:20" x14ac:dyDescent="0.2">
      <c r="A2760" s="1">
        <v>4144</v>
      </c>
      <c r="B2760" s="1" t="s">
        <v>4218</v>
      </c>
      <c r="C2760" s="1" t="s">
        <v>4666</v>
      </c>
      <c r="D2760" s="1" t="s">
        <v>4219</v>
      </c>
      <c r="E2760" s="1">
        <v>10</v>
      </c>
      <c r="F2760" s="1" t="s">
        <v>3536</v>
      </c>
      <c r="G2760" s="1" t="s">
        <v>131</v>
      </c>
      <c r="H2760" s="1">
        <v>4663481447</v>
      </c>
      <c r="I2760" s="1">
        <v>3661430200</v>
      </c>
      <c r="J2760" s="1">
        <v>4663481447</v>
      </c>
      <c r="K2760" s="1" t="s">
        <v>2018</v>
      </c>
      <c r="L2760" s="1">
        <v>2759</v>
      </c>
      <c r="M2760" s="1" t="s">
        <v>14753</v>
      </c>
      <c r="N2760" s="1">
        <v>1.0180103910038374E-5</v>
      </c>
      <c r="O2760" s="1">
        <v>70423.630101899995</v>
      </c>
      <c r="P2760" s="1">
        <v>0.59052572000000003</v>
      </c>
      <c r="Q2760" s="1">
        <v>-0.37519975</v>
      </c>
      <c r="R2760" s="1">
        <v>-70.467036480000004</v>
      </c>
      <c r="S2760" s="1">
        <v>37273.739895352584</v>
      </c>
      <c r="T2760" s="1" t="s">
        <v>14753</v>
      </c>
    </row>
    <row r="2761" spans="1:20" x14ac:dyDescent="0.2">
      <c r="A2761" s="1">
        <v>28555</v>
      </c>
      <c r="B2761" s="1" t="s">
        <v>11956</v>
      </c>
      <c r="C2761" s="1" t="s">
        <v>11957</v>
      </c>
      <c r="D2761" s="1" t="s">
        <v>11958</v>
      </c>
      <c r="E2761" s="1">
        <v>5</v>
      </c>
      <c r="F2761" s="1" t="s">
        <v>11959</v>
      </c>
      <c r="G2761" s="1" t="s">
        <v>131</v>
      </c>
      <c r="I2761" s="1">
        <v>13236312.84</v>
      </c>
      <c r="J2761" s="1">
        <v>100000000</v>
      </c>
      <c r="K2761" s="1" t="s">
        <v>2018</v>
      </c>
      <c r="L2761" s="1">
        <v>2760</v>
      </c>
      <c r="M2761" s="1" t="s">
        <v>14753</v>
      </c>
      <c r="N2761" s="1">
        <v>2.7875730907145901E-3</v>
      </c>
      <c r="O2761" s="1">
        <v>15.37714815</v>
      </c>
      <c r="P2761" s="1">
        <v>6.8774400000000003E-3</v>
      </c>
      <c r="Q2761" s="1">
        <v>2.4497301399999998</v>
      </c>
      <c r="R2761" s="1">
        <v>2.3132535299999999</v>
      </c>
      <c r="S2761" s="1">
        <v>36897.189493064012</v>
      </c>
      <c r="T2761" s="1" t="s">
        <v>14753</v>
      </c>
    </row>
    <row r="2762" spans="1:20" x14ac:dyDescent="0.2">
      <c r="A2762" s="1">
        <v>11387</v>
      </c>
      <c r="B2762" s="1" t="s">
        <v>6252</v>
      </c>
      <c r="C2762" s="1" t="s">
        <v>5351</v>
      </c>
      <c r="D2762" s="1" t="s">
        <v>6253</v>
      </c>
      <c r="E2762" s="1">
        <v>13</v>
      </c>
      <c r="F2762" s="1" t="s">
        <v>6254</v>
      </c>
      <c r="G2762" s="1" t="s">
        <v>131</v>
      </c>
      <c r="I2762" s="1">
        <v>28131000</v>
      </c>
      <c r="J2762" s="1">
        <v>500000000</v>
      </c>
      <c r="K2762" s="1" t="s">
        <v>2018</v>
      </c>
      <c r="L2762" s="1">
        <v>2761</v>
      </c>
      <c r="M2762" s="1" t="s">
        <v>14752</v>
      </c>
      <c r="N2762" s="1">
        <v>1.308362288027322E-3</v>
      </c>
      <c r="O2762" s="1">
        <v>611.13854862000005</v>
      </c>
      <c r="P2762" s="1">
        <v>-4.5077099999999998E-3</v>
      </c>
      <c r="Q2762" s="1">
        <v>0.53116423000000001</v>
      </c>
      <c r="R2762" s="1">
        <v>-12.1743515</v>
      </c>
      <c r="S2762" s="1">
        <v>36805.539524496598</v>
      </c>
      <c r="T2762" s="1" t="s">
        <v>14752</v>
      </c>
    </row>
    <row r="2763" spans="1:20" x14ac:dyDescent="0.2">
      <c r="A2763" s="1">
        <v>8673</v>
      </c>
      <c r="B2763" s="1" t="s">
        <v>5070</v>
      </c>
      <c r="C2763" s="1" t="s">
        <v>5071</v>
      </c>
      <c r="D2763" s="1" t="s">
        <v>5072</v>
      </c>
      <c r="E2763" s="1">
        <v>3</v>
      </c>
      <c r="F2763" s="1" t="s">
        <v>4537</v>
      </c>
      <c r="G2763" s="1" t="s">
        <v>131</v>
      </c>
      <c r="H2763" s="1">
        <v>10000000</v>
      </c>
      <c r="I2763" s="1">
        <v>6113675</v>
      </c>
      <c r="J2763" s="1">
        <v>10000000</v>
      </c>
      <c r="K2763" s="1" t="s">
        <v>2018</v>
      </c>
      <c r="L2763" s="1">
        <v>2762</v>
      </c>
      <c r="M2763" s="1" t="s">
        <v>14752</v>
      </c>
      <c r="N2763" s="1">
        <v>5.9448384377118928E-3</v>
      </c>
      <c r="O2763" s="1">
        <v>0</v>
      </c>
      <c r="P2763" s="1">
        <v>0</v>
      </c>
      <c r="Q2763" s="1">
        <v>0</v>
      </c>
      <c r="R2763" s="1">
        <v>3.2261570000000003E-2</v>
      </c>
      <c r="S2763" s="1">
        <v>36344.810135678257</v>
      </c>
      <c r="T2763" s="1" t="s">
        <v>14752</v>
      </c>
    </row>
    <row r="2764" spans="1:20" x14ac:dyDescent="0.2">
      <c r="A2764" s="1">
        <v>11251</v>
      </c>
      <c r="B2764" s="1" t="s">
        <v>5416</v>
      </c>
      <c r="C2764" s="1" t="s">
        <v>5417</v>
      </c>
      <c r="D2764" s="1" t="s">
        <v>5418</v>
      </c>
      <c r="E2764" s="1">
        <v>15</v>
      </c>
      <c r="F2764" s="1" t="s">
        <v>5419</v>
      </c>
      <c r="G2764" s="1" t="s">
        <v>131</v>
      </c>
      <c r="I2764" s="1">
        <v>52526785.590000004</v>
      </c>
      <c r="J2764" s="1">
        <v>1000000000</v>
      </c>
      <c r="K2764" s="1" t="s">
        <v>2018</v>
      </c>
      <c r="L2764" s="1">
        <v>2763</v>
      </c>
      <c r="M2764" s="1" t="s">
        <v>14753</v>
      </c>
      <c r="N2764" s="1">
        <v>6.8294033291799573E-4</v>
      </c>
      <c r="O2764" s="1">
        <v>620.10850286000004</v>
      </c>
      <c r="P2764" s="1">
        <v>0</v>
      </c>
      <c r="Q2764" s="1">
        <v>-23.181836919999999</v>
      </c>
      <c r="R2764" s="1">
        <v>-19.784767710000001</v>
      </c>
      <c r="S2764" s="1">
        <v>35872.660437946783</v>
      </c>
      <c r="T2764" s="1" t="s">
        <v>14753</v>
      </c>
    </row>
    <row r="2765" spans="1:20" x14ac:dyDescent="0.2">
      <c r="A2765" s="1">
        <v>24796</v>
      </c>
      <c r="B2765" s="1" t="s">
        <v>11973</v>
      </c>
      <c r="C2765" s="1" t="s">
        <v>11974</v>
      </c>
      <c r="D2765" s="1" t="s">
        <v>11975</v>
      </c>
      <c r="E2765" s="1">
        <v>9</v>
      </c>
      <c r="F2765" s="1" t="s">
        <v>11976</v>
      </c>
      <c r="G2765" s="1" t="s">
        <v>131</v>
      </c>
      <c r="I2765" s="1">
        <v>180406874</v>
      </c>
      <c r="J2765" s="1">
        <v>1000000000</v>
      </c>
      <c r="K2765" s="1" t="s">
        <v>2018</v>
      </c>
      <c r="L2765" s="1">
        <v>2764</v>
      </c>
      <c r="M2765" s="1" t="s">
        <v>14752</v>
      </c>
      <c r="N2765" s="1">
        <v>1.9876043152816897E-4</v>
      </c>
      <c r="O2765" s="1">
        <v>2243.3463217200001</v>
      </c>
      <c r="P2765" s="1">
        <v>-0.49017751999999998</v>
      </c>
      <c r="Q2765" s="1">
        <v>-1.99667642</v>
      </c>
      <c r="R2765" s="1">
        <v>-18.127507820000002</v>
      </c>
      <c r="S2765" s="1">
        <v>35857.748126888007</v>
      </c>
      <c r="T2765" s="1" t="s">
        <v>14752</v>
      </c>
    </row>
    <row r="2766" spans="1:20" x14ac:dyDescent="0.2">
      <c r="A2766" s="1">
        <v>1053</v>
      </c>
      <c r="B2766" s="1" t="s">
        <v>6067</v>
      </c>
      <c r="C2766" s="1" t="s">
        <v>6068</v>
      </c>
      <c r="D2766" s="1" t="s">
        <v>6069</v>
      </c>
      <c r="E2766" s="1">
        <v>4</v>
      </c>
      <c r="F2766" s="1" t="s">
        <v>6070</v>
      </c>
      <c r="G2766" s="1" t="s">
        <v>131</v>
      </c>
      <c r="H2766" s="1">
        <v>25000000</v>
      </c>
      <c r="I2766" s="1">
        <v>19949037.498799849</v>
      </c>
      <c r="J2766" s="1">
        <v>19949037.498799849</v>
      </c>
      <c r="L2766" s="1">
        <v>2765</v>
      </c>
      <c r="M2766" s="1" t="s">
        <v>14752</v>
      </c>
      <c r="N2766" s="1">
        <v>1.7783029127636091E-3</v>
      </c>
      <c r="O2766" s="1">
        <v>0</v>
      </c>
      <c r="P2766" s="1">
        <v>-1.6305631</v>
      </c>
      <c r="Q2766" s="1">
        <v>-6.5958599600000003</v>
      </c>
      <c r="R2766" s="1">
        <v>-5.4160201800000003</v>
      </c>
      <c r="S2766" s="1">
        <v>35475.431490946241</v>
      </c>
      <c r="T2766" s="1" t="s">
        <v>14752</v>
      </c>
    </row>
    <row r="2767" spans="1:20" x14ac:dyDescent="0.2">
      <c r="A2767" s="1">
        <v>7791</v>
      </c>
      <c r="B2767" s="1" t="s">
        <v>4589</v>
      </c>
      <c r="C2767" s="1" t="s">
        <v>4590</v>
      </c>
      <c r="D2767" s="1" t="s">
        <v>4591</v>
      </c>
      <c r="E2767" s="1">
        <v>72</v>
      </c>
      <c r="F2767" s="1" t="s">
        <v>4110</v>
      </c>
      <c r="G2767" s="1" t="s">
        <v>131</v>
      </c>
      <c r="H2767" s="1">
        <v>1000000</v>
      </c>
      <c r="I2767" s="1">
        <v>510232</v>
      </c>
      <c r="J2767" s="1">
        <v>910789</v>
      </c>
      <c r="K2767" s="1" t="s">
        <v>2018</v>
      </c>
      <c r="L2767" s="1">
        <v>2766</v>
      </c>
      <c r="M2767" s="1" t="s">
        <v>14753</v>
      </c>
      <c r="N2767" s="1">
        <v>6.8976027316737867E-2</v>
      </c>
      <c r="O2767" s="1">
        <v>54967.076465550002</v>
      </c>
      <c r="P2767" s="1">
        <v>0.52031137999999999</v>
      </c>
      <c r="Q2767" s="1">
        <v>-0.57002699999999995</v>
      </c>
      <c r="R2767" s="1">
        <v>-13.151103730000001</v>
      </c>
      <c r="S2767" s="1">
        <v>35193.776369873798</v>
      </c>
      <c r="T2767" s="1" t="s">
        <v>14753</v>
      </c>
    </row>
    <row r="2768" spans="1:20" x14ac:dyDescent="0.2">
      <c r="A2768" s="1">
        <v>32113</v>
      </c>
      <c r="B2768" s="1" t="s">
        <v>13634</v>
      </c>
      <c r="C2768" s="1" t="s">
        <v>11542</v>
      </c>
      <c r="D2768" s="1" t="s">
        <v>11589</v>
      </c>
      <c r="E2768" s="1">
        <v>3</v>
      </c>
      <c r="F2768" s="1" t="s">
        <v>11590</v>
      </c>
      <c r="G2768" s="1" t="s">
        <v>131</v>
      </c>
      <c r="H2768" s="1">
        <v>999999999</v>
      </c>
      <c r="I2768" s="1">
        <v>962810869</v>
      </c>
      <c r="J2768" s="1">
        <v>999999999</v>
      </c>
      <c r="K2768" s="1" t="s">
        <v>2018</v>
      </c>
      <c r="L2768" s="1">
        <v>2767</v>
      </c>
      <c r="M2768" s="1" t="s">
        <v>14752</v>
      </c>
      <c r="N2768" s="1">
        <v>3.6281241410250765E-5</v>
      </c>
      <c r="O2768" s="1">
        <v>0</v>
      </c>
      <c r="P2768" s="1">
        <v>0</v>
      </c>
      <c r="Q2768" s="1">
        <v>-1.9209331599999999</v>
      </c>
      <c r="R2768" s="1">
        <v>-7.3555421900000004</v>
      </c>
      <c r="S2768" s="1">
        <v>34931.973570602328</v>
      </c>
      <c r="T2768" s="1" t="s">
        <v>14752</v>
      </c>
    </row>
    <row r="2769" spans="1:20" x14ac:dyDescent="0.2">
      <c r="A2769" s="1">
        <v>2158</v>
      </c>
      <c r="B2769" s="1" t="s">
        <v>3327</v>
      </c>
      <c r="C2769" s="1" t="s">
        <v>3328</v>
      </c>
      <c r="D2769" s="1" t="s">
        <v>3329</v>
      </c>
      <c r="E2769" s="1">
        <v>5</v>
      </c>
      <c r="F2769" s="1" t="s">
        <v>3330</v>
      </c>
      <c r="G2769" s="1" t="s">
        <v>131</v>
      </c>
      <c r="I2769" s="1">
        <v>30535913.191352591</v>
      </c>
      <c r="J2769" s="1">
        <v>30535913.191352591</v>
      </c>
      <c r="L2769" s="1">
        <v>2768</v>
      </c>
      <c r="M2769" s="1" t="s">
        <v>14753</v>
      </c>
      <c r="N2769" s="1">
        <v>1.1438064186251003E-3</v>
      </c>
      <c r="O2769" s="1">
        <v>0</v>
      </c>
      <c r="P2769" s="1">
        <v>4.4170729800000004</v>
      </c>
      <c r="Q2769" s="1">
        <v>27.624636479999999</v>
      </c>
      <c r="R2769" s="1">
        <v>-31.724094480000002</v>
      </c>
      <c r="S2769" s="1">
        <v>34927.173506847968</v>
      </c>
      <c r="T2769" s="1" t="s">
        <v>14753</v>
      </c>
    </row>
    <row r="2770" spans="1:20" x14ac:dyDescent="0.2">
      <c r="A2770" s="1">
        <v>7498</v>
      </c>
      <c r="B2770" s="1" t="s">
        <v>5188</v>
      </c>
      <c r="C2770" s="1" t="s">
        <v>5189</v>
      </c>
      <c r="D2770" s="1" t="s">
        <v>5190</v>
      </c>
      <c r="E2770" s="1">
        <v>8</v>
      </c>
      <c r="F2770" s="1" t="s">
        <v>4480</v>
      </c>
      <c r="G2770" s="1" t="s">
        <v>131</v>
      </c>
      <c r="H2770" s="1">
        <v>140682541</v>
      </c>
      <c r="I2770" s="1">
        <v>34009745</v>
      </c>
      <c r="J2770" s="1">
        <v>140682540.98994181</v>
      </c>
      <c r="K2770" s="1" t="s">
        <v>2018</v>
      </c>
      <c r="L2770" s="1">
        <v>2769</v>
      </c>
      <c r="M2770" s="1" t="s">
        <v>14752</v>
      </c>
      <c r="N2770" s="1">
        <v>1.0145007447388578E-3</v>
      </c>
      <c r="O2770" s="1">
        <v>10959.414125110001</v>
      </c>
      <c r="P2770" s="1">
        <v>1.4159297099999999</v>
      </c>
      <c r="Q2770" s="1">
        <v>1.3417626499999999</v>
      </c>
      <c r="R2770" s="1">
        <v>-4.1663857999999996</v>
      </c>
      <c r="S2770" s="1">
        <v>34502.911630878647</v>
      </c>
      <c r="T2770" s="1" t="s">
        <v>14752</v>
      </c>
    </row>
    <row r="2771" spans="1:20" x14ac:dyDescent="0.2">
      <c r="A2771" s="1">
        <v>33017</v>
      </c>
      <c r="B2771" s="1" t="s">
        <v>11969</v>
      </c>
      <c r="C2771" s="1" t="s">
        <v>11970</v>
      </c>
      <c r="D2771" s="1" t="s">
        <v>11971</v>
      </c>
      <c r="E2771" s="1">
        <v>3</v>
      </c>
      <c r="F2771" s="1" t="s">
        <v>11972</v>
      </c>
      <c r="G2771" s="1" t="s">
        <v>131</v>
      </c>
      <c r="H2771" s="1">
        <v>1000000000</v>
      </c>
      <c r="I2771" s="1">
        <v>731764350</v>
      </c>
      <c r="J2771" s="1">
        <v>1000000000</v>
      </c>
      <c r="K2771" s="1" t="s">
        <v>2018</v>
      </c>
      <c r="L2771" s="1">
        <v>2770</v>
      </c>
      <c r="M2771" s="1" t="s">
        <v>14752</v>
      </c>
      <c r="N2771" s="1">
        <v>4.7057941060030419E-5</v>
      </c>
      <c r="O2771" s="1">
        <v>88.976005319999999</v>
      </c>
      <c r="P2771" s="1">
        <v>1.64980335</v>
      </c>
      <c r="Q2771" s="1">
        <v>3.08331533</v>
      </c>
      <c r="R2771" s="1">
        <v>-5.4645307799999996</v>
      </c>
      <c r="S2771" s="1">
        <v>34435.323652131468</v>
      </c>
      <c r="T2771" s="1" t="s">
        <v>14752</v>
      </c>
    </row>
    <row r="2772" spans="1:20" x14ac:dyDescent="0.2">
      <c r="A2772" s="1">
        <v>11329</v>
      </c>
      <c r="B2772" s="1" t="s">
        <v>5563</v>
      </c>
      <c r="C2772" s="1" t="s">
        <v>5564</v>
      </c>
      <c r="D2772" s="1" t="s">
        <v>5565</v>
      </c>
      <c r="E2772" s="1">
        <v>12</v>
      </c>
      <c r="F2772" s="1" t="s">
        <v>5383</v>
      </c>
      <c r="G2772" s="1" t="s">
        <v>131</v>
      </c>
      <c r="H2772" s="1">
        <v>1000000000</v>
      </c>
      <c r="I2772" s="1">
        <v>409090981.92000002</v>
      </c>
      <c r="J2772" s="1">
        <v>1000000000</v>
      </c>
      <c r="K2772" s="1" t="s">
        <v>2018</v>
      </c>
      <c r="L2772" s="1">
        <v>2771</v>
      </c>
      <c r="M2772" s="1" t="s">
        <v>14753</v>
      </c>
      <c r="N2772" s="1">
        <v>8.18934041159436E-5</v>
      </c>
      <c r="O2772" s="1">
        <v>0</v>
      </c>
      <c r="P2772" s="1">
        <v>0.16924518999999999</v>
      </c>
      <c r="Q2772" s="1">
        <v>-0.95559342000000003</v>
      </c>
      <c r="R2772" s="1">
        <v>-2.8378632800000001</v>
      </c>
      <c r="S2772" s="1">
        <v>33501.853102562738</v>
      </c>
      <c r="T2772" s="1" t="s">
        <v>14753</v>
      </c>
    </row>
    <row r="2773" spans="1:20" x14ac:dyDescent="0.2">
      <c r="A2773" s="1">
        <v>8942</v>
      </c>
      <c r="B2773" s="1" t="s">
        <v>5378</v>
      </c>
      <c r="C2773" s="1" t="s">
        <v>5379</v>
      </c>
      <c r="D2773" s="1" t="s">
        <v>5380</v>
      </c>
      <c r="E2773" s="1">
        <v>6</v>
      </c>
      <c r="F2773" s="1" t="s">
        <v>5055</v>
      </c>
      <c r="G2773" s="1" t="s">
        <v>131</v>
      </c>
      <c r="H2773" s="1">
        <v>1000000000</v>
      </c>
      <c r="I2773" s="1">
        <v>154142638.54431352</v>
      </c>
      <c r="J2773" s="1">
        <v>1000000000</v>
      </c>
      <c r="K2773" s="1" t="s">
        <v>2018</v>
      </c>
      <c r="L2773" s="1">
        <v>2772</v>
      </c>
      <c r="M2773" s="1" t="s">
        <v>14753</v>
      </c>
      <c r="N2773" s="1">
        <v>2.1594914598680031E-4</v>
      </c>
      <c r="O2773" s="1">
        <v>232.16028127999999</v>
      </c>
      <c r="P2773" s="1">
        <v>-1.2802920000000001E-2</v>
      </c>
      <c r="Q2773" s="1">
        <v>-2.5780024400000001</v>
      </c>
      <c r="R2773" s="1">
        <v>-4.4459818899999997</v>
      </c>
      <c r="S2773" s="1">
        <v>33286.971153796556</v>
      </c>
      <c r="T2773" s="1" t="s">
        <v>14753</v>
      </c>
    </row>
    <row r="2774" spans="1:20" x14ac:dyDescent="0.2">
      <c r="A2774" s="1">
        <v>8188</v>
      </c>
      <c r="B2774" s="1" t="s">
        <v>11977</v>
      </c>
      <c r="C2774" s="1" t="s">
        <v>11978</v>
      </c>
      <c r="D2774" s="1" t="s">
        <v>11979</v>
      </c>
      <c r="E2774" s="1">
        <v>7</v>
      </c>
      <c r="F2774" s="1" t="s">
        <v>3893</v>
      </c>
      <c r="G2774" s="1" t="s">
        <v>131</v>
      </c>
      <c r="H2774" s="1">
        <v>1500000000</v>
      </c>
      <c r="I2774" s="1">
        <v>1500000000</v>
      </c>
      <c r="J2774" s="1">
        <v>1500000000</v>
      </c>
      <c r="K2774" s="1" t="s">
        <v>2018</v>
      </c>
      <c r="L2774" s="1">
        <v>2773</v>
      </c>
      <c r="M2774" s="1" t="s">
        <v>14753</v>
      </c>
      <c r="N2774" s="1">
        <v>2.1987194840115441E-5</v>
      </c>
      <c r="O2774" s="1">
        <v>460.21550589999998</v>
      </c>
      <c r="P2774" s="1">
        <v>6.8774400000000003E-3</v>
      </c>
      <c r="Q2774" s="1">
        <v>1.8181620000000001</v>
      </c>
      <c r="R2774" s="1">
        <v>-13.43045146</v>
      </c>
      <c r="S2774" s="1">
        <v>32980.792260173155</v>
      </c>
      <c r="T2774" s="1" t="s">
        <v>14753</v>
      </c>
    </row>
    <row r="2775" spans="1:20" x14ac:dyDescent="0.2">
      <c r="A2775" s="1">
        <v>5185</v>
      </c>
      <c r="B2775" s="1" t="s">
        <v>1360</v>
      </c>
      <c r="C2775" s="1" t="s">
        <v>1360</v>
      </c>
      <c r="D2775" s="1" t="s">
        <v>4896</v>
      </c>
      <c r="E2775" s="1">
        <v>20</v>
      </c>
      <c r="F2775" s="1" t="s">
        <v>4897</v>
      </c>
      <c r="G2775" s="1" t="s">
        <v>131</v>
      </c>
      <c r="I2775" s="1">
        <v>107333422.48999999</v>
      </c>
      <c r="J2775" s="1">
        <v>5000000000</v>
      </c>
      <c r="K2775" s="1" t="s">
        <v>2018</v>
      </c>
      <c r="L2775" s="1">
        <v>2774</v>
      </c>
      <c r="M2775" s="1" t="s">
        <v>14752</v>
      </c>
      <c r="N2775" s="1">
        <v>3.0239036862874031E-4</v>
      </c>
      <c r="O2775" s="1">
        <v>3335.8269855399999</v>
      </c>
      <c r="P2775" s="1">
        <v>2.3602505499999999</v>
      </c>
      <c r="Q2775" s="1">
        <v>4.03801934</v>
      </c>
      <c r="R2775" s="1">
        <v>13.35160769</v>
      </c>
      <c r="S2775" s="1">
        <v>32456.593192935423</v>
      </c>
      <c r="T2775" s="1" t="s">
        <v>14752</v>
      </c>
    </row>
    <row r="2776" spans="1:20" x14ac:dyDescent="0.2">
      <c r="A2776" s="1">
        <v>7870</v>
      </c>
      <c r="B2776" s="1" t="s">
        <v>4530</v>
      </c>
      <c r="C2776" s="1" t="s">
        <v>4531</v>
      </c>
      <c r="D2776" s="1" t="s">
        <v>4532</v>
      </c>
      <c r="E2776" s="1">
        <v>49</v>
      </c>
      <c r="F2776" s="1" t="s">
        <v>4080</v>
      </c>
      <c r="G2776" s="1" t="s">
        <v>131</v>
      </c>
      <c r="I2776" s="1">
        <v>123116295.45999999</v>
      </c>
      <c r="J2776" s="1">
        <v>1000000000</v>
      </c>
      <c r="K2776" s="1" t="s">
        <v>2018</v>
      </c>
      <c r="L2776" s="1">
        <v>2775</v>
      </c>
      <c r="M2776" s="1" t="s">
        <v>14752</v>
      </c>
      <c r="N2776" s="1">
        <v>2.6316196103880006E-4</v>
      </c>
      <c r="O2776" s="1">
        <v>0</v>
      </c>
      <c r="P2776" s="1">
        <v>0</v>
      </c>
      <c r="Q2776" s="1">
        <v>0</v>
      </c>
      <c r="R2776" s="1">
        <v>5.3115721899999997</v>
      </c>
      <c r="S2776" s="1">
        <v>32399.525749085915</v>
      </c>
      <c r="T2776" s="1" t="s">
        <v>14752</v>
      </c>
    </row>
    <row r="2777" spans="1:20" x14ac:dyDescent="0.2">
      <c r="A2777" s="1">
        <v>33252</v>
      </c>
      <c r="B2777" s="1" t="s">
        <v>11725</v>
      </c>
      <c r="C2777" s="1" t="s">
        <v>11726</v>
      </c>
      <c r="D2777" s="1" t="s">
        <v>11727</v>
      </c>
      <c r="E2777" s="1">
        <v>3</v>
      </c>
      <c r="F2777" s="1" t="s">
        <v>11728</v>
      </c>
      <c r="G2777" s="1" t="s">
        <v>131</v>
      </c>
      <c r="H2777" s="1">
        <v>50000000</v>
      </c>
      <c r="I2777" s="1">
        <v>1431747.30556776</v>
      </c>
      <c r="J2777" s="1">
        <v>49855851</v>
      </c>
      <c r="K2777" s="1" t="s">
        <v>2018</v>
      </c>
      <c r="L2777" s="1">
        <v>2776</v>
      </c>
      <c r="M2777" s="1" t="s">
        <v>14752</v>
      </c>
      <c r="N2777" s="1">
        <v>2.2597575087012291E-2</v>
      </c>
      <c r="O2777" s="1">
        <v>565.11838980000005</v>
      </c>
      <c r="P2777" s="1">
        <v>-0.19302443</v>
      </c>
      <c r="Q2777" s="1">
        <v>-25.62807681</v>
      </c>
      <c r="R2777" s="1">
        <v>-91.724284650000001</v>
      </c>
      <c r="S2777" s="1">
        <v>32354.017243194987</v>
      </c>
      <c r="T2777" s="1" t="s">
        <v>14752</v>
      </c>
    </row>
    <row r="2778" spans="1:20" x14ac:dyDescent="0.2">
      <c r="A2778" s="1">
        <v>12463</v>
      </c>
      <c r="B2778" s="1" t="s">
        <v>6836</v>
      </c>
      <c r="C2778" s="1" t="s">
        <v>6837</v>
      </c>
      <c r="D2778" s="1" t="s">
        <v>6838</v>
      </c>
      <c r="E2778" s="1">
        <v>6</v>
      </c>
      <c r="F2778" s="1" t="s">
        <v>6839</v>
      </c>
      <c r="G2778" s="1" t="s">
        <v>131</v>
      </c>
      <c r="H2778" s="1">
        <v>20000000</v>
      </c>
      <c r="I2778" s="1">
        <v>3614528</v>
      </c>
      <c r="J2778" s="1">
        <v>20000000</v>
      </c>
      <c r="K2778" s="1" t="s">
        <v>2018</v>
      </c>
      <c r="L2778" s="1">
        <v>2777</v>
      </c>
      <c r="M2778" s="1" t="s">
        <v>14753</v>
      </c>
      <c r="N2778" s="1">
        <v>8.9257775017119404E-3</v>
      </c>
      <c r="O2778" s="1">
        <v>3.3888517299999998</v>
      </c>
      <c r="P2778" s="1">
        <v>0</v>
      </c>
      <c r="Q2778" s="1">
        <v>2.1300452399999998</v>
      </c>
      <c r="R2778" s="1">
        <v>-25.07708439</v>
      </c>
      <c r="S2778" s="1">
        <v>32262.472701707855</v>
      </c>
      <c r="T2778" s="1" t="s">
        <v>14753</v>
      </c>
    </row>
    <row r="2779" spans="1:20" x14ac:dyDescent="0.2">
      <c r="A2779" s="1">
        <v>3620</v>
      </c>
      <c r="B2779" s="1" t="s">
        <v>3290</v>
      </c>
      <c r="C2779" s="1" t="s">
        <v>3291</v>
      </c>
      <c r="D2779" s="1" t="s">
        <v>3292</v>
      </c>
      <c r="E2779" s="1">
        <v>4</v>
      </c>
      <c r="F2779" s="1" t="s">
        <v>3293</v>
      </c>
      <c r="G2779" s="1" t="s">
        <v>131</v>
      </c>
      <c r="H2779" s="1">
        <v>10000000000</v>
      </c>
      <c r="I2779" s="1">
        <v>2576066702.77</v>
      </c>
      <c r="J2779" s="1">
        <v>4000001000</v>
      </c>
      <c r="K2779" s="1" t="s">
        <v>2018</v>
      </c>
      <c r="L2779" s="1">
        <v>2778</v>
      </c>
      <c r="M2779" s="1" t="s">
        <v>14753</v>
      </c>
      <c r="N2779" s="1">
        <v>1.2335608833891059E-5</v>
      </c>
      <c r="O2779" s="1">
        <v>0</v>
      </c>
      <c r="P2779" s="1">
        <v>3.6712189999999999E-2</v>
      </c>
      <c r="Q2779" s="1">
        <v>-1.5922624700000001</v>
      </c>
      <c r="R2779" s="1">
        <v>-2.6953680900000001</v>
      </c>
      <c r="S2779" s="1">
        <v>31777.351175382231</v>
      </c>
      <c r="T2779" s="1" t="s">
        <v>14753</v>
      </c>
    </row>
    <row r="2780" spans="1:20" x14ac:dyDescent="0.2">
      <c r="A2780" s="1">
        <v>29086</v>
      </c>
      <c r="B2780" s="1" t="s">
        <v>11931</v>
      </c>
      <c r="C2780" s="1" t="s">
        <v>11932</v>
      </c>
      <c r="D2780" s="1" t="s">
        <v>11933</v>
      </c>
      <c r="E2780" s="1">
        <v>11</v>
      </c>
      <c r="F2780" s="1" t="s">
        <v>11934</v>
      </c>
      <c r="G2780" s="1" t="s">
        <v>131</v>
      </c>
      <c r="I2780" s="1">
        <v>950392964</v>
      </c>
      <c r="J2780" s="1">
        <v>999774596.64999998</v>
      </c>
      <c r="K2780" s="1" t="s">
        <v>2018</v>
      </c>
      <c r="L2780" s="1">
        <v>2779</v>
      </c>
      <c r="M2780" s="1" t="s">
        <v>14752</v>
      </c>
      <c r="N2780" s="1">
        <v>3.3231986121315614E-5</v>
      </c>
      <c r="O2780" s="1">
        <v>279.35743907</v>
      </c>
      <c r="P2780" s="1">
        <v>0</v>
      </c>
      <c r="Q2780" s="1">
        <v>-8.7308721899999995</v>
      </c>
      <c r="R2780" s="1">
        <v>-3.7950821700000001</v>
      </c>
      <c r="S2780" s="1">
        <v>31583.445789444009</v>
      </c>
      <c r="T2780" s="1" t="s">
        <v>14752</v>
      </c>
    </row>
    <row r="2781" spans="1:20" x14ac:dyDescent="0.2">
      <c r="A2781" s="1">
        <v>7386</v>
      </c>
      <c r="B2781" s="1" t="s">
        <v>5959</v>
      </c>
      <c r="C2781" s="1" t="s">
        <v>5960</v>
      </c>
      <c r="D2781" s="1" t="s">
        <v>5961</v>
      </c>
      <c r="E2781" s="1">
        <v>15</v>
      </c>
      <c r="F2781" s="1" t="s">
        <v>4242</v>
      </c>
      <c r="G2781" s="1" t="s">
        <v>131</v>
      </c>
      <c r="H2781" s="1">
        <v>65200000</v>
      </c>
      <c r="I2781" s="1">
        <v>7376937</v>
      </c>
      <c r="J2781" s="1">
        <v>7441642</v>
      </c>
      <c r="K2781" s="1" t="s">
        <v>2018</v>
      </c>
      <c r="L2781" s="1">
        <v>2780</v>
      </c>
      <c r="M2781" s="1" t="s">
        <v>14752</v>
      </c>
      <c r="N2781" s="1">
        <v>4.1711543278761904E-3</v>
      </c>
      <c r="O2781" s="1">
        <v>0.47824052</v>
      </c>
      <c r="P2781" s="1">
        <v>0</v>
      </c>
      <c r="Q2781" s="1">
        <v>-0.88518410999999997</v>
      </c>
      <c r="R2781" s="1">
        <v>-12.491626480000001</v>
      </c>
      <c r="S2781" s="1">
        <v>30770.342694020001</v>
      </c>
      <c r="T2781" s="1" t="s">
        <v>14752</v>
      </c>
    </row>
    <row r="2782" spans="1:20" x14ac:dyDescent="0.2">
      <c r="A2782" s="1">
        <v>8970</v>
      </c>
      <c r="B2782" s="1" t="s">
        <v>12079</v>
      </c>
      <c r="C2782" s="1" t="s">
        <v>3448</v>
      </c>
      <c r="D2782" s="1" t="s">
        <v>5091</v>
      </c>
      <c r="E2782" s="1">
        <v>8</v>
      </c>
      <c r="F2782" s="1" t="s">
        <v>4523</v>
      </c>
      <c r="G2782" s="1" t="s">
        <v>131</v>
      </c>
      <c r="H2782" s="1">
        <v>100000000</v>
      </c>
      <c r="I2782" s="1">
        <v>25628273</v>
      </c>
      <c r="J2782" s="1">
        <v>100000000</v>
      </c>
      <c r="K2782" s="1" t="s">
        <v>2018</v>
      </c>
      <c r="L2782" s="1">
        <v>2781</v>
      </c>
      <c r="M2782" s="1" t="s">
        <v>14753</v>
      </c>
      <c r="N2782" s="1">
        <v>1.183682471511766E-3</v>
      </c>
      <c r="O2782" s="1">
        <v>283153.70924256003</v>
      </c>
      <c r="P2782" s="1">
        <v>-0.58384988999999998</v>
      </c>
      <c r="Q2782" s="1">
        <v>-0.23942362</v>
      </c>
      <c r="R2782" s="1">
        <v>-0.83523062000000003</v>
      </c>
      <c r="S2782" s="1">
        <v>30335.737525218261</v>
      </c>
      <c r="T2782" s="1" t="s">
        <v>14753</v>
      </c>
    </row>
    <row r="2783" spans="1:20" x14ac:dyDescent="0.2">
      <c r="A2783" s="1">
        <v>4286</v>
      </c>
      <c r="B2783" s="1" t="s">
        <v>5077</v>
      </c>
      <c r="C2783" s="1" t="s">
        <v>5078</v>
      </c>
      <c r="D2783" s="1" t="s">
        <v>5079</v>
      </c>
      <c r="E2783" s="1">
        <v>5</v>
      </c>
      <c r="F2783" s="1" t="s">
        <v>2294</v>
      </c>
      <c r="G2783" s="1" t="s">
        <v>131</v>
      </c>
      <c r="H2783" s="1">
        <v>83000000</v>
      </c>
      <c r="I2783" s="1">
        <v>29667006</v>
      </c>
      <c r="J2783" s="1">
        <v>83000000</v>
      </c>
      <c r="L2783" s="1">
        <v>2782</v>
      </c>
      <c r="M2783" s="1" t="s">
        <v>14752</v>
      </c>
      <c r="N2783" s="1">
        <v>9.9576694270223499E-4</v>
      </c>
      <c r="O2783" s="1">
        <v>0</v>
      </c>
      <c r="P2783" s="1">
        <v>3.9733541400000001</v>
      </c>
      <c r="Q2783" s="1">
        <v>50.088546260000001</v>
      </c>
      <c r="R2783" s="1">
        <v>-47.111039509999998</v>
      </c>
      <c r="S2783" s="1">
        <v>29541.423863748863</v>
      </c>
      <c r="T2783" s="1" t="s">
        <v>14752</v>
      </c>
    </row>
    <row r="2784" spans="1:20" x14ac:dyDescent="0.2">
      <c r="A2784" s="1">
        <v>9441</v>
      </c>
      <c r="B2784" s="1" t="s">
        <v>5775</v>
      </c>
      <c r="C2784" s="1" t="s">
        <v>5776</v>
      </c>
      <c r="D2784" s="1" t="s">
        <v>5777</v>
      </c>
      <c r="E2784" s="1">
        <v>13</v>
      </c>
      <c r="F2784" s="1" t="s">
        <v>4961</v>
      </c>
      <c r="G2784" s="1" t="s">
        <v>131</v>
      </c>
      <c r="H2784" s="1">
        <v>3000000000</v>
      </c>
      <c r="I2784" s="1">
        <v>1775763939</v>
      </c>
      <c r="J2784" s="1">
        <v>3000000000</v>
      </c>
      <c r="K2784" s="1" t="s">
        <v>2018</v>
      </c>
      <c r="L2784" s="1">
        <v>2783</v>
      </c>
      <c r="M2784" s="1" t="s">
        <v>14752</v>
      </c>
      <c r="N2784" s="1">
        <v>1.6587705332382909E-5</v>
      </c>
      <c r="O2784" s="1">
        <v>0</v>
      </c>
      <c r="P2784" s="1">
        <v>0</v>
      </c>
      <c r="Q2784" s="1">
        <v>0</v>
      </c>
      <c r="R2784" s="1">
        <v>-5.5527590000000002E-2</v>
      </c>
      <c r="S2784" s="1">
        <v>29455.848960003579</v>
      </c>
      <c r="T2784" s="1" t="s">
        <v>14752</v>
      </c>
    </row>
    <row r="2785" spans="1:20" x14ac:dyDescent="0.2">
      <c r="A2785" s="1">
        <v>3894</v>
      </c>
      <c r="B2785" s="1" t="s">
        <v>11968</v>
      </c>
      <c r="C2785" s="1" t="s">
        <v>5860</v>
      </c>
      <c r="D2785" s="1" t="s">
        <v>5861</v>
      </c>
      <c r="E2785" s="1">
        <v>3</v>
      </c>
      <c r="F2785" s="1" t="s">
        <v>4626</v>
      </c>
      <c r="G2785" s="1" t="s">
        <v>131</v>
      </c>
      <c r="I2785" s="1">
        <v>2737526.1693299999</v>
      </c>
      <c r="J2785" s="1">
        <v>13370000</v>
      </c>
      <c r="K2785" s="1" t="s">
        <v>2018</v>
      </c>
      <c r="L2785" s="1">
        <v>2784</v>
      </c>
      <c r="M2785" s="1" t="s">
        <v>14753</v>
      </c>
      <c r="N2785" s="1">
        <v>1.0598514159220449E-2</v>
      </c>
      <c r="O2785" s="1">
        <v>494.49713581999998</v>
      </c>
      <c r="P2785" s="1">
        <v>33.577389740000001</v>
      </c>
      <c r="Q2785" s="1">
        <v>-14.910828049999999</v>
      </c>
      <c r="R2785" s="1">
        <v>-34.193536109999997</v>
      </c>
      <c r="S2785" s="1">
        <v>29013.709866880523</v>
      </c>
      <c r="T2785" s="1" t="s">
        <v>14753</v>
      </c>
    </row>
    <row r="2786" spans="1:20" x14ac:dyDescent="0.2">
      <c r="A2786" s="1">
        <v>11516</v>
      </c>
      <c r="B2786" s="1" t="s">
        <v>11997</v>
      </c>
      <c r="C2786" s="1" t="s">
        <v>11998</v>
      </c>
      <c r="D2786" s="1" t="s">
        <v>11999</v>
      </c>
      <c r="E2786" s="1">
        <v>14</v>
      </c>
      <c r="F2786" s="1" t="s">
        <v>12000</v>
      </c>
      <c r="G2786" s="1" t="s">
        <v>131</v>
      </c>
      <c r="H2786" s="1">
        <v>420000000</v>
      </c>
      <c r="I2786" s="1">
        <v>34769778</v>
      </c>
      <c r="J2786" s="1">
        <v>220500000</v>
      </c>
      <c r="K2786" s="1" t="s">
        <v>2018</v>
      </c>
      <c r="L2786" s="1">
        <v>2785</v>
      </c>
      <c r="M2786" s="1" t="s">
        <v>14753</v>
      </c>
      <c r="N2786" s="1">
        <v>8.2314629259697743E-4</v>
      </c>
      <c r="O2786" s="1">
        <v>810.04776794999998</v>
      </c>
      <c r="P2786" s="1">
        <v>1.4114999999999999E-4</v>
      </c>
      <c r="Q2786" s="1">
        <v>-3.0652605099999999</v>
      </c>
      <c r="R2786" s="1">
        <v>-11.344227050000001</v>
      </c>
      <c r="S2786" s="1">
        <v>28620.613855119947</v>
      </c>
      <c r="T2786" s="1" t="s">
        <v>14753</v>
      </c>
    </row>
    <row r="2787" spans="1:20" x14ac:dyDescent="0.2">
      <c r="A2787" s="1">
        <v>9225</v>
      </c>
      <c r="B2787" s="1" t="s">
        <v>5998</v>
      </c>
      <c r="C2787" s="1" t="s">
        <v>5999</v>
      </c>
      <c r="D2787" s="1" t="s">
        <v>6000</v>
      </c>
      <c r="E2787" s="1">
        <v>19</v>
      </c>
      <c r="F2787" s="1" t="s">
        <v>5113</v>
      </c>
      <c r="G2787" s="1" t="s">
        <v>131</v>
      </c>
      <c r="I2787" s="1">
        <v>2495012</v>
      </c>
      <c r="J2787" s="1">
        <v>17494012</v>
      </c>
      <c r="K2787" s="1" t="s">
        <v>2018</v>
      </c>
      <c r="L2787" s="1">
        <v>2786</v>
      </c>
      <c r="M2787" s="1" t="s">
        <v>14752</v>
      </c>
      <c r="N2787" s="1">
        <v>1.1298003944990372E-2</v>
      </c>
      <c r="O2787" s="1">
        <v>5.5028316100000003</v>
      </c>
      <c r="P2787" s="1">
        <v>0</v>
      </c>
      <c r="Q2787" s="1">
        <v>-0.55795658999999997</v>
      </c>
      <c r="R2787" s="1">
        <v>-3.4245898800000001</v>
      </c>
      <c r="S2787" s="1">
        <v>28188.655418798317</v>
      </c>
      <c r="T2787" s="1" t="s">
        <v>14752</v>
      </c>
    </row>
    <row r="2788" spans="1:20" x14ac:dyDescent="0.2">
      <c r="A2788" s="1">
        <v>21677</v>
      </c>
      <c r="B2788" s="1" t="s">
        <v>12061</v>
      </c>
      <c r="C2788" s="1" t="s">
        <v>12062</v>
      </c>
      <c r="D2788" s="1" t="s">
        <v>12063</v>
      </c>
      <c r="E2788" s="1">
        <v>5</v>
      </c>
      <c r="F2788" s="1" t="s">
        <v>12064</v>
      </c>
      <c r="G2788" s="1" t="s">
        <v>131</v>
      </c>
      <c r="H2788" s="1">
        <v>10000000000</v>
      </c>
      <c r="I2788" s="1">
        <v>157118755</v>
      </c>
      <c r="J2788" s="1">
        <v>10000000000</v>
      </c>
      <c r="K2788" s="1" t="s">
        <v>2018</v>
      </c>
      <c r="L2788" s="1">
        <v>2787</v>
      </c>
      <c r="M2788" s="1" t="s">
        <v>14753</v>
      </c>
      <c r="N2788" s="1">
        <v>1.7474649279709202E-4</v>
      </c>
      <c r="O2788" s="1">
        <v>119.78097</v>
      </c>
      <c r="P2788" s="1">
        <v>-4.7522600000000003E-3</v>
      </c>
      <c r="Q2788" s="1">
        <v>222.99855227</v>
      </c>
      <c r="R2788" s="1">
        <v>-41.660131300000003</v>
      </c>
      <c r="S2788" s="1">
        <v>27455.951388895566</v>
      </c>
      <c r="T2788" s="1" t="s">
        <v>14753</v>
      </c>
    </row>
    <row r="2789" spans="1:20" x14ac:dyDescent="0.2">
      <c r="A2789" s="1">
        <v>11978</v>
      </c>
      <c r="B2789" s="1" t="s">
        <v>5789</v>
      </c>
      <c r="C2789" s="1" t="s">
        <v>5790</v>
      </c>
      <c r="D2789" s="1" t="s">
        <v>5791</v>
      </c>
      <c r="E2789" s="1">
        <v>6</v>
      </c>
      <c r="F2789" s="1" t="s">
        <v>5792</v>
      </c>
      <c r="G2789" s="1" t="s">
        <v>131</v>
      </c>
      <c r="H2789" s="1">
        <v>95000000</v>
      </c>
      <c r="I2789" s="1">
        <v>77346469.516240463</v>
      </c>
      <c r="J2789" s="1">
        <v>95000000</v>
      </c>
      <c r="K2789" s="1" t="s">
        <v>2018</v>
      </c>
      <c r="L2789" s="1">
        <v>2788</v>
      </c>
      <c r="M2789" s="1" t="s">
        <v>14753</v>
      </c>
      <c r="N2789" s="1">
        <v>3.5158693900480201E-4</v>
      </c>
      <c r="O2789" s="1">
        <v>240.81303256000001</v>
      </c>
      <c r="P2789" s="1">
        <v>0</v>
      </c>
      <c r="Q2789" s="1">
        <v>-4.8695687400000001</v>
      </c>
      <c r="R2789" s="1">
        <v>-7.0011390999999996</v>
      </c>
      <c r="S2789" s="1">
        <v>27194.008460043213</v>
      </c>
      <c r="T2789" s="1" t="s">
        <v>14753</v>
      </c>
    </row>
    <row r="2790" spans="1:20" x14ac:dyDescent="0.2">
      <c r="A2790" s="1">
        <v>4257</v>
      </c>
      <c r="B2790" s="1" t="s">
        <v>2576</v>
      </c>
      <c r="C2790" s="1" t="s">
        <v>2577</v>
      </c>
      <c r="D2790" s="1" t="s">
        <v>2578</v>
      </c>
      <c r="E2790" s="1">
        <v>7</v>
      </c>
      <c r="F2790" s="1" t="s">
        <v>2579</v>
      </c>
      <c r="G2790" s="1" t="s">
        <v>131</v>
      </c>
      <c r="H2790" s="1">
        <v>1000000</v>
      </c>
      <c r="I2790" s="1">
        <v>450000</v>
      </c>
      <c r="J2790" s="1">
        <v>1000000</v>
      </c>
      <c r="K2790" s="1" t="s">
        <v>2018</v>
      </c>
      <c r="L2790" s="1">
        <v>2789</v>
      </c>
      <c r="M2790" s="1" t="s">
        <v>14753</v>
      </c>
      <c r="N2790" s="1">
        <v>6.0068426519525826E-2</v>
      </c>
      <c r="O2790" s="1">
        <v>243413.08791127999</v>
      </c>
      <c r="P2790" s="1">
        <v>-8.3448600000000008E-3</v>
      </c>
      <c r="Q2790" s="1">
        <v>-7.4973310000000001E-2</v>
      </c>
      <c r="R2790" s="1">
        <v>-0.18405181000000001</v>
      </c>
      <c r="S2790" s="1">
        <v>27030.791933786622</v>
      </c>
      <c r="T2790" s="1" t="s">
        <v>14753</v>
      </c>
    </row>
    <row r="2791" spans="1:20" x14ac:dyDescent="0.2">
      <c r="A2791" s="1">
        <v>12878</v>
      </c>
      <c r="B2791" s="1" t="s">
        <v>6495</v>
      </c>
      <c r="C2791" s="1" t="s">
        <v>6496</v>
      </c>
      <c r="D2791" s="1" t="s">
        <v>6497</v>
      </c>
      <c r="E2791" s="1">
        <v>12</v>
      </c>
      <c r="F2791" s="1" t="s">
        <v>6498</v>
      </c>
      <c r="G2791" s="1" t="s">
        <v>131</v>
      </c>
      <c r="H2791" s="1">
        <v>1000000000</v>
      </c>
      <c r="I2791" s="1">
        <v>999981240.69723737</v>
      </c>
      <c r="J2791" s="1">
        <v>1000000000</v>
      </c>
      <c r="K2791" s="1" t="s">
        <v>2018</v>
      </c>
      <c r="L2791" s="1">
        <v>2790</v>
      </c>
      <c r="M2791" s="1" t="s">
        <v>14752</v>
      </c>
      <c r="N2791" s="1">
        <v>2.6410337210838676E-5</v>
      </c>
      <c r="O2791" s="1">
        <v>33.312829720000003</v>
      </c>
      <c r="P2791" s="1">
        <v>0</v>
      </c>
      <c r="Q2791" s="1">
        <v>0.80208398000000003</v>
      </c>
      <c r="R2791" s="1">
        <v>-2.6447757300000001</v>
      </c>
      <c r="S2791" s="1">
        <v>26409.841771326875</v>
      </c>
      <c r="T2791" s="1" t="s">
        <v>14752</v>
      </c>
    </row>
    <row r="2792" spans="1:20" x14ac:dyDescent="0.2">
      <c r="A2792" s="1">
        <v>10824</v>
      </c>
      <c r="B2792" s="1" t="s">
        <v>5204</v>
      </c>
      <c r="C2792" s="1" t="s">
        <v>5205</v>
      </c>
      <c r="D2792" s="1" t="s">
        <v>5206</v>
      </c>
      <c r="E2792" s="1">
        <v>10</v>
      </c>
      <c r="F2792" s="1" t="s">
        <v>5207</v>
      </c>
      <c r="G2792" s="1" t="s">
        <v>131</v>
      </c>
      <c r="H2792" s="1">
        <v>14000000000</v>
      </c>
      <c r="I2792" s="1">
        <v>5238410649</v>
      </c>
      <c r="J2792" s="1">
        <v>14000000000</v>
      </c>
      <c r="K2792" s="1" t="s">
        <v>2018</v>
      </c>
      <c r="L2792" s="1">
        <v>2791</v>
      </c>
      <c r="M2792" s="1" t="s">
        <v>14752</v>
      </c>
      <c r="N2792" s="1">
        <v>4.960133207232447E-6</v>
      </c>
      <c r="O2792" s="1">
        <v>1.38864108</v>
      </c>
      <c r="P2792" s="1">
        <v>0</v>
      </c>
      <c r="Q2792" s="1">
        <v>-0.15168222000000001</v>
      </c>
      <c r="R2792" s="1">
        <v>11.13761818</v>
      </c>
      <c r="S2792" s="1">
        <v>25983.214613224973</v>
      </c>
      <c r="T2792" s="1" t="s">
        <v>14752</v>
      </c>
    </row>
    <row r="2793" spans="1:20" x14ac:dyDescent="0.2">
      <c r="A2793" s="1">
        <v>32955</v>
      </c>
      <c r="B2793" s="1" t="s">
        <v>12034</v>
      </c>
      <c r="C2793" s="1" t="s">
        <v>12035</v>
      </c>
      <c r="D2793" s="1" t="s">
        <v>12036</v>
      </c>
      <c r="E2793" s="1">
        <v>1</v>
      </c>
      <c r="F2793" s="1" t="s">
        <v>12037</v>
      </c>
      <c r="G2793" s="1" t="s">
        <v>131</v>
      </c>
      <c r="H2793" s="1">
        <v>919273566</v>
      </c>
      <c r="I2793" s="1">
        <v>919273566</v>
      </c>
      <c r="J2793" s="1">
        <v>919273566</v>
      </c>
      <c r="K2793" s="1" t="s">
        <v>2018</v>
      </c>
      <c r="L2793" s="1">
        <v>2792</v>
      </c>
      <c r="M2793" s="1" t="s">
        <v>14752</v>
      </c>
      <c r="N2793" s="1">
        <v>2.8248534229313827E-5</v>
      </c>
      <c r="O2793" s="1">
        <v>23.98217374</v>
      </c>
      <c r="P2793" s="1">
        <v>0</v>
      </c>
      <c r="Q2793" s="1">
        <v>-2.16858343</v>
      </c>
      <c r="R2793" s="1">
        <v>-3.0698242699999998</v>
      </c>
      <c r="S2793" s="1">
        <v>25968.130795254383</v>
      </c>
      <c r="T2793" s="1" t="s">
        <v>14752</v>
      </c>
    </row>
    <row r="2794" spans="1:20" x14ac:dyDescent="0.2">
      <c r="A2794" s="1">
        <v>13211</v>
      </c>
      <c r="B2794" s="1" t="s">
        <v>12038</v>
      </c>
      <c r="C2794" s="1" t="s">
        <v>12039</v>
      </c>
      <c r="D2794" s="1" t="s">
        <v>12040</v>
      </c>
      <c r="E2794" s="1">
        <v>41</v>
      </c>
      <c r="F2794" s="1" t="s">
        <v>12041</v>
      </c>
      <c r="G2794" s="1" t="s">
        <v>131</v>
      </c>
      <c r="I2794" s="1">
        <v>355037472</v>
      </c>
      <c r="J2794" s="1">
        <v>748636257</v>
      </c>
      <c r="K2794" s="1" t="s">
        <v>2018</v>
      </c>
      <c r="L2794" s="1">
        <v>2793</v>
      </c>
      <c r="M2794" s="1" t="s">
        <v>14753</v>
      </c>
      <c r="N2794" s="1">
        <v>7.2889833022901364E-5</v>
      </c>
      <c r="O2794" s="1">
        <v>37.992695560000001</v>
      </c>
      <c r="P2794" s="1">
        <v>2.3401029599999998</v>
      </c>
      <c r="Q2794" s="1">
        <v>-45.741948190000002</v>
      </c>
      <c r="R2794" s="1">
        <v>-63.486150090000002</v>
      </c>
      <c r="S2794" s="1">
        <v>25878.622050953018</v>
      </c>
      <c r="T2794" s="1" t="s">
        <v>14753</v>
      </c>
    </row>
    <row r="2795" spans="1:20" x14ac:dyDescent="0.2">
      <c r="A2795" s="1">
        <v>28111</v>
      </c>
      <c r="B2795" s="1" t="s">
        <v>11987</v>
      </c>
      <c r="C2795" s="1" t="s">
        <v>2950</v>
      </c>
      <c r="D2795" s="1" t="s">
        <v>11988</v>
      </c>
      <c r="E2795" s="1">
        <v>12</v>
      </c>
      <c r="F2795" s="1" t="s">
        <v>11989</v>
      </c>
      <c r="G2795" s="1" t="s">
        <v>131</v>
      </c>
      <c r="I2795" s="1">
        <v>5631405859.2581959</v>
      </c>
      <c r="J2795" s="1">
        <v>100000000000</v>
      </c>
      <c r="K2795" s="1" t="s">
        <v>2018</v>
      </c>
      <c r="L2795" s="1">
        <v>2794</v>
      </c>
      <c r="M2795" s="1" t="s">
        <v>14752</v>
      </c>
      <c r="N2795" s="1">
        <v>4.5119748546472956E-6</v>
      </c>
      <c r="O2795" s="1">
        <v>176214.48834032001</v>
      </c>
      <c r="P2795" s="1">
        <v>0.83607781000000003</v>
      </c>
      <c r="Q2795" s="1">
        <v>1.3032229</v>
      </c>
      <c r="R2795" s="1">
        <v>-9.0808691499999998</v>
      </c>
      <c r="S2795" s="1">
        <v>25408.761633286431</v>
      </c>
      <c r="T2795" s="1" t="s">
        <v>14752</v>
      </c>
    </row>
    <row r="2796" spans="1:20" x14ac:dyDescent="0.2">
      <c r="A2796" s="1">
        <v>20896</v>
      </c>
      <c r="B2796" s="1" t="s">
        <v>12001</v>
      </c>
      <c r="C2796" s="1" t="s">
        <v>12002</v>
      </c>
      <c r="D2796" s="1" t="s">
        <v>12003</v>
      </c>
      <c r="E2796" s="1">
        <v>17</v>
      </c>
      <c r="F2796" s="1" t="s">
        <v>12004</v>
      </c>
      <c r="G2796" s="1" t="s">
        <v>131</v>
      </c>
      <c r="H2796" s="1">
        <v>1000000000</v>
      </c>
      <c r="I2796" s="1">
        <v>40923921</v>
      </c>
      <c r="J2796" s="1">
        <v>1000000000</v>
      </c>
      <c r="K2796" s="1" t="s">
        <v>2018</v>
      </c>
      <c r="L2796" s="1">
        <v>2795</v>
      </c>
      <c r="M2796" s="1" t="s">
        <v>14753</v>
      </c>
      <c r="N2796" s="1">
        <v>6.1586332147469097E-4</v>
      </c>
      <c r="O2796" s="1">
        <v>6764.73823644</v>
      </c>
      <c r="P2796" s="1">
        <v>5.8824200000000002E-3</v>
      </c>
      <c r="Q2796" s="1">
        <v>3.00804239</v>
      </c>
      <c r="R2796" s="1">
        <v>-7.87806754</v>
      </c>
      <c r="S2796" s="1">
        <v>25203.541914827856</v>
      </c>
      <c r="T2796" s="1" t="s">
        <v>14753</v>
      </c>
    </row>
    <row r="2797" spans="1:20" x14ac:dyDescent="0.2">
      <c r="A2797" s="1">
        <v>8895</v>
      </c>
      <c r="B2797" s="1" t="s">
        <v>5180</v>
      </c>
      <c r="C2797" s="1" t="s">
        <v>5181</v>
      </c>
      <c r="D2797" s="1" t="s">
        <v>5182</v>
      </c>
      <c r="E2797" s="1">
        <v>5</v>
      </c>
      <c r="F2797" s="1" t="s">
        <v>4571</v>
      </c>
      <c r="G2797" s="1" t="s">
        <v>131</v>
      </c>
      <c r="H2797" s="1">
        <v>1000000000</v>
      </c>
      <c r="I2797" s="1">
        <v>39397667.799999997</v>
      </c>
      <c r="J2797" s="1">
        <v>1000000000</v>
      </c>
      <c r="K2797" s="1" t="s">
        <v>2018</v>
      </c>
      <c r="L2797" s="1">
        <v>2796</v>
      </c>
      <c r="M2797" s="1" t="s">
        <v>14752</v>
      </c>
      <c r="N2797" s="1">
        <v>6.3871232977687719E-4</v>
      </c>
      <c r="O2797" s="1">
        <v>89.934152549999993</v>
      </c>
      <c r="P2797" s="1">
        <v>-4.5077099999999998E-3</v>
      </c>
      <c r="Q2797" s="1">
        <v>-8.2298250000000003E-2</v>
      </c>
      <c r="R2797" s="1">
        <v>-23.897836229999999</v>
      </c>
      <c r="S2797" s="1">
        <v>25163.776188313455</v>
      </c>
      <c r="T2797" s="1" t="s">
        <v>14752</v>
      </c>
    </row>
    <row r="2798" spans="1:20" x14ac:dyDescent="0.2">
      <c r="A2798" s="1">
        <v>23740</v>
      </c>
      <c r="B2798" s="1" t="s">
        <v>12120</v>
      </c>
      <c r="C2798" s="1" t="s">
        <v>12121</v>
      </c>
      <c r="D2798" s="1" t="s">
        <v>12122</v>
      </c>
      <c r="E2798" s="1">
        <v>16</v>
      </c>
      <c r="F2798" s="1" t="s">
        <v>12123</v>
      </c>
      <c r="G2798" s="1" t="s">
        <v>131</v>
      </c>
      <c r="H2798" s="1">
        <v>21000000</v>
      </c>
      <c r="I2798" s="1">
        <v>10000000</v>
      </c>
      <c r="J2798" s="1">
        <v>11000000</v>
      </c>
      <c r="K2798" s="1" t="s">
        <v>2018</v>
      </c>
      <c r="L2798" s="1">
        <v>2797</v>
      </c>
      <c r="M2798" s="1" t="s">
        <v>14752</v>
      </c>
      <c r="N2798" s="1">
        <v>2.5157757036758351E-3</v>
      </c>
      <c r="O2798" s="1">
        <v>1487.0593211800001</v>
      </c>
      <c r="P2798" s="1">
        <v>0.16034113</v>
      </c>
      <c r="Q2798" s="1">
        <v>7.61696858</v>
      </c>
      <c r="R2798" s="1">
        <v>-57.77664781</v>
      </c>
      <c r="S2798" s="1">
        <v>25157.75703675835</v>
      </c>
      <c r="T2798" s="1" t="s">
        <v>14752</v>
      </c>
    </row>
    <row r="2799" spans="1:20" x14ac:dyDescent="0.2">
      <c r="A2799" s="1">
        <v>5103</v>
      </c>
      <c r="B2799" s="1" t="s">
        <v>2835</v>
      </c>
      <c r="C2799" s="1" t="s">
        <v>2836</v>
      </c>
      <c r="D2799" s="1" t="s">
        <v>2837</v>
      </c>
      <c r="E2799" s="1">
        <v>10</v>
      </c>
      <c r="F2799" s="1" t="s">
        <v>2838</v>
      </c>
      <c r="G2799" s="1" t="s">
        <v>131</v>
      </c>
      <c r="H2799" s="1">
        <v>1500000000</v>
      </c>
      <c r="I2799" s="1">
        <v>266858530.80000001</v>
      </c>
      <c r="J2799" s="1">
        <v>1000000000</v>
      </c>
      <c r="L2799" s="1">
        <v>2798</v>
      </c>
      <c r="M2799" s="1" t="s">
        <v>14752</v>
      </c>
      <c r="N2799" s="1">
        <v>9.3798947656946024E-5</v>
      </c>
      <c r="O2799" s="1">
        <v>0</v>
      </c>
      <c r="P2799" s="1">
        <v>0</v>
      </c>
      <c r="Q2799" s="1">
        <v>-1.75129073</v>
      </c>
      <c r="R2799" s="1">
        <v>90.049229629999999</v>
      </c>
      <c r="S2799" s="1">
        <v>25031.049362318721</v>
      </c>
      <c r="T2799" s="1" t="s">
        <v>14752</v>
      </c>
    </row>
    <row r="2800" spans="1:20" x14ac:dyDescent="0.2">
      <c r="A2800" s="1">
        <v>8627</v>
      </c>
      <c r="B2800" s="1" t="s">
        <v>12054</v>
      </c>
      <c r="C2800" s="1" t="s">
        <v>12055</v>
      </c>
      <c r="D2800" s="1" t="s">
        <v>12056</v>
      </c>
      <c r="E2800" s="1">
        <v>25</v>
      </c>
      <c r="F2800" s="1" t="s">
        <v>4347</v>
      </c>
      <c r="G2800" s="1" t="s">
        <v>131</v>
      </c>
      <c r="H2800" s="1">
        <v>150000000</v>
      </c>
      <c r="I2800" s="1">
        <v>76897832.167434439</v>
      </c>
      <c r="J2800" s="1">
        <v>150000000</v>
      </c>
      <c r="K2800" s="1" t="s">
        <v>2018</v>
      </c>
      <c r="L2800" s="1">
        <v>2799</v>
      </c>
      <c r="M2800" s="1" t="s">
        <v>14752</v>
      </c>
      <c r="N2800" s="1">
        <v>3.2362682146376418E-4</v>
      </c>
      <c r="O2800" s="1">
        <v>0</v>
      </c>
      <c r="P2800" s="1">
        <v>0</v>
      </c>
      <c r="Q2800" s="1">
        <v>-3.2705267099999999</v>
      </c>
      <c r="R2800" s="1">
        <v>-9.36822175</v>
      </c>
      <c r="S2800" s="1">
        <v>24886.201001800808</v>
      </c>
      <c r="T2800" s="1" t="s">
        <v>14752</v>
      </c>
    </row>
    <row r="2801" spans="1:20" x14ac:dyDescent="0.2">
      <c r="A2801" s="1">
        <v>10905</v>
      </c>
      <c r="B2801" s="1" t="s">
        <v>6756</v>
      </c>
      <c r="C2801" s="1" t="s">
        <v>6757</v>
      </c>
      <c r="D2801" s="1" t="s">
        <v>6758</v>
      </c>
      <c r="E2801" s="1">
        <v>17</v>
      </c>
      <c r="F2801" s="1" t="s">
        <v>4991</v>
      </c>
      <c r="G2801" s="1" t="s">
        <v>131</v>
      </c>
      <c r="H2801" s="1">
        <v>1000000000</v>
      </c>
      <c r="I2801" s="1">
        <v>112040000</v>
      </c>
      <c r="J2801" s="1">
        <v>886000000</v>
      </c>
      <c r="K2801" s="1" t="s">
        <v>2018</v>
      </c>
      <c r="L2801" s="1">
        <v>2800</v>
      </c>
      <c r="M2801" s="1" t="s">
        <v>14752</v>
      </c>
      <c r="N2801" s="1">
        <v>2.2171761885800655E-4</v>
      </c>
      <c r="O2801" s="1">
        <v>96.112140089999997</v>
      </c>
      <c r="P2801" s="1">
        <v>1.0720635199999999</v>
      </c>
      <c r="Q2801" s="1">
        <v>-0.49701540999999999</v>
      </c>
      <c r="R2801" s="1">
        <v>0.26844016999999998</v>
      </c>
      <c r="S2801" s="1">
        <v>24841.242016851054</v>
      </c>
      <c r="T2801" s="1" t="s">
        <v>14752</v>
      </c>
    </row>
    <row r="2802" spans="1:20" x14ac:dyDescent="0.2">
      <c r="A2802" s="1">
        <v>8386</v>
      </c>
      <c r="B2802" s="1" t="s">
        <v>5867</v>
      </c>
      <c r="C2802" s="1" t="s">
        <v>5868</v>
      </c>
      <c r="D2802" s="1" t="s">
        <v>5869</v>
      </c>
      <c r="E2802" s="1">
        <v>26</v>
      </c>
      <c r="F2802" s="1" t="s">
        <v>4042</v>
      </c>
      <c r="G2802" s="1" t="s">
        <v>131</v>
      </c>
      <c r="H2802" s="1">
        <v>20000000</v>
      </c>
      <c r="I2802" s="1">
        <v>3312144.61</v>
      </c>
      <c r="J2802" s="1">
        <v>20000000</v>
      </c>
      <c r="K2802" s="1" t="s">
        <v>2018</v>
      </c>
      <c r="L2802" s="1">
        <v>2801</v>
      </c>
      <c r="M2802" s="1" t="s">
        <v>14753</v>
      </c>
      <c r="N2802" s="1">
        <v>7.4889766188911949E-3</v>
      </c>
      <c r="O2802" s="1">
        <v>57.207184169999998</v>
      </c>
      <c r="P2802" s="1">
        <v>5.1280400000000004E-3</v>
      </c>
      <c r="Q2802" s="1">
        <v>-4.3454510500000003</v>
      </c>
      <c r="R2802" s="1">
        <v>-23.775659839999999</v>
      </c>
      <c r="S2802" s="1">
        <v>24804.573542676495</v>
      </c>
      <c r="T2802" s="1" t="s">
        <v>14753</v>
      </c>
    </row>
    <row r="2803" spans="1:20" x14ac:dyDescent="0.2">
      <c r="A2803" s="1">
        <v>27648</v>
      </c>
      <c r="B2803" s="1" t="s">
        <v>12050</v>
      </c>
      <c r="C2803" s="1" t="s">
        <v>12051</v>
      </c>
      <c r="D2803" s="1" t="s">
        <v>12052</v>
      </c>
      <c r="E2803" s="1">
        <v>6</v>
      </c>
      <c r="F2803" s="1" t="s">
        <v>12053</v>
      </c>
      <c r="G2803" s="1" t="s">
        <v>131</v>
      </c>
      <c r="H2803" s="1">
        <v>100000000</v>
      </c>
      <c r="I2803" s="1">
        <v>5178493</v>
      </c>
      <c r="J2803" s="1">
        <v>100000000</v>
      </c>
      <c r="K2803" s="1" t="s">
        <v>2018</v>
      </c>
      <c r="L2803" s="1">
        <v>2802</v>
      </c>
      <c r="M2803" s="1" t="s">
        <v>14753</v>
      </c>
      <c r="N2803" s="1">
        <v>4.6907654779523422E-3</v>
      </c>
      <c r="O2803" s="1">
        <v>33.461693949999997</v>
      </c>
      <c r="P2803" s="1">
        <v>0</v>
      </c>
      <c r="Q2803" s="1">
        <v>-0.20010533999999999</v>
      </c>
      <c r="R2803" s="1">
        <v>3.78553403</v>
      </c>
      <c r="S2803" s="1">
        <v>24291.096192217858</v>
      </c>
      <c r="T2803" s="1" t="s">
        <v>14753</v>
      </c>
    </row>
    <row r="2804" spans="1:20" x14ac:dyDescent="0.2">
      <c r="A2804" s="1">
        <v>28151</v>
      </c>
      <c r="B2804" s="1" t="s">
        <v>12019</v>
      </c>
      <c r="C2804" s="1" t="s">
        <v>1773</v>
      </c>
      <c r="D2804" s="1" t="s">
        <v>12020</v>
      </c>
      <c r="E2804" s="1">
        <v>8</v>
      </c>
      <c r="F2804" s="1" t="s">
        <v>12021</v>
      </c>
      <c r="G2804" s="1" t="s">
        <v>131</v>
      </c>
      <c r="H2804" s="1">
        <v>1000000000</v>
      </c>
      <c r="I2804" s="1">
        <v>173823400</v>
      </c>
      <c r="J2804" s="1">
        <v>1000000000</v>
      </c>
      <c r="L2804" s="1">
        <v>2803</v>
      </c>
      <c r="M2804" s="1" t="s">
        <v>14753</v>
      </c>
      <c r="N2804" s="1">
        <v>1.3453705951697772E-4</v>
      </c>
      <c r="O2804" s="1">
        <v>7382.2471186399998</v>
      </c>
      <c r="P2804" s="1">
        <v>7.3054919999999995E-2</v>
      </c>
      <c r="Q2804" s="1">
        <v>-5.2151908699999998</v>
      </c>
      <c r="R2804" s="1">
        <v>-18.736909279999999</v>
      </c>
      <c r="S2804" s="1">
        <v>23385.689111243424</v>
      </c>
      <c r="T2804" s="1" t="s">
        <v>14753</v>
      </c>
    </row>
    <row r="2805" spans="1:20" x14ac:dyDescent="0.2">
      <c r="A2805" s="1">
        <v>23459</v>
      </c>
      <c r="B2805" s="1" t="s">
        <v>12008</v>
      </c>
      <c r="C2805" s="1" t="s">
        <v>12009</v>
      </c>
      <c r="D2805" s="1" t="s">
        <v>12010</v>
      </c>
      <c r="E2805" s="1">
        <v>5</v>
      </c>
      <c r="F2805" s="1" t="s">
        <v>12011</v>
      </c>
      <c r="G2805" s="1" t="s">
        <v>131</v>
      </c>
      <c r="I2805" s="1">
        <v>11124728</v>
      </c>
      <c r="J2805" s="1">
        <v>999999728.13</v>
      </c>
      <c r="K2805" s="1" t="s">
        <v>2018</v>
      </c>
      <c r="L2805" s="1">
        <v>2804</v>
      </c>
      <c r="M2805" s="1" t="s">
        <v>14752</v>
      </c>
      <c r="N2805" s="1">
        <v>2.0944513144862779E-3</v>
      </c>
      <c r="O2805" s="1">
        <v>0</v>
      </c>
      <c r="P2805" s="1">
        <v>0</v>
      </c>
      <c r="Q2805" s="1">
        <v>0</v>
      </c>
      <c r="R2805" s="1">
        <v>-32.823207359999998</v>
      </c>
      <c r="S2805" s="1">
        <v>23300.201182902303</v>
      </c>
      <c r="T2805" s="1" t="s">
        <v>14752</v>
      </c>
    </row>
    <row r="2806" spans="1:20" x14ac:dyDescent="0.2">
      <c r="A2806" s="1">
        <v>11278</v>
      </c>
      <c r="B2806" s="1" t="s">
        <v>5757</v>
      </c>
      <c r="C2806" s="1" t="s">
        <v>5758</v>
      </c>
      <c r="D2806" s="1" t="s">
        <v>5759</v>
      </c>
      <c r="E2806" s="1">
        <v>13</v>
      </c>
      <c r="F2806" s="1" t="s">
        <v>5354</v>
      </c>
      <c r="G2806" s="1" t="s">
        <v>131</v>
      </c>
      <c r="H2806" s="1">
        <v>50000000</v>
      </c>
      <c r="I2806" s="1">
        <v>6709998.04</v>
      </c>
      <c r="J2806" s="1">
        <v>49697840.969999999</v>
      </c>
      <c r="K2806" s="1" t="s">
        <v>2018</v>
      </c>
      <c r="L2806" s="1">
        <v>2805</v>
      </c>
      <c r="M2806" s="1" t="s">
        <v>14753</v>
      </c>
      <c r="N2806" s="1">
        <v>3.4507356004985861E-3</v>
      </c>
      <c r="O2806" s="1">
        <v>54302.799013900003</v>
      </c>
      <c r="P2806" s="1">
        <v>0.20172813000000001</v>
      </c>
      <c r="Q2806" s="1">
        <v>-0.48508014999999999</v>
      </c>
      <c r="R2806" s="1">
        <v>-4.8799269499999998</v>
      </c>
      <c r="S2806" s="1">
        <v>23154.429115903735</v>
      </c>
      <c r="T2806" s="1" t="s">
        <v>14753</v>
      </c>
    </row>
    <row r="2807" spans="1:20" x14ac:dyDescent="0.2">
      <c r="A2807" s="1">
        <v>19460</v>
      </c>
      <c r="B2807" s="1" t="s">
        <v>12065</v>
      </c>
      <c r="C2807" s="1" t="s">
        <v>12066</v>
      </c>
      <c r="D2807" s="1" t="s">
        <v>12067</v>
      </c>
      <c r="E2807" s="1">
        <v>7</v>
      </c>
      <c r="F2807" s="1" t="s">
        <v>12068</v>
      </c>
      <c r="G2807" s="1" t="s">
        <v>131</v>
      </c>
      <c r="I2807" s="1">
        <v>49344600</v>
      </c>
      <c r="J2807" s="1">
        <v>100000000</v>
      </c>
      <c r="K2807" s="1" t="s">
        <v>2018</v>
      </c>
      <c r="L2807" s="1">
        <v>2806</v>
      </c>
      <c r="M2807" s="1" t="s">
        <v>14752</v>
      </c>
      <c r="N2807" s="1">
        <v>4.6506241511878865E-4</v>
      </c>
      <c r="O2807" s="1">
        <v>151.49197459999999</v>
      </c>
      <c r="P2807" s="1">
        <v>-4.5077099999999998E-3</v>
      </c>
      <c r="Q2807" s="1">
        <v>-3.0167693899999999</v>
      </c>
      <c r="R2807" s="1">
        <v>16.598161109999999</v>
      </c>
      <c r="S2807" s="1">
        <v>22948.31884907058</v>
      </c>
      <c r="T2807" s="1" t="s">
        <v>14752</v>
      </c>
    </row>
    <row r="2808" spans="1:20" x14ac:dyDescent="0.2">
      <c r="A2808" s="1">
        <v>7553</v>
      </c>
      <c r="B2808" s="1" t="s">
        <v>11712</v>
      </c>
      <c r="C2808" s="1" t="s">
        <v>4912</v>
      </c>
      <c r="D2808" s="1" t="s">
        <v>4913</v>
      </c>
      <c r="E2808" s="1">
        <v>16</v>
      </c>
      <c r="F2808" s="1" t="s">
        <v>3612</v>
      </c>
      <c r="G2808" s="1" t="s">
        <v>131</v>
      </c>
      <c r="I2808" s="1">
        <v>714148835.56285906</v>
      </c>
      <c r="J2808" s="1">
        <v>730370027.82573426</v>
      </c>
      <c r="K2808" s="1" t="s">
        <v>2018</v>
      </c>
      <c r="L2808" s="1">
        <v>2807</v>
      </c>
      <c r="M2808" s="1" t="s">
        <v>14752</v>
      </c>
      <c r="N2808" s="1">
        <v>3.1761496814764156E-5</v>
      </c>
      <c r="O2808" s="1">
        <v>73.650426870000004</v>
      </c>
      <c r="P2808" s="1">
        <v>-4.2150437600000004</v>
      </c>
      <c r="Q2808" s="1">
        <v>-4.9446645599999997</v>
      </c>
      <c r="R2808" s="1">
        <v>-9.4426354299999993</v>
      </c>
      <c r="S2808" s="1">
        <v>22682.43596599728</v>
      </c>
      <c r="T2808" s="1" t="s">
        <v>14752</v>
      </c>
    </row>
    <row r="2809" spans="1:20" x14ac:dyDescent="0.2">
      <c r="A2809" s="1">
        <v>4213</v>
      </c>
      <c r="B2809" s="1" t="s">
        <v>5944</v>
      </c>
      <c r="C2809" s="1" t="s">
        <v>5945</v>
      </c>
      <c r="D2809" s="1" t="s">
        <v>5946</v>
      </c>
      <c r="E2809" s="1">
        <v>2</v>
      </c>
      <c r="F2809" s="1" t="s">
        <v>2723</v>
      </c>
      <c r="G2809" s="1" t="s">
        <v>131</v>
      </c>
      <c r="I2809" s="1">
        <v>401460369.42405838</v>
      </c>
      <c r="J2809" s="1">
        <v>995554318</v>
      </c>
      <c r="K2809" s="1" t="s">
        <v>2018</v>
      </c>
      <c r="L2809" s="1">
        <v>2808</v>
      </c>
      <c r="M2809" s="1" t="s">
        <v>14753</v>
      </c>
      <c r="N2809" s="1">
        <v>5.6322183386574027E-5</v>
      </c>
      <c r="O2809" s="1">
        <v>50.822447680000003</v>
      </c>
      <c r="P2809" s="1">
        <v>0.24662276999999999</v>
      </c>
      <c r="Q2809" s="1">
        <v>-1.55646011</v>
      </c>
      <c r="R2809" s="1">
        <v>-4.90365567</v>
      </c>
      <c r="S2809" s="1">
        <v>22611.124549143573</v>
      </c>
      <c r="T2809" s="1" t="s">
        <v>14753</v>
      </c>
    </row>
    <row r="2810" spans="1:20" x14ac:dyDescent="0.2">
      <c r="A2810" s="1">
        <v>31714</v>
      </c>
      <c r="B2810" s="1" t="s">
        <v>12046</v>
      </c>
      <c r="C2810" s="1" t="s">
        <v>12047</v>
      </c>
      <c r="D2810" s="1" t="s">
        <v>12048</v>
      </c>
      <c r="E2810" s="1">
        <v>4</v>
      </c>
      <c r="F2810" s="1" t="s">
        <v>12049</v>
      </c>
      <c r="G2810" s="1" t="s">
        <v>131</v>
      </c>
      <c r="H2810" s="1">
        <v>10000000</v>
      </c>
      <c r="I2810" s="1">
        <v>1750212</v>
      </c>
      <c r="J2810" s="1">
        <v>10000000</v>
      </c>
      <c r="K2810" s="1" t="s">
        <v>2018</v>
      </c>
      <c r="L2810" s="1">
        <v>2809</v>
      </c>
      <c r="M2810" s="1" t="s">
        <v>14753</v>
      </c>
      <c r="N2810" s="1">
        <v>1.2904876499441336E-2</v>
      </c>
      <c r="O2810" s="1">
        <v>834.01379021000002</v>
      </c>
      <c r="P2810" s="1">
        <v>6.8774400000000003E-3</v>
      </c>
      <c r="Q2810" s="1">
        <v>-4.4373292600000003</v>
      </c>
      <c r="R2810" s="1">
        <v>-3.7519129499999999</v>
      </c>
      <c r="S2810" s="1">
        <v>22586.269707840216</v>
      </c>
      <c r="T2810" s="1" t="s">
        <v>14753</v>
      </c>
    </row>
    <row r="2811" spans="1:20" x14ac:dyDescent="0.2">
      <c r="A2811" s="1">
        <v>11066</v>
      </c>
      <c r="B2811" s="1" t="s">
        <v>12084</v>
      </c>
      <c r="C2811" s="1" t="s">
        <v>12085</v>
      </c>
      <c r="D2811" s="1" t="s">
        <v>12086</v>
      </c>
      <c r="E2811" s="1">
        <v>13</v>
      </c>
      <c r="F2811" s="1" t="s">
        <v>12087</v>
      </c>
      <c r="G2811" s="1" t="s">
        <v>131</v>
      </c>
      <c r="H2811" s="1">
        <v>160000000</v>
      </c>
      <c r="I2811" s="1">
        <v>34011080</v>
      </c>
      <c r="J2811" s="1">
        <v>160000000</v>
      </c>
      <c r="K2811" s="1" t="s">
        <v>2018</v>
      </c>
      <c r="L2811" s="1">
        <v>2810</v>
      </c>
      <c r="M2811" s="1" t="s">
        <v>14753</v>
      </c>
      <c r="N2811" s="1">
        <v>6.6171176482054169E-4</v>
      </c>
      <c r="O2811" s="1">
        <v>323.12606684999997</v>
      </c>
      <c r="P2811" s="1">
        <v>1.0740240000000001</v>
      </c>
      <c r="Q2811" s="1">
        <v>0.94312518999999995</v>
      </c>
      <c r="R2811" s="1">
        <v>-10.740238789999999</v>
      </c>
      <c r="S2811" s="1">
        <v>22505.53177025263</v>
      </c>
      <c r="T2811" s="1" t="s">
        <v>14753</v>
      </c>
    </row>
    <row r="2812" spans="1:20" x14ac:dyDescent="0.2">
      <c r="A2812" s="1">
        <v>9905</v>
      </c>
      <c r="B2812" s="1" t="s">
        <v>5007</v>
      </c>
      <c r="C2812" s="1" t="s">
        <v>2306</v>
      </c>
      <c r="D2812" s="1" t="s">
        <v>5008</v>
      </c>
      <c r="E2812" s="1">
        <v>18</v>
      </c>
      <c r="F2812" s="1" t="s">
        <v>4767</v>
      </c>
      <c r="G2812" s="1" t="s">
        <v>131</v>
      </c>
      <c r="H2812" s="1">
        <v>22530</v>
      </c>
      <c r="I2812" s="1">
        <v>4972.3274038400004</v>
      </c>
      <c r="J2812" s="1">
        <v>4972.3274038400004</v>
      </c>
      <c r="K2812" s="1" t="s">
        <v>2018</v>
      </c>
      <c r="L2812" s="1">
        <v>2811</v>
      </c>
      <c r="M2812" s="1" t="s">
        <v>14752</v>
      </c>
      <c r="N2812" s="1">
        <v>4.4856850563656758</v>
      </c>
      <c r="O2812" s="1">
        <v>39513.797973879999</v>
      </c>
      <c r="P2812" s="1">
        <v>0.14170856000000001</v>
      </c>
      <c r="Q2812" s="1">
        <v>-2.4773270599999999</v>
      </c>
      <c r="R2812" s="1">
        <v>-15.35681082</v>
      </c>
      <c r="S2812" s="1">
        <v>22304.294730762627</v>
      </c>
      <c r="T2812" s="1" t="s">
        <v>14752</v>
      </c>
    </row>
    <row r="2813" spans="1:20" x14ac:dyDescent="0.2">
      <c r="A2813" s="1">
        <v>9583</v>
      </c>
      <c r="B2813" s="1" t="s">
        <v>6841</v>
      </c>
      <c r="C2813" s="1" t="s">
        <v>6660</v>
      </c>
      <c r="D2813" s="1" t="s">
        <v>6661</v>
      </c>
      <c r="E2813" s="1">
        <v>3</v>
      </c>
      <c r="F2813" s="1" t="s">
        <v>4735</v>
      </c>
      <c r="G2813" s="1" t="s">
        <v>131</v>
      </c>
      <c r="H2813" s="1">
        <v>120000000</v>
      </c>
      <c r="I2813" s="1">
        <v>20300314.30090721</v>
      </c>
      <c r="J2813" s="1">
        <v>120000000</v>
      </c>
      <c r="K2813" s="1" t="s">
        <v>2018</v>
      </c>
      <c r="L2813" s="1">
        <v>2812</v>
      </c>
      <c r="M2813" s="1" t="s">
        <v>14752</v>
      </c>
      <c r="N2813" s="1">
        <v>1.0872323067358501E-3</v>
      </c>
      <c r="O2813" s="1">
        <v>0</v>
      </c>
      <c r="P2813" s="1">
        <v>0</v>
      </c>
      <c r="Q2813" s="1">
        <v>0</v>
      </c>
      <c r="R2813" s="1">
        <v>-5.2022720000000001E-2</v>
      </c>
      <c r="S2813" s="1">
        <v>22071.157544838112</v>
      </c>
      <c r="T2813" s="1" t="s">
        <v>14752</v>
      </c>
    </row>
    <row r="2814" spans="1:20" x14ac:dyDescent="0.2">
      <c r="A2814" s="1">
        <v>7377</v>
      </c>
      <c r="B2814" s="1" t="s">
        <v>5966</v>
      </c>
      <c r="C2814" s="1" t="s">
        <v>5967</v>
      </c>
      <c r="D2814" s="1" t="s">
        <v>5968</v>
      </c>
      <c r="E2814" s="1">
        <v>4</v>
      </c>
      <c r="F2814" s="1" t="s">
        <v>4069</v>
      </c>
      <c r="G2814" s="1" t="s">
        <v>131</v>
      </c>
      <c r="I2814" s="1">
        <v>20000</v>
      </c>
      <c r="J2814" s="1">
        <v>20000</v>
      </c>
      <c r="K2814" s="1" t="s">
        <v>2018</v>
      </c>
      <c r="L2814" s="1">
        <v>2813</v>
      </c>
      <c r="M2814" s="1" t="s">
        <v>14752</v>
      </c>
      <c r="N2814" s="1">
        <v>1.080996807675646</v>
      </c>
      <c r="O2814" s="1">
        <v>0</v>
      </c>
      <c r="P2814" s="1">
        <v>0</v>
      </c>
      <c r="Q2814" s="1">
        <v>0</v>
      </c>
      <c r="R2814" s="1">
        <v>-0.43666310000000003</v>
      </c>
      <c r="S2814" s="1">
        <v>21619.936153512921</v>
      </c>
      <c r="T2814" s="1" t="s">
        <v>14752</v>
      </c>
    </row>
    <row r="2815" spans="1:20" x14ac:dyDescent="0.2">
      <c r="A2815" s="1">
        <v>9447</v>
      </c>
      <c r="B2815" s="1" t="s">
        <v>5476</v>
      </c>
      <c r="C2815" s="1" t="s">
        <v>5477</v>
      </c>
      <c r="D2815" s="1" t="s">
        <v>5478</v>
      </c>
      <c r="E2815" s="1">
        <v>15</v>
      </c>
      <c r="F2815" s="1" t="s">
        <v>4982</v>
      </c>
      <c r="G2815" s="1" t="s">
        <v>131</v>
      </c>
      <c r="I2815" s="1">
        <v>5625000</v>
      </c>
      <c r="J2815" s="1">
        <v>100000000</v>
      </c>
      <c r="K2815" s="1" t="s">
        <v>2018</v>
      </c>
      <c r="L2815" s="1">
        <v>2814</v>
      </c>
      <c r="M2815" s="1" t="s">
        <v>14753</v>
      </c>
      <c r="N2815" s="1">
        <v>3.7635735021824459E-3</v>
      </c>
      <c r="O2815" s="1">
        <v>134121.90208895001</v>
      </c>
      <c r="P2815" s="1">
        <v>5.2687699999999999E-3</v>
      </c>
      <c r="Q2815" s="1">
        <v>-5.6689339999999998E-2</v>
      </c>
      <c r="R2815" s="1">
        <v>-9.0794762000000002</v>
      </c>
      <c r="S2815" s="1">
        <v>21170.100949776257</v>
      </c>
      <c r="T2815" s="1" t="s">
        <v>14753</v>
      </c>
    </row>
    <row r="2816" spans="1:20" x14ac:dyDescent="0.2">
      <c r="A2816" s="1">
        <v>12042</v>
      </c>
      <c r="B2816" s="1" t="s">
        <v>6604</v>
      </c>
      <c r="C2816" s="1" t="s">
        <v>3496</v>
      </c>
      <c r="D2816" s="1" t="s">
        <v>6605</v>
      </c>
      <c r="E2816" s="1">
        <v>15</v>
      </c>
      <c r="F2816" s="1" t="s">
        <v>6606</v>
      </c>
      <c r="G2816" s="1" t="s">
        <v>131</v>
      </c>
      <c r="I2816" s="1">
        <v>65364660</v>
      </c>
      <c r="J2816" s="1">
        <v>1000000000</v>
      </c>
      <c r="K2816" s="1" t="s">
        <v>2018</v>
      </c>
      <c r="L2816" s="1">
        <v>2815</v>
      </c>
      <c r="M2816" s="1" t="s">
        <v>14753</v>
      </c>
      <c r="N2816" s="1">
        <v>3.1412964177682191E-4</v>
      </c>
      <c r="O2816" s="1">
        <v>48619.982523699997</v>
      </c>
      <c r="P2816" s="1">
        <v>-0.62109033999999996</v>
      </c>
      <c r="Q2816" s="1">
        <v>5.5087069</v>
      </c>
      <c r="R2816" s="1">
        <v>6.5365031399999998</v>
      </c>
      <c r="S2816" s="1">
        <v>20532.977230663761</v>
      </c>
      <c r="T2816" s="1" t="s">
        <v>14753</v>
      </c>
    </row>
    <row r="2817" spans="1:20" x14ac:dyDescent="0.2">
      <c r="A2817" s="1">
        <v>21168</v>
      </c>
      <c r="B2817" s="1" t="s">
        <v>12069</v>
      </c>
      <c r="C2817" s="1" t="s">
        <v>5290</v>
      </c>
      <c r="D2817" s="1" t="s">
        <v>12070</v>
      </c>
      <c r="E2817" s="1">
        <v>7</v>
      </c>
      <c r="F2817" s="1" t="s">
        <v>5062</v>
      </c>
      <c r="G2817" s="1" t="s">
        <v>131</v>
      </c>
      <c r="H2817" s="1">
        <v>99989737.400000006</v>
      </c>
      <c r="I2817" s="1">
        <v>72089737</v>
      </c>
      <c r="J2817" s="1">
        <v>99989737</v>
      </c>
      <c r="K2817" s="1" t="s">
        <v>2018</v>
      </c>
      <c r="L2817" s="1">
        <v>2816</v>
      </c>
      <c r="M2817" s="1" t="s">
        <v>14753</v>
      </c>
      <c r="N2817" s="1">
        <v>2.8077449837338224E-4</v>
      </c>
      <c r="O2817" s="1">
        <v>0</v>
      </c>
      <c r="P2817" s="1">
        <v>0</v>
      </c>
      <c r="Q2817" s="1">
        <v>1.28775203</v>
      </c>
      <c r="R2817" s="1">
        <v>-6.6665612100000002</v>
      </c>
      <c r="S2817" s="1">
        <v>20240.959744044052</v>
      </c>
      <c r="T2817" s="1" t="s">
        <v>14753</v>
      </c>
    </row>
    <row r="2818" spans="1:20" x14ac:dyDescent="0.2">
      <c r="A2818" s="1">
        <v>4307</v>
      </c>
      <c r="B2818" s="1" t="s">
        <v>6102</v>
      </c>
      <c r="C2818" s="1" t="s">
        <v>99</v>
      </c>
      <c r="D2818" s="1" t="s">
        <v>6103</v>
      </c>
      <c r="E2818" s="1">
        <v>3</v>
      </c>
      <c r="F2818" s="1" t="s">
        <v>3067</v>
      </c>
      <c r="G2818" s="1" t="s">
        <v>131</v>
      </c>
      <c r="I2818" s="1">
        <v>106912508.514</v>
      </c>
      <c r="J2818" s="1">
        <v>9800000000</v>
      </c>
      <c r="K2818" s="1" t="s">
        <v>2018</v>
      </c>
      <c r="L2818" s="1">
        <v>2817</v>
      </c>
      <c r="M2818" s="1" t="s">
        <v>14753</v>
      </c>
      <c r="N2818" s="1">
        <v>1.8867931434502297E-4</v>
      </c>
      <c r="O2818" s="1">
        <v>3.5460601600000001</v>
      </c>
      <c r="P2818" s="1">
        <v>0.24662276999999999</v>
      </c>
      <c r="Q2818" s="1">
        <v>-1.55646011</v>
      </c>
      <c r="R2818" s="1">
        <v>-4.90365567</v>
      </c>
      <c r="S2818" s="1">
        <v>20172.178801327951</v>
      </c>
      <c r="T2818" s="1" t="s">
        <v>14753</v>
      </c>
    </row>
    <row r="2819" spans="1:20" x14ac:dyDescent="0.2">
      <c r="A2819" s="1">
        <v>11685</v>
      </c>
      <c r="B2819" s="1" t="s">
        <v>5587</v>
      </c>
      <c r="C2819" s="1" t="s">
        <v>5588</v>
      </c>
      <c r="D2819" s="1" t="s">
        <v>5589</v>
      </c>
      <c r="E2819" s="1">
        <v>11</v>
      </c>
      <c r="F2819" s="1" t="s">
        <v>5590</v>
      </c>
      <c r="G2819" s="1" t="s">
        <v>131</v>
      </c>
      <c r="H2819" s="1">
        <v>1000000000</v>
      </c>
      <c r="I2819" s="1">
        <v>107608038</v>
      </c>
      <c r="J2819" s="1">
        <v>923811536</v>
      </c>
      <c r="K2819" s="1" t="s">
        <v>2018</v>
      </c>
      <c r="L2819" s="1">
        <v>2818</v>
      </c>
      <c r="M2819" s="1" t="s">
        <v>14753</v>
      </c>
      <c r="N2819" s="1">
        <v>1.8454950738598815E-4</v>
      </c>
      <c r="O2819" s="1">
        <v>84.732736959999997</v>
      </c>
      <c r="P2819" s="1">
        <v>0</v>
      </c>
      <c r="Q2819" s="1">
        <v>-15.0950335</v>
      </c>
      <c r="R2819" s="1">
        <v>-15.10663229</v>
      </c>
      <c r="S2819" s="1">
        <v>19859.010403672692</v>
      </c>
      <c r="T2819" s="1" t="s">
        <v>14753</v>
      </c>
    </row>
    <row r="2820" spans="1:20" x14ac:dyDescent="0.2">
      <c r="A2820" s="1">
        <v>12797</v>
      </c>
      <c r="B2820" s="1" t="s">
        <v>6323</v>
      </c>
      <c r="C2820" s="1" t="s">
        <v>6324</v>
      </c>
      <c r="D2820" s="1" t="s">
        <v>6325</v>
      </c>
      <c r="E2820" s="1">
        <v>6</v>
      </c>
      <c r="F2820" s="1" t="s">
        <v>6326</v>
      </c>
      <c r="G2820" s="1" t="s">
        <v>131</v>
      </c>
      <c r="H2820" s="1">
        <v>100000000</v>
      </c>
      <c r="I2820" s="1">
        <v>13013746.880000001</v>
      </c>
      <c r="J2820" s="1">
        <v>100000000</v>
      </c>
      <c r="K2820" s="1" t="s">
        <v>2018</v>
      </c>
      <c r="L2820" s="1">
        <v>2819</v>
      </c>
      <c r="M2820" s="1" t="s">
        <v>14753</v>
      </c>
      <c r="N2820" s="1">
        <v>1.5137105496289412E-3</v>
      </c>
      <c r="O2820" s="1">
        <v>0</v>
      </c>
      <c r="P2820" s="1">
        <v>0</v>
      </c>
      <c r="Q2820" s="1">
        <v>-3.3438519999999999E-2</v>
      </c>
      <c r="R2820" s="1">
        <v>-7.8982875400000001</v>
      </c>
      <c r="S2820" s="1">
        <v>19699.04594245672</v>
      </c>
      <c r="T2820" s="1" t="s">
        <v>14753</v>
      </c>
    </row>
    <row r="2821" spans="1:20" x14ac:dyDescent="0.2">
      <c r="A2821" s="1">
        <v>3906</v>
      </c>
      <c r="B2821" s="1" t="s">
        <v>12128</v>
      </c>
      <c r="C2821" s="1" t="s">
        <v>12128</v>
      </c>
      <c r="D2821" s="1" t="s">
        <v>12129</v>
      </c>
      <c r="E2821" s="1">
        <v>2</v>
      </c>
      <c r="F2821" s="1" t="s">
        <v>6027</v>
      </c>
      <c r="G2821" s="1" t="s">
        <v>131</v>
      </c>
      <c r="H2821" s="1">
        <v>10000000000</v>
      </c>
      <c r="I2821" s="1">
        <v>7422500000</v>
      </c>
      <c r="J2821" s="1">
        <v>10000000000</v>
      </c>
      <c r="K2821" s="1" t="s">
        <v>2018</v>
      </c>
      <c r="L2821" s="1">
        <v>2820</v>
      </c>
      <c r="M2821" s="1" t="s">
        <v>14752</v>
      </c>
      <c r="N2821" s="1">
        <v>2.5434263837886349E-6</v>
      </c>
      <c r="O2821" s="1">
        <v>0</v>
      </c>
      <c r="P2821" s="1">
        <v>0</v>
      </c>
      <c r="Q2821" s="1">
        <v>-1.5144618599999999</v>
      </c>
      <c r="R2821" s="1">
        <v>50.03650674</v>
      </c>
      <c r="S2821" s="1">
        <v>18878.582333671144</v>
      </c>
      <c r="T2821" s="1" t="s">
        <v>14752</v>
      </c>
    </row>
    <row r="2822" spans="1:20" x14ac:dyDescent="0.2">
      <c r="A2822" s="1">
        <v>8449</v>
      </c>
      <c r="B2822" s="1" t="s">
        <v>5249</v>
      </c>
      <c r="C2822" s="1" t="s">
        <v>3014</v>
      </c>
      <c r="D2822" s="1" t="s">
        <v>5250</v>
      </c>
      <c r="E2822" s="1">
        <v>20</v>
      </c>
      <c r="F2822" s="1" t="s">
        <v>5248</v>
      </c>
      <c r="G2822" s="1" t="s">
        <v>131</v>
      </c>
      <c r="I2822" s="1">
        <v>1755130</v>
      </c>
      <c r="J2822" s="1">
        <v>1867617</v>
      </c>
      <c r="K2822" s="1" t="s">
        <v>2018</v>
      </c>
      <c r="L2822" s="1">
        <v>2821</v>
      </c>
      <c r="M2822" s="1" t="s">
        <v>14752</v>
      </c>
      <c r="N2822" s="1">
        <v>1.0447048703762804E-2</v>
      </c>
      <c r="O2822" s="1">
        <v>4681.7268987899997</v>
      </c>
      <c r="P2822" s="1">
        <v>0.24833905000000001</v>
      </c>
      <c r="Q2822" s="1">
        <v>0.55513199000000002</v>
      </c>
      <c r="R2822" s="1">
        <v>1.9526869200000001</v>
      </c>
      <c r="S2822" s="1">
        <v>18335.928591435211</v>
      </c>
      <c r="T2822" s="1" t="s">
        <v>14752</v>
      </c>
    </row>
    <row r="2823" spans="1:20" x14ac:dyDescent="0.2">
      <c r="A2823" s="1">
        <v>7647</v>
      </c>
      <c r="B2823" s="1" t="s">
        <v>5242</v>
      </c>
      <c r="C2823" s="1" t="s">
        <v>5243</v>
      </c>
      <c r="D2823" s="1" t="s">
        <v>5244</v>
      </c>
      <c r="E2823" s="1">
        <v>11</v>
      </c>
      <c r="F2823" s="1" t="s">
        <v>4085</v>
      </c>
      <c r="G2823" s="1" t="s">
        <v>131</v>
      </c>
      <c r="I2823" s="1">
        <v>11284984</v>
      </c>
      <c r="J2823" s="1">
        <v>11310690</v>
      </c>
      <c r="K2823" s="1" t="s">
        <v>2018</v>
      </c>
      <c r="L2823" s="1">
        <v>2822</v>
      </c>
      <c r="M2823" s="1" t="s">
        <v>14753</v>
      </c>
      <c r="N2823" s="1">
        <v>1.6175952346980872E-3</v>
      </c>
      <c r="O2823" s="1">
        <v>1.31321734</v>
      </c>
      <c r="P2823" s="1">
        <v>0</v>
      </c>
      <c r="Q2823" s="1">
        <v>0.97534803999999997</v>
      </c>
      <c r="R2823" s="1">
        <v>-6.6603058300000004</v>
      </c>
      <c r="S2823" s="1">
        <v>18254.536342044161</v>
      </c>
      <c r="T2823" s="1" t="s">
        <v>14753</v>
      </c>
    </row>
    <row r="2824" spans="1:20" x14ac:dyDescent="0.2">
      <c r="A2824" s="1">
        <v>7594</v>
      </c>
      <c r="B2824" s="1" t="s">
        <v>5277</v>
      </c>
      <c r="C2824" s="1" t="s">
        <v>5278</v>
      </c>
      <c r="D2824" s="1" t="s">
        <v>5279</v>
      </c>
      <c r="E2824" s="1">
        <v>14</v>
      </c>
      <c r="F2824" s="1" t="s">
        <v>4648</v>
      </c>
      <c r="G2824" s="1" t="s">
        <v>131</v>
      </c>
      <c r="H2824" s="1">
        <v>100000000</v>
      </c>
      <c r="I2824" s="1">
        <v>5089772.7524293</v>
      </c>
      <c r="J2824" s="1">
        <v>100000000</v>
      </c>
      <c r="K2824" s="1" t="s">
        <v>2018</v>
      </c>
      <c r="L2824" s="1">
        <v>2823</v>
      </c>
      <c r="M2824" s="1" t="s">
        <v>14752</v>
      </c>
      <c r="N2824" s="1">
        <v>3.4013850447293789E-3</v>
      </c>
      <c r="O2824" s="1">
        <v>267387.28065391001</v>
      </c>
      <c r="P2824" s="1">
        <v>0.68210804999999997</v>
      </c>
      <c r="Q2824" s="1">
        <v>0.32857493999999998</v>
      </c>
      <c r="R2824" s="1">
        <v>-2.1331049200000001</v>
      </c>
      <c r="S2824" s="1">
        <v>17312.276921184108</v>
      </c>
      <c r="T2824" s="1" t="s">
        <v>14752</v>
      </c>
    </row>
    <row r="2825" spans="1:20" x14ac:dyDescent="0.2">
      <c r="A2825" s="1">
        <v>2452</v>
      </c>
      <c r="B2825" s="1" t="s">
        <v>5953</v>
      </c>
      <c r="C2825" s="1" t="s">
        <v>5954</v>
      </c>
      <c r="D2825" s="1" t="s">
        <v>5955</v>
      </c>
      <c r="E2825" s="1">
        <v>5</v>
      </c>
      <c r="F2825" s="1" t="s">
        <v>3212</v>
      </c>
      <c r="G2825" s="1" t="s">
        <v>131</v>
      </c>
      <c r="I2825" s="1">
        <v>11235450.72058796</v>
      </c>
      <c r="J2825" s="1">
        <v>16051589.78269311</v>
      </c>
      <c r="K2825" s="1" t="s">
        <v>2018</v>
      </c>
      <c r="L2825" s="1">
        <v>2824</v>
      </c>
      <c r="M2825" s="1" t="s">
        <v>14752</v>
      </c>
      <c r="N2825" s="1">
        <v>1.518238912917619E-3</v>
      </c>
      <c r="O2825" s="1">
        <v>4.4372694700000004</v>
      </c>
      <c r="P2825" s="1">
        <v>7.2822659999999997E-2</v>
      </c>
      <c r="Q2825" s="1">
        <v>-2.47343307</v>
      </c>
      <c r="R2825" s="1">
        <v>-8.2364023399999997</v>
      </c>
      <c r="S2825" s="1">
        <v>17058.098488164942</v>
      </c>
      <c r="T2825" s="1" t="s">
        <v>14752</v>
      </c>
    </row>
    <row r="2826" spans="1:20" x14ac:dyDescent="0.2">
      <c r="A2826" s="1">
        <v>7262</v>
      </c>
      <c r="B2826" s="1" t="s">
        <v>5347</v>
      </c>
      <c r="C2826" s="1" t="s">
        <v>5348</v>
      </c>
      <c r="D2826" s="1" t="s">
        <v>5349</v>
      </c>
      <c r="E2826" s="1">
        <v>9</v>
      </c>
      <c r="F2826" s="1" t="s">
        <v>3667</v>
      </c>
      <c r="G2826" s="1" t="s">
        <v>131</v>
      </c>
      <c r="H2826" s="1">
        <v>3000000000</v>
      </c>
      <c r="I2826" s="1">
        <v>1190020231</v>
      </c>
      <c r="J2826" s="1">
        <v>3000000000</v>
      </c>
      <c r="K2826" s="1" t="s">
        <v>2018</v>
      </c>
      <c r="L2826" s="1">
        <v>2825</v>
      </c>
      <c r="M2826" s="1" t="s">
        <v>14753</v>
      </c>
      <c r="N2826" s="1">
        <v>1.3921777073552284E-5</v>
      </c>
      <c r="O2826" s="1">
        <v>1.3921740899999999</v>
      </c>
      <c r="P2826" s="1">
        <v>-5.6263299999999997E-3</v>
      </c>
      <c r="Q2826" s="1">
        <v>-8.8326349999999998E-2</v>
      </c>
      <c r="R2826" s="1">
        <v>-28.54235955</v>
      </c>
      <c r="S2826" s="1">
        <v>16567.196368999194</v>
      </c>
      <c r="T2826" s="1" t="s">
        <v>14753</v>
      </c>
    </row>
    <row r="2827" spans="1:20" x14ac:dyDescent="0.2">
      <c r="A2827" s="1">
        <v>8709</v>
      </c>
      <c r="B2827" s="1" t="s">
        <v>4851</v>
      </c>
      <c r="C2827" s="1" t="s">
        <v>4852</v>
      </c>
      <c r="D2827" s="1" t="s">
        <v>4853</v>
      </c>
      <c r="E2827" s="1">
        <v>29</v>
      </c>
      <c r="F2827" s="1" t="s">
        <v>4332</v>
      </c>
      <c r="G2827" s="1" t="s">
        <v>131</v>
      </c>
      <c r="H2827" s="1">
        <v>30000000</v>
      </c>
      <c r="I2827" s="1">
        <v>9359425.1554553807</v>
      </c>
      <c r="J2827" s="1">
        <v>30000000</v>
      </c>
      <c r="K2827" s="1" t="s">
        <v>2018</v>
      </c>
      <c r="L2827" s="1">
        <v>2826</v>
      </c>
      <c r="M2827" s="1" t="s">
        <v>14753</v>
      </c>
      <c r="N2827" s="1">
        <v>1.7588097405105089E-3</v>
      </c>
      <c r="O2827" s="1">
        <v>0.56886046999999995</v>
      </c>
      <c r="P2827" s="1">
        <v>0</v>
      </c>
      <c r="Q2827" s="1">
        <v>-0.21440780000000001</v>
      </c>
      <c r="R2827" s="1">
        <v>-4.2680514499999997</v>
      </c>
      <c r="S2827" s="1">
        <v>16461.448128994005</v>
      </c>
      <c r="T2827" s="1" t="s">
        <v>14753</v>
      </c>
    </row>
    <row r="2828" spans="1:20" x14ac:dyDescent="0.2">
      <c r="A2828" s="1">
        <v>16516</v>
      </c>
      <c r="B2828" s="1" t="s">
        <v>12071</v>
      </c>
      <c r="C2828" s="1" t="s">
        <v>12072</v>
      </c>
      <c r="D2828" s="1" t="s">
        <v>12073</v>
      </c>
      <c r="E2828" s="1">
        <v>12</v>
      </c>
      <c r="F2828" s="1" t="s">
        <v>12074</v>
      </c>
      <c r="G2828" s="1" t="s">
        <v>131</v>
      </c>
      <c r="H2828" s="1">
        <v>2000000000</v>
      </c>
      <c r="I2828" s="1">
        <v>1582994450.9996357</v>
      </c>
      <c r="J2828" s="1">
        <v>2000000000</v>
      </c>
      <c r="K2828" s="1" t="s">
        <v>2018</v>
      </c>
      <c r="L2828" s="1">
        <v>2827</v>
      </c>
      <c r="M2828" s="1" t="s">
        <v>14752</v>
      </c>
      <c r="N2828" s="1">
        <v>1.030924084048599E-5</v>
      </c>
      <c r="O2828" s="1">
        <v>159583.23630014999</v>
      </c>
      <c r="P2828" s="1">
        <v>-0.17862684000000001</v>
      </c>
      <c r="Q2828" s="1">
        <v>-6.5696935500000002</v>
      </c>
      <c r="R2828" s="1">
        <v>-11.329000949999999</v>
      </c>
      <c r="S2828" s="1">
        <v>16319.471044508142</v>
      </c>
      <c r="T2828" s="1" t="s">
        <v>14752</v>
      </c>
    </row>
    <row r="2829" spans="1:20" x14ac:dyDescent="0.2">
      <c r="A2829" s="1">
        <v>27922</v>
      </c>
      <c r="B2829" s="1" t="s">
        <v>12075</v>
      </c>
      <c r="C2829" s="1" t="s">
        <v>12076</v>
      </c>
      <c r="D2829" s="1" t="s">
        <v>12077</v>
      </c>
      <c r="E2829" s="1">
        <v>18</v>
      </c>
      <c r="F2829" s="1" t="s">
        <v>12078</v>
      </c>
      <c r="G2829" s="1" t="s">
        <v>131</v>
      </c>
      <c r="I2829" s="1">
        <v>53936830.200000003</v>
      </c>
      <c r="J2829" s="1">
        <v>10000000000</v>
      </c>
      <c r="K2829" s="1" t="s">
        <v>2018</v>
      </c>
      <c r="L2829" s="1">
        <v>2828</v>
      </c>
      <c r="M2829" s="1" t="s">
        <v>14752</v>
      </c>
      <c r="N2829" s="1">
        <v>2.9263548597558515E-4</v>
      </c>
      <c r="O2829" s="1">
        <v>53915.646477740003</v>
      </c>
      <c r="P2829" s="1">
        <v>-1.2089799999999999E-3</v>
      </c>
      <c r="Q2829" s="1">
        <v>-10.02635946</v>
      </c>
      <c r="R2829" s="1">
        <v>-12.63815217</v>
      </c>
      <c r="S2829" s="1">
        <v>15783.830517559618</v>
      </c>
      <c r="T2829" s="1" t="s">
        <v>14752</v>
      </c>
    </row>
    <row r="2830" spans="1:20" x14ac:dyDescent="0.2">
      <c r="A2830" s="1">
        <v>9253</v>
      </c>
      <c r="B2830" s="1" t="s">
        <v>6055</v>
      </c>
      <c r="C2830" s="1" t="s">
        <v>6056</v>
      </c>
      <c r="D2830" s="1" t="s">
        <v>6057</v>
      </c>
      <c r="E2830" s="1">
        <v>15</v>
      </c>
      <c r="F2830" s="1" t="s">
        <v>4583</v>
      </c>
      <c r="G2830" s="1" t="s">
        <v>131</v>
      </c>
      <c r="H2830" s="1">
        <v>5000000</v>
      </c>
      <c r="I2830" s="1">
        <v>200000</v>
      </c>
      <c r="J2830" s="1">
        <v>5000000</v>
      </c>
      <c r="K2830" s="1" t="s">
        <v>2018</v>
      </c>
      <c r="L2830" s="1">
        <v>2829</v>
      </c>
      <c r="M2830" s="1" t="s">
        <v>14753</v>
      </c>
      <c r="N2830" s="1">
        <v>7.6846738621593386E-2</v>
      </c>
      <c r="O2830" s="1">
        <v>0</v>
      </c>
      <c r="P2830" s="1">
        <v>0</v>
      </c>
      <c r="Q2830" s="1">
        <v>0</v>
      </c>
      <c r="R2830" s="1">
        <v>-5.2022720000000001E-2</v>
      </c>
      <c r="S2830" s="1">
        <v>15369.347724318675</v>
      </c>
      <c r="T2830" s="1" t="s">
        <v>14753</v>
      </c>
    </row>
    <row r="2831" spans="1:20" x14ac:dyDescent="0.2">
      <c r="A2831" s="1">
        <v>10285</v>
      </c>
      <c r="B2831" s="1" t="s">
        <v>5731</v>
      </c>
      <c r="C2831" s="1" t="s">
        <v>5732</v>
      </c>
      <c r="D2831" s="1" t="s">
        <v>5733</v>
      </c>
      <c r="E2831" s="1">
        <v>17</v>
      </c>
      <c r="F2831" s="1" t="s">
        <v>5254</v>
      </c>
      <c r="G2831" s="1" t="s">
        <v>131</v>
      </c>
      <c r="I2831" s="1">
        <v>514118905</v>
      </c>
      <c r="J2831" s="1">
        <v>1955549971</v>
      </c>
      <c r="K2831" s="1" t="s">
        <v>2018</v>
      </c>
      <c r="L2831" s="1">
        <v>2830</v>
      </c>
      <c r="M2831" s="1" t="s">
        <v>14752</v>
      </c>
      <c r="N2831" s="1">
        <v>2.9380123628794583E-5</v>
      </c>
      <c r="O2831" s="1">
        <v>60.027836479999998</v>
      </c>
      <c r="P2831" s="1">
        <v>-9.3842700000000001E-3</v>
      </c>
      <c r="Q2831" s="1">
        <v>19.048877210000001</v>
      </c>
      <c r="R2831" s="1">
        <v>-59.155808319999998</v>
      </c>
      <c r="S2831" s="1">
        <v>15104.876988800501</v>
      </c>
      <c r="T2831" s="1" t="s">
        <v>14752</v>
      </c>
    </row>
    <row r="2832" spans="1:20" x14ac:dyDescent="0.2">
      <c r="A2832" s="1">
        <v>2160</v>
      </c>
      <c r="B2832" s="1" t="s">
        <v>5992</v>
      </c>
      <c r="C2832" s="1" t="s">
        <v>5993</v>
      </c>
      <c r="D2832" s="1" t="s">
        <v>5994</v>
      </c>
      <c r="E2832" s="1">
        <v>4</v>
      </c>
      <c r="F2832" s="1" t="s">
        <v>2989</v>
      </c>
      <c r="G2832" s="1" t="s">
        <v>131</v>
      </c>
      <c r="H2832" s="1">
        <v>18000000</v>
      </c>
      <c r="I2832" s="1">
        <v>6901770.9282550002</v>
      </c>
      <c r="J2832" s="1">
        <v>10417968.808753001</v>
      </c>
      <c r="L2832" s="1">
        <v>2831</v>
      </c>
      <c r="M2832" s="1" t="s">
        <v>14752</v>
      </c>
      <c r="N2832" s="1">
        <v>2.1476461836763094E-3</v>
      </c>
      <c r="O2832" s="1">
        <v>118.29700703</v>
      </c>
      <c r="P2832" s="1">
        <v>-5.6263299999999997E-3</v>
      </c>
      <c r="Q2832" s="1">
        <v>-8.8326349999999998E-2</v>
      </c>
      <c r="R2832" s="1">
        <v>19.42048681</v>
      </c>
      <c r="S2832" s="1">
        <v>14822.56199467495</v>
      </c>
      <c r="T2832" s="1" t="s">
        <v>14752</v>
      </c>
    </row>
    <row r="2833" spans="1:20" x14ac:dyDescent="0.2">
      <c r="A2833" s="1">
        <v>14682</v>
      </c>
      <c r="B2833" s="1" t="s">
        <v>6731</v>
      </c>
      <c r="C2833" s="1" t="s">
        <v>6732</v>
      </c>
      <c r="D2833" s="1" t="s">
        <v>6733</v>
      </c>
      <c r="E2833" s="1">
        <v>6</v>
      </c>
      <c r="F2833" s="1" t="s">
        <v>6734</v>
      </c>
      <c r="G2833" s="1" t="s">
        <v>131</v>
      </c>
      <c r="H2833" s="1">
        <v>1000000000</v>
      </c>
      <c r="I2833" s="1">
        <v>72754338</v>
      </c>
      <c r="J2833" s="1">
        <v>1000000000</v>
      </c>
      <c r="K2833" s="1" t="s">
        <v>2018</v>
      </c>
      <c r="L2833" s="1">
        <v>2832</v>
      </c>
      <c r="M2833" s="1" t="s">
        <v>14752</v>
      </c>
      <c r="N2833" s="1">
        <v>1.9318415893498448E-4</v>
      </c>
      <c r="O2833" s="1">
        <v>5300.2304498699996</v>
      </c>
      <c r="P2833" s="1">
        <v>0.57833968999999996</v>
      </c>
      <c r="Q2833" s="1">
        <v>-8.5523779999999994E-2</v>
      </c>
      <c r="R2833" s="1">
        <v>-5.9685570300000004</v>
      </c>
      <c r="S2833" s="1">
        <v>14054.98559540158</v>
      </c>
      <c r="T2833" s="1" t="s">
        <v>14752</v>
      </c>
    </row>
    <row r="2834" spans="1:20" x14ac:dyDescent="0.2">
      <c r="A2834" s="1">
        <v>6665</v>
      </c>
      <c r="B2834" s="1" t="s">
        <v>3890</v>
      </c>
      <c r="C2834" s="1" t="s">
        <v>3891</v>
      </c>
      <c r="D2834" s="1" t="s">
        <v>3892</v>
      </c>
      <c r="E2834" s="1">
        <v>11</v>
      </c>
      <c r="F2834" s="1" t="s">
        <v>3027</v>
      </c>
      <c r="G2834" s="1" t="s">
        <v>131</v>
      </c>
      <c r="H2834" s="1">
        <v>100000000000</v>
      </c>
      <c r="I2834" s="1">
        <v>12714000000</v>
      </c>
      <c r="J2834" s="1">
        <v>100000000000</v>
      </c>
      <c r="K2834" s="1" t="s">
        <v>2018</v>
      </c>
      <c r="L2834" s="1">
        <v>2833</v>
      </c>
      <c r="M2834" s="1" t="s">
        <v>14753</v>
      </c>
      <c r="N2834" s="1">
        <v>1.101323907705873E-6</v>
      </c>
      <c r="O2834" s="1">
        <v>128.20432564000001</v>
      </c>
      <c r="P2834" s="1">
        <v>0</v>
      </c>
      <c r="Q2834" s="1">
        <v>-3.8188008299999998</v>
      </c>
      <c r="R2834" s="1">
        <v>-23.64619433</v>
      </c>
      <c r="S2834" s="1">
        <v>14002.232162572467</v>
      </c>
      <c r="T2834" s="1" t="s">
        <v>14753</v>
      </c>
    </row>
    <row r="2835" spans="1:20" x14ac:dyDescent="0.2">
      <c r="A2835" s="1">
        <v>9544</v>
      </c>
      <c r="B2835" s="1" t="s">
        <v>5311</v>
      </c>
      <c r="C2835" s="1" t="s">
        <v>5312</v>
      </c>
      <c r="D2835" s="1" t="s">
        <v>5313</v>
      </c>
      <c r="E2835" s="1">
        <v>5</v>
      </c>
      <c r="F2835" s="1" t="s">
        <v>4893</v>
      </c>
      <c r="G2835" s="1" t="s">
        <v>131</v>
      </c>
      <c r="H2835" s="1">
        <v>100000000</v>
      </c>
      <c r="I2835" s="1">
        <v>11383252.700999999</v>
      </c>
      <c r="J2835" s="1">
        <v>100000000</v>
      </c>
      <c r="K2835" s="1" t="s">
        <v>2018</v>
      </c>
      <c r="L2835" s="1">
        <v>2834</v>
      </c>
      <c r="M2835" s="1" t="s">
        <v>14752</v>
      </c>
      <c r="N2835" s="1">
        <v>1.2095614745149612E-3</v>
      </c>
      <c r="O2835" s="1">
        <v>45.365839399999999</v>
      </c>
      <c r="P2835" s="1">
        <v>-4.5077099999999998E-3</v>
      </c>
      <c r="Q2835" s="1">
        <v>-3.9649052199999999</v>
      </c>
      <c r="R2835" s="1">
        <v>-25.916202909999999</v>
      </c>
      <c r="S2835" s="1">
        <v>13768.743921797974</v>
      </c>
      <c r="T2835" s="1" t="s">
        <v>14752</v>
      </c>
    </row>
    <row r="2836" spans="1:20" x14ac:dyDescent="0.2">
      <c r="A2836" s="1">
        <v>20973</v>
      </c>
      <c r="B2836" s="1" t="s">
        <v>12117</v>
      </c>
      <c r="C2836" s="1" t="s">
        <v>5750</v>
      </c>
      <c r="D2836" s="1" t="s">
        <v>12118</v>
      </c>
      <c r="E2836" s="1">
        <v>12</v>
      </c>
      <c r="F2836" s="1" t="s">
        <v>12119</v>
      </c>
      <c r="G2836" s="1" t="s">
        <v>131</v>
      </c>
      <c r="H2836" s="1">
        <v>1000000000</v>
      </c>
      <c r="I2836" s="1">
        <v>194732594</v>
      </c>
      <c r="J2836" s="1">
        <v>500000000</v>
      </c>
      <c r="K2836" s="1" t="s">
        <v>2018</v>
      </c>
      <c r="L2836" s="1">
        <v>2835</v>
      </c>
      <c r="M2836" s="1" t="s">
        <v>14753</v>
      </c>
      <c r="N2836" s="1">
        <v>7.0611995258354401E-5</v>
      </c>
      <c r="O2836" s="1">
        <v>15725.05093575</v>
      </c>
      <c r="P2836" s="1">
        <v>-1.1832500000000001E-3</v>
      </c>
      <c r="Q2836" s="1">
        <v>-0.43400892000000002</v>
      </c>
      <c r="R2836" s="1">
        <v>-8.3718189899999995</v>
      </c>
      <c r="S2836" s="1">
        <v>13750.457004175052</v>
      </c>
      <c r="T2836" s="1" t="s">
        <v>14753</v>
      </c>
    </row>
    <row r="2837" spans="1:20" x14ac:dyDescent="0.2">
      <c r="A2837" s="1">
        <v>21690</v>
      </c>
      <c r="B2837" s="1" t="s">
        <v>12088</v>
      </c>
      <c r="C2837" s="1" t="s">
        <v>5892</v>
      </c>
      <c r="D2837" s="1" t="s">
        <v>12089</v>
      </c>
      <c r="E2837" s="1">
        <v>13</v>
      </c>
      <c r="F2837" s="1" t="s">
        <v>12090</v>
      </c>
      <c r="G2837" s="1" t="s">
        <v>131</v>
      </c>
      <c r="I2837" s="1">
        <v>6500834106</v>
      </c>
      <c r="J2837" s="1">
        <v>100000000000</v>
      </c>
      <c r="K2837" s="1" t="s">
        <v>2018</v>
      </c>
      <c r="L2837" s="1">
        <v>2836</v>
      </c>
      <c r="M2837" s="1" t="s">
        <v>14753</v>
      </c>
      <c r="N2837" s="1">
        <v>2.061170727085234E-6</v>
      </c>
      <c r="O2837" s="1">
        <v>34612.647759259999</v>
      </c>
      <c r="P2837" s="1">
        <v>0.25306972999999999</v>
      </c>
      <c r="Q2837" s="1">
        <v>-1.54168916</v>
      </c>
      <c r="R2837" s="1">
        <v>-1.0847038600000001</v>
      </c>
      <c r="S2837" s="1">
        <v>13399.328960924508</v>
      </c>
      <c r="T2837" s="1" t="s">
        <v>14753</v>
      </c>
    </row>
    <row r="2838" spans="1:20" x14ac:dyDescent="0.2">
      <c r="A2838" s="1">
        <v>11067</v>
      </c>
      <c r="B2838" s="1" t="s">
        <v>5441</v>
      </c>
      <c r="C2838" s="1" t="s">
        <v>5442</v>
      </c>
      <c r="D2838" s="1" t="s">
        <v>5443</v>
      </c>
      <c r="E2838" s="1">
        <v>20</v>
      </c>
      <c r="F2838" s="1" t="s">
        <v>5354</v>
      </c>
      <c r="G2838" s="1" t="s">
        <v>131</v>
      </c>
      <c r="H2838" s="1">
        <v>100000000</v>
      </c>
      <c r="I2838" s="1">
        <v>12951109.3929497</v>
      </c>
      <c r="J2838" s="1">
        <v>100000000</v>
      </c>
      <c r="K2838" s="1" t="s">
        <v>2018</v>
      </c>
      <c r="L2838" s="1">
        <v>2837</v>
      </c>
      <c r="M2838" s="1" t="s">
        <v>14753</v>
      </c>
      <c r="N2838" s="1">
        <v>1.0289889344362315E-3</v>
      </c>
      <c r="O2838" s="1">
        <v>53240.407046200002</v>
      </c>
      <c r="P2838" s="1">
        <v>-6.9031629999999997E-2</v>
      </c>
      <c r="Q2838" s="1">
        <v>1.0448912400000001</v>
      </c>
      <c r="R2838" s="1">
        <v>-15.59783305</v>
      </c>
      <c r="S2838" s="1">
        <v>13326.548254018384</v>
      </c>
      <c r="T2838" s="1" t="s">
        <v>14753</v>
      </c>
    </row>
    <row r="2839" spans="1:20" x14ac:dyDescent="0.2">
      <c r="A2839" s="1">
        <v>9856</v>
      </c>
      <c r="B2839" s="1" t="s">
        <v>6415</v>
      </c>
      <c r="C2839" s="1" t="s">
        <v>6416</v>
      </c>
      <c r="D2839" s="1" t="s">
        <v>6417</v>
      </c>
      <c r="E2839" s="1">
        <v>7</v>
      </c>
      <c r="F2839" s="1" t="s">
        <v>5102</v>
      </c>
      <c r="G2839" s="1" t="s">
        <v>131</v>
      </c>
      <c r="H2839" s="1">
        <v>100000000</v>
      </c>
      <c r="I2839" s="1">
        <v>4900000</v>
      </c>
      <c r="J2839" s="1">
        <v>100000000</v>
      </c>
      <c r="K2839" s="1" t="s">
        <v>2018</v>
      </c>
      <c r="L2839" s="1">
        <v>2838</v>
      </c>
      <c r="M2839" s="1" t="s">
        <v>14753</v>
      </c>
      <c r="N2839" s="1">
        <v>2.6997440781893899E-3</v>
      </c>
      <c r="O2839" s="1">
        <v>140.39189200999999</v>
      </c>
      <c r="P2839" s="1">
        <v>6.8774400000000003E-3</v>
      </c>
      <c r="Q2839" s="1">
        <v>-6.1158994299999998</v>
      </c>
      <c r="R2839" s="1">
        <v>-7.5231228999999997</v>
      </c>
      <c r="S2839" s="1">
        <v>13228.74598312801</v>
      </c>
      <c r="T2839" s="1" t="s">
        <v>14753</v>
      </c>
    </row>
    <row r="2840" spans="1:20" x14ac:dyDescent="0.2">
      <c r="A2840" s="1">
        <v>7231</v>
      </c>
      <c r="B2840" s="1" t="s">
        <v>5056</v>
      </c>
      <c r="C2840" s="1" t="s">
        <v>5057</v>
      </c>
      <c r="D2840" s="1" t="s">
        <v>5058</v>
      </c>
      <c r="E2840" s="1">
        <v>19</v>
      </c>
      <c r="F2840" s="1" t="s">
        <v>2881</v>
      </c>
      <c r="G2840" s="1" t="s">
        <v>131</v>
      </c>
      <c r="I2840" s="1">
        <v>5668964</v>
      </c>
      <c r="J2840" s="1">
        <v>45000000</v>
      </c>
      <c r="K2840" s="1" t="s">
        <v>2018</v>
      </c>
      <c r="L2840" s="1">
        <v>2839</v>
      </c>
      <c r="M2840" s="1" t="s">
        <v>14753</v>
      </c>
      <c r="N2840" s="1">
        <v>2.2651635690340492E-3</v>
      </c>
      <c r="O2840" s="1">
        <v>136044.74108876</v>
      </c>
      <c r="P2840" s="1">
        <v>-2.3056420000000001E-2</v>
      </c>
      <c r="Q2840" s="1">
        <v>-3.5031112800000002</v>
      </c>
      <c r="R2840" s="1">
        <v>-13.532472390000001</v>
      </c>
      <c r="S2840" s="1">
        <v>12841.130726965541</v>
      </c>
      <c r="T2840" s="1" t="s">
        <v>14753</v>
      </c>
    </row>
    <row r="2841" spans="1:20" x14ac:dyDescent="0.2">
      <c r="A2841" s="1">
        <v>31940</v>
      </c>
      <c r="B2841" s="1" t="s">
        <v>12098</v>
      </c>
      <c r="C2841" s="1" t="s">
        <v>12099</v>
      </c>
      <c r="D2841" s="1" t="s">
        <v>12100</v>
      </c>
      <c r="E2841" s="1">
        <v>3</v>
      </c>
      <c r="F2841" s="1" t="s">
        <v>12101</v>
      </c>
      <c r="G2841" s="1" t="s">
        <v>131</v>
      </c>
      <c r="H2841" s="1">
        <v>1000000000</v>
      </c>
      <c r="I2841" s="1">
        <v>900000000</v>
      </c>
      <c r="J2841" s="1">
        <v>1000000000</v>
      </c>
      <c r="K2841" s="1" t="s">
        <v>2018</v>
      </c>
      <c r="L2841" s="1">
        <v>2840</v>
      </c>
      <c r="M2841" s="1" t="s">
        <v>14752</v>
      </c>
      <c r="N2841" s="1">
        <v>1.4110093588853685E-5</v>
      </c>
      <c r="O2841" s="1">
        <v>0</v>
      </c>
      <c r="P2841" s="1">
        <v>0</v>
      </c>
      <c r="Q2841" s="1">
        <v>0</v>
      </c>
      <c r="R2841" s="1">
        <v>10.588735659999999</v>
      </c>
      <c r="S2841" s="1">
        <v>12699.084229968315</v>
      </c>
      <c r="T2841" s="1" t="s">
        <v>14752</v>
      </c>
    </row>
    <row r="2842" spans="1:20" x14ac:dyDescent="0.2">
      <c r="A2842" s="1">
        <v>32924</v>
      </c>
      <c r="B2842" s="1" t="s">
        <v>12042</v>
      </c>
      <c r="C2842" s="1" t="s">
        <v>12043</v>
      </c>
      <c r="D2842" s="1" t="s">
        <v>12044</v>
      </c>
      <c r="E2842" s="1">
        <v>1</v>
      </c>
      <c r="F2842" s="1" t="s">
        <v>12045</v>
      </c>
      <c r="G2842" s="1" t="s">
        <v>131</v>
      </c>
      <c r="H2842" s="1">
        <v>10000000</v>
      </c>
      <c r="I2842" s="1">
        <v>10000000</v>
      </c>
      <c r="J2842" s="1">
        <v>10000000</v>
      </c>
      <c r="K2842" s="1" t="s">
        <v>2018</v>
      </c>
      <c r="L2842" s="1">
        <v>2841</v>
      </c>
      <c r="M2842" s="1" t="s">
        <v>14752</v>
      </c>
      <c r="N2842" s="1">
        <v>1.266916931935572E-3</v>
      </c>
      <c r="O2842" s="1">
        <v>0</v>
      </c>
      <c r="P2842" s="1">
        <v>0</v>
      </c>
      <c r="Q2842" s="1">
        <v>0</v>
      </c>
      <c r="R2842" s="1">
        <v>-2.9129713599999998</v>
      </c>
      <c r="S2842" s="1">
        <v>12669.16931935572</v>
      </c>
      <c r="T2842" s="1" t="s">
        <v>14752</v>
      </c>
    </row>
    <row r="2843" spans="1:20" x14ac:dyDescent="0.2">
      <c r="A2843" s="1">
        <v>9430</v>
      </c>
      <c r="B2843" s="1" t="s">
        <v>5217</v>
      </c>
      <c r="C2843" s="1" t="s">
        <v>5218</v>
      </c>
      <c r="D2843" s="1" t="s">
        <v>5219</v>
      </c>
      <c r="E2843" s="1">
        <v>7</v>
      </c>
      <c r="F2843" s="1" t="s">
        <v>4633</v>
      </c>
      <c r="G2843" s="1" t="s">
        <v>131</v>
      </c>
      <c r="H2843" s="1">
        <v>10000000</v>
      </c>
      <c r="I2843" s="1">
        <v>1729085</v>
      </c>
      <c r="J2843" s="1">
        <v>10000000</v>
      </c>
      <c r="K2843" s="1" t="s">
        <v>2018</v>
      </c>
      <c r="L2843" s="1">
        <v>2842</v>
      </c>
      <c r="M2843" s="1" t="s">
        <v>14753</v>
      </c>
      <c r="N2843" s="1">
        <v>7.310767235762395E-3</v>
      </c>
      <c r="O2843" s="1">
        <v>60.557640990000003</v>
      </c>
      <c r="P2843" s="1">
        <v>6.8774400000000003E-3</v>
      </c>
      <c r="Q2843" s="1">
        <v>3.0607755999999999</v>
      </c>
      <c r="R2843" s="1">
        <v>-4.9047427700000004</v>
      </c>
      <c r="S2843" s="1">
        <v>12640.937965848219</v>
      </c>
      <c r="T2843" s="1" t="s">
        <v>14753</v>
      </c>
    </row>
    <row r="2844" spans="1:20" x14ac:dyDescent="0.2">
      <c r="A2844" s="1">
        <v>9827</v>
      </c>
      <c r="B2844" s="1" t="s">
        <v>5975</v>
      </c>
      <c r="C2844" s="1" t="s">
        <v>5976</v>
      </c>
      <c r="D2844" s="1" t="s">
        <v>5977</v>
      </c>
      <c r="E2844" s="1">
        <v>3</v>
      </c>
      <c r="F2844" s="1" t="s">
        <v>4815</v>
      </c>
      <c r="G2844" s="1" t="s">
        <v>131</v>
      </c>
      <c r="H2844" s="1">
        <v>100000000</v>
      </c>
      <c r="I2844" s="1">
        <v>12706570.220000001</v>
      </c>
      <c r="J2844" s="1">
        <v>100000000</v>
      </c>
      <c r="K2844" s="1" t="s">
        <v>2018</v>
      </c>
      <c r="L2844" s="1">
        <v>2843</v>
      </c>
      <c r="M2844" s="1" t="s">
        <v>14753</v>
      </c>
      <c r="N2844" s="1">
        <v>9.7607866136310384E-4</v>
      </c>
      <c r="O2844" s="1">
        <v>150.65520445999999</v>
      </c>
      <c r="P2844" s="1">
        <v>0.20466669000000001</v>
      </c>
      <c r="Q2844" s="1">
        <v>-1.3157745599999999</v>
      </c>
      <c r="R2844" s="1">
        <v>-4.1179538500000001</v>
      </c>
      <c r="S2844" s="1">
        <v>12402.612050853881</v>
      </c>
      <c r="T2844" s="1" t="s">
        <v>14753</v>
      </c>
    </row>
    <row r="2845" spans="1:20" x14ac:dyDescent="0.2">
      <c r="A2845" s="1">
        <v>7698</v>
      </c>
      <c r="B2845" s="1" t="s">
        <v>6019</v>
      </c>
      <c r="C2845" s="1" t="s">
        <v>6020</v>
      </c>
      <c r="D2845" s="1" t="s">
        <v>6021</v>
      </c>
      <c r="E2845" s="1">
        <v>13</v>
      </c>
      <c r="F2845" s="1" t="s">
        <v>4360</v>
      </c>
      <c r="G2845" s="1" t="s">
        <v>131</v>
      </c>
      <c r="H2845" s="1">
        <v>400000000</v>
      </c>
      <c r="I2845" s="1">
        <v>129910129.43906586</v>
      </c>
      <c r="J2845" s="1">
        <v>400000000</v>
      </c>
      <c r="K2845" s="1" t="s">
        <v>2018</v>
      </c>
      <c r="L2845" s="1">
        <v>2844</v>
      </c>
      <c r="M2845" s="1" t="s">
        <v>14752</v>
      </c>
      <c r="N2845" s="1">
        <v>9.5370867962694735E-5</v>
      </c>
      <c r="O2845" s="1">
        <v>6.2573988700000003</v>
      </c>
      <c r="P2845" s="1">
        <v>0.46123686000000003</v>
      </c>
      <c r="Q2845" s="1">
        <v>0.62766127000000005</v>
      </c>
      <c r="R2845" s="1">
        <v>-8.6508989999999994E-2</v>
      </c>
      <c r="S2845" s="1">
        <v>12389.641801749733</v>
      </c>
      <c r="T2845" s="1" t="s">
        <v>14752</v>
      </c>
    </row>
    <row r="2846" spans="1:20" x14ac:dyDescent="0.2">
      <c r="A2846" s="1">
        <v>20390</v>
      </c>
      <c r="B2846" s="1" t="s">
        <v>12106</v>
      </c>
      <c r="C2846" s="1" t="s">
        <v>12106</v>
      </c>
      <c r="D2846" s="1" t="s">
        <v>12107</v>
      </c>
      <c r="E2846" s="1">
        <v>15</v>
      </c>
      <c r="F2846" s="1" t="s">
        <v>12108</v>
      </c>
      <c r="G2846" s="1" t="s">
        <v>131</v>
      </c>
      <c r="H2846" s="1">
        <v>1250000000</v>
      </c>
      <c r="I2846" s="1">
        <v>29316736</v>
      </c>
      <c r="J2846" s="1">
        <v>1250000000</v>
      </c>
      <c r="K2846" s="1" t="s">
        <v>2018</v>
      </c>
      <c r="L2846" s="1">
        <v>2845</v>
      </c>
      <c r="M2846" s="1" t="s">
        <v>14753</v>
      </c>
      <c r="N2846" s="1">
        <v>4.1973519996802518E-4</v>
      </c>
      <c r="O2846" s="1">
        <v>11.95484892</v>
      </c>
      <c r="P2846" s="1">
        <v>4.0956739999999998E-2</v>
      </c>
      <c r="Q2846" s="1">
        <v>-7.2935475800000003</v>
      </c>
      <c r="R2846" s="1">
        <v>-10.291370580000001</v>
      </c>
      <c r="S2846" s="1">
        <v>12305.266047369803</v>
      </c>
      <c r="T2846" s="1" t="s">
        <v>14753</v>
      </c>
    </row>
    <row r="2847" spans="1:20" x14ac:dyDescent="0.2">
      <c r="A2847" s="1">
        <v>5016</v>
      </c>
      <c r="B2847" s="1" t="s">
        <v>6023</v>
      </c>
      <c r="C2847" s="1" t="s">
        <v>6024</v>
      </c>
      <c r="D2847" s="1" t="s">
        <v>6025</v>
      </c>
      <c r="E2847" s="1">
        <v>10</v>
      </c>
      <c r="F2847" s="1" t="s">
        <v>5117</v>
      </c>
      <c r="G2847" s="1" t="s">
        <v>131</v>
      </c>
      <c r="I2847" s="1">
        <v>1229800000000</v>
      </c>
      <c r="J2847" s="1">
        <v>1229840000000</v>
      </c>
      <c r="K2847" s="1" t="s">
        <v>2018</v>
      </c>
      <c r="L2847" s="1">
        <v>2846</v>
      </c>
      <c r="M2847" s="1" t="s">
        <v>14752</v>
      </c>
      <c r="N2847" s="1">
        <v>9.9925935737246443E-9</v>
      </c>
      <c r="O2847" s="1">
        <v>0</v>
      </c>
      <c r="P2847" s="1">
        <v>0</v>
      </c>
      <c r="Q2847" s="1">
        <v>0</v>
      </c>
      <c r="R2847" s="1">
        <v>-5.5527590000000002E-2</v>
      </c>
      <c r="S2847" s="1">
        <v>12288.891576966564</v>
      </c>
      <c r="T2847" s="1" t="s">
        <v>14752</v>
      </c>
    </row>
    <row r="2848" spans="1:20" x14ac:dyDescent="0.2">
      <c r="A2848" s="1">
        <v>18709</v>
      </c>
      <c r="B2848" s="1" t="s">
        <v>12136</v>
      </c>
      <c r="C2848" s="1" t="s">
        <v>1004</v>
      </c>
      <c r="D2848" s="1" t="s">
        <v>12137</v>
      </c>
      <c r="E2848" s="1">
        <v>5</v>
      </c>
      <c r="F2848" s="1" t="s">
        <v>12138</v>
      </c>
      <c r="G2848" s="1" t="s">
        <v>131</v>
      </c>
      <c r="H2848" s="1">
        <v>584326440</v>
      </c>
      <c r="I2848" s="1">
        <v>244923666</v>
      </c>
      <c r="J2848" s="1">
        <v>584326440</v>
      </c>
      <c r="K2848" s="1" t="s">
        <v>2018</v>
      </c>
      <c r="L2848" s="1">
        <v>2847</v>
      </c>
      <c r="M2848" s="1" t="s">
        <v>14752</v>
      </c>
      <c r="N2848" s="1">
        <v>5.0004832888020242E-5</v>
      </c>
      <c r="O2848" s="1">
        <v>92.916147640000005</v>
      </c>
      <c r="P2848" s="1">
        <v>-3.1592399999999998E-3</v>
      </c>
      <c r="Q2848" s="1">
        <v>-14.08771716</v>
      </c>
      <c r="R2848" s="1">
        <v>-29.174104150000002</v>
      </c>
      <c r="S2848" s="1">
        <v>12247.366988651283</v>
      </c>
      <c r="T2848" s="1" t="s">
        <v>14752</v>
      </c>
    </row>
    <row r="2849" spans="1:20" x14ac:dyDescent="0.2">
      <c r="A2849" s="1">
        <v>17874</v>
      </c>
      <c r="B2849" s="1" t="s">
        <v>12113</v>
      </c>
      <c r="C2849" s="1" t="s">
        <v>12114</v>
      </c>
      <c r="D2849" s="1" t="s">
        <v>12115</v>
      </c>
      <c r="E2849" s="1">
        <v>7</v>
      </c>
      <c r="F2849" s="1" t="s">
        <v>12116</v>
      </c>
      <c r="G2849" s="1" t="s">
        <v>131</v>
      </c>
      <c r="I2849" s="1">
        <v>33779566.152982511</v>
      </c>
      <c r="J2849" s="1">
        <v>50000000</v>
      </c>
      <c r="K2849" s="1" t="s">
        <v>2018</v>
      </c>
      <c r="L2849" s="1">
        <v>2848</v>
      </c>
      <c r="M2849" s="1" t="s">
        <v>14753</v>
      </c>
      <c r="N2849" s="1">
        <v>3.5509452396059456E-4</v>
      </c>
      <c r="O2849" s="1">
        <v>0</v>
      </c>
      <c r="P2849" s="1">
        <v>0</v>
      </c>
      <c r="Q2849" s="1">
        <v>0</v>
      </c>
      <c r="R2849" s="1">
        <v>-7.3041749300000003</v>
      </c>
      <c r="S2849" s="1">
        <v>11994.938962688737</v>
      </c>
      <c r="T2849" s="1" t="s">
        <v>14753</v>
      </c>
    </row>
    <row r="2850" spans="1:20" x14ac:dyDescent="0.2">
      <c r="A2850" s="1">
        <v>8862</v>
      </c>
      <c r="B2850" s="1" t="s">
        <v>5287</v>
      </c>
      <c r="C2850" s="1" t="s">
        <v>5288</v>
      </c>
      <c r="D2850" s="1" t="s">
        <v>5289</v>
      </c>
      <c r="E2850" s="1">
        <v>7</v>
      </c>
      <c r="F2850" s="1" t="s">
        <v>4480</v>
      </c>
      <c r="G2850" s="1" t="s">
        <v>131</v>
      </c>
      <c r="H2850" s="1">
        <v>400000000</v>
      </c>
      <c r="I2850" s="1">
        <v>56719937.58127778</v>
      </c>
      <c r="J2850" s="1">
        <v>400000000</v>
      </c>
      <c r="K2850" s="1" t="s">
        <v>2018</v>
      </c>
      <c r="L2850" s="1">
        <v>2849</v>
      </c>
      <c r="M2850" s="1" t="s">
        <v>14752</v>
      </c>
      <c r="N2850" s="1">
        <v>2.0967728200956549E-4</v>
      </c>
      <c r="O2850" s="1">
        <v>586.95076807999999</v>
      </c>
      <c r="P2850" s="1">
        <v>-4.5077099999999998E-3</v>
      </c>
      <c r="Q2850" s="1">
        <v>-4.66526277</v>
      </c>
      <c r="R2850" s="1">
        <v>-29.57359198</v>
      </c>
      <c r="S2850" s="1">
        <v>11892.882347794532</v>
      </c>
      <c r="T2850" s="1" t="s">
        <v>14752</v>
      </c>
    </row>
    <row r="2851" spans="1:20" x14ac:dyDescent="0.2">
      <c r="A2851" s="1">
        <v>16447</v>
      </c>
      <c r="B2851" s="1" t="s">
        <v>12057</v>
      </c>
      <c r="C2851" s="1" t="s">
        <v>12058</v>
      </c>
      <c r="D2851" s="1" t="s">
        <v>12059</v>
      </c>
      <c r="E2851" s="1">
        <v>7</v>
      </c>
      <c r="F2851" s="1" t="s">
        <v>12060</v>
      </c>
      <c r="G2851" s="1" t="s">
        <v>131</v>
      </c>
      <c r="H2851" s="1">
        <v>100000000</v>
      </c>
      <c r="I2851" s="1">
        <v>48610000</v>
      </c>
      <c r="J2851" s="1">
        <v>100000000</v>
      </c>
      <c r="K2851" s="1" t="s">
        <v>2018</v>
      </c>
      <c r="L2851" s="1">
        <v>2850</v>
      </c>
      <c r="M2851" s="1" t="s">
        <v>14752</v>
      </c>
      <c r="N2851" s="1">
        <v>2.4049383784214556E-4</v>
      </c>
      <c r="O2851" s="1">
        <v>5.3519074700000004</v>
      </c>
      <c r="P2851" s="1">
        <v>0</v>
      </c>
      <c r="Q2851" s="1">
        <v>30.515175200000002</v>
      </c>
      <c r="R2851" s="1">
        <v>-9.6344718199999999</v>
      </c>
      <c r="S2851" s="1">
        <v>11690.405457506697</v>
      </c>
      <c r="T2851" s="1" t="s">
        <v>14752</v>
      </c>
    </row>
    <row r="2852" spans="1:20" x14ac:dyDescent="0.2">
      <c r="A2852" s="1">
        <v>11727</v>
      </c>
      <c r="B2852" s="1" t="s">
        <v>5540</v>
      </c>
      <c r="C2852" s="1" t="s">
        <v>5541</v>
      </c>
      <c r="D2852" s="1" t="s">
        <v>5542</v>
      </c>
      <c r="E2852" s="1">
        <v>5</v>
      </c>
      <c r="F2852" s="1" t="s">
        <v>5543</v>
      </c>
      <c r="G2852" s="1" t="s">
        <v>131</v>
      </c>
      <c r="H2852" s="1">
        <v>176406168</v>
      </c>
      <c r="I2852" s="1">
        <v>32959585</v>
      </c>
      <c r="J2852" s="1">
        <v>176406168</v>
      </c>
      <c r="K2852" s="1" t="s">
        <v>2018</v>
      </c>
      <c r="L2852" s="1">
        <v>2851</v>
      </c>
      <c r="M2852" s="1" t="s">
        <v>14753</v>
      </c>
      <c r="N2852" s="1">
        <v>3.492132897201891E-4</v>
      </c>
      <c r="O2852" s="1">
        <v>0</v>
      </c>
      <c r="P2852" s="1">
        <v>0</v>
      </c>
      <c r="Q2852" s="1">
        <v>0</v>
      </c>
      <c r="R2852" s="1">
        <v>-46.990731490000002</v>
      </c>
      <c r="S2852" s="1">
        <v>11509.9251056622</v>
      </c>
      <c r="T2852" s="1" t="s">
        <v>14753</v>
      </c>
    </row>
    <row r="2853" spans="1:20" x14ac:dyDescent="0.2">
      <c r="A2853" s="1">
        <v>15484</v>
      </c>
      <c r="B2853" s="1" t="s">
        <v>12124</v>
      </c>
      <c r="C2853" s="1" t="s">
        <v>12125</v>
      </c>
      <c r="D2853" s="1" t="s">
        <v>12126</v>
      </c>
      <c r="E2853" s="1">
        <v>6</v>
      </c>
      <c r="F2853" s="1" t="s">
        <v>12127</v>
      </c>
      <c r="G2853" s="1" t="s">
        <v>131</v>
      </c>
      <c r="H2853" s="1">
        <v>1000000000</v>
      </c>
      <c r="I2853" s="1">
        <v>62316885</v>
      </c>
      <c r="J2853" s="1">
        <v>1000000000</v>
      </c>
      <c r="K2853" s="1" t="s">
        <v>2018</v>
      </c>
      <c r="L2853" s="1">
        <v>2852</v>
      </c>
      <c r="M2853" s="1" t="s">
        <v>14752</v>
      </c>
      <c r="N2853" s="1">
        <v>1.8157095632860448E-4</v>
      </c>
      <c r="O2853" s="1">
        <v>9954.8546002000003</v>
      </c>
      <c r="P2853" s="1">
        <v>-4.1940850000000002E-2</v>
      </c>
      <c r="Q2853" s="1">
        <v>-4.32682214</v>
      </c>
      <c r="R2853" s="1">
        <v>5.1054656999999999</v>
      </c>
      <c r="S2853" s="1">
        <v>11314.936404869668</v>
      </c>
      <c r="T2853" s="1" t="s">
        <v>14752</v>
      </c>
    </row>
    <row r="2854" spans="1:20" x14ac:dyDescent="0.2">
      <c r="A2854" s="1">
        <v>12313</v>
      </c>
      <c r="B2854" s="1" t="s">
        <v>5870</v>
      </c>
      <c r="C2854" s="1" t="s">
        <v>5871</v>
      </c>
      <c r="D2854" s="1" t="s">
        <v>5872</v>
      </c>
      <c r="E2854" s="1">
        <v>17</v>
      </c>
      <c r="F2854" s="1" t="s">
        <v>5873</v>
      </c>
      <c r="G2854" s="1" t="s">
        <v>131</v>
      </c>
      <c r="H2854" s="1">
        <v>999791194</v>
      </c>
      <c r="I2854" s="1">
        <v>30000000</v>
      </c>
      <c r="J2854" s="1">
        <v>804672178</v>
      </c>
      <c r="K2854" s="1" t="s">
        <v>2018</v>
      </c>
      <c r="L2854" s="1">
        <v>2853</v>
      </c>
      <c r="M2854" s="1" t="s">
        <v>14753</v>
      </c>
      <c r="N2854" s="1">
        <v>3.6344348522746966E-4</v>
      </c>
      <c r="O2854" s="1">
        <v>172.06974013000001</v>
      </c>
      <c r="P2854" s="1">
        <v>0</v>
      </c>
      <c r="Q2854" s="1">
        <v>-3.8988482699999998</v>
      </c>
      <c r="R2854" s="1">
        <v>3.7091097799999999</v>
      </c>
      <c r="S2854" s="1">
        <v>10903.30455682409</v>
      </c>
      <c r="T2854" s="1" t="s">
        <v>14753</v>
      </c>
    </row>
    <row r="2855" spans="1:20" x14ac:dyDescent="0.2">
      <c r="A2855" s="1">
        <v>9752</v>
      </c>
      <c r="B2855" s="1" t="s">
        <v>12151</v>
      </c>
      <c r="C2855" s="1" t="s">
        <v>5578</v>
      </c>
      <c r="D2855" s="1" t="s">
        <v>5579</v>
      </c>
      <c r="E2855" s="1">
        <v>9</v>
      </c>
      <c r="F2855" s="1" t="s">
        <v>4729</v>
      </c>
      <c r="G2855" s="1" t="s">
        <v>131</v>
      </c>
      <c r="H2855" s="1">
        <v>850000000</v>
      </c>
      <c r="I2855" s="1">
        <v>146865358.66877133</v>
      </c>
      <c r="J2855" s="1">
        <v>850000000</v>
      </c>
      <c r="K2855" s="1" t="s">
        <v>2018</v>
      </c>
      <c r="L2855" s="1">
        <v>2854</v>
      </c>
      <c r="M2855" s="1" t="s">
        <v>14752</v>
      </c>
      <c r="N2855" s="1">
        <v>7.4095308607751781E-5</v>
      </c>
      <c r="O2855" s="1">
        <v>140.17767549000001</v>
      </c>
      <c r="P2855" s="1">
        <v>0.29993787999999999</v>
      </c>
      <c r="Q2855" s="1">
        <v>-0.35104732999999999</v>
      </c>
      <c r="R2855" s="1">
        <v>2.1115298</v>
      </c>
      <c r="S2855" s="1">
        <v>10882.034074350764</v>
      </c>
      <c r="T2855" s="1" t="s">
        <v>14752</v>
      </c>
    </row>
    <row r="2856" spans="1:20" x14ac:dyDescent="0.2">
      <c r="A2856" s="1">
        <v>30431</v>
      </c>
      <c r="B2856" s="1" t="s">
        <v>10830</v>
      </c>
      <c r="C2856" s="1" t="s">
        <v>10831</v>
      </c>
      <c r="D2856" s="1" t="s">
        <v>10832</v>
      </c>
      <c r="E2856" s="1">
        <v>9</v>
      </c>
      <c r="F2856" s="1" t="s">
        <v>10833</v>
      </c>
      <c r="G2856" s="1" t="s">
        <v>131</v>
      </c>
      <c r="H2856" s="1">
        <v>3000000</v>
      </c>
      <c r="I2856" s="1">
        <v>622203.76047033002</v>
      </c>
      <c r="J2856" s="1">
        <v>3000000</v>
      </c>
      <c r="K2856" s="1" t="s">
        <v>2018</v>
      </c>
      <c r="L2856" s="1">
        <v>2855</v>
      </c>
      <c r="M2856" s="1" t="s">
        <v>14752</v>
      </c>
      <c r="N2856" s="1">
        <v>1.7484018643908299E-2</v>
      </c>
      <c r="O2856" s="1">
        <v>8447.0238076000005</v>
      </c>
      <c r="P2856" s="1">
        <v>3.18030458</v>
      </c>
      <c r="Q2856" s="1">
        <v>-19.757453989999998</v>
      </c>
      <c r="R2856" s="1">
        <v>-48.74202537</v>
      </c>
      <c r="S2856" s="1">
        <v>10878.622148373104</v>
      </c>
      <c r="T2856" s="1" t="s">
        <v>14752</v>
      </c>
    </row>
    <row r="2857" spans="1:20" x14ac:dyDescent="0.2">
      <c r="A2857" s="1">
        <v>7436</v>
      </c>
      <c r="B2857" s="1" t="s">
        <v>5235</v>
      </c>
      <c r="C2857" s="1" t="s">
        <v>5236</v>
      </c>
      <c r="D2857" s="1" t="s">
        <v>5237</v>
      </c>
      <c r="E2857" s="1">
        <v>7</v>
      </c>
      <c r="F2857" s="1" t="s">
        <v>5238</v>
      </c>
      <c r="G2857" s="1" t="s">
        <v>131</v>
      </c>
      <c r="H2857" s="1">
        <v>962499999</v>
      </c>
      <c r="I2857" s="1">
        <v>297418335</v>
      </c>
      <c r="J2857" s="1">
        <v>962499999</v>
      </c>
      <c r="K2857" s="1" t="s">
        <v>2018</v>
      </c>
      <c r="L2857" s="1">
        <v>2856</v>
      </c>
      <c r="M2857" s="1" t="s">
        <v>14752</v>
      </c>
      <c r="N2857" s="1">
        <v>3.5228582845619758E-5</v>
      </c>
      <c r="O2857" s="1">
        <v>28.628397020000001</v>
      </c>
      <c r="P2857" s="1">
        <v>-5.6263299999999997E-3</v>
      </c>
      <c r="Q2857" s="1">
        <v>-8.8326349999999998E-2</v>
      </c>
      <c r="R2857" s="1">
        <v>10.187873659999999</v>
      </c>
      <c r="S2857" s="1">
        <v>10477.626454353791</v>
      </c>
      <c r="T2857" s="1" t="s">
        <v>14752</v>
      </c>
    </row>
    <row r="2858" spans="1:20" x14ac:dyDescent="0.2">
      <c r="A2858" s="1">
        <v>12307</v>
      </c>
      <c r="B2858" s="1" t="s">
        <v>6222</v>
      </c>
      <c r="C2858" s="1" t="s">
        <v>6223</v>
      </c>
      <c r="D2858" s="1" t="s">
        <v>6224</v>
      </c>
      <c r="E2858" s="1">
        <v>19</v>
      </c>
      <c r="F2858" s="1" t="s">
        <v>6225</v>
      </c>
      <c r="G2858" s="1" t="s">
        <v>131</v>
      </c>
      <c r="H2858" s="1">
        <v>100000000</v>
      </c>
      <c r="I2858" s="1">
        <v>6862242</v>
      </c>
      <c r="J2858" s="1">
        <v>100000000</v>
      </c>
      <c r="K2858" s="1" t="s">
        <v>2018</v>
      </c>
      <c r="L2858" s="1">
        <v>2857</v>
      </c>
      <c r="M2858" s="1" t="s">
        <v>14752</v>
      </c>
      <c r="N2858" s="1">
        <v>1.42150004621046E-3</v>
      </c>
      <c r="O2858" s="1">
        <v>513.39191344000005</v>
      </c>
      <c r="P2858" s="1">
        <v>-1.44562627</v>
      </c>
      <c r="Q2858" s="1">
        <v>-2.4220481199999999</v>
      </c>
      <c r="R2858" s="1">
        <v>-8.9236571900000001</v>
      </c>
      <c r="S2858" s="1">
        <v>9754.6773201073593</v>
      </c>
      <c r="T2858" s="1" t="s">
        <v>14752</v>
      </c>
    </row>
    <row r="2859" spans="1:20" x14ac:dyDescent="0.2">
      <c r="A2859" s="1">
        <v>17827</v>
      </c>
      <c r="B2859" s="1" t="s">
        <v>12102</v>
      </c>
      <c r="C2859" s="1" t="s">
        <v>12103</v>
      </c>
      <c r="D2859" s="1" t="s">
        <v>12104</v>
      </c>
      <c r="E2859" s="1">
        <v>8</v>
      </c>
      <c r="F2859" s="1" t="s">
        <v>12105</v>
      </c>
      <c r="G2859" s="1" t="s">
        <v>131</v>
      </c>
      <c r="H2859" s="1">
        <v>1000000000</v>
      </c>
      <c r="I2859" s="1">
        <v>208080000</v>
      </c>
      <c r="J2859" s="1">
        <v>999600000</v>
      </c>
      <c r="K2859" s="1" t="s">
        <v>2018</v>
      </c>
      <c r="L2859" s="1">
        <v>2858</v>
      </c>
      <c r="M2859" s="1" t="s">
        <v>14753</v>
      </c>
      <c r="N2859" s="1">
        <v>4.6239978980596827E-5</v>
      </c>
      <c r="O2859" s="1">
        <v>615.41067571999997</v>
      </c>
      <c r="P2859" s="1">
        <v>6.8774400000000003E-3</v>
      </c>
      <c r="Q2859" s="1">
        <v>7.7115646199999999</v>
      </c>
      <c r="R2859" s="1">
        <v>-7.4367929200000003</v>
      </c>
      <c r="S2859" s="1">
        <v>9621.6148262825882</v>
      </c>
      <c r="T2859" s="1" t="s">
        <v>14753</v>
      </c>
    </row>
    <row r="2860" spans="1:20" x14ac:dyDescent="0.2">
      <c r="A2860" s="1">
        <v>14389</v>
      </c>
      <c r="B2860" s="1" t="s">
        <v>6647</v>
      </c>
      <c r="C2860" s="1" t="s">
        <v>6648</v>
      </c>
      <c r="D2860" s="1" t="s">
        <v>6649</v>
      </c>
      <c r="E2860" s="1">
        <v>8</v>
      </c>
      <c r="F2860" s="1" t="s">
        <v>6650</v>
      </c>
      <c r="G2860" s="1" t="s">
        <v>131</v>
      </c>
      <c r="I2860" s="1">
        <v>54913292</v>
      </c>
      <c r="J2860" s="1">
        <v>500000000</v>
      </c>
      <c r="K2860" s="1" t="s">
        <v>2018</v>
      </c>
      <c r="L2860" s="1">
        <v>2859</v>
      </c>
      <c r="M2860" s="1" t="s">
        <v>14752</v>
      </c>
      <c r="N2860" s="1">
        <v>1.7464790267336484E-4</v>
      </c>
      <c r="O2860" s="1">
        <v>119.97165768000001</v>
      </c>
      <c r="P2860" s="1">
        <v>-4.5077099999999998E-3</v>
      </c>
      <c r="Q2860" s="1">
        <v>-1.8765555199999999</v>
      </c>
      <c r="R2860" s="1">
        <v>-5.5150500500000001</v>
      </c>
      <c r="S2860" s="1">
        <v>9590.4912766900634</v>
      </c>
      <c r="T2860" s="1" t="s">
        <v>14752</v>
      </c>
    </row>
    <row r="2861" spans="1:20" x14ac:dyDescent="0.2">
      <c r="A2861" s="1">
        <v>16607</v>
      </c>
      <c r="B2861" s="1" t="s">
        <v>6794</v>
      </c>
      <c r="C2861" s="1" t="s">
        <v>6795</v>
      </c>
      <c r="D2861" s="1" t="s">
        <v>6796</v>
      </c>
      <c r="E2861" s="1">
        <v>10</v>
      </c>
      <c r="F2861" s="1" t="s">
        <v>6797</v>
      </c>
      <c r="G2861" s="1" t="s">
        <v>131</v>
      </c>
      <c r="H2861" s="1">
        <v>15000000000</v>
      </c>
      <c r="I2861" s="1">
        <v>545753780</v>
      </c>
      <c r="J2861" s="1">
        <v>15000000000</v>
      </c>
      <c r="K2861" s="1" t="s">
        <v>2018</v>
      </c>
      <c r="L2861" s="1">
        <v>2860</v>
      </c>
      <c r="M2861" s="1" t="s">
        <v>14752</v>
      </c>
      <c r="N2861" s="1">
        <v>1.7516995487186197E-5</v>
      </c>
      <c r="O2861" s="1">
        <v>59.54169753</v>
      </c>
      <c r="P2861" s="1">
        <v>0</v>
      </c>
      <c r="Q2861" s="1">
        <v>-2.6529046900000002</v>
      </c>
      <c r="R2861" s="1">
        <v>-10.22652465</v>
      </c>
      <c r="S2861" s="1">
        <v>9559.9665013748072</v>
      </c>
      <c r="T2861" s="1" t="s">
        <v>14752</v>
      </c>
    </row>
    <row r="2862" spans="1:20" x14ac:dyDescent="0.2">
      <c r="A2862" s="1">
        <v>4940</v>
      </c>
      <c r="B2862" s="1" t="s">
        <v>6001</v>
      </c>
      <c r="C2862" s="1" t="s">
        <v>6002</v>
      </c>
      <c r="D2862" s="1" t="s">
        <v>6003</v>
      </c>
      <c r="E2862" s="1">
        <v>1</v>
      </c>
      <c r="F2862" s="1" t="s">
        <v>4412</v>
      </c>
      <c r="G2862" s="1" t="s">
        <v>131</v>
      </c>
      <c r="I2862" s="1">
        <v>2974904135.7152066</v>
      </c>
      <c r="J2862" s="1">
        <v>20000000000</v>
      </c>
      <c r="K2862" s="1" t="s">
        <v>2018</v>
      </c>
      <c r="L2862" s="1">
        <v>2861</v>
      </c>
      <c r="M2862" s="1" t="s">
        <v>14753</v>
      </c>
      <c r="N2862" s="1">
        <v>3.1935259236822445E-6</v>
      </c>
      <c r="O2862" s="1">
        <v>3.52237161</v>
      </c>
      <c r="P2862" s="1">
        <v>-5.6263299999999997E-3</v>
      </c>
      <c r="Q2862" s="1">
        <v>5.9719442100000002</v>
      </c>
      <c r="R2862" s="1">
        <v>56.685528290000001</v>
      </c>
      <c r="S2862" s="1">
        <v>9500.4334778760367</v>
      </c>
      <c r="T2862" s="1" t="s">
        <v>14753</v>
      </c>
    </row>
    <row r="2863" spans="1:20" x14ac:dyDescent="0.2">
      <c r="A2863" s="1">
        <v>9134</v>
      </c>
      <c r="B2863" s="1" t="s">
        <v>4238</v>
      </c>
      <c r="C2863" s="1" t="s">
        <v>3388</v>
      </c>
      <c r="D2863" s="1" t="s">
        <v>4755</v>
      </c>
      <c r="E2863" s="1">
        <v>7</v>
      </c>
      <c r="F2863" s="1" t="s">
        <v>4537</v>
      </c>
      <c r="G2863" s="1" t="s">
        <v>131</v>
      </c>
      <c r="H2863" s="1">
        <v>100000000</v>
      </c>
      <c r="I2863" s="1">
        <v>8863174.5710000005</v>
      </c>
      <c r="J2863" s="1">
        <v>100000000</v>
      </c>
      <c r="K2863" s="1" t="s">
        <v>2018</v>
      </c>
      <c r="L2863" s="1">
        <v>2862</v>
      </c>
      <c r="M2863" s="1" t="s">
        <v>14753</v>
      </c>
      <c r="N2863" s="1">
        <v>1.0698157770035609E-3</v>
      </c>
      <c r="O2863" s="1">
        <v>199881.17423341001</v>
      </c>
      <c r="P2863" s="1">
        <v>0.72154167999999996</v>
      </c>
      <c r="Q2863" s="1">
        <v>-2.2231150000000002E-2</v>
      </c>
      <c r="R2863" s="1">
        <v>-6.93651193</v>
      </c>
      <c r="S2863" s="1">
        <v>9481.9639903925636</v>
      </c>
      <c r="T2863" s="1" t="s">
        <v>14753</v>
      </c>
    </row>
    <row r="2864" spans="1:20" x14ac:dyDescent="0.2">
      <c r="A2864" s="1">
        <v>12172</v>
      </c>
      <c r="B2864" s="1" t="s">
        <v>6287</v>
      </c>
      <c r="C2864" s="1" t="s">
        <v>6288</v>
      </c>
      <c r="D2864" s="1" t="s">
        <v>6289</v>
      </c>
      <c r="E2864" s="1">
        <v>15</v>
      </c>
      <c r="F2864" s="1" t="s">
        <v>6290</v>
      </c>
      <c r="G2864" s="1" t="s">
        <v>131</v>
      </c>
      <c r="H2864" s="1">
        <v>300000000</v>
      </c>
      <c r="I2864" s="1">
        <v>10810810.0439432</v>
      </c>
      <c r="J2864" s="1">
        <v>300000000</v>
      </c>
      <c r="K2864" s="1" t="s">
        <v>2018</v>
      </c>
      <c r="L2864" s="1">
        <v>2863</v>
      </c>
      <c r="M2864" s="1" t="s">
        <v>14752</v>
      </c>
      <c r="N2864" s="1">
        <v>8.6023329243760675E-4</v>
      </c>
      <c r="O2864" s="1">
        <v>0</v>
      </c>
      <c r="P2864" s="1">
        <v>-0.7891686</v>
      </c>
      <c r="Q2864" s="1">
        <v>-0.43077530000000003</v>
      </c>
      <c r="R2864" s="1">
        <v>-0.33666759000000002</v>
      </c>
      <c r="S2864" s="1">
        <v>9299.8187180188088</v>
      </c>
      <c r="T2864" s="1" t="s">
        <v>14752</v>
      </c>
    </row>
    <row r="2865" spans="1:20" x14ac:dyDescent="0.2">
      <c r="A2865" s="1">
        <v>4866</v>
      </c>
      <c r="B2865" s="1" t="s">
        <v>5832</v>
      </c>
      <c r="C2865" s="1" t="s">
        <v>5833</v>
      </c>
      <c r="D2865" s="1" t="s">
        <v>5834</v>
      </c>
      <c r="E2865" s="1">
        <v>3</v>
      </c>
      <c r="F2865" s="1" t="s">
        <v>5835</v>
      </c>
      <c r="G2865" s="1" t="s">
        <v>131</v>
      </c>
      <c r="H2865" s="1">
        <v>262800000</v>
      </c>
      <c r="I2865" s="1">
        <v>60501300</v>
      </c>
      <c r="J2865" s="1">
        <v>60501300</v>
      </c>
      <c r="L2865" s="1">
        <v>2864</v>
      </c>
      <c r="M2865" s="1" t="s">
        <v>14752</v>
      </c>
      <c r="N2865" s="1">
        <v>1.5021380863999999E-4</v>
      </c>
      <c r="O2865" s="1">
        <v>30.592778840000001</v>
      </c>
      <c r="P2865" s="1">
        <v>0.28423682</v>
      </c>
      <c r="Q2865" s="1">
        <v>-1.61790817</v>
      </c>
      <c r="R2865" s="1">
        <v>-4.8831208200000003</v>
      </c>
      <c r="S2865" s="1">
        <v>9088.1307006712323</v>
      </c>
      <c r="T2865" s="1" t="s">
        <v>14752</v>
      </c>
    </row>
    <row r="2866" spans="1:20" x14ac:dyDescent="0.2">
      <c r="A2866" s="1">
        <v>7876</v>
      </c>
      <c r="B2866" s="1" t="s">
        <v>6594</v>
      </c>
      <c r="C2866" s="1" t="s">
        <v>3777</v>
      </c>
      <c r="D2866" s="1" t="s">
        <v>5971</v>
      </c>
      <c r="E2866" s="1">
        <v>10</v>
      </c>
      <c r="F2866" s="1" t="s">
        <v>3715</v>
      </c>
      <c r="G2866" s="1" t="s">
        <v>131</v>
      </c>
      <c r="H2866" s="1">
        <v>100000000</v>
      </c>
      <c r="I2866" s="1">
        <v>408003</v>
      </c>
      <c r="J2866" s="1">
        <v>100000000</v>
      </c>
      <c r="K2866" s="1" t="s">
        <v>2018</v>
      </c>
      <c r="L2866" s="1">
        <v>2865</v>
      </c>
      <c r="M2866" s="1" t="s">
        <v>14752</v>
      </c>
      <c r="N2866" s="1">
        <v>2.191106501159433E-2</v>
      </c>
      <c r="O2866" s="1">
        <v>9332.9986940100007</v>
      </c>
      <c r="P2866" s="1">
        <v>-0.55816487999999997</v>
      </c>
      <c r="Q2866" s="1">
        <v>-1.14418961</v>
      </c>
      <c r="R2866" s="1">
        <v>-12.34228293</v>
      </c>
      <c r="S2866" s="1">
        <v>8939.7802579255222</v>
      </c>
      <c r="T2866" s="1" t="s">
        <v>14752</v>
      </c>
    </row>
    <row r="2867" spans="1:20" x14ac:dyDescent="0.2">
      <c r="A2867" s="1">
        <v>11417</v>
      </c>
      <c r="B2867" s="1" t="s">
        <v>5874</v>
      </c>
      <c r="C2867" s="1" t="s">
        <v>5875</v>
      </c>
      <c r="D2867" s="1" t="s">
        <v>5876</v>
      </c>
      <c r="E2867" s="1">
        <v>18</v>
      </c>
      <c r="F2867" s="1" t="s">
        <v>5877</v>
      </c>
      <c r="G2867" s="1" t="s">
        <v>131</v>
      </c>
      <c r="H2867" s="1">
        <v>2100000</v>
      </c>
      <c r="I2867" s="1">
        <v>1941413</v>
      </c>
      <c r="J2867" s="1">
        <v>1941412.5700602699</v>
      </c>
      <c r="K2867" s="1" t="s">
        <v>2018</v>
      </c>
      <c r="L2867" s="1">
        <v>2866</v>
      </c>
      <c r="M2867" s="1" t="s">
        <v>14752</v>
      </c>
      <c r="N2867" s="1">
        <v>4.600318133471208E-3</v>
      </c>
      <c r="O2867" s="1">
        <v>28.743082860000001</v>
      </c>
      <c r="P2867" s="1">
        <v>0.12718238000000001</v>
      </c>
      <c r="Q2867" s="1">
        <v>-1.39799202</v>
      </c>
      <c r="R2867" s="1">
        <v>-5.6936757900000003</v>
      </c>
      <c r="S2867" s="1">
        <v>8931.1174284567387</v>
      </c>
      <c r="T2867" s="1" t="s">
        <v>14752</v>
      </c>
    </row>
    <row r="2868" spans="1:20" x14ac:dyDescent="0.2">
      <c r="A2868" s="1">
        <v>19464</v>
      </c>
      <c r="B2868" s="1" t="s">
        <v>12109</v>
      </c>
      <c r="C2868" s="1" t="s">
        <v>12110</v>
      </c>
      <c r="D2868" s="1" t="s">
        <v>12111</v>
      </c>
      <c r="E2868" s="1">
        <v>28</v>
      </c>
      <c r="F2868" s="1" t="s">
        <v>12112</v>
      </c>
      <c r="G2868" s="1" t="s">
        <v>131</v>
      </c>
      <c r="H2868" s="1">
        <v>95000000</v>
      </c>
      <c r="I2868" s="1">
        <v>32260173</v>
      </c>
      <c r="J2868" s="1">
        <v>95000000</v>
      </c>
      <c r="K2868" s="1" t="s">
        <v>2018</v>
      </c>
      <c r="L2868" s="1">
        <v>2867</v>
      </c>
      <c r="M2868" s="1" t="s">
        <v>14753</v>
      </c>
      <c r="N2868" s="1">
        <v>2.7677174467568378E-4</v>
      </c>
      <c r="O2868" s="1">
        <v>14817.746578030001</v>
      </c>
      <c r="P2868" s="1">
        <v>-2.0728095500000001</v>
      </c>
      <c r="Q2868" s="1">
        <v>-4.7009188399999999</v>
      </c>
      <c r="R2868" s="1">
        <v>-8.21746613</v>
      </c>
      <c r="S2868" s="1">
        <v>8928.7043647493883</v>
      </c>
      <c r="T2868" s="1" t="s">
        <v>14753</v>
      </c>
    </row>
    <row r="2869" spans="1:20" x14ac:dyDescent="0.2">
      <c r="A2869" s="1">
        <v>20403</v>
      </c>
      <c r="B2869" s="1" t="s">
        <v>12139</v>
      </c>
      <c r="C2869" s="1" t="s">
        <v>12140</v>
      </c>
      <c r="D2869" s="1" t="s">
        <v>12141</v>
      </c>
      <c r="E2869" s="1">
        <v>12</v>
      </c>
      <c r="F2869" s="1" t="s">
        <v>12142</v>
      </c>
      <c r="G2869" s="1" t="s">
        <v>131</v>
      </c>
      <c r="H2869" s="1">
        <v>1000000000</v>
      </c>
      <c r="I2869" s="1">
        <v>47498130</v>
      </c>
      <c r="J2869" s="1">
        <v>100000000</v>
      </c>
      <c r="K2869" s="1" t="s">
        <v>2018</v>
      </c>
      <c r="L2869" s="1">
        <v>2868</v>
      </c>
      <c r="M2869" s="1" t="s">
        <v>14753</v>
      </c>
      <c r="N2869" s="1">
        <v>1.8146914831730125E-4</v>
      </c>
      <c r="O2869" s="1">
        <v>33.410661050000002</v>
      </c>
      <c r="P2869" s="1">
        <v>2.6246400000000001E-3</v>
      </c>
      <c r="Q2869" s="1">
        <v>-1.62741947</v>
      </c>
      <c r="R2869" s="1">
        <v>-2.9468081700000002</v>
      </c>
      <c r="S2869" s="1">
        <v>8619.4451977644567</v>
      </c>
      <c r="T2869" s="1" t="s">
        <v>14753</v>
      </c>
    </row>
    <row r="2870" spans="1:20" x14ac:dyDescent="0.2">
      <c r="A2870" s="1">
        <v>4881</v>
      </c>
      <c r="B2870" s="1" t="s">
        <v>6132</v>
      </c>
      <c r="C2870" s="1" t="s">
        <v>6133</v>
      </c>
      <c r="D2870" s="1" t="s">
        <v>6134</v>
      </c>
      <c r="E2870" s="1">
        <v>2</v>
      </c>
      <c r="F2870" s="1" t="s">
        <v>6135</v>
      </c>
      <c r="G2870" s="1" t="s">
        <v>131</v>
      </c>
      <c r="I2870" s="1">
        <v>259564000</v>
      </c>
      <c r="J2870" s="1">
        <v>259564000</v>
      </c>
      <c r="K2870" s="1" t="s">
        <v>2018</v>
      </c>
      <c r="L2870" s="1">
        <v>2869</v>
      </c>
      <c r="M2870" s="1" t="s">
        <v>14753</v>
      </c>
      <c r="N2870" s="1">
        <v>3.251576307649807E-5</v>
      </c>
      <c r="O2870" s="1">
        <v>13.69760526</v>
      </c>
      <c r="P2870" s="1">
        <v>0.17430719</v>
      </c>
      <c r="Q2870" s="1">
        <v>-1.1407523500000001</v>
      </c>
      <c r="R2870" s="1">
        <v>20.815780459999999</v>
      </c>
      <c r="S2870" s="1">
        <v>8439.9215271881458</v>
      </c>
      <c r="T2870" s="1" t="s">
        <v>14753</v>
      </c>
    </row>
    <row r="2871" spans="1:20" x14ac:dyDescent="0.2">
      <c r="A2871" s="1">
        <v>24475</v>
      </c>
      <c r="B2871" s="1" t="s">
        <v>12156</v>
      </c>
      <c r="C2871" s="1" t="s">
        <v>12157</v>
      </c>
      <c r="D2871" s="1" t="s">
        <v>12158</v>
      </c>
      <c r="E2871" s="1">
        <v>5</v>
      </c>
      <c r="F2871" s="1" t="s">
        <v>12159</v>
      </c>
      <c r="G2871" s="1" t="s">
        <v>131</v>
      </c>
      <c r="H2871" s="1">
        <v>10000000000</v>
      </c>
      <c r="I2871" s="1">
        <v>8571666674</v>
      </c>
      <c r="J2871" s="1">
        <v>10000000000</v>
      </c>
      <c r="K2871" s="1" t="s">
        <v>2018</v>
      </c>
      <c r="L2871" s="1">
        <v>2870</v>
      </c>
      <c r="M2871" s="1" t="s">
        <v>14753</v>
      </c>
      <c r="N2871" s="1">
        <v>9.5885360254179179E-7</v>
      </c>
      <c r="O2871" s="1">
        <v>3755.1698911499998</v>
      </c>
      <c r="P2871" s="1">
        <v>35.897118030000001</v>
      </c>
      <c r="Q2871" s="1">
        <v>-35.168393969999997</v>
      </c>
      <c r="R2871" s="1">
        <v>123.32785787</v>
      </c>
      <c r="S2871" s="1">
        <v>8218.9734701523175</v>
      </c>
      <c r="T2871" s="1" t="s">
        <v>14753</v>
      </c>
    </row>
    <row r="2872" spans="1:20" x14ac:dyDescent="0.2">
      <c r="A2872" s="1">
        <v>4466</v>
      </c>
      <c r="B2872" s="1" t="s">
        <v>5956</v>
      </c>
      <c r="C2872" s="1" t="s">
        <v>5957</v>
      </c>
      <c r="D2872" s="1" t="s">
        <v>5958</v>
      </c>
      <c r="E2872" s="1">
        <v>8</v>
      </c>
      <c r="F2872" s="1" t="s">
        <v>2286</v>
      </c>
      <c r="G2872" s="1" t="s">
        <v>131</v>
      </c>
      <c r="I2872" s="1">
        <v>2230453136.29</v>
      </c>
      <c r="J2872" s="1">
        <v>5000000000</v>
      </c>
      <c r="K2872" s="1" t="s">
        <v>2018</v>
      </c>
      <c r="L2872" s="1">
        <v>2871</v>
      </c>
      <c r="M2872" s="1" t="s">
        <v>14753</v>
      </c>
      <c r="N2872" s="1">
        <v>3.4401333712118615E-6</v>
      </c>
      <c r="O2872" s="1">
        <v>0</v>
      </c>
      <c r="P2872" s="1">
        <v>0</v>
      </c>
      <c r="Q2872" s="1">
        <v>0.12620314999999999</v>
      </c>
      <c r="R2872" s="1">
        <v>0.36405931000000002</v>
      </c>
      <c r="S2872" s="1">
        <v>7673.056267075387</v>
      </c>
      <c r="T2872" s="1" t="s">
        <v>14753</v>
      </c>
    </row>
    <row r="2873" spans="1:20" x14ac:dyDescent="0.2">
      <c r="A2873" s="1">
        <v>16197</v>
      </c>
      <c r="B2873" s="1" t="s">
        <v>6713</v>
      </c>
      <c r="C2873" s="1" t="s">
        <v>6714</v>
      </c>
      <c r="D2873" s="1" t="s">
        <v>6715</v>
      </c>
      <c r="E2873" s="1">
        <v>18</v>
      </c>
      <c r="F2873" s="1" t="s">
        <v>6716</v>
      </c>
      <c r="G2873" s="1" t="s">
        <v>131</v>
      </c>
      <c r="H2873" s="1">
        <v>350000000</v>
      </c>
      <c r="I2873" s="1">
        <v>4550147</v>
      </c>
      <c r="J2873" s="1">
        <v>350000000</v>
      </c>
      <c r="K2873" s="1" t="s">
        <v>2018</v>
      </c>
      <c r="L2873" s="1">
        <v>2872</v>
      </c>
      <c r="M2873" s="1" t="s">
        <v>14752</v>
      </c>
      <c r="N2873" s="1">
        <v>1.6742257350636331E-3</v>
      </c>
      <c r="O2873" s="1">
        <v>61.740382500000003</v>
      </c>
      <c r="P2873" s="1">
        <v>0</v>
      </c>
      <c r="Q2873" s="1">
        <v>2.9976320000000001E-2</v>
      </c>
      <c r="R2873" s="1">
        <v>1.91886069</v>
      </c>
      <c r="S2873" s="1">
        <v>7617.9732057225847</v>
      </c>
      <c r="T2873" s="1" t="s">
        <v>14752</v>
      </c>
    </row>
    <row r="2874" spans="1:20" x14ac:dyDescent="0.2">
      <c r="A2874" s="1">
        <v>23920</v>
      </c>
      <c r="B2874" s="1" t="s">
        <v>12143</v>
      </c>
      <c r="C2874" s="1" t="s">
        <v>12144</v>
      </c>
      <c r="D2874" s="1" t="s">
        <v>12145</v>
      </c>
      <c r="E2874" s="1">
        <v>17</v>
      </c>
      <c r="F2874" s="1" t="s">
        <v>12146</v>
      </c>
      <c r="G2874" s="1" t="s">
        <v>131</v>
      </c>
      <c r="H2874" s="1">
        <v>1000000000</v>
      </c>
      <c r="I2874" s="1">
        <v>370827638</v>
      </c>
      <c r="J2874" s="1">
        <v>1000000000</v>
      </c>
      <c r="K2874" s="1" t="s">
        <v>2018</v>
      </c>
      <c r="L2874" s="1">
        <v>2873</v>
      </c>
      <c r="M2874" s="1" t="s">
        <v>14753</v>
      </c>
      <c r="N2874" s="1">
        <v>1.9779584157039233E-5</v>
      </c>
      <c r="O2874" s="1">
        <v>516.76053643</v>
      </c>
      <c r="P2874" s="1">
        <v>0</v>
      </c>
      <c r="Q2874" s="1">
        <v>-8.1731147800000006</v>
      </c>
      <c r="R2874" s="1">
        <v>-5.86748548</v>
      </c>
      <c r="S2874" s="1">
        <v>7334.8164735770797</v>
      </c>
      <c r="T2874" s="1" t="s">
        <v>14753</v>
      </c>
    </row>
    <row r="2875" spans="1:20" x14ac:dyDescent="0.2">
      <c r="A2875" s="1">
        <v>28714</v>
      </c>
      <c r="B2875" s="1" t="s">
        <v>11935</v>
      </c>
      <c r="C2875" s="1" t="s">
        <v>11936</v>
      </c>
      <c r="D2875" s="1" t="s">
        <v>11937</v>
      </c>
      <c r="E2875" s="1">
        <v>6</v>
      </c>
      <c r="F2875" s="1" t="s">
        <v>11938</v>
      </c>
      <c r="G2875" s="1" t="s">
        <v>131</v>
      </c>
      <c r="I2875" s="1">
        <v>1129098.32266667</v>
      </c>
      <c r="J2875" s="1">
        <v>6017363.0920136701</v>
      </c>
      <c r="K2875" s="1" t="s">
        <v>2018</v>
      </c>
      <c r="L2875" s="1">
        <v>2874</v>
      </c>
      <c r="M2875" s="1" t="s">
        <v>14753</v>
      </c>
      <c r="N2875" s="1">
        <v>6.4887324817580576E-3</v>
      </c>
      <c r="O2875" s="1">
        <v>0</v>
      </c>
      <c r="P2875" s="1">
        <v>0</v>
      </c>
      <c r="Q2875" s="1">
        <v>0</v>
      </c>
      <c r="R2875" s="1">
        <v>-3.1090884999999999</v>
      </c>
      <c r="S2875" s="1">
        <v>7326.4169613857612</v>
      </c>
      <c r="T2875" s="1" t="s">
        <v>14753</v>
      </c>
    </row>
    <row r="2876" spans="1:20" x14ac:dyDescent="0.2">
      <c r="A2876" s="1">
        <v>13133</v>
      </c>
      <c r="B2876" s="1" t="s">
        <v>5926</v>
      </c>
      <c r="C2876" s="1" t="s">
        <v>5927</v>
      </c>
      <c r="D2876" s="1" t="s">
        <v>5928</v>
      </c>
      <c r="E2876" s="1">
        <v>45</v>
      </c>
      <c r="F2876" s="1" t="s">
        <v>5929</v>
      </c>
      <c r="G2876" s="1" t="s">
        <v>131</v>
      </c>
      <c r="I2876" s="1">
        <v>226662489.889</v>
      </c>
      <c r="J2876" s="1">
        <v>313384303</v>
      </c>
      <c r="K2876" s="1" t="s">
        <v>2018</v>
      </c>
      <c r="L2876" s="1">
        <v>2875</v>
      </c>
      <c r="M2876" s="1" t="s">
        <v>14753</v>
      </c>
      <c r="N2876" s="1">
        <v>3.1437283855647189E-5</v>
      </c>
      <c r="O2876" s="1">
        <v>4935.8394930300001</v>
      </c>
      <c r="P2876" s="1">
        <v>0.27569514000000001</v>
      </c>
      <c r="Q2876" s="1">
        <v>1.7542716</v>
      </c>
      <c r="R2876" s="1">
        <v>-1.81124734</v>
      </c>
      <c r="S2876" s="1">
        <v>7125.6530340682539</v>
      </c>
      <c r="T2876" s="1" t="s">
        <v>14753</v>
      </c>
    </row>
    <row r="2877" spans="1:20" x14ac:dyDescent="0.2">
      <c r="A2877" s="1">
        <v>9666</v>
      </c>
      <c r="B2877" s="1" t="s">
        <v>6973</v>
      </c>
      <c r="C2877" s="1" t="s">
        <v>6974</v>
      </c>
      <c r="D2877" s="1" t="s">
        <v>6975</v>
      </c>
      <c r="E2877" s="1">
        <v>29</v>
      </c>
      <c r="F2877" s="1" t="s">
        <v>4719</v>
      </c>
      <c r="G2877" s="1" t="s">
        <v>131</v>
      </c>
      <c r="H2877" s="1">
        <v>10000000000</v>
      </c>
      <c r="I2877" s="1">
        <v>23653359</v>
      </c>
      <c r="J2877" s="1">
        <v>10000000000</v>
      </c>
      <c r="K2877" s="1" t="s">
        <v>2018</v>
      </c>
      <c r="L2877" s="1">
        <v>2876</v>
      </c>
      <c r="M2877" s="1" t="s">
        <v>14753</v>
      </c>
      <c r="N2877" s="1">
        <v>2.8319573288508089E-4</v>
      </c>
      <c r="O2877" s="1">
        <v>643.90971917000002</v>
      </c>
      <c r="P2877" s="1">
        <v>5.5919663599999998</v>
      </c>
      <c r="Q2877" s="1">
        <v>-6.5772869600000003</v>
      </c>
      <c r="R2877" s="1">
        <v>-24.989094999999999</v>
      </c>
      <c r="S2877" s="1">
        <v>6698.5303371989239</v>
      </c>
      <c r="T2877" s="1" t="s">
        <v>14753</v>
      </c>
    </row>
    <row r="2878" spans="1:20" x14ac:dyDescent="0.2">
      <c r="A2878" s="1">
        <v>6179</v>
      </c>
      <c r="B2878" s="1" t="s">
        <v>6127</v>
      </c>
      <c r="C2878" s="1" t="s">
        <v>6128</v>
      </c>
      <c r="D2878" s="1" t="s">
        <v>6129</v>
      </c>
      <c r="E2878" s="1">
        <v>9</v>
      </c>
      <c r="F2878" s="1" t="s">
        <v>2352</v>
      </c>
      <c r="G2878" s="1" t="s">
        <v>131</v>
      </c>
      <c r="H2878" s="1">
        <v>68700000000</v>
      </c>
      <c r="I2878" s="1">
        <v>17034000000</v>
      </c>
      <c r="J2878" s="1">
        <v>39000000000</v>
      </c>
      <c r="K2878" s="1" t="s">
        <v>2018</v>
      </c>
      <c r="L2878" s="1">
        <v>2877</v>
      </c>
      <c r="M2878" s="1" t="s">
        <v>14752</v>
      </c>
      <c r="N2878" s="1">
        <v>3.9149862974870929E-7</v>
      </c>
      <c r="O2878" s="1">
        <v>0</v>
      </c>
      <c r="P2878" s="1">
        <v>0</v>
      </c>
      <c r="Q2878" s="1">
        <v>-28.22395483</v>
      </c>
      <c r="R2878" s="1">
        <v>-38.760073660000003</v>
      </c>
      <c r="S2878" s="1">
        <v>6668.7876591395134</v>
      </c>
      <c r="T2878" s="1" t="s">
        <v>14752</v>
      </c>
    </row>
    <row r="2879" spans="1:20" x14ac:dyDescent="0.2">
      <c r="A2879" s="1">
        <v>11450</v>
      </c>
      <c r="B2879" s="1" t="s">
        <v>5613</v>
      </c>
      <c r="C2879" s="1" t="s">
        <v>5614</v>
      </c>
      <c r="D2879" s="1" t="s">
        <v>5615</v>
      </c>
      <c r="E2879" s="1">
        <v>5</v>
      </c>
      <c r="F2879" s="1" t="s">
        <v>5616</v>
      </c>
      <c r="G2879" s="1" t="s">
        <v>131</v>
      </c>
      <c r="H2879" s="1">
        <v>100000000</v>
      </c>
      <c r="I2879" s="1">
        <v>20300000</v>
      </c>
      <c r="J2879" s="1">
        <v>100000000</v>
      </c>
      <c r="K2879" s="1" t="s">
        <v>2018</v>
      </c>
      <c r="L2879" s="1">
        <v>2878</v>
      </c>
      <c r="M2879" s="1" t="s">
        <v>14752</v>
      </c>
      <c r="N2879" s="1">
        <v>3.2654167859842844E-4</v>
      </c>
      <c r="O2879" s="1">
        <v>82.001996840000004</v>
      </c>
      <c r="P2879" s="1">
        <v>-3.056222</v>
      </c>
      <c r="Q2879" s="1">
        <v>-8.9836525300000005</v>
      </c>
      <c r="R2879" s="1">
        <v>-11.813075469999999</v>
      </c>
      <c r="S2879" s="1">
        <v>6628.7960755480972</v>
      </c>
      <c r="T2879" s="1" t="s">
        <v>14752</v>
      </c>
    </row>
    <row r="2880" spans="1:20" x14ac:dyDescent="0.2">
      <c r="A2880" s="1">
        <v>12952</v>
      </c>
      <c r="B2880" s="1" t="s">
        <v>6264</v>
      </c>
      <c r="C2880" s="1" t="s">
        <v>6265</v>
      </c>
      <c r="D2880" s="1" t="s">
        <v>6266</v>
      </c>
      <c r="E2880" s="1">
        <v>7</v>
      </c>
      <c r="F2880" s="1" t="s">
        <v>6267</v>
      </c>
      <c r="G2880" s="1" t="s">
        <v>131</v>
      </c>
      <c r="H2880" s="1">
        <v>20000000</v>
      </c>
      <c r="I2880" s="1">
        <v>2750000</v>
      </c>
      <c r="J2880" s="1">
        <v>20000000</v>
      </c>
      <c r="K2880" s="1" t="s">
        <v>2018</v>
      </c>
      <c r="L2880" s="1">
        <v>2879</v>
      </c>
      <c r="M2880" s="1" t="s">
        <v>14752</v>
      </c>
      <c r="N2880" s="1">
        <v>2.3981652007091189E-3</v>
      </c>
      <c r="O2880" s="1">
        <v>632.21746733999998</v>
      </c>
      <c r="P2880" s="1">
        <v>-4.5077099999999998E-3</v>
      </c>
      <c r="Q2880" s="1">
        <v>-4.7591283999999998</v>
      </c>
      <c r="R2880" s="1">
        <v>-27.834796109999999</v>
      </c>
      <c r="S2880" s="1">
        <v>6594.954301950077</v>
      </c>
      <c r="T2880" s="1" t="s">
        <v>14752</v>
      </c>
    </row>
    <row r="2881" spans="1:20" x14ac:dyDescent="0.2">
      <c r="A2881" s="1">
        <v>33319</v>
      </c>
      <c r="B2881" s="1" t="s">
        <v>12130</v>
      </c>
      <c r="C2881" s="1" t="s">
        <v>12131</v>
      </c>
      <c r="D2881" s="1" t="s">
        <v>12132</v>
      </c>
      <c r="E2881" s="1">
        <v>4</v>
      </c>
      <c r="F2881" s="1" t="s">
        <v>12133</v>
      </c>
      <c r="G2881" s="1" t="s">
        <v>131</v>
      </c>
      <c r="H2881" s="1">
        <v>999999999</v>
      </c>
      <c r="I2881" s="1">
        <v>999999999</v>
      </c>
      <c r="J2881" s="1">
        <v>999999999</v>
      </c>
      <c r="K2881" s="1" t="s">
        <v>2018</v>
      </c>
      <c r="L2881" s="1">
        <v>2880</v>
      </c>
      <c r="M2881" s="1" t="s">
        <v>14752</v>
      </c>
      <c r="N2881" s="1">
        <v>6.5916922304443873E-6</v>
      </c>
      <c r="O2881" s="1">
        <v>20.380869199999999</v>
      </c>
      <c r="P2881" s="1">
        <v>0</v>
      </c>
      <c r="Q2881" s="1">
        <v>-2.7885445600000001</v>
      </c>
      <c r="R2881" s="1">
        <v>5.6597644100000002</v>
      </c>
      <c r="S2881" s="1">
        <v>6591.692223852695</v>
      </c>
      <c r="T2881" s="1" t="s">
        <v>14752</v>
      </c>
    </row>
    <row r="2882" spans="1:20" x14ac:dyDescent="0.2">
      <c r="A2882" s="1">
        <v>9675</v>
      </c>
      <c r="B2882" s="1" t="s">
        <v>5309</v>
      </c>
      <c r="C2882" s="1" t="s">
        <v>3405</v>
      </c>
      <c r="D2882" s="1" t="s">
        <v>5310</v>
      </c>
      <c r="E2882" s="1">
        <v>11</v>
      </c>
      <c r="F2882" s="1" t="s">
        <v>4719</v>
      </c>
      <c r="G2882" s="1" t="s">
        <v>131</v>
      </c>
      <c r="I2882" s="1">
        <v>1176034</v>
      </c>
      <c r="J2882" s="1">
        <v>15000000</v>
      </c>
      <c r="K2882" s="1" t="s">
        <v>2018</v>
      </c>
      <c r="L2882" s="1">
        <v>2881</v>
      </c>
      <c r="M2882" s="1" t="s">
        <v>14752</v>
      </c>
      <c r="N2882" s="1">
        <v>5.489838607189274E-3</v>
      </c>
      <c r="O2882" s="1">
        <v>725275.93283079006</v>
      </c>
      <c r="P2882" s="1">
        <v>5.4141708199999998</v>
      </c>
      <c r="Q2882" s="1">
        <v>-35.582240089999999</v>
      </c>
      <c r="R2882" s="1">
        <v>-40.548028449999997</v>
      </c>
      <c r="S2882" s="1">
        <v>6456.2368565672305</v>
      </c>
      <c r="T2882" s="1" t="s">
        <v>14752</v>
      </c>
    </row>
    <row r="2883" spans="1:20" x14ac:dyDescent="0.2">
      <c r="A2883" s="1">
        <v>29315</v>
      </c>
      <c r="B2883" s="1" t="s">
        <v>12152</v>
      </c>
      <c r="C2883" s="1" t="s">
        <v>12153</v>
      </c>
      <c r="D2883" s="1" t="s">
        <v>12154</v>
      </c>
      <c r="E2883" s="1">
        <v>3</v>
      </c>
      <c r="F2883" s="1" t="s">
        <v>12155</v>
      </c>
      <c r="G2883" s="1" t="s">
        <v>131</v>
      </c>
      <c r="H2883" s="1">
        <v>100000000</v>
      </c>
      <c r="I2883" s="1">
        <v>84958762.579999998</v>
      </c>
      <c r="J2883" s="1">
        <v>99409844</v>
      </c>
      <c r="K2883" s="1" t="s">
        <v>2018</v>
      </c>
      <c r="L2883" s="1">
        <v>2882</v>
      </c>
      <c r="M2883" s="1" t="s">
        <v>14753</v>
      </c>
      <c r="N2883" s="1">
        <v>7.4674598941768262E-5</v>
      </c>
      <c r="O2883" s="1">
        <v>0.10529217</v>
      </c>
      <c r="P2883" s="1">
        <v>0</v>
      </c>
      <c r="Q2883" s="1">
        <v>-0.49758265000000002</v>
      </c>
      <c r="R2883" s="1">
        <v>-30.403032410000002</v>
      </c>
      <c r="S2883" s="1">
        <v>6344.2615222504091</v>
      </c>
      <c r="T2883" s="1" t="s">
        <v>14753</v>
      </c>
    </row>
    <row r="2884" spans="1:20" x14ac:dyDescent="0.2">
      <c r="A2884" s="1">
        <v>601</v>
      </c>
      <c r="B2884" s="1" t="s">
        <v>6113</v>
      </c>
      <c r="C2884" s="1" t="s">
        <v>6114</v>
      </c>
      <c r="D2884" s="1" t="s">
        <v>6115</v>
      </c>
      <c r="E2884" s="1">
        <v>1</v>
      </c>
      <c r="F2884" s="1" t="s">
        <v>6066</v>
      </c>
      <c r="G2884" s="1" t="s">
        <v>131</v>
      </c>
      <c r="I2884" s="1">
        <v>1220084.9566569999</v>
      </c>
      <c r="J2884" s="1">
        <v>1220084.9566569999</v>
      </c>
      <c r="L2884" s="1">
        <v>2883</v>
      </c>
      <c r="M2884" s="1" t="s">
        <v>14752</v>
      </c>
      <c r="N2884" s="1">
        <v>4.913621853071118E-3</v>
      </c>
      <c r="O2884" s="1">
        <v>0</v>
      </c>
      <c r="P2884" s="1">
        <v>0</v>
      </c>
      <c r="Q2884" s="1">
        <v>0</v>
      </c>
      <c r="R2884" s="1">
        <v>-0.41916255000000002</v>
      </c>
      <c r="S2884" s="1">
        <v>5995.0361056331622</v>
      </c>
      <c r="T2884" s="1" t="s">
        <v>14752</v>
      </c>
    </row>
    <row r="2885" spans="1:20" x14ac:dyDescent="0.2">
      <c r="A2885" s="1">
        <v>8260</v>
      </c>
      <c r="B2885" s="1" t="s">
        <v>3952</v>
      </c>
      <c r="C2885" s="1" t="s">
        <v>3760</v>
      </c>
      <c r="D2885" s="1" t="s">
        <v>3953</v>
      </c>
      <c r="E2885" s="1">
        <v>8</v>
      </c>
      <c r="F2885" s="1" t="s">
        <v>3954</v>
      </c>
      <c r="G2885" s="1" t="s">
        <v>131</v>
      </c>
      <c r="I2885" s="1">
        <v>854801</v>
      </c>
      <c r="J2885" s="1">
        <v>10000000</v>
      </c>
      <c r="K2885" s="1" t="s">
        <v>2018</v>
      </c>
      <c r="L2885" s="1">
        <v>2884</v>
      </c>
      <c r="M2885" s="1" t="s">
        <v>14753</v>
      </c>
      <c r="N2885" s="1">
        <v>6.4273159678028945E-3</v>
      </c>
      <c r="O2885" s="1">
        <v>93.443077799999998</v>
      </c>
      <c r="P2885" s="1">
        <v>7.2822659999999997E-2</v>
      </c>
      <c r="Q2885" s="1">
        <v>-2.47343307</v>
      </c>
      <c r="R2885" s="1">
        <v>-8.2364023399999997</v>
      </c>
      <c r="S2885" s="1">
        <v>5494.076116593882</v>
      </c>
      <c r="T2885" s="1" t="s">
        <v>14753</v>
      </c>
    </row>
    <row r="2886" spans="1:20" x14ac:dyDescent="0.2">
      <c r="A2886" s="1">
        <v>4786</v>
      </c>
      <c r="B2886" s="1" t="s">
        <v>6109</v>
      </c>
      <c r="C2886" s="1" t="s">
        <v>6110</v>
      </c>
      <c r="D2886" s="1" t="s">
        <v>6111</v>
      </c>
      <c r="E2886" s="1">
        <v>6</v>
      </c>
      <c r="F2886" s="1" t="s">
        <v>6112</v>
      </c>
      <c r="G2886" s="1" t="s">
        <v>131</v>
      </c>
      <c r="H2886" s="1">
        <v>2100000000</v>
      </c>
      <c r="I2886" s="1">
        <v>4107112</v>
      </c>
      <c r="J2886" s="1">
        <v>2100000000</v>
      </c>
      <c r="K2886" s="1" t="s">
        <v>2018</v>
      </c>
      <c r="L2886" s="1">
        <v>2885</v>
      </c>
      <c r="M2886" s="1" t="s">
        <v>14752</v>
      </c>
      <c r="N2886" s="1">
        <v>1.3361800383075949E-3</v>
      </c>
      <c r="O2886" s="1">
        <v>0</v>
      </c>
      <c r="P2886" s="1">
        <v>0.30487732000000001</v>
      </c>
      <c r="Q2886" s="1">
        <v>1.6370989999999998E-2</v>
      </c>
      <c r="R2886" s="1">
        <v>-5.2248265299999996</v>
      </c>
      <c r="S2886" s="1">
        <v>5487.8410694935828</v>
      </c>
      <c r="T2886" s="1" t="s">
        <v>14752</v>
      </c>
    </row>
    <row r="2887" spans="1:20" x14ac:dyDescent="0.2">
      <c r="A2887" s="1">
        <v>9115</v>
      </c>
      <c r="B2887" s="1" t="s">
        <v>5937</v>
      </c>
      <c r="C2887" s="1" t="s">
        <v>5938</v>
      </c>
      <c r="D2887" s="1" t="s">
        <v>5939</v>
      </c>
      <c r="E2887" s="1">
        <v>9</v>
      </c>
      <c r="F2887" s="1" t="s">
        <v>4515</v>
      </c>
      <c r="G2887" s="1" t="s">
        <v>131</v>
      </c>
      <c r="I2887" s="1">
        <v>106262145</v>
      </c>
      <c r="J2887" s="1">
        <v>500000000</v>
      </c>
      <c r="K2887" s="1" t="s">
        <v>2018</v>
      </c>
      <c r="L2887" s="1">
        <v>2886</v>
      </c>
      <c r="M2887" s="1" t="s">
        <v>14752</v>
      </c>
      <c r="N2887" s="1">
        <v>5.1080168442721962E-5</v>
      </c>
      <c r="O2887" s="1">
        <v>41190.142119210002</v>
      </c>
      <c r="P2887" s="1">
        <v>-0.94949795000000003</v>
      </c>
      <c r="Q2887" s="1">
        <v>-4.3972006099999996</v>
      </c>
      <c r="R2887" s="1">
        <v>-13.098477470000001</v>
      </c>
      <c r="S2887" s="1">
        <v>5427.8882656849455</v>
      </c>
      <c r="T2887" s="1" t="s">
        <v>14752</v>
      </c>
    </row>
    <row r="2888" spans="1:20" x14ac:dyDescent="0.2">
      <c r="A2888" s="1">
        <v>5847</v>
      </c>
      <c r="B2888" s="1" t="s">
        <v>6078</v>
      </c>
      <c r="C2888" s="1" t="s">
        <v>6079</v>
      </c>
      <c r="D2888" s="1" t="s">
        <v>6080</v>
      </c>
      <c r="E2888" s="1">
        <v>2</v>
      </c>
      <c r="F2888" s="1" t="s">
        <v>2573</v>
      </c>
      <c r="G2888" s="1" t="s">
        <v>131</v>
      </c>
      <c r="H2888" s="1">
        <v>262800000</v>
      </c>
      <c r="I2888" s="1">
        <v>134558580</v>
      </c>
      <c r="J2888" s="1">
        <v>134558580</v>
      </c>
      <c r="L2888" s="1">
        <v>2887</v>
      </c>
      <c r="M2888" s="1" t="s">
        <v>14753</v>
      </c>
      <c r="N2888" s="1">
        <v>3.7553452159999998E-5</v>
      </c>
      <c r="O2888" s="1">
        <v>13.28502417</v>
      </c>
      <c r="P2888" s="1">
        <v>0.28423682</v>
      </c>
      <c r="Q2888" s="1">
        <v>-1.61790817</v>
      </c>
      <c r="R2888" s="1">
        <v>-4.8831208200000003</v>
      </c>
      <c r="S2888" s="1">
        <v>5053.1391967475329</v>
      </c>
      <c r="T2888" s="1" t="s">
        <v>14753</v>
      </c>
    </row>
    <row r="2889" spans="1:20" x14ac:dyDescent="0.2">
      <c r="A2889" s="1">
        <v>31289</v>
      </c>
      <c r="B2889" s="1" t="s">
        <v>12147</v>
      </c>
      <c r="C2889" s="1" t="s">
        <v>12148</v>
      </c>
      <c r="D2889" s="1" t="s">
        <v>12149</v>
      </c>
      <c r="E2889" s="1">
        <v>2</v>
      </c>
      <c r="F2889" s="1" t="s">
        <v>12150</v>
      </c>
      <c r="G2889" s="1" t="s">
        <v>131</v>
      </c>
      <c r="H2889" s="1">
        <v>2600000000</v>
      </c>
      <c r="I2889" s="1">
        <v>2447944828</v>
      </c>
      <c r="J2889" s="1">
        <v>2600000000</v>
      </c>
      <c r="K2889" s="1" t="s">
        <v>2018</v>
      </c>
      <c r="L2889" s="1">
        <v>2888</v>
      </c>
      <c r="M2889" s="1" t="s">
        <v>14753</v>
      </c>
      <c r="N2889" s="1">
        <v>1.8835192940769711E-6</v>
      </c>
      <c r="O2889" s="1">
        <v>0.71802062</v>
      </c>
      <c r="P2889" s="1">
        <v>0</v>
      </c>
      <c r="Q2889" s="1">
        <v>-20.861429449999999</v>
      </c>
      <c r="R2889" s="1">
        <v>-5.2140018000000001</v>
      </c>
      <c r="S2889" s="1">
        <v>4610.7513143739325</v>
      </c>
      <c r="T2889" s="1" t="s">
        <v>14753</v>
      </c>
    </row>
    <row r="2890" spans="1:20" x14ac:dyDescent="0.2">
      <c r="A2890" s="1">
        <v>16231</v>
      </c>
      <c r="B2890" s="1" t="s">
        <v>6773</v>
      </c>
      <c r="C2890" s="1" t="s">
        <v>6774</v>
      </c>
      <c r="D2890" s="1" t="s">
        <v>6775</v>
      </c>
      <c r="E2890" s="1">
        <v>38</v>
      </c>
      <c r="F2890" s="1" t="s">
        <v>6776</v>
      </c>
      <c r="G2890" s="1" t="s">
        <v>131</v>
      </c>
      <c r="H2890" s="1">
        <v>300000000</v>
      </c>
      <c r="I2890" s="1">
        <v>41436585</v>
      </c>
      <c r="J2890" s="1">
        <v>300000000</v>
      </c>
      <c r="K2890" s="1" t="s">
        <v>2018</v>
      </c>
      <c r="L2890" s="1">
        <v>2889</v>
      </c>
      <c r="M2890" s="1" t="s">
        <v>14753</v>
      </c>
      <c r="N2890" s="1">
        <v>1.0987761880110264E-4</v>
      </c>
      <c r="O2890" s="1">
        <v>13.30411952</v>
      </c>
      <c r="P2890" s="1">
        <v>0</v>
      </c>
      <c r="Q2890" s="1">
        <v>0.64469922000000002</v>
      </c>
      <c r="R2890" s="1">
        <v>-14.05427583</v>
      </c>
      <c r="S2890" s="1">
        <v>4552.9532910494881</v>
      </c>
      <c r="T2890" s="1" t="s">
        <v>14753</v>
      </c>
    </row>
    <row r="2891" spans="1:20" x14ac:dyDescent="0.2">
      <c r="A2891" s="1">
        <v>1956</v>
      </c>
      <c r="B2891" s="1" t="s">
        <v>12160</v>
      </c>
      <c r="C2891" s="1" t="s">
        <v>12161</v>
      </c>
      <c r="D2891" s="1" t="s">
        <v>12162</v>
      </c>
      <c r="E2891" s="1">
        <v>2</v>
      </c>
      <c r="F2891" s="1" t="s">
        <v>3116</v>
      </c>
      <c r="G2891" s="1" t="s">
        <v>131</v>
      </c>
      <c r="H2891" s="1">
        <v>27200000</v>
      </c>
      <c r="I2891" s="1">
        <v>5391794.4223730201</v>
      </c>
      <c r="J2891" s="1">
        <v>6211794.4223730201</v>
      </c>
      <c r="L2891" s="1">
        <v>2890</v>
      </c>
      <c r="M2891" s="1" t="s">
        <v>14753</v>
      </c>
      <c r="N2891" s="1">
        <v>8.0738539317227803E-4</v>
      </c>
      <c r="O2891" s="1">
        <v>0</v>
      </c>
      <c r="P2891" s="1">
        <v>-0.22287522000000001</v>
      </c>
      <c r="Q2891" s="1">
        <v>-18.352769120000001</v>
      </c>
      <c r="R2891" s="1">
        <v>-5.2944637500000002</v>
      </c>
      <c r="S2891" s="1">
        <v>4353.2560596117364</v>
      </c>
      <c r="T2891" s="1" t="s">
        <v>14753</v>
      </c>
    </row>
    <row r="2892" spans="1:20" x14ac:dyDescent="0.2">
      <c r="A2892" s="1">
        <v>1247</v>
      </c>
      <c r="B2892" s="1" t="s">
        <v>5934</v>
      </c>
      <c r="C2892" s="1" t="s">
        <v>5935</v>
      </c>
      <c r="D2892" s="1" t="s">
        <v>5936</v>
      </c>
      <c r="E2892" s="1">
        <v>4</v>
      </c>
      <c r="F2892" s="1" t="s">
        <v>4841</v>
      </c>
      <c r="G2892" s="1" t="s">
        <v>131</v>
      </c>
      <c r="H2892" s="1">
        <v>42000000</v>
      </c>
      <c r="I2892" s="1">
        <v>4533873.7943128198</v>
      </c>
      <c r="J2892" s="1">
        <v>4533873.7943128198</v>
      </c>
      <c r="L2892" s="1">
        <v>2891</v>
      </c>
      <c r="M2892" s="1" t="s">
        <v>14753</v>
      </c>
      <c r="N2892" s="1">
        <v>8.9824446265044462E-4</v>
      </c>
      <c r="O2892" s="1">
        <v>0</v>
      </c>
      <c r="P2892" s="1">
        <v>8.4919000000000001E-3</v>
      </c>
      <c r="Q2892" s="1">
        <v>-1.8734044000000001</v>
      </c>
      <c r="R2892" s="1">
        <v>100.53818989</v>
      </c>
      <c r="S2892" s="1">
        <v>4072.5270300974512</v>
      </c>
      <c r="T2892" s="1" t="s">
        <v>14753</v>
      </c>
    </row>
    <row r="2893" spans="1:20" x14ac:dyDescent="0.2">
      <c r="A2893" s="1">
        <v>10232</v>
      </c>
      <c r="B2893" s="1" t="s">
        <v>5609</v>
      </c>
      <c r="C2893" s="1" t="s">
        <v>5610</v>
      </c>
      <c r="D2893" s="1" t="s">
        <v>5611</v>
      </c>
      <c r="E2893" s="1">
        <v>27</v>
      </c>
      <c r="F2893" s="1" t="s">
        <v>5496</v>
      </c>
      <c r="G2893" s="1" t="s">
        <v>131</v>
      </c>
      <c r="H2893" s="1">
        <v>1000000000</v>
      </c>
      <c r="I2893" s="1">
        <v>68971718</v>
      </c>
      <c r="J2893" s="1">
        <v>96576637</v>
      </c>
      <c r="K2893" s="1" t="s">
        <v>2018</v>
      </c>
      <c r="L2893" s="1">
        <v>2892</v>
      </c>
      <c r="M2893" s="1" t="s">
        <v>14753</v>
      </c>
      <c r="N2893" s="1">
        <v>5.5042456783435091E-5</v>
      </c>
      <c r="O2893" s="1">
        <v>0</v>
      </c>
      <c r="P2893" s="1">
        <v>0</v>
      </c>
      <c r="Q2893" s="1">
        <v>0</v>
      </c>
      <c r="R2893" s="1">
        <v>0</v>
      </c>
      <c r="S2893" s="1">
        <v>3796.3728072942722</v>
      </c>
      <c r="T2893" s="1" t="s">
        <v>14753</v>
      </c>
    </row>
    <row r="2894" spans="1:20" x14ac:dyDescent="0.2">
      <c r="A2894" s="1">
        <v>3931</v>
      </c>
      <c r="B2894" s="1" t="s">
        <v>6082</v>
      </c>
      <c r="C2894" s="1" t="s">
        <v>6083</v>
      </c>
      <c r="D2894" s="1" t="s">
        <v>6084</v>
      </c>
      <c r="E2894" s="1">
        <v>8</v>
      </c>
      <c r="F2894" s="1" t="s">
        <v>6030</v>
      </c>
      <c r="G2894" s="1" t="s">
        <v>131</v>
      </c>
      <c r="I2894" s="1">
        <v>5223113.3379969997</v>
      </c>
      <c r="J2894" s="1">
        <v>50000000</v>
      </c>
      <c r="K2894" s="1" t="s">
        <v>2018</v>
      </c>
      <c r="L2894" s="1">
        <v>2893</v>
      </c>
      <c r="M2894" s="1" t="s">
        <v>14753</v>
      </c>
      <c r="N2894" s="1">
        <v>7.1396534607918527E-4</v>
      </c>
      <c r="O2894" s="1">
        <v>19.254445279999999</v>
      </c>
      <c r="P2894" s="1">
        <v>7.2822659999999997E-2</v>
      </c>
      <c r="Q2894" s="1">
        <v>-2.47343307</v>
      </c>
      <c r="R2894" s="1">
        <v>-8.2364023399999997</v>
      </c>
      <c r="S2894" s="1">
        <v>3729.1219219738368</v>
      </c>
      <c r="T2894" s="1" t="s">
        <v>14753</v>
      </c>
    </row>
    <row r="2895" spans="1:20" x14ac:dyDescent="0.2">
      <c r="A2895" s="1">
        <v>9262</v>
      </c>
      <c r="B2895" s="1" t="s">
        <v>4938</v>
      </c>
      <c r="C2895" s="1" t="s">
        <v>4939</v>
      </c>
      <c r="D2895" s="1" t="s">
        <v>4940</v>
      </c>
      <c r="E2895" s="1">
        <v>21</v>
      </c>
      <c r="F2895" s="1" t="s">
        <v>4625</v>
      </c>
      <c r="G2895" s="1" t="s">
        <v>131</v>
      </c>
      <c r="H2895" s="1">
        <v>1000000000</v>
      </c>
      <c r="I2895" s="1">
        <v>38375919</v>
      </c>
      <c r="J2895" s="1">
        <v>1000000000</v>
      </c>
      <c r="K2895" s="1" t="s">
        <v>2018</v>
      </c>
      <c r="L2895" s="1">
        <v>2894</v>
      </c>
      <c r="M2895" s="1" t="s">
        <v>14753</v>
      </c>
      <c r="N2895" s="1">
        <v>9.4472710178246044E-5</v>
      </c>
      <c r="O2895" s="1">
        <v>151.25902256000001</v>
      </c>
      <c r="P2895" s="1">
        <v>1.2813900000000001E-3</v>
      </c>
      <c r="Q2895" s="1">
        <v>-4.1556336099999998</v>
      </c>
      <c r="R2895" s="1">
        <v>-15.31458816</v>
      </c>
      <c r="S2895" s="1">
        <v>3625.4770735108459</v>
      </c>
      <c r="T2895" s="1" t="s">
        <v>14753</v>
      </c>
    </row>
    <row r="2896" spans="1:20" x14ac:dyDescent="0.2">
      <c r="A2896" s="1">
        <v>9269</v>
      </c>
      <c r="B2896" s="1" t="s">
        <v>4732</v>
      </c>
      <c r="C2896" s="1" t="s">
        <v>4733</v>
      </c>
      <c r="D2896" s="1" t="s">
        <v>4734</v>
      </c>
      <c r="E2896" s="1">
        <v>29</v>
      </c>
      <c r="F2896" s="1" t="s">
        <v>4625</v>
      </c>
      <c r="G2896" s="1" t="s">
        <v>131</v>
      </c>
      <c r="I2896" s="1">
        <v>41059833</v>
      </c>
      <c r="J2896" s="1">
        <v>500000000</v>
      </c>
      <c r="K2896" s="1" t="s">
        <v>2018</v>
      </c>
      <c r="L2896" s="1">
        <v>2895</v>
      </c>
      <c r="M2896" s="1" t="s">
        <v>14752</v>
      </c>
      <c r="N2896" s="1">
        <v>7.9966249737430551E-5</v>
      </c>
      <c r="O2896" s="1">
        <v>135436.46360724</v>
      </c>
      <c r="P2896" s="1">
        <v>33.334742259999999</v>
      </c>
      <c r="Q2896" s="1">
        <v>-4.9720559999999997E-2</v>
      </c>
      <c r="R2896" s="1">
        <v>-11.24451917</v>
      </c>
      <c r="S2896" s="1">
        <v>3283.4008598551923</v>
      </c>
      <c r="T2896" s="1" t="s">
        <v>14752</v>
      </c>
    </row>
    <row r="2897" spans="1:20" x14ac:dyDescent="0.2">
      <c r="A2897" s="1">
        <v>8351</v>
      </c>
      <c r="B2897" s="1" t="s">
        <v>5121</v>
      </c>
      <c r="C2897" s="1" t="s">
        <v>5122</v>
      </c>
      <c r="D2897" s="1" t="s">
        <v>5123</v>
      </c>
      <c r="E2897" s="1">
        <v>6</v>
      </c>
      <c r="F2897" s="1" t="s">
        <v>5124</v>
      </c>
      <c r="G2897" s="1" t="s">
        <v>131</v>
      </c>
      <c r="H2897" s="1">
        <v>100000000</v>
      </c>
      <c r="I2897" s="1">
        <v>12493373</v>
      </c>
      <c r="J2897" s="1">
        <v>100000000</v>
      </c>
      <c r="K2897" s="1" t="s">
        <v>2018</v>
      </c>
      <c r="L2897" s="1">
        <v>2896</v>
      </c>
      <c r="M2897" s="1" t="s">
        <v>14753</v>
      </c>
      <c r="N2897" s="1">
        <v>2.574552248156686E-4</v>
      </c>
      <c r="O2897" s="1">
        <v>1611.5809114399999</v>
      </c>
      <c r="P2897" s="1">
        <v>0</v>
      </c>
      <c r="Q2897" s="1">
        <v>-5.4167326400000002</v>
      </c>
      <c r="R2897" s="1">
        <v>44.335135659999999</v>
      </c>
      <c r="S2897" s="1">
        <v>3216.484154421004</v>
      </c>
      <c r="T2897" s="1" t="s">
        <v>14753</v>
      </c>
    </row>
    <row r="2898" spans="1:20" x14ac:dyDescent="0.2">
      <c r="A2898" s="1">
        <v>11958</v>
      </c>
      <c r="B2898" s="1" t="s">
        <v>5822</v>
      </c>
      <c r="C2898" s="1" t="s">
        <v>5823</v>
      </c>
      <c r="D2898" s="1" t="s">
        <v>5824</v>
      </c>
      <c r="E2898" s="1">
        <v>9</v>
      </c>
      <c r="F2898" s="1" t="s">
        <v>5825</v>
      </c>
      <c r="G2898" s="1" t="s">
        <v>131</v>
      </c>
      <c r="H2898" s="1">
        <v>478000000</v>
      </c>
      <c r="I2898" s="1">
        <v>31485404</v>
      </c>
      <c r="J2898" s="1">
        <v>477000000</v>
      </c>
      <c r="K2898" s="1" t="s">
        <v>2018</v>
      </c>
      <c r="L2898" s="1">
        <v>2897</v>
      </c>
      <c r="M2898" s="1" t="s">
        <v>14753</v>
      </c>
      <c r="N2898" s="1">
        <v>1.0136176567347644E-4</v>
      </c>
      <c r="O2898" s="1">
        <v>0</v>
      </c>
      <c r="P2898" s="1">
        <v>0</v>
      </c>
      <c r="Q2898" s="1">
        <v>-7.7660759999999995E-2</v>
      </c>
      <c r="R2898" s="1">
        <v>-15.455824939999999</v>
      </c>
      <c r="S2898" s="1">
        <v>3191.4161423827381</v>
      </c>
      <c r="T2898" s="1" t="s">
        <v>14753</v>
      </c>
    </row>
    <row r="2899" spans="1:20" x14ac:dyDescent="0.2">
      <c r="A2899" s="1">
        <v>5520</v>
      </c>
      <c r="B2899" s="1" t="s">
        <v>6086</v>
      </c>
      <c r="C2899" s="1" t="s">
        <v>6087</v>
      </c>
      <c r="D2899" s="1" t="s">
        <v>6088</v>
      </c>
      <c r="E2899" s="1">
        <v>3</v>
      </c>
      <c r="F2899" s="1" t="s">
        <v>3182</v>
      </c>
      <c r="G2899" s="1" t="s">
        <v>131</v>
      </c>
      <c r="H2899" s="1">
        <v>37000000</v>
      </c>
      <c r="I2899" s="1">
        <v>16952469.69341236</v>
      </c>
      <c r="J2899" s="1">
        <v>16952469.69341236</v>
      </c>
      <c r="L2899" s="1">
        <v>2898</v>
      </c>
      <c r="M2899" s="1" t="s">
        <v>14752</v>
      </c>
      <c r="N2899" s="1">
        <v>1.8776726076670359E-4</v>
      </c>
      <c r="O2899" s="1">
        <v>0</v>
      </c>
      <c r="P2899" s="1">
        <v>0.28423682</v>
      </c>
      <c r="Q2899" s="1">
        <v>-34.411938790000001</v>
      </c>
      <c r="R2899" s="1">
        <v>-4.8831208300000002</v>
      </c>
      <c r="S2899" s="1">
        <v>3183.118797562598</v>
      </c>
      <c r="T2899" s="1" t="s">
        <v>14752</v>
      </c>
    </row>
    <row r="2900" spans="1:20" x14ac:dyDescent="0.2">
      <c r="A2900" s="1">
        <v>7665</v>
      </c>
      <c r="B2900" s="1" t="s">
        <v>6028</v>
      </c>
      <c r="C2900" s="1" t="s">
        <v>3014</v>
      </c>
      <c r="D2900" s="1" t="s">
        <v>6029</v>
      </c>
      <c r="E2900" s="1">
        <v>3</v>
      </c>
      <c r="F2900" s="1" t="s">
        <v>4090</v>
      </c>
      <c r="G2900" s="1" t="s">
        <v>131</v>
      </c>
      <c r="H2900" s="1">
        <v>1000250000</v>
      </c>
      <c r="I2900" s="1">
        <v>42342655.169248328</v>
      </c>
      <c r="J2900" s="1">
        <v>42342655.169248328</v>
      </c>
      <c r="L2900" s="1">
        <v>2899</v>
      </c>
      <c r="M2900" s="1" t="s">
        <v>14752</v>
      </c>
      <c r="N2900" s="1">
        <v>7.510690430668144E-5</v>
      </c>
      <c r="O2900" s="1">
        <v>0</v>
      </c>
      <c r="P2900" s="1">
        <v>-10.858456159999999</v>
      </c>
      <c r="Q2900" s="1">
        <v>-1.6179081799999999</v>
      </c>
      <c r="R2900" s="1">
        <v>-15.45166296</v>
      </c>
      <c r="S2900" s="1">
        <v>3180.2257498875442</v>
      </c>
      <c r="T2900" s="1" t="s">
        <v>14752</v>
      </c>
    </row>
    <row r="2901" spans="1:20" x14ac:dyDescent="0.2">
      <c r="A2901" s="1">
        <v>8752</v>
      </c>
      <c r="B2901" s="1" t="s">
        <v>6037</v>
      </c>
      <c r="C2901" s="1" t="s">
        <v>992</v>
      </c>
      <c r="D2901" s="1" t="s">
        <v>6038</v>
      </c>
      <c r="E2901" s="1">
        <v>4</v>
      </c>
      <c r="F2901" s="1" t="s">
        <v>5291</v>
      </c>
      <c r="G2901" s="1" t="s">
        <v>131</v>
      </c>
      <c r="H2901" s="1">
        <v>20000000000</v>
      </c>
      <c r="I2901" s="1">
        <v>76385230</v>
      </c>
      <c r="J2901" s="1">
        <v>20000000000</v>
      </c>
      <c r="K2901" s="1" t="s">
        <v>2018</v>
      </c>
      <c r="L2901" s="1">
        <v>2900</v>
      </c>
      <c r="M2901" s="1" t="s">
        <v>14752</v>
      </c>
      <c r="N2901" s="1">
        <v>3.4729594420044408E-5</v>
      </c>
      <c r="O2901" s="1">
        <v>9.97974256</v>
      </c>
      <c r="P2901" s="1">
        <v>-5.6263299999999997E-3</v>
      </c>
      <c r="Q2901" s="1">
        <v>-8.8326349999999998E-2</v>
      </c>
      <c r="R2901" s="1">
        <v>-0.68375870999999999</v>
      </c>
      <c r="S2901" s="1">
        <v>2652.8280575818089</v>
      </c>
      <c r="T2901" s="1" t="s">
        <v>14752</v>
      </c>
    </row>
    <row r="2902" spans="1:20" x14ac:dyDescent="0.2">
      <c r="A2902" s="1">
        <v>2662</v>
      </c>
      <c r="B2902" s="1" t="s">
        <v>2536</v>
      </c>
      <c r="C2902" s="1" t="s">
        <v>2537</v>
      </c>
      <c r="D2902" s="1" t="s">
        <v>2538</v>
      </c>
      <c r="E2902" s="1">
        <v>13</v>
      </c>
      <c r="F2902" s="1" t="s">
        <v>2539</v>
      </c>
      <c r="G2902" s="1" t="s">
        <v>131</v>
      </c>
      <c r="I2902" s="1">
        <v>69773277</v>
      </c>
      <c r="J2902" s="1">
        <v>69773277</v>
      </c>
      <c r="L2902" s="1">
        <v>2901</v>
      </c>
      <c r="M2902" s="1" t="s">
        <v>14753</v>
      </c>
      <c r="N2902" s="1">
        <v>3.7692747377271491E-5</v>
      </c>
      <c r="O2902" s="1">
        <v>102.49770519</v>
      </c>
      <c r="P2902" s="1">
        <v>-0.60898273000000003</v>
      </c>
      <c r="Q2902" s="1">
        <v>-6.2728059500000004</v>
      </c>
      <c r="R2902" s="1">
        <v>-13.730573140000001</v>
      </c>
      <c r="S2902" s="1">
        <v>2629.9465036453871</v>
      </c>
      <c r="T2902" s="1" t="s">
        <v>14753</v>
      </c>
    </row>
    <row r="2903" spans="1:20" x14ac:dyDescent="0.2">
      <c r="A2903" s="1">
        <v>11344</v>
      </c>
      <c r="B2903" s="1" t="s">
        <v>5734</v>
      </c>
      <c r="C2903" s="1" t="s">
        <v>5735</v>
      </c>
      <c r="D2903" s="1" t="s">
        <v>5736</v>
      </c>
      <c r="E2903" s="1">
        <v>3</v>
      </c>
      <c r="F2903" s="1" t="s">
        <v>5489</v>
      </c>
      <c r="G2903" s="1" t="s">
        <v>131</v>
      </c>
      <c r="H2903" s="1">
        <v>100000000</v>
      </c>
      <c r="I2903" s="1">
        <v>2699727</v>
      </c>
      <c r="J2903" s="1">
        <v>100000000</v>
      </c>
      <c r="K2903" s="1" t="s">
        <v>2018</v>
      </c>
      <c r="L2903" s="1">
        <v>2902</v>
      </c>
      <c r="M2903" s="1" t="s">
        <v>14752</v>
      </c>
      <c r="N2903" s="1">
        <v>8.64075265296106E-4</v>
      </c>
      <c r="O2903" s="1">
        <v>385.49356829999999</v>
      </c>
      <c r="P2903" s="1">
        <v>0</v>
      </c>
      <c r="Q2903" s="1">
        <v>8.5384244099999993</v>
      </c>
      <c r="R2903" s="1">
        <v>17.910482609999999</v>
      </c>
      <c r="S2903" s="1">
        <v>2332.7673237520603</v>
      </c>
      <c r="T2903" s="1" t="s">
        <v>14752</v>
      </c>
    </row>
    <row r="2904" spans="1:20" x14ac:dyDescent="0.2">
      <c r="A2904" s="1">
        <v>10036</v>
      </c>
      <c r="B2904" s="1" t="s">
        <v>6016</v>
      </c>
      <c r="C2904" s="1" t="s">
        <v>6017</v>
      </c>
      <c r="D2904" s="1" t="s">
        <v>6018</v>
      </c>
      <c r="E2904" s="1">
        <v>7</v>
      </c>
      <c r="F2904" s="1" t="s">
        <v>4771</v>
      </c>
      <c r="G2904" s="1" t="s">
        <v>131</v>
      </c>
      <c r="H2904" s="1">
        <v>100000000</v>
      </c>
      <c r="I2904" s="1">
        <v>1953140</v>
      </c>
      <c r="J2904" s="1">
        <v>100000000</v>
      </c>
      <c r="K2904" s="1" t="s">
        <v>2018</v>
      </c>
      <c r="L2904" s="1">
        <v>2903</v>
      </c>
      <c r="M2904" s="1" t="s">
        <v>14753</v>
      </c>
      <c r="N2904" s="1">
        <v>1.1621374616228154E-3</v>
      </c>
      <c r="O2904" s="1">
        <v>0</v>
      </c>
      <c r="P2904" s="1">
        <v>0</v>
      </c>
      <c r="Q2904" s="1">
        <v>0</v>
      </c>
      <c r="R2904" s="1">
        <v>-7.8801922299999996</v>
      </c>
      <c r="S2904" s="1">
        <v>2269.8171617939856</v>
      </c>
      <c r="T2904" s="1" t="s">
        <v>14753</v>
      </c>
    </row>
    <row r="2905" spans="1:20" x14ac:dyDescent="0.2">
      <c r="A2905" s="1">
        <v>22822</v>
      </c>
      <c r="B2905" s="1" t="s">
        <v>12163</v>
      </c>
      <c r="C2905" s="1" t="s">
        <v>6119</v>
      </c>
      <c r="D2905" s="1" t="s">
        <v>12164</v>
      </c>
      <c r="E2905" s="1">
        <v>7</v>
      </c>
      <c r="F2905" s="1" t="s">
        <v>12165</v>
      </c>
      <c r="G2905" s="1" t="s">
        <v>131</v>
      </c>
      <c r="H2905" s="1">
        <v>300000000000</v>
      </c>
      <c r="I2905" s="1">
        <v>1934505749</v>
      </c>
      <c r="J2905" s="1">
        <v>300000000000</v>
      </c>
      <c r="K2905" s="1" t="s">
        <v>2018</v>
      </c>
      <c r="L2905" s="1">
        <v>2904</v>
      </c>
      <c r="M2905" s="1" t="s">
        <v>14753</v>
      </c>
      <c r="N2905" s="1">
        <v>1.0978626565650014E-6</v>
      </c>
      <c r="O2905" s="1">
        <v>408.98481149999998</v>
      </c>
      <c r="P2905" s="1">
        <v>6.8774400000000003E-3</v>
      </c>
      <c r="Q2905" s="1">
        <v>-1.42103293</v>
      </c>
      <c r="R2905" s="1">
        <v>-13.43540754</v>
      </c>
      <c r="S2905" s="1">
        <v>2123.821620737408</v>
      </c>
      <c r="T2905" s="1" t="s">
        <v>14753</v>
      </c>
    </row>
    <row r="2906" spans="1:20" x14ac:dyDescent="0.2">
      <c r="A2906" s="1">
        <v>5473</v>
      </c>
      <c r="B2906" s="1" t="s">
        <v>6098</v>
      </c>
      <c r="C2906" s="1" t="s">
        <v>6098</v>
      </c>
      <c r="D2906" s="1" t="s">
        <v>6099</v>
      </c>
      <c r="E2906" s="1">
        <v>5</v>
      </c>
      <c r="F2906" s="1" t="s">
        <v>6100</v>
      </c>
      <c r="G2906" s="1" t="s">
        <v>131</v>
      </c>
      <c r="H2906" s="1">
        <v>300000000</v>
      </c>
      <c r="I2906" s="1">
        <v>8779314</v>
      </c>
      <c r="J2906" s="1">
        <v>300000000</v>
      </c>
      <c r="K2906" s="1" t="s">
        <v>2018</v>
      </c>
      <c r="L2906" s="1">
        <v>2905</v>
      </c>
      <c r="M2906" s="1" t="s">
        <v>14752</v>
      </c>
      <c r="N2906" s="1">
        <v>2.4074646825797801E-4</v>
      </c>
      <c r="O2906" s="1">
        <v>0</v>
      </c>
      <c r="P2906" s="1">
        <v>0</v>
      </c>
      <c r="Q2906" s="1">
        <v>0</v>
      </c>
      <c r="R2906" s="1">
        <v>-1.65508404</v>
      </c>
      <c r="S2906" s="1">
        <v>2113.5888392278216</v>
      </c>
      <c r="T2906" s="1" t="s">
        <v>14752</v>
      </c>
    </row>
    <row r="2907" spans="1:20" x14ac:dyDescent="0.2">
      <c r="A2907" s="1">
        <v>27647</v>
      </c>
      <c r="B2907" s="1" t="s">
        <v>12169</v>
      </c>
      <c r="C2907" s="1" t="s">
        <v>12170</v>
      </c>
      <c r="D2907" s="1" t="s">
        <v>12171</v>
      </c>
      <c r="E2907" s="1">
        <v>3</v>
      </c>
      <c r="F2907" s="1" t="s">
        <v>12172</v>
      </c>
      <c r="G2907" s="1" t="s">
        <v>131</v>
      </c>
      <c r="H2907" s="1">
        <v>100000000</v>
      </c>
      <c r="I2907" s="1">
        <v>2429589</v>
      </c>
      <c r="J2907" s="1">
        <v>100000000</v>
      </c>
      <c r="K2907" s="1" t="s">
        <v>2018</v>
      </c>
      <c r="L2907" s="1">
        <v>2906</v>
      </c>
      <c r="M2907" s="1" t="s">
        <v>14752</v>
      </c>
      <c r="N2907" s="1">
        <v>7.1859557012035581E-4</v>
      </c>
      <c r="O2907" s="1">
        <v>51144.223583860003</v>
      </c>
      <c r="P2907" s="1">
        <v>-1.1832500000000001E-3</v>
      </c>
      <c r="Q2907" s="1">
        <v>2.0437253200000001</v>
      </c>
      <c r="R2907" s="1">
        <v>-12.29091178</v>
      </c>
      <c r="S2907" s="1">
        <v>1745.891892613145</v>
      </c>
      <c r="T2907" s="1" t="s">
        <v>14752</v>
      </c>
    </row>
    <row r="2908" spans="1:20" x14ac:dyDescent="0.2">
      <c r="A2908" s="1">
        <v>8962</v>
      </c>
      <c r="B2908" s="1" t="s">
        <v>4858</v>
      </c>
      <c r="C2908" s="1" t="s">
        <v>4859</v>
      </c>
      <c r="D2908" s="1" t="s">
        <v>4860</v>
      </c>
      <c r="E2908" s="1">
        <v>20</v>
      </c>
      <c r="F2908" s="1" t="s">
        <v>4472</v>
      </c>
      <c r="G2908" s="1" t="s">
        <v>131</v>
      </c>
      <c r="H2908" s="1">
        <v>100000000</v>
      </c>
      <c r="I2908" s="1">
        <v>12079541.675045749</v>
      </c>
      <c r="J2908" s="1">
        <v>100000000</v>
      </c>
      <c r="K2908" s="1" t="s">
        <v>2018</v>
      </c>
      <c r="L2908" s="1">
        <v>2907</v>
      </c>
      <c r="M2908" s="1" t="s">
        <v>14752</v>
      </c>
      <c r="N2908" s="1">
        <v>1.3834143603764224E-4</v>
      </c>
      <c r="O2908" s="1">
        <v>32.000779790000003</v>
      </c>
      <c r="P2908" s="1">
        <v>0</v>
      </c>
      <c r="Q2908" s="1">
        <v>0.66141457000000003</v>
      </c>
      <c r="R2908" s="1">
        <v>39.499651880000002</v>
      </c>
      <c r="S2908" s="1">
        <v>1671.1011420023754</v>
      </c>
      <c r="T2908" s="1" t="s">
        <v>14752</v>
      </c>
    </row>
    <row r="2909" spans="1:20" x14ac:dyDescent="0.2">
      <c r="A2909" s="1">
        <v>12051</v>
      </c>
      <c r="B2909" s="1" t="s">
        <v>6306</v>
      </c>
      <c r="C2909" s="1" t="s">
        <v>6307</v>
      </c>
      <c r="D2909" s="1" t="s">
        <v>6308</v>
      </c>
      <c r="E2909" s="1">
        <v>11</v>
      </c>
      <c r="F2909" s="1" t="s">
        <v>6309</v>
      </c>
      <c r="G2909" s="1" t="s">
        <v>131</v>
      </c>
      <c r="H2909" s="1">
        <v>1500000000</v>
      </c>
      <c r="I2909" s="1">
        <v>88913638.900000006</v>
      </c>
      <c r="J2909" s="1">
        <v>739935426</v>
      </c>
      <c r="K2909" s="1" t="s">
        <v>2018</v>
      </c>
      <c r="L2909" s="1">
        <v>2908</v>
      </c>
      <c r="M2909" s="1" t="s">
        <v>14752</v>
      </c>
      <c r="N2909" s="1">
        <v>1.6850033845372786E-5</v>
      </c>
      <c r="O2909" s="1">
        <v>41.373934079999998</v>
      </c>
      <c r="P2909" s="1">
        <v>0</v>
      </c>
      <c r="Q2909" s="1">
        <v>0.32350319999999999</v>
      </c>
      <c r="R2909" s="1">
        <v>-1.2378720599999999</v>
      </c>
      <c r="S2909" s="1">
        <v>1498.1978247802545</v>
      </c>
      <c r="T2909" s="1" t="s">
        <v>14752</v>
      </c>
    </row>
    <row r="2910" spans="1:20" x14ac:dyDescent="0.2">
      <c r="A2910" s="1">
        <v>6940</v>
      </c>
      <c r="B2910" s="1" t="s">
        <v>4137</v>
      </c>
      <c r="C2910" s="1" t="s">
        <v>4138</v>
      </c>
      <c r="D2910" s="1" t="s">
        <v>4139</v>
      </c>
      <c r="E2910" s="1">
        <v>14</v>
      </c>
      <c r="F2910" s="1" t="s">
        <v>2592</v>
      </c>
      <c r="G2910" s="1" t="s">
        <v>131</v>
      </c>
      <c r="H2910" s="1">
        <v>977371361</v>
      </c>
      <c r="I2910" s="1">
        <v>505310846</v>
      </c>
      <c r="J2910" s="1">
        <v>964310845.9547056</v>
      </c>
      <c r="K2910" s="1" t="s">
        <v>2018</v>
      </c>
      <c r="L2910" s="1">
        <v>2909</v>
      </c>
      <c r="M2910" s="1" t="s">
        <v>14752</v>
      </c>
      <c r="N2910" s="1">
        <v>2.9606460874883167E-6</v>
      </c>
      <c r="O2910" s="1">
        <v>16.812485150000001</v>
      </c>
      <c r="P2910" s="1">
        <v>0</v>
      </c>
      <c r="Q2910" s="1">
        <v>-8.9067247900000002</v>
      </c>
      <c r="R2910" s="1">
        <v>-10.87335575</v>
      </c>
      <c r="S2910" s="1">
        <v>1496.0465791753113</v>
      </c>
      <c r="T2910" s="1" t="s">
        <v>14752</v>
      </c>
    </row>
    <row r="2911" spans="1:20" x14ac:dyDescent="0.2">
      <c r="A2911" s="1">
        <v>8837</v>
      </c>
      <c r="B2911" s="1" t="s">
        <v>6842</v>
      </c>
      <c r="C2911" s="1" t="s">
        <v>6843</v>
      </c>
      <c r="D2911" s="1" t="s">
        <v>6844</v>
      </c>
      <c r="E2911" s="1">
        <v>6</v>
      </c>
      <c r="F2911" s="1" t="s">
        <v>4405</v>
      </c>
      <c r="G2911" s="1" t="s">
        <v>131</v>
      </c>
      <c r="H2911" s="1">
        <v>20000000</v>
      </c>
      <c r="I2911" s="1">
        <v>13831050</v>
      </c>
      <c r="J2911" s="1">
        <v>13831050</v>
      </c>
      <c r="L2911" s="1">
        <v>2910</v>
      </c>
      <c r="M2911" s="1" t="s">
        <v>14753</v>
      </c>
      <c r="N2911" s="1">
        <v>9.9925935737246439E-5</v>
      </c>
      <c r="O2911" s="1">
        <v>0</v>
      </c>
      <c r="P2911" s="1">
        <v>0</v>
      </c>
      <c r="Q2911" s="1">
        <v>0</v>
      </c>
      <c r="R2911" s="1">
        <v>-5.5527590000000002E-2</v>
      </c>
      <c r="S2911" s="1">
        <v>1382.0806134786424</v>
      </c>
      <c r="T2911" s="1" t="s">
        <v>14753</v>
      </c>
    </row>
    <row r="2912" spans="1:20" x14ac:dyDescent="0.2">
      <c r="A2912" s="1">
        <v>8145</v>
      </c>
      <c r="B2912" s="1" t="s">
        <v>4836</v>
      </c>
      <c r="C2912" s="1" t="s">
        <v>4837</v>
      </c>
      <c r="D2912" s="1" t="s">
        <v>4838</v>
      </c>
      <c r="E2912" s="1">
        <v>12</v>
      </c>
      <c r="F2912" s="1" t="s">
        <v>3925</v>
      </c>
      <c r="G2912" s="1" t="s">
        <v>131</v>
      </c>
      <c r="H2912" s="1">
        <v>150000000</v>
      </c>
      <c r="I2912" s="1">
        <v>28373955.949999999</v>
      </c>
      <c r="J2912" s="1">
        <v>150000000</v>
      </c>
      <c r="K2912" s="1" t="s">
        <v>2018</v>
      </c>
      <c r="L2912" s="1">
        <v>2911</v>
      </c>
      <c r="M2912" s="1" t="s">
        <v>14753</v>
      </c>
      <c r="N2912" s="1">
        <v>4.723802385671141E-5</v>
      </c>
      <c r="O2912" s="1">
        <v>0.13927374000000001</v>
      </c>
      <c r="P2912" s="1">
        <v>6.0808282299999998</v>
      </c>
      <c r="Q2912" s="1">
        <v>3.6095691900000002</v>
      </c>
      <c r="R2912" s="1">
        <v>-16.896770310000001</v>
      </c>
      <c r="S2912" s="1">
        <v>1340.3296080753785</v>
      </c>
      <c r="T2912" s="1" t="s">
        <v>14753</v>
      </c>
    </row>
    <row r="2913" spans="1:20" x14ac:dyDescent="0.2">
      <c r="A2913" s="1">
        <v>8036</v>
      </c>
      <c r="B2913" s="1" t="s">
        <v>5987</v>
      </c>
      <c r="C2913" s="1" t="s">
        <v>5988</v>
      </c>
      <c r="D2913" s="1" t="s">
        <v>5989</v>
      </c>
      <c r="E2913" s="1">
        <v>11</v>
      </c>
      <c r="F2913" s="1" t="s">
        <v>3748</v>
      </c>
      <c r="G2913" s="1" t="s">
        <v>131</v>
      </c>
      <c r="H2913" s="1">
        <v>2000000</v>
      </c>
      <c r="I2913" s="1">
        <v>1325244</v>
      </c>
      <c r="J2913" s="1">
        <v>1853610</v>
      </c>
      <c r="K2913" s="1" t="s">
        <v>2018</v>
      </c>
      <c r="L2913" s="1">
        <v>2912</v>
      </c>
      <c r="M2913" s="1" t="s">
        <v>14753</v>
      </c>
      <c r="N2913" s="1">
        <v>9.9022129854921476E-4</v>
      </c>
      <c r="O2913" s="1">
        <v>67.82906174</v>
      </c>
      <c r="P2913" s="1">
        <v>0</v>
      </c>
      <c r="Q2913" s="1">
        <v>-5.1315662399999997</v>
      </c>
      <c r="R2913" s="1">
        <v>-7.69682814</v>
      </c>
      <c r="S2913" s="1">
        <v>1312.2848345745556</v>
      </c>
      <c r="T2913" s="1" t="s">
        <v>14753</v>
      </c>
    </row>
    <row r="2914" spans="1:20" x14ac:dyDescent="0.2">
      <c r="A2914" s="1">
        <v>7310</v>
      </c>
      <c r="B2914" s="1" t="s">
        <v>12134</v>
      </c>
      <c r="C2914" s="1" t="s">
        <v>6806</v>
      </c>
      <c r="D2914" s="1" t="s">
        <v>12135</v>
      </c>
      <c r="E2914" s="1">
        <v>11</v>
      </c>
      <c r="F2914" s="1" t="s">
        <v>3586</v>
      </c>
      <c r="G2914" s="1" t="s">
        <v>131</v>
      </c>
      <c r="H2914" s="1">
        <v>500000000</v>
      </c>
      <c r="I2914" s="1">
        <v>83529286</v>
      </c>
      <c r="J2914" s="1">
        <v>500000000</v>
      </c>
      <c r="K2914" s="1" t="s">
        <v>2018</v>
      </c>
      <c r="L2914" s="1">
        <v>2913</v>
      </c>
      <c r="M2914" s="1" t="s">
        <v>14752</v>
      </c>
      <c r="N2914" s="1">
        <v>1.5240781117568594E-5</v>
      </c>
      <c r="O2914" s="1">
        <v>29.098261669999999</v>
      </c>
      <c r="P2914" s="1">
        <v>0</v>
      </c>
      <c r="Q2914" s="1">
        <v>0.88911306999999995</v>
      </c>
      <c r="R2914" s="1">
        <v>-20.8472881</v>
      </c>
      <c r="S2914" s="1">
        <v>1273.0515648327869</v>
      </c>
      <c r="T2914" s="1" t="s">
        <v>14752</v>
      </c>
    </row>
    <row r="2915" spans="1:20" x14ac:dyDescent="0.2">
      <c r="A2915" s="1">
        <v>6039</v>
      </c>
      <c r="B2915" s="1" t="s">
        <v>6058</v>
      </c>
      <c r="C2915" s="1" t="s">
        <v>6059</v>
      </c>
      <c r="D2915" s="1" t="s">
        <v>6060</v>
      </c>
      <c r="E2915" s="1">
        <v>7</v>
      </c>
      <c r="F2915" s="1" t="s">
        <v>5603</v>
      </c>
      <c r="G2915" s="1" t="s">
        <v>131</v>
      </c>
      <c r="H2915" s="1">
        <v>140000000</v>
      </c>
      <c r="I2915" s="1">
        <v>1210675</v>
      </c>
      <c r="J2915" s="1">
        <v>1213183</v>
      </c>
      <c r="K2915" s="1" t="s">
        <v>2018</v>
      </c>
      <c r="L2915" s="1">
        <v>2914</v>
      </c>
      <c r="M2915" s="1" t="s">
        <v>14753</v>
      </c>
      <c r="N2915" s="1">
        <v>9.0772593197842159E-4</v>
      </c>
      <c r="O2915" s="1">
        <v>39687.150322660003</v>
      </c>
      <c r="P2915" s="1">
        <v>-1.2176970000000001E-2</v>
      </c>
      <c r="Q2915" s="1">
        <v>1.93522397</v>
      </c>
      <c r="R2915" s="1">
        <v>-2.1215481199999999</v>
      </c>
      <c r="S2915" s="1">
        <v>1098.9610926979756</v>
      </c>
      <c r="T2915" s="1" t="s">
        <v>14753</v>
      </c>
    </row>
    <row r="2916" spans="1:20" x14ac:dyDescent="0.2">
      <c r="A2916" s="1">
        <v>5425</v>
      </c>
      <c r="B2916" s="1" t="s">
        <v>6397</v>
      </c>
      <c r="C2916" s="1" t="s">
        <v>6116</v>
      </c>
      <c r="D2916" s="1" t="s">
        <v>6117</v>
      </c>
      <c r="E2916" s="1">
        <v>2</v>
      </c>
      <c r="F2916" s="1" t="s">
        <v>3618</v>
      </c>
      <c r="G2916" s="1" t="s">
        <v>131</v>
      </c>
      <c r="H2916" s="1">
        <v>963000000</v>
      </c>
      <c r="I2916" s="1">
        <v>430655</v>
      </c>
      <c r="J2916" s="1">
        <v>963000000</v>
      </c>
      <c r="K2916" s="1" t="s">
        <v>2018</v>
      </c>
      <c r="L2916" s="1">
        <v>2915</v>
      </c>
      <c r="M2916" s="1" t="s">
        <v>14753</v>
      </c>
      <c r="N2916" s="1">
        <v>2.4550230538307257E-3</v>
      </c>
      <c r="O2916" s="1">
        <v>321.95617010000001</v>
      </c>
      <c r="P2916" s="1">
        <v>-5.6263299999999997E-3</v>
      </c>
      <c r="Q2916" s="1">
        <v>-50.84345656</v>
      </c>
      <c r="R2916" s="1">
        <v>21.045359479999998</v>
      </c>
      <c r="S2916" s="1">
        <v>1057.2679532474713</v>
      </c>
      <c r="T2916" s="1" t="s">
        <v>14753</v>
      </c>
    </row>
    <row r="2917" spans="1:20" x14ac:dyDescent="0.2">
      <c r="A2917" s="1">
        <v>22490</v>
      </c>
      <c r="B2917" s="1" t="s">
        <v>12173</v>
      </c>
      <c r="C2917" s="1" t="s">
        <v>12173</v>
      </c>
      <c r="D2917" s="1" t="s">
        <v>12174</v>
      </c>
      <c r="E2917" s="1">
        <v>5</v>
      </c>
      <c r="F2917" s="1" t="s">
        <v>12175</v>
      </c>
      <c r="G2917" s="1" t="s">
        <v>131</v>
      </c>
      <c r="H2917" s="1">
        <v>10000000000</v>
      </c>
      <c r="I2917" s="1">
        <v>41021632</v>
      </c>
      <c r="J2917" s="1">
        <v>1000000000</v>
      </c>
      <c r="K2917" s="1" t="s">
        <v>2018</v>
      </c>
      <c r="L2917" s="1">
        <v>2916</v>
      </c>
      <c r="M2917" s="1" t="s">
        <v>14753</v>
      </c>
      <c r="N2917" s="1">
        <v>1.3192983755513952E-5</v>
      </c>
      <c r="O2917" s="1">
        <v>0</v>
      </c>
      <c r="P2917" s="1">
        <v>0</v>
      </c>
      <c r="Q2917" s="1">
        <v>0</v>
      </c>
      <c r="R2917" s="1">
        <v>3.6817339999999997E-2</v>
      </c>
      <c r="S2917" s="1">
        <v>541.19772460067134</v>
      </c>
      <c r="T2917" s="1" t="s">
        <v>14753</v>
      </c>
    </row>
    <row r="2918" spans="1:20" x14ac:dyDescent="0.2">
      <c r="A2918" s="1">
        <v>5478</v>
      </c>
      <c r="B2918" s="1" t="s">
        <v>6136</v>
      </c>
      <c r="C2918" s="1" t="s">
        <v>6137</v>
      </c>
      <c r="D2918" s="1" t="s">
        <v>6138</v>
      </c>
      <c r="E2918" s="1">
        <v>3</v>
      </c>
      <c r="F2918" s="1" t="s">
        <v>2551</v>
      </c>
      <c r="G2918" s="1" t="s">
        <v>131</v>
      </c>
      <c r="I2918" s="1">
        <v>861265.10835500003</v>
      </c>
      <c r="J2918" s="1">
        <v>1000000000</v>
      </c>
      <c r="K2918" s="1" t="s">
        <v>2018</v>
      </c>
      <c r="L2918" s="1">
        <v>2917</v>
      </c>
      <c r="M2918" s="1" t="s">
        <v>14752</v>
      </c>
      <c r="N2918" s="1">
        <v>4.3511790710170582E-4</v>
      </c>
      <c r="O2918" s="1">
        <v>3.4929098299999999</v>
      </c>
      <c r="P2918" s="1">
        <v>-5.6263299999999997E-3</v>
      </c>
      <c r="Q2918" s="1">
        <v>-30.301616460000002</v>
      </c>
      <c r="R2918" s="1">
        <v>-41.46405566</v>
      </c>
      <c r="S2918" s="1">
        <v>374.7518714071515</v>
      </c>
      <c r="T2918" s="1" t="s">
        <v>14752</v>
      </c>
    </row>
    <row r="2919" spans="1:20" x14ac:dyDescent="0.2">
      <c r="A2919" s="1">
        <v>18696</v>
      </c>
      <c r="B2919" s="1" t="s">
        <v>12176</v>
      </c>
      <c r="C2919" s="1" t="s">
        <v>11806</v>
      </c>
      <c r="D2919" s="1" t="s">
        <v>12177</v>
      </c>
      <c r="E2919" s="1">
        <v>5</v>
      </c>
      <c r="F2919" s="1" t="s">
        <v>12178</v>
      </c>
      <c r="G2919" s="1" t="s">
        <v>131</v>
      </c>
      <c r="I2919" s="1">
        <v>8889956</v>
      </c>
      <c r="J2919" s="1">
        <v>1000000000</v>
      </c>
      <c r="K2919" s="1" t="s">
        <v>2018</v>
      </c>
      <c r="L2919" s="1">
        <v>2918</v>
      </c>
      <c r="M2919" s="1" t="s">
        <v>14753</v>
      </c>
      <c r="N2919" s="1">
        <v>3.6825345807460887E-5</v>
      </c>
      <c r="O2919" s="1">
        <v>11803.06189395</v>
      </c>
      <c r="P2919" s="1">
        <v>16.03120719</v>
      </c>
      <c r="Q2919" s="1">
        <v>-11.37642409</v>
      </c>
      <c r="R2919" s="1">
        <v>-21.410848699999999</v>
      </c>
      <c r="S2919" s="1">
        <v>327.37570391311175</v>
      </c>
      <c r="T2919" s="1" t="s">
        <v>14753</v>
      </c>
    </row>
    <row r="2920" spans="1:20" x14ac:dyDescent="0.2">
      <c r="A2920" s="1">
        <v>16539</v>
      </c>
      <c r="B2920" s="1" t="s">
        <v>12166</v>
      </c>
      <c r="C2920" s="1" t="s">
        <v>6125</v>
      </c>
      <c r="D2920" s="1" t="s">
        <v>12167</v>
      </c>
      <c r="E2920" s="1">
        <v>7</v>
      </c>
      <c r="F2920" s="1" t="s">
        <v>12168</v>
      </c>
      <c r="G2920" s="1" t="s">
        <v>131</v>
      </c>
      <c r="I2920" s="1">
        <v>120000000</v>
      </c>
      <c r="J2920" s="1">
        <v>120000000</v>
      </c>
      <c r="K2920" s="1" t="s">
        <v>2018</v>
      </c>
      <c r="L2920" s="1">
        <v>2919</v>
      </c>
      <c r="M2920" s="1" t="s">
        <v>14752</v>
      </c>
      <c r="N2920" s="1">
        <v>1.8962819503292511E-6</v>
      </c>
      <c r="O2920" s="1">
        <v>120.55576092</v>
      </c>
      <c r="P2920" s="1">
        <v>2.2608699999999999E-3</v>
      </c>
      <c r="Q2920" s="1">
        <v>5.4857369499999997</v>
      </c>
      <c r="R2920" s="1">
        <v>-42.510709849999998</v>
      </c>
      <c r="S2920" s="1">
        <v>227.55383403951015</v>
      </c>
      <c r="T2920" s="1" t="s">
        <v>14752</v>
      </c>
    </row>
    <row r="2921" spans="1:20" x14ac:dyDescent="0.2">
      <c r="A2921" s="1">
        <v>22032</v>
      </c>
      <c r="B2921" s="1" t="s">
        <v>12179</v>
      </c>
      <c r="C2921" s="1" t="s">
        <v>12180</v>
      </c>
      <c r="D2921" s="1" t="s">
        <v>12181</v>
      </c>
      <c r="E2921" s="1">
        <v>13</v>
      </c>
      <c r="F2921" s="1" t="s">
        <v>12182</v>
      </c>
      <c r="G2921" s="1" t="s">
        <v>131</v>
      </c>
      <c r="H2921" s="1">
        <v>100000000000</v>
      </c>
      <c r="I2921" s="1">
        <v>288322108</v>
      </c>
      <c r="J2921" s="1">
        <v>100000000000</v>
      </c>
      <c r="K2921" s="1" t="s">
        <v>2018</v>
      </c>
      <c r="L2921" s="1">
        <v>2920</v>
      </c>
      <c r="M2921" s="1" t="s">
        <v>14752</v>
      </c>
      <c r="N2921" s="1">
        <v>7.3052722718230332E-7</v>
      </c>
      <c r="O2921" s="1">
        <v>225.45411376000001</v>
      </c>
      <c r="P2921" s="1">
        <v>-4.5077099999999998E-3</v>
      </c>
      <c r="Q2921" s="1">
        <v>3.1008707100000001</v>
      </c>
      <c r="R2921" s="1">
        <v>1.25350206</v>
      </c>
      <c r="S2921" s="1">
        <v>210.62715009259659</v>
      </c>
      <c r="T2921" s="1" t="s">
        <v>14752</v>
      </c>
    </row>
    <row r="2922" spans="1:20" x14ac:dyDescent="0.2">
      <c r="A2922" s="1">
        <v>7187</v>
      </c>
      <c r="B2922" s="1" t="s">
        <v>6121</v>
      </c>
      <c r="C2922" s="1" t="s">
        <v>6122</v>
      </c>
      <c r="D2922" s="1" t="s">
        <v>6123</v>
      </c>
      <c r="E2922" s="1">
        <v>7</v>
      </c>
      <c r="F2922" s="1" t="s">
        <v>6124</v>
      </c>
      <c r="G2922" s="1" t="s">
        <v>131</v>
      </c>
      <c r="I2922" s="1">
        <v>84903</v>
      </c>
      <c r="J2922" s="1">
        <v>21000000</v>
      </c>
      <c r="K2922" s="1" t="s">
        <v>2018</v>
      </c>
      <c r="L2922" s="1">
        <v>2921</v>
      </c>
      <c r="M2922" s="1" t="s">
        <v>14753</v>
      </c>
      <c r="N2922" s="1">
        <v>2.4033211609168392E-3</v>
      </c>
      <c r="O2922" s="1">
        <v>411.82498127999997</v>
      </c>
      <c r="P2922" s="1">
        <v>6.8774400000000003E-3</v>
      </c>
      <c r="Q2922" s="1">
        <v>-1.3063463900000001</v>
      </c>
      <c r="R2922" s="1">
        <v>-2.4144180199999998</v>
      </c>
      <c r="S2922" s="1">
        <v>204.04917652532239</v>
      </c>
      <c r="T2922" s="1" t="s">
        <v>14753</v>
      </c>
    </row>
    <row r="2923" spans="1:20" x14ac:dyDescent="0.2">
      <c r="A2923" s="1">
        <v>9920</v>
      </c>
      <c r="B2923" s="1" t="s">
        <v>6387</v>
      </c>
      <c r="C2923" s="1" t="s">
        <v>6388</v>
      </c>
      <c r="D2923" s="1" t="s">
        <v>6389</v>
      </c>
      <c r="E2923" s="1">
        <v>6</v>
      </c>
      <c r="F2923" s="1" t="s">
        <v>4767</v>
      </c>
      <c r="G2923" s="1" t="s">
        <v>131</v>
      </c>
      <c r="H2923" s="1">
        <v>3000000000</v>
      </c>
      <c r="I2923" s="1">
        <v>1584249827</v>
      </c>
      <c r="J2923" s="1">
        <v>3000000000</v>
      </c>
      <c r="K2923" s="1" t="s">
        <v>2018</v>
      </c>
      <c r="L2923" s="1">
        <v>2922</v>
      </c>
      <c r="M2923" s="1" t="s">
        <v>14753</v>
      </c>
      <c r="N2923" s="1">
        <v>9.9875686315270573E-8</v>
      </c>
      <c r="O2923" s="1">
        <v>0</v>
      </c>
      <c r="P2923" s="1">
        <v>0</v>
      </c>
      <c r="Q2923" s="1">
        <v>0</v>
      </c>
      <c r="R2923" s="1">
        <v>-3.4904690000000002E-2</v>
      </c>
      <c r="S2923" s="1">
        <v>158.22803876647365</v>
      </c>
      <c r="T2923" s="1" t="s">
        <v>14753</v>
      </c>
    </row>
    <row r="2924" spans="1:20" x14ac:dyDescent="0.2">
      <c r="A2924" s="1">
        <v>3158</v>
      </c>
      <c r="B2924" s="1" t="s">
        <v>12183</v>
      </c>
      <c r="C2924" s="1" t="s">
        <v>6061</v>
      </c>
      <c r="D2924" s="1" t="s">
        <v>6062</v>
      </c>
      <c r="E2924" s="1">
        <v>8</v>
      </c>
      <c r="F2924" s="1" t="s">
        <v>2249</v>
      </c>
      <c r="G2924" s="1" t="s">
        <v>131</v>
      </c>
      <c r="H2924" s="1">
        <v>18000000</v>
      </c>
      <c r="I2924" s="1">
        <v>12505925</v>
      </c>
      <c r="J2924" s="1">
        <v>12505925.351300631</v>
      </c>
      <c r="L2924" s="1">
        <v>2923</v>
      </c>
      <c r="M2924" s="1" t="s">
        <v>14752</v>
      </c>
      <c r="N2924" s="1">
        <v>1.1880682676079454E-5</v>
      </c>
      <c r="O2924" s="1">
        <v>17.500687469999999</v>
      </c>
      <c r="P2924" s="1">
        <v>2.1391399999999999E-3</v>
      </c>
      <c r="Q2924" s="1">
        <v>10.58755549</v>
      </c>
      <c r="R2924" s="1">
        <v>81.629657129999998</v>
      </c>
      <c r="S2924" s="1">
        <v>148.57892649584895</v>
      </c>
      <c r="T2924" s="1" t="s">
        <v>14752</v>
      </c>
    </row>
    <row r="2925" spans="1:20" x14ac:dyDescent="0.2">
      <c r="A2925" s="1">
        <v>5601</v>
      </c>
      <c r="B2925" s="1" t="s">
        <v>163</v>
      </c>
      <c r="C2925" s="1" t="s">
        <v>163</v>
      </c>
      <c r="D2925" s="1" t="s">
        <v>2467</v>
      </c>
      <c r="E2925" s="1">
        <v>68</v>
      </c>
      <c r="F2925" s="1" t="s">
        <v>2468</v>
      </c>
      <c r="G2925" s="1" t="s">
        <v>131</v>
      </c>
      <c r="H2925" s="1">
        <v>8537500</v>
      </c>
      <c r="I2925" s="1">
        <v>8460044.3412098195</v>
      </c>
      <c r="J2925" s="1">
        <v>8537500</v>
      </c>
      <c r="K2925" s="1" t="s">
        <v>2018</v>
      </c>
      <c r="L2925" s="1">
        <v>2924</v>
      </c>
      <c r="M2925" s="1" t="s">
        <v>14752</v>
      </c>
      <c r="N2925" s="1">
        <v>1.1009967173400673E-5</v>
      </c>
      <c r="O2925" s="1">
        <v>7.6100600700000003</v>
      </c>
      <c r="P2925" s="1">
        <v>0</v>
      </c>
      <c r="Q2925" s="1">
        <v>0</v>
      </c>
      <c r="R2925" s="1">
        <v>0</v>
      </c>
      <c r="S2925" s="1">
        <v>93.14481048223422</v>
      </c>
      <c r="T2925" s="1" t="s">
        <v>14752</v>
      </c>
    </row>
    <row r="2926" spans="1:20" x14ac:dyDescent="0.2">
      <c r="A2926" s="1">
        <v>13119</v>
      </c>
      <c r="B2926" s="1" t="s">
        <v>6313</v>
      </c>
      <c r="C2926" s="1" t="s">
        <v>6314</v>
      </c>
      <c r="D2926" s="1" t="s">
        <v>6315</v>
      </c>
      <c r="E2926" s="1">
        <v>48</v>
      </c>
      <c r="F2926" s="1" t="s">
        <v>4992</v>
      </c>
      <c r="G2926" s="1" t="s">
        <v>131</v>
      </c>
      <c r="H2926" s="1">
        <v>4500000000</v>
      </c>
      <c r="I2926" s="1">
        <v>3162041598.8278055</v>
      </c>
      <c r="J2926" s="1">
        <v>4500000000</v>
      </c>
      <c r="K2926" s="1" t="s">
        <v>2018</v>
      </c>
      <c r="L2926" s="1">
        <v>2925</v>
      </c>
      <c r="M2926" s="1" t="s">
        <v>14752</v>
      </c>
      <c r="N2926" s="1">
        <v>1.6414784960516657E-8</v>
      </c>
      <c r="O2926" s="1">
        <v>11.72294407</v>
      </c>
      <c r="P2926" s="1">
        <v>-1.6716999999999999E-4</v>
      </c>
      <c r="Q2926" s="1">
        <v>86.110626879999998</v>
      </c>
      <c r="R2926" s="1">
        <v>-4.3794448700000004</v>
      </c>
      <c r="S2926" s="1">
        <v>51.90423288096671</v>
      </c>
      <c r="T2926" s="1" t="s">
        <v>14752</v>
      </c>
    </row>
    <row r="2927" spans="1:20" x14ac:dyDescent="0.2">
      <c r="A2927" s="1">
        <v>6975</v>
      </c>
      <c r="B2927" s="1" t="s">
        <v>6139</v>
      </c>
      <c r="C2927" s="1" t="s">
        <v>6140</v>
      </c>
      <c r="D2927" s="1" t="s">
        <v>6141</v>
      </c>
      <c r="E2927" s="1">
        <v>6</v>
      </c>
      <c r="F2927" s="1" t="s">
        <v>2961</v>
      </c>
      <c r="G2927" s="1" t="s">
        <v>131</v>
      </c>
      <c r="H2927" s="1">
        <v>1000000000</v>
      </c>
      <c r="I2927" s="1">
        <v>30000</v>
      </c>
      <c r="J2927" s="1">
        <v>21000000</v>
      </c>
      <c r="K2927" s="1" t="s">
        <v>2018</v>
      </c>
      <c r="L2927" s="1">
        <v>2926</v>
      </c>
      <c r="M2927" s="1" t="s">
        <v>14753</v>
      </c>
      <c r="N2927" s="1">
        <v>5.0799246649999999E-15</v>
      </c>
      <c r="O2927" s="1">
        <v>226.94956429000001</v>
      </c>
      <c r="P2927" s="1">
        <v>-18.318154459999999</v>
      </c>
      <c r="Q2927" s="1">
        <v>16.74901268</v>
      </c>
      <c r="R2927" s="1">
        <v>105.45202806</v>
      </c>
      <c r="S2927" s="1">
        <v>1.5239773995000001E-10</v>
      </c>
      <c r="T2927" s="1" t="s">
        <v>14753</v>
      </c>
    </row>
    <row r="2928" spans="1:20" x14ac:dyDescent="0.2">
      <c r="A2928" s="1">
        <v>30628</v>
      </c>
      <c r="B2928" s="1" t="s">
        <v>12184</v>
      </c>
      <c r="C2928" s="1" t="s">
        <v>12185</v>
      </c>
      <c r="D2928" s="1" t="s">
        <v>12186</v>
      </c>
      <c r="E2928" s="1">
        <v>21</v>
      </c>
      <c r="F2928" s="1" t="s">
        <v>12187</v>
      </c>
      <c r="G2928" s="1" t="s">
        <v>131</v>
      </c>
      <c r="H2928" s="1">
        <v>27500000000</v>
      </c>
      <c r="I2928" s="1">
        <v>0</v>
      </c>
      <c r="J2928" s="1">
        <v>27500000000</v>
      </c>
      <c r="K2928" s="1" t="s">
        <v>2018</v>
      </c>
      <c r="L2928" s="1">
        <v>2927</v>
      </c>
      <c r="M2928" s="1" t="s">
        <v>14753</v>
      </c>
      <c r="N2928" s="1">
        <v>1.0009140716489706</v>
      </c>
      <c r="O2928" s="1">
        <v>511706821.06497669</v>
      </c>
      <c r="P2928" s="1">
        <v>-8.7536999999999999E-4</v>
      </c>
      <c r="Q2928" s="1">
        <v>-0.15658317999999999</v>
      </c>
      <c r="R2928" s="1">
        <v>-0.21973915999999999</v>
      </c>
      <c r="S2928" s="1">
        <v>0</v>
      </c>
      <c r="T2928" s="1" t="s">
        <v>14753</v>
      </c>
    </row>
    <row r="2929" spans="1:20" x14ac:dyDescent="0.2">
      <c r="A2929" s="1">
        <v>31041</v>
      </c>
      <c r="B2929" s="1" t="s">
        <v>12188</v>
      </c>
      <c r="C2929" s="1" t="s">
        <v>12189</v>
      </c>
      <c r="D2929" s="1" t="s">
        <v>12190</v>
      </c>
      <c r="E2929" s="1">
        <v>8</v>
      </c>
      <c r="F2929" s="1" t="s">
        <v>12191</v>
      </c>
      <c r="G2929" s="1" t="s">
        <v>131</v>
      </c>
      <c r="H2929" s="1">
        <v>10000000</v>
      </c>
      <c r="I2929" s="1">
        <v>0</v>
      </c>
      <c r="J2929" s="1">
        <v>10000000</v>
      </c>
      <c r="K2929" s="1" t="s">
        <v>2018</v>
      </c>
      <c r="L2929" s="1">
        <v>2928</v>
      </c>
      <c r="M2929" s="1" t="s">
        <v>14752</v>
      </c>
      <c r="N2929" s="1">
        <v>3332.7459118035927</v>
      </c>
      <c r="O2929" s="1">
        <v>482878446.95175725</v>
      </c>
      <c r="P2929" s="1">
        <v>6.4966209999999996E-2</v>
      </c>
      <c r="Q2929" s="1">
        <v>-2.8021830400000001</v>
      </c>
      <c r="R2929" s="1">
        <v>-4.5347925199999999</v>
      </c>
      <c r="S2929" s="1">
        <v>0</v>
      </c>
      <c r="T2929" s="1" t="s">
        <v>14752</v>
      </c>
    </row>
    <row r="2930" spans="1:20" x14ac:dyDescent="0.2">
      <c r="A2930" s="1">
        <v>24549</v>
      </c>
      <c r="B2930" s="1" t="s">
        <v>12300</v>
      </c>
      <c r="C2930" s="1" t="s">
        <v>6987</v>
      </c>
      <c r="D2930" s="1" t="s">
        <v>12301</v>
      </c>
      <c r="E2930" s="1">
        <v>80</v>
      </c>
      <c r="F2930" s="1" t="s">
        <v>12302</v>
      </c>
      <c r="G2930" s="1" t="s">
        <v>131</v>
      </c>
      <c r="I2930" s="1">
        <v>0</v>
      </c>
      <c r="J2930" s="1">
        <v>100000000000</v>
      </c>
      <c r="K2930" s="1" t="s">
        <v>2018</v>
      </c>
      <c r="L2930" s="1">
        <v>2929</v>
      </c>
      <c r="M2930" s="1" t="s">
        <v>14753</v>
      </c>
      <c r="N2930" s="1">
        <v>1.9185270542295408E-5</v>
      </c>
      <c r="O2930" s="1">
        <v>77679668.258425549</v>
      </c>
      <c r="P2930" s="1">
        <v>-0.87973319000000005</v>
      </c>
      <c r="Q2930" s="1">
        <v>-7.8915196200000004</v>
      </c>
      <c r="R2930" s="1">
        <v>1.5576953099999999</v>
      </c>
      <c r="S2930" s="1">
        <v>0</v>
      </c>
      <c r="T2930" s="1" t="s">
        <v>14753</v>
      </c>
    </row>
    <row r="2931" spans="1:20" x14ac:dyDescent="0.2">
      <c r="A2931" s="1">
        <v>34880</v>
      </c>
      <c r="B2931" s="1" t="s">
        <v>14316</v>
      </c>
      <c r="C2931" s="1" t="s">
        <v>14317</v>
      </c>
      <c r="D2931" s="1" t="s">
        <v>14318</v>
      </c>
      <c r="E2931" s="1">
        <v>39</v>
      </c>
      <c r="F2931" s="1" t="s">
        <v>14319</v>
      </c>
      <c r="G2931" s="1" t="s">
        <v>131</v>
      </c>
      <c r="H2931" s="1">
        <v>1000000000</v>
      </c>
      <c r="I2931" s="1">
        <v>0</v>
      </c>
      <c r="J2931" s="1">
        <v>1000000000</v>
      </c>
      <c r="K2931" s="1" t="s">
        <v>2018</v>
      </c>
      <c r="L2931" s="1">
        <v>2930</v>
      </c>
      <c r="M2931" s="1" t="s">
        <v>14753</v>
      </c>
      <c r="N2931" s="1">
        <v>0.13648401202551763</v>
      </c>
      <c r="O2931" s="1">
        <v>69962302.59856911</v>
      </c>
      <c r="P2931" s="1">
        <v>2.3950652300000002</v>
      </c>
      <c r="Q2931" s="1">
        <v>13.461149730000001</v>
      </c>
      <c r="R2931" s="1">
        <v>55.129428969999999</v>
      </c>
      <c r="S2931" s="1">
        <v>0</v>
      </c>
      <c r="T2931" s="1" t="s">
        <v>14753</v>
      </c>
    </row>
    <row r="2932" spans="1:20" x14ac:dyDescent="0.2">
      <c r="A2932" s="1">
        <v>32642</v>
      </c>
      <c r="B2932" s="1" t="s">
        <v>13332</v>
      </c>
      <c r="C2932" s="1" t="s">
        <v>13333</v>
      </c>
      <c r="D2932" s="1" t="s">
        <v>13334</v>
      </c>
      <c r="E2932" s="1">
        <v>8</v>
      </c>
      <c r="F2932" s="1" t="s">
        <v>13335</v>
      </c>
      <c r="G2932" s="1" t="s">
        <v>131</v>
      </c>
      <c r="H2932" s="1">
        <v>2000000000</v>
      </c>
      <c r="I2932" s="1">
        <v>0</v>
      </c>
      <c r="J2932" s="1">
        <v>2000000000</v>
      </c>
      <c r="K2932" s="1" t="s">
        <v>2018</v>
      </c>
      <c r="L2932" s="1">
        <v>2931</v>
      </c>
      <c r="M2932" s="1" t="s">
        <v>14753</v>
      </c>
      <c r="N2932" s="1">
        <v>5.6187396821254692E-3</v>
      </c>
      <c r="O2932" s="1">
        <v>58114188.108886942</v>
      </c>
      <c r="P2932" s="1">
        <v>15.528824139999999</v>
      </c>
      <c r="Q2932" s="1">
        <v>181.41185942999999</v>
      </c>
      <c r="R2932" s="1">
        <v>-45.054827609999997</v>
      </c>
      <c r="S2932" s="1">
        <v>0</v>
      </c>
      <c r="T2932" s="1" t="s">
        <v>14753</v>
      </c>
    </row>
    <row r="2933" spans="1:20" x14ac:dyDescent="0.2">
      <c r="A2933" s="1">
        <v>33602</v>
      </c>
      <c r="B2933" s="1" t="s">
        <v>12600</v>
      </c>
      <c r="C2933" s="1" t="s">
        <v>12601</v>
      </c>
      <c r="D2933" s="1" t="s">
        <v>12602</v>
      </c>
      <c r="E2933" s="1">
        <v>9</v>
      </c>
      <c r="F2933" s="1" t="s">
        <v>12603</v>
      </c>
      <c r="G2933" s="1" t="s">
        <v>131</v>
      </c>
      <c r="H2933" s="1">
        <v>888888888888</v>
      </c>
      <c r="I2933" s="1">
        <v>0</v>
      </c>
      <c r="J2933" s="1">
        <v>888888888888</v>
      </c>
      <c r="K2933" s="1" t="s">
        <v>2018</v>
      </c>
      <c r="L2933" s="1">
        <v>2932</v>
      </c>
      <c r="M2933" s="1" t="s">
        <v>14753</v>
      </c>
      <c r="N2933" s="1">
        <v>6.2645742712008091E-6</v>
      </c>
      <c r="O2933" s="1">
        <v>51054576.958797343</v>
      </c>
      <c r="P2933" s="1">
        <v>-4.2769844299999997</v>
      </c>
      <c r="Q2933" s="1">
        <v>-4.9830193500000002</v>
      </c>
      <c r="R2933" s="1">
        <v>-70.41874138</v>
      </c>
      <c r="S2933" s="1">
        <v>0</v>
      </c>
      <c r="T2933" s="1" t="s">
        <v>14753</v>
      </c>
    </row>
    <row r="2934" spans="1:20" x14ac:dyDescent="0.2">
      <c r="A2934" s="1">
        <v>28853</v>
      </c>
      <c r="B2934" s="1" t="s">
        <v>12232</v>
      </c>
      <c r="C2934" s="1" t="s">
        <v>12233</v>
      </c>
      <c r="D2934" s="1" t="s">
        <v>12234</v>
      </c>
      <c r="E2934" s="1">
        <v>179</v>
      </c>
      <c r="F2934" s="1" t="s">
        <v>12235</v>
      </c>
      <c r="G2934" s="1" t="s">
        <v>131</v>
      </c>
      <c r="I2934" s="1">
        <v>0</v>
      </c>
      <c r="J2934" s="1">
        <v>14012242</v>
      </c>
      <c r="K2934" s="1" t="s">
        <v>2018</v>
      </c>
      <c r="L2934" s="1">
        <v>2933</v>
      </c>
      <c r="M2934" s="1" t="s">
        <v>14752</v>
      </c>
      <c r="N2934" s="1">
        <v>4.1765297822325635</v>
      </c>
      <c r="O2934" s="1">
        <v>50560278.199118733</v>
      </c>
      <c r="P2934" s="1">
        <v>-2.2820449999999999E-2</v>
      </c>
      <c r="Q2934" s="1">
        <v>-1.3901363600000001</v>
      </c>
      <c r="R2934" s="1">
        <v>-1.91775601</v>
      </c>
      <c r="S2934" s="1">
        <v>0</v>
      </c>
      <c r="T2934" s="1" t="s">
        <v>14752</v>
      </c>
    </row>
    <row r="2935" spans="1:20" x14ac:dyDescent="0.2">
      <c r="A2935" s="1">
        <v>32061</v>
      </c>
      <c r="B2935" s="1" t="s">
        <v>14173</v>
      </c>
      <c r="C2935" s="1" t="s">
        <v>14174</v>
      </c>
      <c r="D2935" s="1" t="s">
        <v>14175</v>
      </c>
      <c r="E2935" s="1">
        <v>3</v>
      </c>
      <c r="F2935" s="1" t="s">
        <v>14176</v>
      </c>
      <c r="G2935" s="1" t="s">
        <v>131</v>
      </c>
      <c r="H2935" s="1">
        <v>5000000000</v>
      </c>
      <c r="I2935" s="1">
        <v>0</v>
      </c>
      <c r="J2935" s="1">
        <v>5000000000</v>
      </c>
      <c r="L2935" s="1">
        <v>2934</v>
      </c>
      <c r="M2935" s="1" t="s">
        <v>14752</v>
      </c>
      <c r="N2935" s="1">
        <v>8.7399489987502951E-2</v>
      </c>
      <c r="O2935" s="1">
        <v>42936088.358346008</v>
      </c>
      <c r="P2935" s="1">
        <v>4.8371317500000002</v>
      </c>
      <c r="Q2935" s="1">
        <v>-52.004308209999998</v>
      </c>
      <c r="R2935" s="1">
        <v>-25.138560460000001</v>
      </c>
      <c r="S2935" s="1">
        <v>0</v>
      </c>
      <c r="T2935" s="1" t="s">
        <v>14752</v>
      </c>
    </row>
    <row r="2936" spans="1:20" x14ac:dyDescent="0.2">
      <c r="A2936" s="1">
        <v>11024</v>
      </c>
      <c r="B2936" s="1" t="s">
        <v>6405</v>
      </c>
      <c r="C2936" s="1" t="s">
        <v>3442</v>
      </c>
      <c r="D2936" s="1" t="s">
        <v>6406</v>
      </c>
      <c r="E2936" s="1">
        <v>323</v>
      </c>
      <c r="F2936" s="1" t="s">
        <v>6407</v>
      </c>
      <c r="G2936" s="1" t="s">
        <v>131</v>
      </c>
      <c r="I2936" s="1">
        <v>0</v>
      </c>
      <c r="J2936" s="1">
        <v>9823071564</v>
      </c>
      <c r="K2936" s="1" t="s">
        <v>2018</v>
      </c>
      <c r="L2936" s="1">
        <v>2935</v>
      </c>
      <c r="M2936" s="1" t="s">
        <v>14752</v>
      </c>
      <c r="N2936" s="1">
        <v>6.7643696755000007E-4</v>
      </c>
      <c r="O2936" s="1">
        <v>37136628.478527397</v>
      </c>
      <c r="P2936" s="1">
        <v>0</v>
      </c>
      <c r="Q2936" s="1">
        <v>-5.5367039999999999E-2</v>
      </c>
      <c r="R2936" s="1">
        <v>-1.5886177699999999</v>
      </c>
      <c r="S2936" s="1">
        <v>0</v>
      </c>
      <c r="T2936" s="1" t="s">
        <v>14752</v>
      </c>
    </row>
    <row r="2937" spans="1:20" x14ac:dyDescent="0.2">
      <c r="A2937" s="1">
        <v>32470</v>
      </c>
      <c r="B2937" s="1" t="s">
        <v>12219</v>
      </c>
      <c r="C2937" s="1" t="s">
        <v>12220</v>
      </c>
      <c r="D2937" s="1" t="s">
        <v>12221</v>
      </c>
      <c r="E2937" s="1">
        <v>62</v>
      </c>
      <c r="F2937" s="1" t="s">
        <v>12222</v>
      </c>
      <c r="G2937" s="1" t="s">
        <v>131</v>
      </c>
      <c r="H2937" s="1">
        <v>3333333333</v>
      </c>
      <c r="I2937" s="1">
        <v>0</v>
      </c>
      <c r="J2937" s="1">
        <v>3333333333</v>
      </c>
      <c r="K2937" s="1" t="s">
        <v>2018</v>
      </c>
      <c r="L2937" s="1">
        <v>2936</v>
      </c>
      <c r="M2937" s="1" t="s">
        <v>14753</v>
      </c>
      <c r="N2937" s="1">
        <v>9.304598195444358E-2</v>
      </c>
      <c r="O2937" s="1">
        <v>36880844.222080886</v>
      </c>
      <c r="P2937" s="1">
        <v>0.94444974000000004</v>
      </c>
      <c r="Q2937" s="1">
        <v>-12.395958289999999</v>
      </c>
      <c r="R2937" s="1">
        <v>9.8183392299999994</v>
      </c>
      <c r="S2937" s="1">
        <v>0</v>
      </c>
      <c r="T2937" s="1" t="s">
        <v>14753</v>
      </c>
    </row>
    <row r="2938" spans="1:20" x14ac:dyDescent="0.2">
      <c r="A2938" s="1">
        <v>29160</v>
      </c>
      <c r="B2938" s="1" t="s">
        <v>12278</v>
      </c>
      <c r="C2938" s="1" t="s">
        <v>12278</v>
      </c>
      <c r="D2938" s="1" t="s">
        <v>12279</v>
      </c>
      <c r="E2938" s="1">
        <v>31</v>
      </c>
      <c r="F2938" s="1" t="s">
        <v>12280</v>
      </c>
      <c r="G2938" s="1" t="s">
        <v>131</v>
      </c>
      <c r="H2938" s="1">
        <v>999990000000000</v>
      </c>
      <c r="I2938" s="1">
        <v>0</v>
      </c>
      <c r="J2938" s="1">
        <v>999990000000000</v>
      </c>
      <c r="K2938" s="1" t="s">
        <v>2018</v>
      </c>
      <c r="L2938" s="1">
        <v>2937</v>
      </c>
      <c r="M2938" s="1" t="s">
        <v>14752</v>
      </c>
      <c r="N2938" s="1">
        <v>2.4256475478669902E-6</v>
      </c>
      <c r="O2938" s="1">
        <v>33874386.913847007</v>
      </c>
      <c r="P2938" s="1">
        <v>0.38729549000000002</v>
      </c>
      <c r="Q2938" s="1">
        <v>-2.1013418800000001</v>
      </c>
      <c r="R2938" s="1">
        <v>7.4483280199999999</v>
      </c>
      <c r="S2938" s="1">
        <v>0</v>
      </c>
      <c r="T2938" s="1" t="s">
        <v>14752</v>
      </c>
    </row>
    <row r="2939" spans="1:20" x14ac:dyDescent="0.2">
      <c r="A2939" s="1">
        <v>21353</v>
      </c>
      <c r="B2939" s="1" t="s">
        <v>12270</v>
      </c>
      <c r="C2939" s="1" t="s">
        <v>12271</v>
      </c>
      <c r="D2939" s="1" t="s">
        <v>12272</v>
      </c>
      <c r="E2939" s="1">
        <v>12</v>
      </c>
      <c r="F2939" s="1" t="s">
        <v>12273</v>
      </c>
      <c r="G2939" s="1" t="s">
        <v>131</v>
      </c>
      <c r="H2939" s="1">
        <v>400000000</v>
      </c>
      <c r="I2939" s="1">
        <v>0</v>
      </c>
      <c r="J2939" s="1">
        <v>365557132</v>
      </c>
      <c r="K2939" s="1" t="s">
        <v>2018</v>
      </c>
      <c r="L2939" s="1">
        <v>2938</v>
      </c>
      <c r="M2939" s="1" t="s">
        <v>14752</v>
      </c>
      <c r="N2939" s="1">
        <v>24.547491143841299</v>
      </c>
      <c r="O2939" s="1">
        <v>29011142.473209221</v>
      </c>
      <c r="P2939" s="1">
        <v>1.768726E-2</v>
      </c>
      <c r="Q2939" s="1">
        <v>-0.60192471999999997</v>
      </c>
      <c r="R2939" s="1">
        <v>-1.5015119100000001</v>
      </c>
      <c r="S2939" s="1">
        <v>0</v>
      </c>
      <c r="T2939" s="1" t="s">
        <v>14752</v>
      </c>
    </row>
    <row r="2940" spans="1:20" x14ac:dyDescent="0.2">
      <c r="A2940" s="1">
        <v>13803</v>
      </c>
      <c r="B2940" s="1" t="s">
        <v>13314</v>
      </c>
      <c r="C2940" s="1" t="s">
        <v>13315</v>
      </c>
      <c r="D2940" s="1" t="s">
        <v>13316</v>
      </c>
      <c r="E2940" s="1">
        <v>39</v>
      </c>
      <c r="F2940" s="1" t="s">
        <v>13317</v>
      </c>
      <c r="G2940" s="1" t="s">
        <v>131</v>
      </c>
      <c r="I2940" s="1">
        <v>0</v>
      </c>
      <c r="J2940" s="1">
        <v>1000000000</v>
      </c>
      <c r="K2940" s="1" t="s">
        <v>2018</v>
      </c>
      <c r="L2940" s="1">
        <v>2939</v>
      </c>
      <c r="M2940" s="1" t="s">
        <v>14753</v>
      </c>
      <c r="N2940" s="1">
        <v>0.118841370037432</v>
      </c>
      <c r="O2940" s="1">
        <v>28821975.498140689</v>
      </c>
      <c r="P2940" s="1">
        <v>0.28803030000000002</v>
      </c>
      <c r="Q2940" s="1">
        <v>-3.3894573600000002</v>
      </c>
      <c r="R2940" s="1">
        <v>-12.98396574</v>
      </c>
      <c r="S2940" s="1">
        <v>0</v>
      </c>
      <c r="T2940" s="1" t="s">
        <v>14753</v>
      </c>
    </row>
    <row r="2941" spans="1:20" x14ac:dyDescent="0.2">
      <c r="A2941" s="1">
        <v>33779</v>
      </c>
      <c r="B2941" s="1" t="s">
        <v>12236</v>
      </c>
      <c r="C2941" s="1" t="s">
        <v>12237</v>
      </c>
      <c r="D2941" s="1" t="s">
        <v>12238</v>
      </c>
      <c r="E2941" s="1">
        <v>11</v>
      </c>
      <c r="F2941" s="1" t="s">
        <v>12239</v>
      </c>
      <c r="G2941" s="1" t="s">
        <v>131</v>
      </c>
      <c r="H2941" s="1">
        <v>1000000000</v>
      </c>
      <c r="I2941" s="1">
        <v>0</v>
      </c>
      <c r="J2941" s="1">
        <v>1000000000</v>
      </c>
      <c r="L2941" s="1">
        <v>2940</v>
      </c>
      <c r="M2941" s="1" t="s">
        <v>14753</v>
      </c>
      <c r="N2941" s="1">
        <v>0.1190855088266357</v>
      </c>
      <c r="O2941" s="1">
        <v>27860517.723501191</v>
      </c>
      <c r="P2941" s="1">
        <v>-8.0392019999999995E-2</v>
      </c>
      <c r="Q2941" s="1">
        <v>-1.9934926799999999</v>
      </c>
      <c r="R2941" s="1">
        <v>-9.7780125299999998</v>
      </c>
      <c r="S2941" s="1">
        <v>0</v>
      </c>
      <c r="T2941" s="1" t="s">
        <v>14753</v>
      </c>
    </row>
    <row r="2942" spans="1:20" x14ac:dyDescent="0.2">
      <c r="A2942" s="1">
        <v>34571</v>
      </c>
      <c r="B2942" s="1" t="s">
        <v>13787</v>
      </c>
      <c r="C2942" s="1" t="s">
        <v>13788</v>
      </c>
      <c r="D2942" s="1" t="s">
        <v>13789</v>
      </c>
      <c r="E2942" s="1">
        <v>47</v>
      </c>
      <c r="F2942" s="1" t="s">
        <v>13790</v>
      </c>
      <c r="G2942" s="1" t="s">
        <v>131</v>
      </c>
      <c r="H2942" s="1">
        <v>960552599</v>
      </c>
      <c r="I2942" s="1">
        <v>0</v>
      </c>
      <c r="J2942" s="1">
        <v>960552281</v>
      </c>
      <c r="K2942" s="1" t="s">
        <v>2018</v>
      </c>
      <c r="L2942" s="1">
        <v>2941</v>
      </c>
      <c r="M2942" s="1" t="s">
        <v>14752</v>
      </c>
      <c r="N2942" s="1">
        <v>7.7632271632672917E-2</v>
      </c>
      <c r="O2942" s="1">
        <v>26502764.741091412</v>
      </c>
      <c r="P2942" s="1">
        <v>1.20415286</v>
      </c>
      <c r="Q2942" s="1">
        <v>12.656520220000001</v>
      </c>
      <c r="R2942" s="1">
        <v>48.571085719999999</v>
      </c>
      <c r="S2942" s="1">
        <v>0</v>
      </c>
      <c r="T2942" s="1" t="s">
        <v>14752</v>
      </c>
    </row>
    <row r="2943" spans="1:20" x14ac:dyDescent="0.2">
      <c r="A2943" s="1">
        <v>34935</v>
      </c>
      <c r="B2943" s="1" t="s">
        <v>14320</v>
      </c>
      <c r="C2943" s="1" t="s">
        <v>7128</v>
      </c>
      <c r="D2943" s="1" t="s">
        <v>14321</v>
      </c>
      <c r="E2943" s="1">
        <v>1</v>
      </c>
      <c r="F2943" s="1" t="s">
        <v>14322</v>
      </c>
      <c r="G2943" s="1" t="s">
        <v>131</v>
      </c>
      <c r="H2943" s="1">
        <v>100000000000</v>
      </c>
      <c r="I2943" s="1">
        <v>0</v>
      </c>
      <c r="J2943" s="1">
        <v>100000000000</v>
      </c>
      <c r="K2943" s="1" t="s">
        <v>2018</v>
      </c>
      <c r="L2943" s="1">
        <v>2942</v>
      </c>
      <c r="M2943" s="1" t="s">
        <v>14753</v>
      </c>
      <c r="N2943" s="1">
        <v>1.1631574847782726E-3</v>
      </c>
      <c r="O2943" s="1">
        <v>25191601.04472135</v>
      </c>
      <c r="P2943" s="1">
        <v>11.505318620000001</v>
      </c>
      <c r="Q2943" s="1">
        <v>955.46405541000001</v>
      </c>
      <c r="R2943" s="1">
        <v>30113.787227019999</v>
      </c>
      <c r="S2943" s="1">
        <v>0</v>
      </c>
      <c r="T2943" s="1" t="s">
        <v>14753</v>
      </c>
    </row>
    <row r="2944" spans="1:20" x14ac:dyDescent="0.2">
      <c r="A2944" s="1">
        <v>34837</v>
      </c>
      <c r="B2944" s="1" t="s">
        <v>14220</v>
      </c>
      <c r="C2944" s="1" t="s">
        <v>14221</v>
      </c>
      <c r="D2944" s="1" t="s">
        <v>14222</v>
      </c>
      <c r="E2944" s="1">
        <v>2</v>
      </c>
      <c r="F2944" s="1" t="s">
        <v>14223</v>
      </c>
      <c r="G2944" s="1" t="s">
        <v>131</v>
      </c>
      <c r="H2944" s="1">
        <v>69420000000</v>
      </c>
      <c r="I2944" s="1">
        <v>0</v>
      </c>
      <c r="J2944" s="1">
        <v>69420000000</v>
      </c>
      <c r="K2944" s="1" t="s">
        <v>2018</v>
      </c>
      <c r="L2944" s="1">
        <v>2943</v>
      </c>
      <c r="M2944" s="1" t="s">
        <v>14752</v>
      </c>
      <c r="N2944" s="1">
        <v>0.54692307995062039</v>
      </c>
      <c r="O2944" s="1">
        <v>24799849.644672658</v>
      </c>
      <c r="P2944" s="1">
        <v>0</v>
      </c>
      <c r="Q2944" s="1">
        <v>373.49236582999998</v>
      </c>
      <c r="R2944" s="1">
        <v>609229.42052905995</v>
      </c>
      <c r="S2944" s="1">
        <v>0</v>
      </c>
      <c r="T2944" s="1" t="s">
        <v>14752</v>
      </c>
    </row>
    <row r="2945" spans="1:20" x14ac:dyDescent="0.2">
      <c r="A2945" s="1">
        <v>34387</v>
      </c>
      <c r="B2945" s="1" t="s">
        <v>13975</v>
      </c>
      <c r="C2945" s="1" t="s">
        <v>13976</v>
      </c>
      <c r="D2945" s="1" t="s">
        <v>13977</v>
      </c>
      <c r="E2945" s="1">
        <v>11</v>
      </c>
      <c r="F2945" s="1" t="s">
        <v>13978</v>
      </c>
      <c r="G2945" s="1" t="s">
        <v>131</v>
      </c>
      <c r="I2945" s="1">
        <v>0</v>
      </c>
      <c r="J2945" s="1">
        <v>53100130</v>
      </c>
      <c r="K2945" s="1" t="s">
        <v>2018</v>
      </c>
      <c r="L2945" s="1">
        <v>2944</v>
      </c>
      <c r="M2945" s="1" t="s">
        <v>14752</v>
      </c>
      <c r="N2945" s="1">
        <v>0.99995763549791883</v>
      </c>
      <c r="O2945" s="1">
        <v>23273100.013506189</v>
      </c>
      <c r="P2945" s="1">
        <v>-2.6006800000000002E-3</v>
      </c>
      <c r="Q2945" s="1">
        <v>-7.3664400000000001E-3</v>
      </c>
      <c r="R2945" s="1">
        <v>-5.7396469999999998E-2</v>
      </c>
      <c r="S2945" s="1">
        <v>0</v>
      </c>
      <c r="T2945" s="1" t="s">
        <v>14752</v>
      </c>
    </row>
    <row r="2946" spans="1:20" x14ac:dyDescent="0.2">
      <c r="A2946" s="1">
        <v>24087</v>
      </c>
      <c r="B2946" s="1" t="s">
        <v>13994</v>
      </c>
      <c r="C2946" s="1" t="s">
        <v>1347</v>
      </c>
      <c r="D2946" s="1" t="s">
        <v>13995</v>
      </c>
      <c r="E2946" s="1">
        <v>26</v>
      </c>
      <c r="F2946" s="1" t="s">
        <v>13996</v>
      </c>
      <c r="G2946" s="1" t="s">
        <v>131</v>
      </c>
      <c r="H2946" s="1">
        <v>10000000000</v>
      </c>
      <c r="I2946" s="1">
        <v>0</v>
      </c>
      <c r="J2946" s="1">
        <v>10000000000</v>
      </c>
      <c r="K2946" s="1" t="s">
        <v>2018</v>
      </c>
      <c r="L2946" s="1">
        <v>2945</v>
      </c>
      <c r="M2946" s="1" t="s">
        <v>14753</v>
      </c>
      <c r="N2946" s="1">
        <v>7.3303262764072785E-2</v>
      </c>
      <c r="O2946" s="1">
        <v>21049044.001091748</v>
      </c>
      <c r="P2946" s="1">
        <v>6.14689599</v>
      </c>
      <c r="Q2946" s="1">
        <v>4.2984321400000001</v>
      </c>
      <c r="R2946" s="1">
        <v>59.888795829999999</v>
      </c>
      <c r="S2946" s="1">
        <v>0</v>
      </c>
      <c r="T2946" s="1" t="s">
        <v>14753</v>
      </c>
    </row>
    <row r="2947" spans="1:20" x14ac:dyDescent="0.2">
      <c r="A2947" s="1">
        <v>34754</v>
      </c>
      <c r="B2947" s="1" t="s">
        <v>14062</v>
      </c>
      <c r="C2947" s="1" t="s">
        <v>11776</v>
      </c>
      <c r="D2947" s="1" t="s">
        <v>14063</v>
      </c>
      <c r="E2947" s="1">
        <v>9</v>
      </c>
      <c r="F2947" s="1" t="s">
        <v>14064</v>
      </c>
      <c r="G2947" s="1" t="s">
        <v>131</v>
      </c>
      <c r="I2947" s="1">
        <v>0</v>
      </c>
      <c r="J2947" s="1">
        <v>100000000000</v>
      </c>
      <c r="K2947" s="1" t="s">
        <v>2018</v>
      </c>
      <c r="L2947" s="1">
        <v>2946</v>
      </c>
      <c r="M2947" s="1" t="s">
        <v>14753</v>
      </c>
      <c r="N2947" s="1">
        <v>6.3140243300143699E-4</v>
      </c>
      <c r="O2947" s="1">
        <v>19991692.307024289</v>
      </c>
      <c r="P2947" s="1">
        <v>3.8491813600000002</v>
      </c>
      <c r="Q2947" s="1">
        <v>54.489629229999998</v>
      </c>
      <c r="R2947" s="1">
        <v>43.126725239999999</v>
      </c>
      <c r="S2947" s="1">
        <v>0</v>
      </c>
      <c r="T2947" s="1" t="s">
        <v>14753</v>
      </c>
    </row>
    <row r="2948" spans="1:20" x14ac:dyDescent="0.2">
      <c r="A2948" s="1">
        <v>27048</v>
      </c>
      <c r="B2948" s="1" t="s">
        <v>12196</v>
      </c>
      <c r="C2948" s="1" t="s">
        <v>12197</v>
      </c>
      <c r="D2948" s="1" t="s">
        <v>12198</v>
      </c>
      <c r="E2948" s="1">
        <v>31</v>
      </c>
      <c r="F2948" s="1" t="s">
        <v>12199</v>
      </c>
      <c r="G2948" s="1" t="s">
        <v>131</v>
      </c>
      <c r="H2948" s="1">
        <v>210000000000000</v>
      </c>
      <c r="I2948" s="1">
        <v>0</v>
      </c>
      <c r="J2948" s="1">
        <v>210000000000000</v>
      </c>
      <c r="K2948" s="1" t="s">
        <v>2018</v>
      </c>
      <c r="L2948" s="1">
        <v>2947</v>
      </c>
      <c r="M2948" s="1" t="s">
        <v>14753</v>
      </c>
      <c r="N2948" s="1">
        <v>4.0198728800050476E-6</v>
      </c>
      <c r="O2948" s="1">
        <v>19744727.96891474</v>
      </c>
      <c r="P2948" s="1">
        <v>-0.50784576000000003</v>
      </c>
      <c r="Q2948" s="1">
        <v>-0.86932273000000004</v>
      </c>
      <c r="R2948" s="1">
        <v>-14.73623877</v>
      </c>
      <c r="S2948" s="1">
        <v>0</v>
      </c>
      <c r="T2948" s="1" t="s">
        <v>14753</v>
      </c>
    </row>
    <row r="2949" spans="1:20" x14ac:dyDescent="0.2">
      <c r="A2949" s="1">
        <v>29216</v>
      </c>
      <c r="B2949" s="1" t="s">
        <v>12287</v>
      </c>
      <c r="C2949" s="1" t="s">
        <v>12287</v>
      </c>
      <c r="D2949" s="1" t="s">
        <v>12288</v>
      </c>
      <c r="E2949" s="1">
        <v>4</v>
      </c>
      <c r="F2949" s="1" t="s">
        <v>12289</v>
      </c>
      <c r="G2949" s="1" t="s">
        <v>131</v>
      </c>
      <c r="H2949" s="1">
        <v>500000000</v>
      </c>
      <c r="I2949" s="1">
        <v>0</v>
      </c>
      <c r="J2949" s="1">
        <v>500000000</v>
      </c>
      <c r="K2949" s="1" t="s">
        <v>2018</v>
      </c>
      <c r="L2949" s="1">
        <v>2948</v>
      </c>
      <c r="M2949" s="1" t="s">
        <v>14752</v>
      </c>
      <c r="N2949" s="1">
        <v>2.1643793731793624</v>
      </c>
      <c r="O2949" s="1">
        <v>17171267.09627923</v>
      </c>
      <c r="P2949" s="1">
        <v>0</v>
      </c>
      <c r="Q2949" s="1">
        <v>0</v>
      </c>
      <c r="R2949" s="1">
        <v>1.6235369799999999</v>
      </c>
      <c r="S2949" s="1">
        <v>0</v>
      </c>
      <c r="T2949" s="1" t="s">
        <v>14752</v>
      </c>
    </row>
    <row r="2950" spans="1:20" x14ac:dyDescent="0.2">
      <c r="A2950" s="1">
        <v>34769</v>
      </c>
      <c r="B2950" s="1" t="s">
        <v>13997</v>
      </c>
      <c r="C2950" s="1" t="s">
        <v>13998</v>
      </c>
      <c r="D2950" s="1" t="s">
        <v>13999</v>
      </c>
      <c r="E2950" s="1">
        <v>11</v>
      </c>
      <c r="F2950" s="1" t="s">
        <v>14000</v>
      </c>
      <c r="G2950" s="1" t="s">
        <v>131</v>
      </c>
      <c r="H2950" s="1">
        <v>10000000000</v>
      </c>
      <c r="I2950" s="1">
        <v>0</v>
      </c>
      <c r="J2950" s="1">
        <v>10000000000</v>
      </c>
      <c r="K2950" s="1" t="s">
        <v>2018</v>
      </c>
      <c r="L2950" s="1">
        <v>2949</v>
      </c>
      <c r="M2950" s="1" t="s">
        <v>14753</v>
      </c>
      <c r="N2950" s="1">
        <v>2.730035651039148E-2</v>
      </c>
      <c r="O2950" s="1">
        <v>16983319.078862239</v>
      </c>
      <c r="P2950" s="1">
        <v>-2.0452870500000002</v>
      </c>
      <c r="Q2950" s="1">
        <v>-12.767201350000001</v>
      </c>
      <c r="R2950" s="1">
        <v>-6.6168945199999998</v>
      </c>
      <c r="S2950" s="1">
        <v>0</v>
      </c>
      <c r="T2950" s="1" t="s">
        <v>14753</v>
      </c>
    </row>
    <row r="2951" spans="1:20" x14ac:dyDescent="0.2">
      <c r="A2951" s="1">
        <v>30846</v>
      </c>
      <c r="B2951" s="1" t="s">
        <v>14327</v>
      </c>
      <c r="C2951" s="1" t="s">
        <v>14328</v>
      </c>
      <c r="D2951" s="1" t="s">
        <v>14329</v>
      </c>
      <c r="E2951" s="1">
        <v>16</v>
      </c>
      <c r="F2951" s="1" t="s">
        <v>14330</v>
      </c>
      <c r="G2951" s="1" t="s">
        <v>131</v>
      </c>
      <c r="H2951" s="1">
        <v>888888888</v>
      </c>
      <c r="I2951" s="1">
        <v>0</v>
      </c>
      <c r="J2951" s="1">
        <v>888880832.00999999</v>
      </c>
      <c r="K2951" s="1" t="s">
        <v>2018</v>
      </c>
      <c r="L2951" s="1">
        <v>2950</v>
      </c>
      <c r="M2951" s="1" t="s">
        <v>14753</v>
      </c>
      <c r="N2951" s="1">
        <v>8.7761564513330389E-3</v>
      </c>
      <c r="O2951" s="1">
        <v>16659308.98530229</v>
      </c>
      <c r="P2951" s="1">
        <v>-5.0645275999999999</v>
      </c>
      <c r="Q2951" s="1">
        <v>-20.26567038</v>
      </c>
      <c r="R2951" s="1">
        <v>-14.584539980000001</v>
      </c>
      <c r="S2951" s="1">
        <v>0</v>
      </c>
      <c r="T2951" s="1" t="s">
        <v>14753</v>
      </c>
    </row>
    <row r="2952" spans="1:20" x14ac:dyDescent="0.2">
      <c r="A2952" s="1">
        <v>34078</v>
      </c>
      <c r="B2952" s="1" t="s">
        <v>12490</v>
      </c>
      <c r="C2952" s="1" t="s">
        <v>12229</v>
      </c>
      <c r="D2952" s="1" t="s">
        <v>12491</v>
      </c>
      <c r="E2952" s="1">
        <v>52</v>
      </c>
      <c r="F2952" s="1" t="s">
        <v>12492</v>
      </c>
      <c r="G2952" s="1" t="s">
        <v>131</v>
      </c>
      <c r="I2952" s="1">
        <v>0</v>
      </c>
      <c r="J2952" s="1">
        <v>1000000000</v>
      </c>
      <c r="K2952" s="1" t="s">
        <v>2018</v>
      </c>
      <c r="L2952" s="1">
        <v>2951</v>
      </c>
      <c r="M2952" s="1" t="s">
        <v>14752</v>
      </c>
      <c r="N2952" s="1">
        <v>0.13404783611831947</v>
      </c>
      <c r="O2952" s="1">
        <v>15983277.12877316</v>
      </c>
      <c r="P2952" s="1">
        <v>-5.8259668500000004</v>
      </c>
      <c r="Q2952" s="1">
        <v>-7.6392281100000003</v>
      </c>
      <c r="R2952" s="1">
        <v>155.86869795999999</v>
      </c>
      <c r="S2952" s="1">
        <v>0</v>
      </c>
      <c r="T2952" s="1" t="s">
        <v>14752</v>
      </c>
    </row>
    <row r="2953" spans="1:20" x14ac:dyDescent="0.2">
      <c r="A2953" s="1">
        <v>34953</v>
      </c>
      <c r="B2953" s="1" t="s">
        <v>14323</v>
      </c>
      <c r="C2953" s="1" t="s">
        <v>14324</v>
      </c>
      <c r="D2953" s="1" t="s">
        <v>14325</v>
      </c>
      <c r="E2953" s="1">
        <v>19</v>
      </c>
      <c r="F2953" s="1" t="s">
        <v>14326</v>
      </c>
      <c r="G2953" s="1" t="s">
        <v>131</v>
      </c>
      <c r="H2953" s="1">
        <v>1000000000</v>
      </c>
      <c r="I2953" s="1">
        <v>0</v>
      </c>
      <c r="J2953" s="1">
        <v>1000000000</v>
      </c>
      <c r="L2953" s="1">
        <v>2952</v>
      </c>
      <c r="M2953" s="1" t="s">
        <v>14752</v>
      </c>
      <c r="N2953" s="1">
        <v>6.9817560815158913E-2</v>
      </c>
      <c r="O2953" s="1">
        <v>14934944.565496299</v>
      </c>
      <c r="P2953" s="1">
        <v>3.3770146200000002</v>
      </c>
      <c r="Q2953" s="1">
        <v>3.51101631</v>
      </c>
      <c r="R2953" s="1">
        <v>86.741826439999997</v>
      </c>
      <c r="S2953" s="1">
        <v>0</v>
      </c>
      <c r="T2953" s="1" t="s">
        <v>14752</v>
      </c>
    </row>
    <row r="2954" spans="1:20" x14ac:dyDescent="0.2">
      <c r="A2954" s="1">
        <v>28877</v>
      </c>
      <c r="B2954" s="1" t="s">
        <v>12293</v>
      </c>
      <c r="C2954" s="1" t="s">
        <v>12294</v>
      </c>
      <c r="D2954" s="1" t="s">
        <v>12295</v>
      </c>
      <c r="E2954" s="1">
        <v>9</v>
      </c>
      <c r="F2954" s="1" t="s">
        <v>12296</v>
      </c>
      <c r="G2954" s="1" t="s">
        <v>131</v>
      </c>
      <c r="H2954" s="1">
        <v>128318618918</v>
      </c>
      <c r="I2954" s="1">
        <v>0</v>
      </c>
      <c r="J2954" s="1">
        <v>128318618918</v>
      </c>
      <c r="K2954" s="1" t="s">
        <v>2018</v>
      </c>
      <c r="L2954" s="1">
        <v>2953</v>
      </c>
      <c r="M2954" s="1" t="s">
        <v>14752</v>
      </c>
      <c r="N2954" s="1">
        <v>2.0688566073645632E-3</v>
      </c>
      <c r="O2954" s="1">
        <v>14901708.67322656</v>
      </c>
      <c r="P2954" s="1">
        <v>0.27939976</v>
      </c>
      <c r="Q2954" s="1">
        <v>6.2629790000000005E-2</v>
      </c>
      <c r="R2954" s="1">
        <v>1.2735298399999999</v>
      </c>
      <c r="S2954" s="1">
        <v>0</v>
      </c>
      <c r="T2954" s="1" t="s">
        <v>14752</v>
      </c>
    </row>
    <row r="2955" spans="1:20" x14ac:dyDescent="0.2">
      <c r="A2955" s="1">
        <v>34647</v>
      </c>
      <c r="B2955" s="1" t="s">
        <v>13901</v>
      </c>
      <c r="C2955" s="1" t="s">
        <v>3206</v>
      </c>
      <c r="D2955" s="1" t="s">
        <v>13902</v>
      </c>
      <c r="E2955" s="1">
        <v>16</v>
      </c>
      <c r="F2955" s="1" t="s">
        <v>13903</v>
      </c>
      <c r="G2955" s="1" t="s">
        <v>131</v>
      </c>
      <c r="H2955" s="1">
        <v>1000000000</v>
      </c>
      <c r="I2955" s="1">
        <v>0</v>
      </c>
      <c r="J2955" s="1">
        <v>1000000000</v>
      </c>
      <c r="K2955" s="1" t="s">
        <v>2018</v>
      </c>
      <c r="L2955" s="1">
        <v>2954</v>
      </c>
      <c r="M2955" s="1" t="s">
        <v>14753</v>
      </c>
      <c r="N2955" s="1">
        <v>0.33235479677800567</v>
      </c>
      <c r="O2955" s="1">
        <v>14717762.602495629</v>
      </c>
      <c r="P2955" s="1">
        <v>-2.18987752</v>
      </c>
      <c r="Q2955" s="1">
        <v>5.6128884000000001</v>
      </c>
      <c r="R2955" s="1">
        <v>31.95729339</v>
      </c>
      <c r="S2955" s="1">
        <v>0</v>
      </c>
      <c r="T2955" s="1" t="s">
        <v>14753</v>
      </c>
    </row>
    <row r="2956" spans="1:20" x14ac:dyDescent="0.2">
      <c r="A2956" s="1">
        <v>32864</v>
      </c>
      <c r="B2956" s="1" t="s">
        <v>1120</v>
      </c>
      <c r="C2956" s="1" t="s">
        <v>1120</v>
      </c>
      <c r="D2956" s="1" t="s">
        <v>12281</v>
      </c>
      <c r="E2956" s="1">
        <v>31</v>
      </c>
      <c r="F2956" s="1" t="s">
        <v>12282</v>
      </c>
      <c r="G2956" s="1" t="s">
        <v>131</v>
      </c>
      <c r="I2956" s="1">
        <v>0</v>
      </c>
      <c r="J2956" s="1">
        <v>57212878.549999997</v>
      </c>
      <c r="K2956" s="1" t="s">
        <v>2018</v>
      </c>
      <c r="L2956" s="1">
        <v>2955</v>
      </c>
      <c r="M2956" s="1" t="s">
        <v>14752</v>
      </c>
      <c r="N2956" s="1">
        <v>0.99917371260218479</v>
      </c>
      <c r="O2956" s="1">
        <v>13874582.84028128</v>
      </c>
      <c r="P2956" s="1">
        <v>-1.54083E-2</v>
      </c>
      <c r="Q2956" s="1">
        <v>1.9427070000000001E-2</v>
      </c>
      <c r="R2956" s="1">
        <v>-9.1026880000000004E-2</v>
      </c>
      <c r="S2956" s="1">
        <v>0</v>
      </c>
      <c r="T2956" s="1" t="s">
        <v>14752</v>
      </c>
    </row>
    <row r="2957" spans="1:20" x14ac:dyDescent="0.2">
      <c r="A2957" s="1">
        <v>32873</v>
      </c>
      <c r="B2957" s="1" t="s">
        <v>13046</v>
      </c>
      <c r="C2957" s="1" t="s">
        <v>13047</v>
      </c>
      <c r="D2957" s="1" t="s">
        <v>13048</v>
      </c>
      <c r="E2957" s="1">
        <v>6</v>
      </c>
      <c r="F2957" s="1" t="s">
        <v>13049</v>
      </c>
      <c r="G2957" s="1" t="s">
        <v>131</v>
      </c>
      <c r="I2957" s="1">
        <v>0</v>
      </c>
      <c r="J2957" s="1">
        <v>319403781.39058715</v>
      </c>
      <c r="K2957" s="1" t="s">
        <v>2018</v>
      </c>
      <c r="L2957" s="1">
        <v>2956</v>
      </c>
      <c r="M2957" s="1" t="s">
        <v>14752</v>
      </c>
      <c r="N2957" s="1">
        <v>1.0007518732333578</v>
      </c>
      <c r="O2957" s="1">
        <v>13483910.615632379</v>
      </c>
      <c r="P2957" s="1">
        <v>1.6595100000000001E-3</v>
      </c>
      <c r="Q2957" s="1">
        <v>-5.39961E-3</v>
      </c>
      <c r="R2957" s="1">
        <v>1.6512039999999999E-2</v>
      </c>
      <c r="S2957" s="1">
        <v>0</v>
      </c>
      <c r="T2957" s="1" t="s">
        <v>14752</v>
      </c>
    </row>
    <row r="2958" spans="1:20" x14ac:dyDescent="0.2">
      <c r="A2958" s="1">
        <v>23486</v>
      </c>
      <c r="B2958" s="1" t="s">
        <v>13762</v>
      </c>
      <c r="C2958" s="1" t="s">
        <v>8098</v>
      </c>
      <c r="D2958" s="1" t="s">
        <v>13763</v>
      </c>
      <c r="E2958" s="1">
        <v>33</v>
      </c>
      <c r="F2958" s="1" t="s">
        <v>13764</v>
      </c>
      <c r="G2958" s="1" t="s">
        <v>131</v>
      </c>
      <c r="H2958" s="1">
        <v>10000000</v>
      </c>
      <c r="I2958" s="1">
        <v>0</v>
      </c>
      <c r="J2958" s="1">
        <v>9983816.0199999996</v>
      </c>
      <c r="K2958" s="1" t="s">
        <v>2018</v>
      </c>
      <c r="L2958" s="1">
        <v>2957</v>
      </c>
      <c r="M2958" s="1" t="s">
        <v>14752</v>
      </c>
      <c r="N2958" s="1">
        <v>0.33677653635353988</v>
      </c>
      <c r="O2958" s="1">
        <v>12935950.110675041</v>
      </c>
      <c r="P2958" s="1">
        <v>1.2328193000000001</v>
      </c>
      <c r="Q2958" s="1">
        <v>-6.5615851300000001</v>
      </c>
      <c r="R2958" s="1">
        <v>81.273818599999998</v>
      </c>
      <c r="S2958" s="1">
        <v>0</v>
      </c>
      <c r="T2958" s="1" t="s">
        <v>14752</v>
      </c>
    </row>
    <row r="2959" spans="1:20" x14ac:dyDescent="0.2">
      <c r="A2959" s="1">
        <v>33981</v>
      </c>
      <c r="B2959" s="1" t="s">
        <v>13582</v>
      </c>
      <c r="C2959" s="1" t="s">
        <v>12640</v>
      </c>
      <c r="D2959" s="1" t="s">
        <v>12641</v>
      </c>
      <c r="E2959" s="1">
        <v>8</v>
      </c>
      <c r="F2959" s="1" t="s">
        <v>12642</v>
      </c>
      <c r="G2959" s="1" t="s">
        <v>131</v>
      </c>
      <c r="I2959" s="1">
        <v>0</v>
      </c>
      <c r="J2959" s="1">
        <v>299303067</v>
      </c>
      <c r="K2959" s="1" t="s">
        <v>2018</v>
      </c>
      <c r="L2959" s="1">
        <v>2958</v>
      </c>
      <c r="M2959" s="1" t="s">
        <v>14752</v>
      </c>
      <c r="N2959" s="1">
        <v>1.0002974004626786</v>
      </c>
      <c r="O2959" s="1">
        <v>12473506.7518462</v>
      </c>
      <c r="P2959" s="1">
        <v>0.11201846999999999</v>
      </c>
      <c r="Q2959" s="1">
        <v>5.1105230000000001E-2</v>
      </c>
      <c r="R2959" s="1">
        <v>-6.5833100000000002E-3</v>
      </c>
      <c r="S2959" s="1">
        <v>0</v>
      </c>
      <c r="T2959" s="1" t="s">
        <v>14752</v>
      </c>
    </row>
    <row r="2960" spans="1:20" x14ac:dyDescent="0.2">
      <c r="A2960" s="1">
        <v>29030</v>
      </c>
      <c r="B2960" s="1" t="s">
        <v>12698</v>
      </c>
      <c r="C2960" s="1" t="s">
        <v>12699</v>
      </c>
      <c r="D2960" s="1" t="s">
        <v>12700</v>
      </c>
      <c r="E2960" s="1">
        <v>26</v>
      </c>
      <c r="F2960" s="1" t="s">
        <v>12701</v>
      </c>
      <c r="G2960" s="1" t="s">
        <v>131</v>
      </c>
      <c r="I2960" s="1">
        <v>0</v>
      </c>
      <c r="J2960" s="1">
        <v>1000000000</v>
      </c>
      <c r="K2960" s="1" t="s">
        <v>2018</v>
      </c>
      <c r="L2960" s="1">
        <v>2959</v>
      </c>
      <c r="M2960" s="1" t="s">
        <v>14752</v>
      </c>
      <c r="N2960" s="1">
        <v>3.6726007258887326E-2</v>
      </c>
      <c r="O2960" s="1">
        <v>12394771.704703771</v>
      </c>
      <c r="P2960" s="1">
        <v>0.19713816000000001</v>
      </c>
      <c r="Q2960" s="1">
        <v>-6.26497393</v>
      </c>
      <c r="R2960" s="1">
        <v>-8.2080539399999992</v>
      </c>
      <c r="S2960" s="1">
        <v>0</v>
      </c>
      <c r="T2960" s="1" t="s">
        <v>14752</v>
      </c>
    </row>
    <row r="2961" spans="1:20" x14ac:dyDescent="0.2">
      <c r="A2961" s="1">
        <v>30012</v>
      </c>
      <c r="B2961" s="1" t="s">
        <v>12307</v>
      </c>
      <c r="C2961" s="1" t="s">
        <v>12308</v>
      </c>
      <c r="D2961" s="1" t="s">
        <v>12309</v>
      </c>
      <c r="E2961" s="1">
        <v>16</v>
      </c>
      <c r="F2961" s="1" t="s">
        <v>12310</v>
      </c>
      <c r="G2961" s="1" t="s">
        <v>131</v>
      </c>
      <c r="H2961" s="1">
        <v>777000000000</v>
      </c>
      <c r="I2961" s="1">
        <v>0</v>
      </c>
      <c r="J2961" s="1">
        <v>777000000000</v>
      </c>
      <c r="K2961" s="1" t="s">
        <v>2018</v>
      </c>
      <c r="L2961" s="1">
        <v>2960</v>
      </c>
      <c r="M2961" s="1" t="s">
        <v>14752</v>
      </c>
      <c r="N2961" s="1">
        <v>1.9610602319214167E-3</v>
      </c>
      <c r="O2961" s="1">
        <v>11991848.882845329</v>
      </c>
      <c r="P2961" s="1">
        <v>0.18374262</v>
      </c>
      <c r="Q2961" s="1">
        <v>-2.0501528499999999</v>
      </c>
      <c r="R2961" s="1">
        <v>-8.6290460400000004</v>
      </c>
      <c r="S2961" s="1">
        <v>0</v>
      </c>
      <c r="T2961" s="1" t="s">
        <v>14752</v>
      </c>
    </row>
    <row r="2962" spans="1:20" x14ac:dyDescent="0.2">
      <c r="A2962" s="1">
        <v>4805</v>
      </c>
      <c r="B2962" s="1" t="s">
        <v>301</v>
      </c>
      <c r="C2962" s="1" t="s">
        <v>301</v>
      </c>
      <c r="D2962" s="1" t="s">
        <v>12338</v>
      </c>
      <c r="E2962" s="1">
        <v>695</v>
      </c>
      <c r="F2962" s="1" t="s">
        <v>12339</v>
      </c>
      <c r="G2962" s="1" t="s">
        <v>131</v>
      </c>
      <c r="I2962" s="1">
        <v>0</v>
      </c>
      <c r="J2962" s="1">
        <v>163287085935</v>
      </c>
      <c r="K2962" s="1" t="s">
        <v>2018</v>
      </c>
      <c r="L2962" s="1">
        <v>2961</v>
      </c>
      <c r="M2962" s="1" t="s">
        <v>14752</v>
      </c>
      <c r="N2962" s="1">
        <v>3.8324317671337133E-5</v>
      </c>
      <c r="O2962" s="1">
        <v>11889746.43271533</v>
      </c>
      <c r="P2962" s="1">
        <v>-1.1278420000000001E-2</v>
      </c>
      <c r="Q2962" s="1">
        <v>8.679394E-2</v>
      </c>
      <c r="R2962" s="1">
        <v>0.19449669</v>
      </c>
      <c r="S2962" s="1">
        <v>0</v>
      </c>
      <c r="T2962" s="1" t="s">
        <v>14752</v>
      </c>
    </row>
    <row r="2963" spans="1:20" x14ac:dyDescent="0.2">
      <c r="A2963" s="1">
        <v>5999</v>
      </c>
      <c r="B2963" s="1" t="s">
        <v>12223</v>
      </c>
      <c r="C2963" s="1" t="s">
        <v>6162</v>
      </c>
      <c r="D2963" s="1" t="s">
        <v>6163</v>
      </c>
      <c r="E2963" s="1">
        <v>31</v>
      </c>
      <c r="F2963" s="1" t="s">
        <v>12224</v>
      </c>
      <c r="G2963" s="1" t="s">
        <v>131</v>
      </c>
      <c r="H2963" s="1">
        <v>1000000000</v>
      </c>
      <c r="I2963" s="1">
        <v>0</v>
      </c>
      <c r="J2963" s="1">
        <v>1000000000</v>
      </c>
      <c r="K2963" s="1" t="s">
        <v>2018</v>
      </c>
      <c r="L2963" s="1">
        <v>2962</v>
      </c>
      <c r="M2963" s="1" t="s">
        <v>14753</v>
      </c>
      <c r="N2963" s="1">
        <v>5.2404257329419854</v>
      </c>
      <c r="O2963" s="1">
        <v>11562995.57383549</v>
      </c>
      <c r="P2963" s="1">
        <v>0.14685898999999999</v>
      </c>
      <c r="Q2963" s="1">
        <v>-1.76183646</v>
      </c>
      <c r="R2963" s="1">
        <v>-3.6380281299999999</v>
      </c>
      <c r="S2963" s="1">
        <v>0</v>
      </c>
      <c r="T2963" s="1" t="s">
        <v>14753</v>
      </c>
    </row>
    <row r="2964" spans="1:20" x14ac:dyDescent="0.2">
      <c r="A2964" s="1">
        <v>34240</v>
      </c>
      <c r="B2964" s="1" t="s">
        <v>12244</v>
      </c>
      <c r="C2964" s="1" t="s">
        <v>12244</v>
      </c>
      <c r="D2964" s="1" t="s">
        <v>12245</v>
      </c>
      <c r="E2964" s="1">
        <v>13</v>
      </c>
      <c r="F2964" s="1" t="s">
        <v>12246</v>
      </c>
      <c r="G2964" s="1" t="s">
        <v>131</v>
      </c>
      <c r="H2964" s="1">
        <v>100000000000</v>
      </c>
      <c r="I2964" s="1">
        <v>0</v>
      </c>
      <c r="J2964" s="1">
        <v>100000000000</v>
      </c>
      <c r="L2964" s="1">
        <v>2963</v>
      </c>
      <c r="M2964" s="1" t="s">
        <v>14753</v>
      </c>
      <c r="N2964" s="1">
        <v>3.3892838306214722E-2</v>
      </c>
      <c r="O2964" s="1">
        <v>11316224.76462041</v>
      </c>
      <c r="P2964" s="1">
        <v>0.48651724000000002</v>
      </c>
      <c r="Q2964" s="1">
        <v>-1.1236905800000001</v>
      </c>
      <c r="R2964" s="1">
        <v>-24.492326429999999</v>
      </c>
      <c r="S2964" s="1">
        <v>0</v>
      </c>
      <c r="T2964" s="1" t="s">
        <v>14753</v>
      </c>
    </row>
    <row r="2965" spans="1:20" x14ac:dyDescent="0.2">
      <c r="A2965" s="1">
        <v>34813</v>
      </c>
      <c r="B2965" s="1" t="s">
        <v>14097</v>
      </c>
      <c r="C2965" s="1" t="s">
        <v>14098</v>
      </c>
      <c r="D2965" s="1" t="s">
        <v>14099</v>
      </c>
      <c r="E2965" s="1">
        <v>2</v>
      </c>
      <c r="F2965" s="1" t="s">
        <v>14100</v>
      </c>
      <c r="G2965" s="1" t="s">
        <v>131</v>
      </c>
      <c r="H2965" s="1">
        <v>1000000000</v>
      </c>
      <c r="I2965" s="1">
        <v>0</v>
      </c>
      <c r="J2965" s="1">
        <v>1000000000</v>
      </c>
      <c r="K2965" s="1" t="s">
        <v>2018</v>
      </c>
      <c r="L2965" s="1">
        <v>2964</v>
      </c>
      <c r="M2965" s="1" t="s">
        <v>14753</v>
      </c>
      <c r="N2965" s="1">
        <v>3.0288061606412127E-2</v>
      </c>
      <c r="O2965" s="1">
        <v>11077308.992029101</v>
      </c>
      <c r="P2965" s="1">
        <v>-0.44658452999999998</v>
      </c>
      <c r="Q2965" s="1">
        <v>-3.6602393100000001</v>
      </c>
      <c r="R2965" s="1">
        <v>-12.45637769</v>
      </c>
      <c r="S2965" s="1">
        <v>0</v>
      </c>
      <c r="T2965" s="1" t="s">
        <v>14753</v>
      </c>
    </row>
    <row r="2966" spans="1:20" x14ac:dyDescent="0.2">
      <c r="A2966" s="1">
        <v>33680</v>
      </c>
      <c r="B2966" s="1" t="s">
        <v>13639</v>
      </c>
      <c r="C2966" s="1" t="s">
        <v>13639</v>
      </c>
      <c r="D2966" s="1" t="s">
        <v>13640</v>
      </c>
      <c r="E2966" s="1">
        <v>20</v>
      </c>
      <c r="F2966" s="1" t="s">
        <v>13641</v>
      </c>
      <c r="G2966" s="1" t="s">
        <v>131</v>
      </c>
      <c r="H2966" s="1">
        <v>20000000000</v>
      </c>
      <c r="I2966" s="1">
        <v>0</v>
      </c>
      <c r="J2966" s="1">
        <v>20000000000</v>
      </c>
      <c r="K2966" s="1" t="s">
        <v>2018</v>
      </c>
      <c r="L2966" s="1">
        <v>2965</v>
      </c>
      <c r="M2966" s="1" t="s">
        <v>14753</v>
      </c>
      <c r="N2966" s="1">
        <v>7.3417401727017301E-4</v>
      </c>
      <c r="O2966" s="1">
        <v>11018782.517000141</v>
      </c>
      <c r="P2966" s="1">
        <v>1.7500666499999999</v>
      </c>
      <c r="Q2966" s="1">
        <v>-1.4055173999999999</v>
      </c>
      <c r="R2966" s="1">
        <v>-16.959455779999999</v>
      </c>
      <c r="S2966" s="1">
        <v>0</v>
      </c>
      <c r="T2966" s="1" t="s">
        <v>14753</v>
      </c>
    </row>
    <row r="2967" spans="1:20" x14ac:dyDescent="0.2">
      <c r="A2967" s="1">
        <v>34149</v>
      </c>
      <c r="B2967" s="1" t="s">
        <v>12254</v>
      </c>
      <c r="C2967" s="1" t="s">
        <v>12255</v>
      </c>
      <c r="D2967" s="1" t="s">
        <v>12256</v>
      </c>
      <c r="E2967" s="1">
        <v>22</v>
      </c>
      <c r="F2967" s="1" t="s">
        <v>12257</v>
      </c>
      <c r="G2967" s="1" t="s">
        <v>131</v>
      </c>
      <c r="H2967" s="1">
        <v>500000000</v>
      </c>
      <c r="I2967" s="1">
        <v>0</v>
      </c>
      <c r="J2967" s="1">
        <v>500000000</v>
      </c>
      <c r="K2967" s="1" t="s">
        <v>2018</v>
      </c>
      <c r="L2967" s="1">
        <v>2966</v>
      </c>
      <c r="M2967" s="1" t="s">
        <v>14752</v>
      </c>
      <c r="N2967" s="1">
        <v>3.972202256023994E-2</v>
      </c>
      <c r="O2967" s="1">
        <v>10997016.96795393</v>
      </c>
      <c r="P2967" s="1">
        <v>1.91019614</v>
      </c>
      <c r="Q2967" s="1">
        <v>-19.532777450000001</v>
      </c>
      <c r="R2967" s="1">
        <v>-48.426749610000002</v>
      </c>
      <c r="S2967" s="1">
        <v>0</v>
      </c>
      <c r="T2967" s="1" t="s">
        <v>14752</v>
      </c>
    </row>
    <row r="2968" spans="1:20" x14ac:dyDescent="0.2">
      <c r="A2968" s="1">
        <v>32299</v>
      </c>
      <c r="B2968" s="1" t="s">
        <v>12673</v>
      </c>
      <c r="C2968" s="1" t="s">
        <v>12674</v>
      </c>
      <c r="D2968" s="1" t="s">
        <v>12675</v>
      </c>
      <c r="E2968" s="1">
        <v>79</v>
      </c>
      <c r="F2968" s="1" t="s">
        <v>12676</v>
      </c>
      <c r="G2968" s="1" t="s">
        <v>131</v>
      </c>
      <c r="H2968" s="1">
        <v>1000000000</v>
      </c>
      <c r="I2968" s="1">
        <v>0</v>
      </c>
      <c r="J2968" s="1">
        <v>1000000000</v>
      </c>
      <c r="K2968" s="1" t="s">
        <v>2018</v>
      </c>
      <c r="L2968" s="1">
        <v>2967</v>
      </c>
      <c r="M2968" s="1" t="s">
        <v>14752</v>
      </c>
      <c r="N2968" s="1">
        <v>0.21536069572821304</v>
      </c>
      <c r="O2968" s="1">
        <v>10728194.24103887</v>
      </c>
      <c r="P2968" s="1">
        <v>-6.3837249999999998E-2</v>
      </c>
      <c r="Q2968" s="1">
        <v>-12.38066536</v>
      </c>
      <c r="R2968" s="1">
        <v>-7.2033090199999998</v>
      </c>
      <c r="S2968" s="1">
        <v>0</v>
      </c>
      <c r="T2968" s="1" t="s">
        <v>14752</v>
      </c>
    </row>
    <row r="2969" spans="1:20" x14ac:dyDescent="0.2">
      <c r="A2969" s="1">
        <v>34794</v>
      </c>
      <c r="B2969" s="1" t="s">
        <v>14216</v>
      </c>
      <c r="C2969" s="1" t="s">
        <v>14069</v>
      </c>
      <c r="D2969" s="1" t="s">
        <v>14070</v>
      </c>
      <c r="E2969" s="1">
        <v>15</v>
      </c>
      <c r="F2969" s="1" t="s">
        <v>14071</v>
      </c>
      <c r="G2969" s="1" t="s">
        <v>131</v>
      </c>
      <c r="H2969" s="1">
        <v>1000000000</v>
      </c>
      <c r="I2969" s="1">
        <v>0</v>
      </c>
      <c r="J2969" s="1">
        <v>1000000000</v>
      </c>
      <c r="K2969" s="1" t="s">
        <v>2018</v>
      </c>
      <c r="L2969" s="1">
        <v>2968</v>
      </c>
      <c r="M2969" s="1" t="s">
        <v>14753</v>
      </c>
      <c r="N2969" s="1">
        <v>0.15044217920924677</v>
      </c>
      <c r="O2969" s="1">
        <v>10273755.79220764</v>
      </c>
      <c r="P2969" s="1">
        <v>1.0054051900000001</v>
      </c>
      <c r="Q2969" s="1">
        <v>18.115353320000001</v>
      </c>
      <c r="R2969" s="1">
        <v>29.316449179999999</v>
      </c>
      <c r="S2969" s="1">
        <v>0</v>
      </c>
      <c r="T2969" s="1" t="s">
        <v>14753</v>
      </c>
    </row>
    <row r="2970" spans="1:20" x14ac:dyDescent="0.2">
      <c r="A2970" s="1">
        <v>31173</v>
      </c>
      <c r="B2970" s="1" t="s">
        <v>12319</v>
      </c>
      <c r="C2970" s="1" t="s">
        <v>12320</v>
      </c>
      <c r="D2970" s="1" t="s">
        <v>12321</v>
      </c>
      <c r="E2970" s="1">
        <v>58</v>
      </c>
      <c r="F2970" s="1" t="s">
        <v>12322</v>
      </c>
      <c r="G2970" s="1" t="s">
        <v>131</v>
      </c>
      <c r="H2970" s="1">
        <v>1000000000</v>
      </c>
      <c r="I2970" s="1">
        <v>0</v>
      </c>
      <c r="J2970" s="1">
        <v>1000000000</v>
      </c>
      <c r="K2970" s="1" t="s">
        <v>2018</v>
      </c>
      <c r="L2970" s="1">
        <v>2969</v>
      </c>
      <c r="M2970" s="1" t="s">
        <v>14752</v>
      </c>
      <c r="N2970" s="1">
        <v>0.21454977960162805</v>
      </c>
      <c r="O2970" s="1">
        <v>10220387.441328229</v>
      </c>
      <c r="P2970" s="1">
        <v>0.77292433000000005</v>
      </c>
      <c r="Q2970" s="1">
        <v>-10.49689137</v>
      </c>
      <c r="R2970" s="1">
        <v>-13.128157740000001</v>
      </c>
      <c r="S2970" s="1">
        <v>0</v>
      </c>
      <c r="T2970" s="1" t="s">
        <v>14752</v>
      </c>
    </row>
    <row r="2971" spans="1:20" x14ac:dyDescent="0.2">
      <c r="A2971" s="1">
        <v>34976</v>
      </c>
      <c r="B2971" s="1" t="s">
        <v>14331</v>
      </c>
      <c r="C2971" s="1" t="s">
        <v>14332</v>
      </c>
      <c r="D2971" s="1" t="s">
        <v>14333</v>
      </c>
      <c r="E2971" s="1">
        <v>3</v>
      </c>
      <c r="F2971" s="1" t="s">
        <v>14334</v>
      </c>
      <c r="G2971" s="1" t="s">
        <v>131</v>
      </c>
      <c r="H2971" s="1">
        <v>47000000</v>
      </c>
      <c r="I2971" s="1">
        <v>0</v>
      </c>
      <c r="J2971" s="1">
        <v>47000000</v>
      </c>
      <c r="L2971" s="1">
        <v>2970</v>
      </c>
      <c r="M2971" s="1" t="s">
        <v>14752</v>
      </c>
      <c r="N2971" s="1">
        <v>0.17940022487722124</v>
      </c>
      <c r="O2971" s="1">
        <v>10190374.1993293</v>
      </c>
      <c r="P2971" s="1">
        <v>-16.123610280000001</v>
      </c>
      <c r="Q2971" s="1">
        <v>-19.572384190000001</v>
      </c>
      <c r="R2971" s="1">
        <v>-19.572384190000001</v>
      </c>
      <c r="S2971" s="1">
        <v>0</v>
      </c>
      <c r="T2971" s="1" t="s">
        <v>14752</v>
      </c>
    </row>
    <row r="2972" spans="1:20" x14ac:dyDescent="0.2">
      <c r="A2972" s="1">
        <v>30986</v>
      </c>
      <c r="B2972" s="1" t="s">
        <v>12507</v>
      </c>
      <c r="C2972" s="1" t="s">
        <v>12508</v>
      </c>
      <c r="D2972" s="1" t="s">
        <v>12509</v>
      </c>
      <c r="E2972" s="1">
        <v>137</v>
      </c>
      <c r="F2972" s="1" t="s">
        <v>12510</v>
      </c>
      <c r="G2972" s="1" t="s">
        <v>131</v>
      </c>
      <c r="I2972" s="1">
        <v>0</v>
      </c>
      <c r="J2972" s="1">
        <v>10000000000</v>
      </c>
      <c r="K2972" s="1" t="s">
        <v>2018</v>
      </c>
      <c r="L2972" s="1">
        <v>2971</v>
      </c>
      <c r="M2972" s="1" t="s">
        <v>14753</v>
      </c>
      <c r="N2972" s="1">
        <v>0.14177393060279345</v>
      </c>
      <c r="O2972" s="1">
        <v>10060738.887120569</v>
      </c>
      <c r="P2972" s="1">
        <v>0.12492093</v>
      </c>
      <c r="Q2972" s="1">
        <v>-0.90032513999999997</v>
      </c>
      <c r="R2972" s="1">
        <v>-18.912529330000002</v>
      </c>
      <c r="S2972" s="1">
        <v>0</v>
      </c>
      <c r="T2972" s="1" t="s">
        <v>14753</v>
      </c>
    </row>
    <row r="2973" spans="1:20" x14ac:dyDescent="0.2">
      <c r="A2973" s="1">
        <v>34332</v>
      </c>
      <c r="B2973" s="1" t="s">
        <v>12240</v>
      </c>
      <c r="C2973" s="1" t="s">
        <v>12241</v>
      </c>
      <c r="D2973" s="1" t="s">
        <v>12242</v>
      </c>
      <c r="E2973" s="1">
        <v>8</v>
      </c>
      <c r="F2973" s="1" t="s">
        <v>12243</v>
      </c>
      <c r="G2973" s="1" t="s">
        <v>131</v>
      </c>
      <c r="H2973" s="1">
        <v>1000000000</v>
      </c>
      <c r="I2973" s="1">
        <v>0</v>
      </c>
      <c r="J2973" s="1">
        <v>598170898</v>
      </c>
      <c r="L2973" s="1">
        <v>2972</v>
      </c>
      <c r="M2973" s="1" t="s">
        <v>14752</v>
      </c>
      <c r="N2973" s="1">
        <v>0.30538314782543774</v>
      </c>
      <c r="O2973" s="1">
        <v>10033661.420240849</v>
      </c>
      <c r="P2973" s="1">
        <v>5.72935266</v>
      </c>
      <c r="Q2973" s="1">
        <v>-0.87184585999999997</v>
      </c>
      <c r="R2973" s="1">
        <v>-18.34745861</v>
      </c>
      <c r="S2973" s="1">
        <v>0</v>
      </c>
      <c r="T2973" s="1" t="s">
        <v>14752</v>
      </c>
    </row>
    <row r="2974" spans="1:20" x14ac:dyDescent="0.2">
      <c r="A2974" s="1">
        <v>28452</v>
      </c>
      <c r="B2974" s="1" t="s">
        <v>12258</v>
      </c>
      <c r="C2974" s="1" t="s">
        <v>12259</v>
      </c>
      <c r="D2974" s="1" t="s">
        <v>12260</v>
      </c>
      <c r="E2974" s="1">
        <v>70</v>
      </c>
      <c r="F2974" s="1" t="s">
        <v>12261</v>
      </c>
      <c r="G2974" s="1" t="s">
        <v>131</v>
      </c>
      <c r="H2974" s="1">
        <v>1000000000000</v>
      </c>
      <c r="I2974" s="1">
        <v>0</v>
      </c>
      <c r="J2974" s="1">
        <v>1000000000000</v>
      </c>
      <c r="K2974" s="1" t="s">
        <v>2018</v>
      </c>
      <c r="L2974" s="1">
        <v>2973</v>
      </c>
      <c r="M2974" s="1" t="s">
        <v>14752</v>
      </c>
      <c r="N2974" s="1">
        <v>6.2910907867033266E-5</v>
      </c>
      <c r="O2974" s="1">
        <v>9772953.9644366801</v>
      </c>
      <c r="P2974" s="1">
        <v>-0.26090239999999998</v>
      </c>
      <c r="Q2974" s="1">
        <v>-2.7911250600000002</v>
      </c>
      <c r="R2974" s="1">
        <v>-9.58051137</v>
      </c>
      <c r="S2974" s="1">
        <v>0</v>
      </c>
      <c r="T2974" s="1" t="s">
        <v>14752</v>
      </c>
    </row>
    <row r="2975" spans="1:20" x14ac:dyDescent="0.2">
      <c r="A2975" s="1">
        <v>30391</v>
      </c>
      <c r="B2975" s="1" t="s">
        <v>12297</v>
      </c>
      <c r="C2975" s="1" t="s">
        <v>6096</v>
      </c>
      <c r="D2975" s="1" t="s">
        <v>12298</v>
      </c>
      <c r="E2975" s="1">
        <v>136</v>
      </c>
      <c r="F2975" s="1" t="s">
        <v>12299</v>
      </c>
      <c r="G2975" s="1" t="s">
        <v>131</v>
      </c>
      <c r="H2975" s="1">
        <v>1000000000</v>
      </c>
      <c r="I2975" s="1">
        <v>0</v>
      </c>
      <c r="J2975" s="1">
        <v>1000000000</v>
      </c>
      <c r="K2975" s="1" t="s">
        <v>2018</v>
      </c>
      <c r="L2975" s="1">
        <v>2974</v>
      </c>
      <c r="M2975" s="1" t="s">
        <v>14753</v>
      </c>
      <c r="N2975" s="1">
        <v>0.74713489039761438</v>
      </c>
      <c r="O2975" s="1">
        <v>9303171.9307627305</v>
      </c>
      <c r="P2975" s="1">
        <v>-0.48061205000000001</v>
      </c>
      <c r="Q2975" s="1">
        <v>-1.4419802900000001</v>
      </c>
      <c r="R2975" s="1">
        <v>-7.4951236799999998</v>
      </c>
      <c r="S2975" s="1">
        <v>0</v>
      </c>
      <c r="T2975" s="1" t="s">
        <v>14753</v>
      </c>
    </row>
    <row r="2976" spans="1:20" x14ac:dyDescent="0.2">
      <c r="A2976" s="1">
        <v>34574</v>
      </c>
      <c r="B2976" s="1" t="s">
        <v>13784</v>
      </c>
      <c r="C2976" s="1" t="s">
        <v>9177</v>
      </c>
      <c r="D2976" s="1" t="s">
        <v>13785</v>
      </c>
      <c r="E2976" s="1">
        <v>22</v>
      </c>
      <c r="F2976" s="1" t="s">
        <v>13786</v>
      </c>
      <c r="G2976" s="1" t="s">
        <v>131</v>
      </c>
      <c r="H2976" s="1">
        <v>100000000000</v>
      </c>
      <c r="I2976" s="1">
        <v>0</v>
      </c>
      <c r="J2976" s="1">
        <v>100000000000</v>
      </c>
      <c r="K2976" s="1" t="s">
        <v>2018</v>
      </c>
      <c r="L2976" s="1">
        <v>2975</v>
      </c>
      <c r="M2976" s="1" t="s">
        <v>14752</v>
      </c>
      <c r="N2976" s="1">
        <v>1.8640798493049775E-3</v>
      </c>
      <c r="O2976" s="1">
        <v>9290538.97145053</v>
      </c>
      <c r="P2976" s="1">
        <v>0.1925067</v>
      </c>
      <c r="Q2976" s="1">
        <v>-21.261084400000001</v>
      </c>
      <c r="R2976" s="1">
        <v>-35.836054830000002</v>
      </c>
      <c r="S2976" s="1">
        <v>0</v>
      </c>
      <c r="T2976" s="1" t="s">
        <v>14752</v>
      </c>
    </row>
    <row r="2977" spans="1:20" x14ac:dyDescent="0.2">
      <c r="A2977" s="1">
        <v>34591</v>
      </c>
      <c r="B2977" s="1" t="s">
        <v>14217</v>
      </c>
      <c r="C2977" s="1" t="s">
        <v>4647</v>
      </c>
      <c r="D2977" s="1" t="s">
        <v>14218</v>
      </c>
      <c r="E2977" s="1">
        <v>16</v>
      </c>
      <c r="F2977" s="1" t="s">
        <v>14219</v>
      </c>
      <c r="G2977" s="1" t="s">
        <v>131</v>
      </c>
      <c r="H2977" s="1">
        <v>10000000</v>
      </c>
      <c r="I2977" s="1">
        <v>0</v>
      </c>
      <c r="J2977" s="1">
        <v>10000000</v>
      </c>
      <c r="K2977" s="1" t="s">
        <v>2018</v>
      </c>
      <c r="L2977" s="1">
        <v>2976</v>
      </c>
      <c r="M2977" s="1" t="s">
        <v>14752</v>
      </c>
      <c r="N2977" s="1">
        <v>4.750290658513677</v>
      </c>
      <c r="O2977" s="1">
        <v>9178042.2868763395</v>
      </c>
      <c r="P2977" s="1">
        <v>0.88589456</v>
      </c>
      <c r="Q2977" s="1">
        <v>2.0303744699999999</v>
      </c>
      <c r="R2977" s="1">
        <v>57.430439980000003</v>
      </c>
      <c r="S2977" s="1">
        <v>0</v>
      </c>
      <c r="T2977" s="1" t="s">
        <v>14752</v>
      </c>
    </row>
    <row r="2978" spans="1:20" x14ac:dyDescent="0.2">
      <c r="A2978" s="1">
        <v>33740</v>
      </c>
      <c r="B2978" s="1" t="s">
        <v>12323</v>
      </c>
      <c r="C2978" s="1" t="s">
        <v>12324</v>
      </c>
      <c r="D2978" s="1" t="s">
        <v>12325</v>
      </c>
      <c r="E2978" s="1">
        <v>34</v>
      </c>
      <c r="F2978" s="1" t="s">
        <v>12326</v>
      </c>
      <c r="G2978" s="1" t="s">
        <v>131</v>
      </c>
      <c r="I2978" s="1">
        <v>0</v>
      </c>
      <c r="J2978" s="1">
        <v>42015458.43056</v>
      </c>
      <c r="K2978" s="1" t="s">
        <v>2018</v>
      </c>
      <c r="L2978" s="1">
        <v>2977</v>
      </c>
      <c r="M2978" s="1" t="s">
        <v>14752</v>
      </c>
      <c r="N2978" s="1">
        <v>1.0004347934506184</v>
      </c>
      <c r="O2978" s="1">
        <v>9136893.5626442302</v>
      </c>
      <c r="P2978" s="1">
        <v>-6.2446210000000002E-2</v>
      </c>
      <c r="Q2978" s="1">
        <v>0.12944418999999999</v>
      </c>
      <c r="R2978" s="1">
        <v>0.20414235999999999</v>
      </c>
      <c r="S2978" s="1">
        <v>0</v>
      </c>
      <c r="T2978" s="1" t="s">
        <v>14752</v>
      </c>
    </row>
    <row r="2979" spans="1:20" x14ac:dyDescent="0.2">
      <c r="A2979" s="1">
        <v>31298</v>
      </c>
      <c r="B2979" s="1" t="s">
        <v>12733</v>
      </c>
      <c r="C2979" s="1" t="s">
        <v>12734</v>
      </c>
      <c r="D2979" s="1" t="s">
        <v>12735</v>
      </c>
      <c r="E2979" s="1">
        <v>10</v>
      </c>
      <c r="F2979" s="1" t="s">
        <v>12736</v>
      </c>
      <c r="G2979" s="1" t="s">
        <v>131</v>
      </c>
      <c r="I2979" s="1">
        <v>0</v>
      </c>
      <c r="J2979" s="1">
        <v>99999995120</v>
      </c>
      <c r="K2979" s="1" t="s">
        <v>2018</v>
      </c>
      <c r="L2979" s="1">
        <v>2978</v>
      </c>
      <c r="M2979" s="1" t="s">
        <v>14752</v>
      </c>
      <c r="N2979" s="1">
        <v>6.2672265917789378E-6</v>
      </c>
      <c r="O2979" s="1">
        <v>9008510.9746761303</v>
      </c>
      <c r="P2979" s="1">
        <v>-2.18539196</v>
      </c>
      <c r="Q2979" s="1">
        <v>-5.9161401400000004</v>
      </c>
      <c r="R2979" s="1">
        <v>-15.26371316</v>
      </c>
      <c r="S2979" s="1">
        <v>0</v>
      </c>
      <c r="T2979" s="1" t="s">
        <v>14752</v>
      </c>
    </row>
    <row r="2980" spans="1:20" x14ac:dyDescent="0.2">
      <c r="A2980" s="1">
        <v>34563</v>
      </c>
      <c r="B2980" s="1" t="s">
        <v>13781</v>
      </c>
      <c r="C2980" s="1" t="s">
        <v>13782</v>
      </c>
      <c r="D2980" s="1" t="s">
        <v>13781</v>
      </c>
      <c r="E2980" s="1">
        <v>32</v>
      </c>
      <c r="F2980" s="1" t="s">
        <v>13783</v>
      </c>
      <c r="G2980" s="1" t="s">
        <v>131</v>
      </c>
      <c r="H2980" s="1">
        <v>1000000000</v>
      </c>
      <c r="I2980" s="1">
        <v>0</v>
      </c>
      <c r="J2980" s="1">
        <v>999991177</v>
      </c>
      <c r="K2980" s="1" t="s">
        <v>2018</v>
      </c>
      <c r="L2980" s="1">
        <v>2979</v>
      </c>
      <c r="M2980" s="1" t="s">
        <v>14753</v>
      </c>
      <c r="N2980" s="1">
        <v>1.5281623720964695E-2</v>
      </c>
      <c r="O2980" s="1">
        <v>8875079.7699299697</v>
      </c>
      <c r="P2980" s="1">
        <v>6.6585453799999996</v>
      </c>
      <c r="Q2980" s="1">
        <v>-2.5848668899999998</v>
      </c>
      <c r="R2980" s="1">
        <v>-24.710556400000002</v>
      </c>
      <c r="S2980" s="1">
        <v>0</v>
      </c>
      <c r="T2980" s="1" t="s">
        <v>14753</v>
      </c>
    </row>
    <row r="2981" spans="1:20" x14ac:dyDescent="0.2">
      <c r="A2981" s="1">
        <v>33989</v>
      </c>
      <c r="B2981" s="1" t="s">
        <v>13135</v>
      </c>
      <c r="C2981" s="1" t="s">
        <v>13136</v>
      </c>
      <c r="D2981" s="1" t="s">
        <v>13137</v>
      </c>
      <c r="E2981" s="1">
        <v>2</v>
      </c>
      <c r="F2981" s="1" t="s">
        <v>13138</v>
      </c>
      <c r="G2981" s="1" t="s">
        <v>131</v>
      </c>
      <c r="I2981" s="1">
        <v>0</v>
      </c>
      <c r="J2981" s="1">
        <v>5000000000</v>
      </c>
      <c r="K2981" s="1" t="s">
        <v>2018</v>
      </c>
      <c r="L2981" s="1">
        <v>2980</v>
      </c>
      <c r="M2981" s="1" t="s">
        <v>14753</v>
      </c>
      <c r="N2981" s="1">
        <v>6.6310904456526085E-2</v>
      </c>
      <c r="O2981" s="1">
        <v>8726322.5724112503</v>
      </c>
      <c r="P2981" s="1">
        <v>-0.94727285000000006</v>
      </c>
      <c r="Q2981" s="1">
        <v>-10.40621975</v>
      </c>
      <c r="R2981" s="1">
        <v>16.093399640000001</v>
      </c>
      <c r="S2981" s="1">
        <v>0</v>
      </c>
      <c r="T2981" s="1" t="s">
        <v>14753</v>
      </c>
    </row>
    <row r="2982" spans="1:20" x14ac:dyDescent="0.2">
      <c r="A2982" s="1">
        <v>20017</v>
      </c>
      <c r="B2982" s="1" t="s">
        <v>12363</v>
      </c>
      <c r="C2982" s="1" t="s">
        <v>12364</v>
      </c>
      <c r="D2982" s="1" t="s">
        <v>12365</v>
      </c>
      <c r="E2982" s="1">
        <v>17</v>
      </c>
      <c r="F2982" s="1" t="s">
        <v>12366</v>
      </c>
      <c r="G2982" s="1" t="s">
        <v>131</v>
      </c>
      <c r="H2982" s="1">
        <v>100000000000</v>
      </c>
      <c r="I2982" s="1">
        <v>0</v>
      </c>
      <c r="J2982" s="1">
        <v>1000000000</v>
      </c>
      <c r="K2982" s="1" t="s">
        <v>2018</v>
      </c>
      <c r="L2982" s="1">
        <v>2981</v>
      </c>
      <c r="M2982" s="1" t="s">
        <v>14752</v>
      </c>
      <c r="N2982" s="1">
        <v>4.7826432632009655E-2</v>
      </c>
      <c r="O2982" s="1">
        <v>8418305.8148596305</v>
      </c>
      <c r="P2982" s="1">
        <v>-0.27864594999999998</v>
      </c>
      <c r="Q2982" s="1">
        <v>-0.76553073000000005</v>
      </c>
      <c r="R2982" s="1">
        <v>-3.51412747</v>
      </c>
      <c r="S2982" s="1">
        <v>0</v>
      </c>
      <c r="T2982" s="1" t="s">
        <v>14752</v>
      </c>
    </row>
    <row r="2983" spans="1:20" x14ac:dyDescent="0.2">
      <c r="A2983" s="1">
        <v>34755</v>
      </c>
      <c r="B2983" s="1" t="s">
        <v>14227</v>
      </c>
      <c r="C2983" s="1" t="s">
        <v>14228</v>
      </c>
      <c r="D2983" s="1" t="s">
        <v>14229</v>
      </c>
      <c r="E2983" s="1">
        <v>1</v>
      </c>
      <c r="F2983" s="1" t="s">
        <v>14230</v>
      </c>
      <c r="G2983" s="1" t="s">
        <v>131</v>
      </c>
      <c r="H2983" s="1">
        <v>1000000000</v>
      </c>
      <c r="I2983" s="1">
        <v>0</v>
      </c>
      <c r="J2983" s="1">
        <v>1000000000</v>
      </c>
      <c r="K2983" s="1" t="s">
        <v>2018</v>
      </c>
      <c r="L2983" s="1">
        <v>2982</v>
      </c>
      <c r="M2983" s="1" t="s">
        <v>14753</v>
      </c>
      <c r="N2983" s="1">
        <v>3.1824773996854329E-2</v>
      </c>
      <c r="O2983" s="1">
        <v>8106093.4484204501</v>
      </c>
      <c r="P2983" s="1">
        <v>-1.8805950600000001</v>
      </c>
      <c r="Q2983" s="1">
        <v>5.5668797100000003</v>
      </c>
      <c r="R2983" s="1">
        <v>-13.87803673</v>
      </c>
      <c r="S2983" s="1">
        <v>0</v>
      </c>
      <c r="T2983" s="1" t="s">
        <v>14753</v>
      </c>
    </row>
    <row r="2984" spans="1:20" x14ac:dyDescent="0.2">
      <c r="A2984" s="1">
        <v>34434</v>
      </c>
      <c r="B2984" s="1" t="s">
        <v>13645</v>
      </c>
      <c r="C2984" s="1" t="s">
        <v>11099</v>
      </c>
      <c r="D2984" s="1" t="s">
        <v>13646</v>
      </c>
      <c r="E2984" s="1">
        <v>7</v>
      </c>
      <c r="F2984" s="1" t="s">
        <v>13647</v>
      </c>
      <c r="G2984" s="1" t="s">
        <v>131</v>
      </c>
      <c r="H2984" s="1">
        <v>420690000000000</v>
      </c>
      <c r="I2984" s="1">
        <v>0</v>
      </c>
      <c r="J2984" s="1">
        <v>420690000000000</v>
      </c>
      <c r="K2984" s="1" t="s">
        <v>2018</v>
      </c>
      <c r="L2984" s="1">
        <v>2983</v>
      </c>
      <c r="M2984" s="1" t="s">
        <v>14752</v>
      </c>
      <c r="N2984" s="1">
        <v>1.78779685071333E-7</v>
      </c>
      <c r="O2984" s="1">
        <v>7908232.2125690999</v>
      </c>
      <c r="P2984" s="1">
        <v>-9.448413E-2</v>
      </c>
      <c r="Q2984" s="1">
        <v>-0.15232035999999999</v>
      </c>
      <c r="R2984" s="1">
        <v>-17.940939520000001</v>
      </c>
      <c r="S2984" s="1">
        <v>0</v>
      </c>
      <c r="T2984" s="1" t="s">
        <v>14752</v>
      </c>
    </row>
    <row r="2985" spans="1:20" x14ac:dyDescent="0.2">
      <c r="A2985" s="1">
        <v>2027</v>
      </c>
      <c r="B2985" s="1" t="s">
        <v>12347</v>
      </c>
      <c r="C2985" s="1" t="s">
        <v>12348</v>
      </c>
      <c r="D2985" s="1" t="s">
        <v>12349</v>
      </c>
      <c r="E2985" s="1">
        <v>6</v>
      </c>
      <c r="F2985" s="1" t="s">
        <v>4302</v>
      </c>
      <c r="G2985" s="1" t="s">
        <v>131</v>
      </c>
      <c r="H2985" s="1">
        <v>210000000</v>
      </c>
      <c r="I2985" s="1">
        <v>0</v>
      </c>
      <c r="J2985" s="1">
        <v>188997901.07258561</v>
      </c>
      <c r="L2985" s="1">
        <v>2984</v>
      </c>
      <c r="M2985" s="1" t="s">
        <v>14753</v>
      </c>
      <c r="N2985" s="1">
        <v>47.970232584098419</v>
      </c>
      <c r="O2985" s="1">
        <v>7697850.1912843203</v>
      </c>
      <c r="P2985" s="1">
        <v>-9.1283600000000003E-3</v>
      </c>
      <c r="Q2985" s="1">
        <v>-1.7946480199999999</v>
      </c>
      <c r="R2985" s="1">
        <v>-5.1200836399999998</v>
      </c>
      <c r="S2985" s="1">
        <v>0</v>
      </c>
      <c r="T2985" s="1" t="s">
        <v>14753</v>
      </c>
    </row>
    <row r="2986" spans="1:20" x14ac:dyDescent="0.2">
      <c r="A2986" s="1">
        <v>33657</v>
      </c>
      <c r="B2986" s="1" t="s">
        <v>12540</v>
      </c>
      <c r="C2986" s="1" t="s">
        <v>12541</v>
      </c>
      <c r="D2986" s="1" t="s">
        <v>12542</v>
      </c>
      <c r="E2986" s="1">
        <v>6</v>
      </c>
      <c r="F2986" s="1" t="s">
        <v>12543</v>
      </c>
      <c r="G2986" s="1" t="s">
        <v>131</v>
      </c>
      <c r="I2986" s="1">
        <v>0</v>
      </c>
      <c r="J2986" s="1">
        <v>1000000000</v>
      </c>
      <c r="K2986" s="1" t="s">
        <v>2018</v>
      </c>
      <c r="L2986" s="1">
        <v>2985</v>
      </c>
      <c r="M2986" s="1" t="s">
        <v>14752</v>
      </c>
      <c r="N2986" s="1">
        <v>0.34421480963763129</v>
      </c>
      <c r="O2986" s="1">
        <v>7009568.1590505801</v>
      </c>
      <c r="P2986" s="1">
        <v>-0.56352924999999998</v>
      </c>
      <c r="Q2986" s="1">
        <v>-13.68072534</v>
      </c>
      <c r="R2986" s="1">
        <v>-16.833526200000001</v>
      </c>
      <c r="S2986" s="1">
        <v>0</v>
      </c>
      <c r="T2986" s="1" t="s">
        <v>14752</v>
      </c>
    </row>
    <row r="2987" spans="1:20" x14ac:dyDescent="0.2">
      <c r="A2987" s="1">
        <v>34118</v>
      </c>
      <c r="B2987" s="1" t="s">
        <v>12548</v>
      </c>
      <c r="C2987" s="1" t="s">
        <v>14335</v>
      </c>
      <c r="D2987" s="1" t="s">
        <v>12549</v>
      </c>
      <c r="E2987" s="1">
        <v>12</v>
      </c>
      <c r="F2987" s="1" t="s">
        <v>12550</v>
      </c>
      <c r="G2987" s="1" t="s">
        <v>131</v>
      </c>
      <c r="H2987" s="1">
        <v>10000000000</v>
      </c>
      <c r="I2987" s="1">
        <v>0</v>
      </c>
      <c r="J2987" s="1">
        <v>10000000000</v>
      </c>
      <c r="K2987" s="1" t="s">
        <v>2018</v>
      </c>
      <c r="L2987" s="1">
        <v>2986</v>
      </c>
      <c r="M2987" s="1" t="s">
        <v>14753</v>
      </c>
      <c r="N2987" s="1">
        <v>3.9712691661228199E-3</v>
      </c>
      <c r="O2987" s="1">
        <v>6802609.64328562</v>
      </c>
      <c r="P2987" s="1">
        <v>-0.73387855000000002</v>
      </c>
      <c r="Q2987" s="1">
        <v>-3.15115064</v>
      </c>
      <c r="R2987" s="1">
        <v>-14.21263738</v>
      </c>
      <c r="S2987" s="1">
        <v>0</v>
      </c>
      <c r="T2987" s="1" t="s">
        <v>14753</v>
      </c>
    </row>
    <row r="2988" spans="1:20" x14ac:dyDescent="0.2">
      <c r="A2988" s="1">
        <v>34746</v>
      </c>
      <c r="B2988" s="1" t="s">
        <v>13979</v>
      </c>
      <c r="C2988" s="1" t="s">
        <v>4674</v>
      </c>
      <c r="D2988" s="1" t="s">
        <v>13980</v>
      </c>
      <c r="E2988" s="1">
        <v>11</v>
      </c>
      <c r="F2988" s="1" t="s">
        <v>13981</v>
      </c>
      <c r="G2988" s="1" t="s">
        <v>131</v>
      </c>
      <c r="H2988" s="1">
        <v>999986932</v>
      </c>
      <c r="I2988" s="1">
        <v>0</v>
      </c>
      <c r="J2988" s="1">
        <v>999986932</v>
      </c>
      <c r="K2988" s="1" t="s">
        <v>2018</v>
      </c>
      <c r="L2988" s="1">
        <v>2987</v>
      </c>
      <c r="M2988" s="1" t="s">
        <v>14753</v>
      </c>
      <c r="N2988" s="1">
        <v>0.12045726665944469</v>
      </c>
      <c r="O2988" s="1">
        <v>6474982.0687993197</v>
      </c>
      <c r="P2988" s="1">
        <v>1.30728059</v>
      </c>
      <c r="Q2988" s="1">
        <v>-23.196788170000001</v>
      </c>
      <c r="R2988" s="1">
        <v>30.708738090000001</v>
      </c>
      <c r="S2988" s="1">
        <v>0</v>
      </c>
      <c r="T2988" s="1" t="s">
        <v>14753</v>
      </c>
    </row>
    <row r="2989" spans="1:20" x14ac:dyDescent="0.2">
      <c r="A2989" s="1">
        <v>9279</v>
      </c>
      <c r="B2989" s="1" t="s">
        <v>14336</v>
      </c>
      <c r="C2989" s="1" t="s">
        <v>14337</v>
      </c>
      <c r="D2989" s="1" t="s">
        <v>14338</v>
      </c>
      <c r="E2989" s="1">
        <v>11</v>
      </c>
      <c r="F2989" s="1" t="s">
        <v>4643</v>
      </c>
      <c r="G2989" s="1" t="s">
        <v>131</v>
      </c>
      <c r="H2989" s="1">
        <v>12000000</v>
      </c>
      <c r="I2989" s="1">
        <v>0</v>
      </c>
      <c r="J2989" s="1">
        <v>12000000</v>
      </c>
      <c r="K2989" s="1" t="s">
        <v>2018</v>
      </c>
      <c r="L2989" s="1">
        <v>2988</v>
      </c>
      <c r="M2989" s="1" t="s">
        <v>14753</v>
      </c>
      <c r="N2989" s="1">
        <v>0.53753723817008481</v>
      </c>
      <c r="O2989" s="1">
        <v>6062726.2978775203</v>
      </c>
      <c r="P2989" s="1">
        <v>1.42750892</v>
      </c>
      <c r="Q2989" s="1">
        <v>-22.203170799999999</v>
      </c>
      <c r="R2989" s="1">
        <v>332.24855199000001</v>
      </c>
      <c r="S2989" s="1">
        <v>0</v>
      </c>
      <c r="T2989" s="1" t="s">
        <v>14753</v>
      </c>
    </row>
    <row r="2990" spans="1:20" x14ac:dyDescent="0.2">
      <c r="A2990" s="1">
        <v>20734</v>
      </c>
      <c r="B2990" s="1" t="s">
        <v>12398</v>
      </c>
      <c r="C2990" s="1" t="s">
        <v>4904</v>
      </c>
      <c r="D2990" s="1" t="s">
        <v>12399</v>
      </c>
      <c r="E2990" s="1">
        <v>54</v>
      </c>
      <c r="F2990" s="1" t="s">
        <v>12400</v>
      </c>
      <c r="G2990" s="1" t="s">
        <v>131</v>
      </c>
      <c r="I2990" s="1">
        <v>0</v>
      </c>
      <c r="J2990" s="1">
        <v>5000000000</v>
      </c>
      <c r="K2990" s="1" t="s">
        <v>2018</v>
      </c>
      <c r="L2990" s="1">
        <v>2989</v>
      </c>
      <c r="M2990" s="1" t="s">
        <v>14752</v>
      </c>
      <c r="N2990" s="1">
        <v>5.1032966755702534E-2</v>
      </c>
      <c r="O2990" s="1">
        <v>6042296.0169701902</v>
      </c>
      <c r="P2990" s="1">
        <v>0.16231049</v>
      </c>
      <c r="Q2990" s="1">
        <v>-11.88740844</v>
      </c>
      <c r="R2990" s="1">
        <v>-21.405256170000001</v>
      </c>
      <c r="S2990" s="1">
        <v>0</v>
      </c>
      <c r="T2990" s="1" t="s">
        <v>14752</v>
      </c>
    </row>
    <row r="2991" spans="1:20" x14ac:dyDescent="0.2">
      <c r="A2991" s="1">
        <v>34881</v>
      </c>
      <c r="B2991" s="1" t="s">
        <v>14343</v>
      </c>
      <c r="C2991" s="1" t="s">
        <v>14344</v>
      </c>
      <c r="D2991" s="1" t="s">
        <v>14345</v>
      </c>
      <c r="E2991" s="1">
        <v>11</v>
      </c>
      <c r="F2991" s="1" t="s">
        <v>14346</v>
      </c>
      <c r="G2991" s="1" t="s">
        <v>131</v>
      </c>
      <c r="H2991" s="1">
        <v>999997478</v>
      </c>
      <c r="I2991" s="1">
        <v>0</v>
      </c>
      <c r="J2991" s="1">
        <v>999997478</v>
      </c>
      <c r="K2991" s="1" t="s">
        <v>2018</v>
      </c>
      <c r="L2991" s="1">
        <v>2990</v>
      </c>
      <c r="M2991" s="1" t="s">
        <v>14752</v>
      </c>
      <c r="N2991" s="1">
        <v>2.1823151409722102E-2</v>
      </c>
      <c r="O2991" s="1">
        <v>5836613.6843749601</v>
      </c>
      <c r="P2991" s="1">
        <v>-3.0213333499999999</v>
      </c>
      <c r="Q2991" s="1">
        <v>-35.540616960000001</v>
      </c>
      <c r="R2991" s="1">
        <v>-64.351552429999998</v>
      </c>
      <c r="S2991" s="1">
        <v>0</v>
      </c>
      <c r="T2991" s="1" t="s">
        <v>14752</v>
      </c>
    </row>
    <row r="2992" spans="1:20" x14ac:dyDescent="0.2">
      <c r="A2992" s="1">
        <v>34970</v>
      </c>
      <c r="B2992" s="1" t="s">
        <v>14339</v>
      </c>
      <c r="C2992" s="1" t="s">
        <v>14340</v>
      </c>
      <c r="D2992" s="1" t="s">
        <v>14341</v>
      </c>
      <c r="E2992" s="1">
        <v>2</v>
      </c>
      <c r="F2992" s="1" t="s">
        <v>14342</v>
      </c>
      <c r="G2992" s="1" t="s">
        <v>131</v>
      </c>
      <c r="H2992" s="1">
        <v>4.2069E+16</v>
      </c>
      <c r="I2992" s="1">
        <v>0</v>
      </c>
      <c r="J2992" s="1">
        <v>4.2069E+16</v>
      </c>
      <c r="L2992" s="1">
        <v>2991</v>
      </c>
      <c r="M2992" s="1" t="s">
        <v>14752</v>
      </c>
      <c r="N2992" s="1">
        <v>8.9821039002590001E-12</v>
      </c>
      <c r="O2992" s="1">
        <v>5709851.4129655398</v>
      </c>
      <c r="P2992" s="1">
        <v>-6.1500503200000001</v>
      </c>
      <c r="Q2992" s="1">
        <v>53.622582729999998</v>
      </c>
      <c r="R2992" s="1">
        <v>-23.725456980000001</v>
      </c>
      <c r="S2992" s="1">
        <v>0</v>
      </c>
      <c r="T2992" s="1" t="s">
        <v>14752</v>
      </c>
    </row>
    <row r="2993" spans="1:20" x14ac:dyDescent="0.2">
      <c r="A2993" s="1">
        <v>33849</v>
      </c>
      <c r="B2993" s="1" t="s">
        <v>12375</v>
      </c>
      <c r="C2993" s="1" t="s">
        <v>12376</v>
      </c>
      <c r="D2993" s="1" t="s">
        <v>12377</v>
      </c>
      <c r="E2993" s="1">
        <v>11</v>
      </c>
      <c r="F2993" s="1" t="s">
        <v>12378</v>
      </c>
      <c r="G2993" s="1" t="s">
        <v>131</v>
      </c>
      <c r="H2993" s="1">
        <v>1000000000</v>
      </c>
      <c r="I2993" s="1">
        <v>0</v>
      </c>
      <c r="J2993" s="1">
        <v>1000000000</v>
      </c>
      <c r="K2993" s="1" t="s">
        <v>2018</v>
      </c>
      <c r="L2993" s="1">
        <v>2992</v>
      </c>
      <c r="M2993" s="1" t="s">
        <v>14752</v>
      </c>
      <c r="N2993" s="1">
        <v>2.1948845635755911</v>
      </c>
      <c r="O2993" s="1">
        <v>5681383.2076361598</v>
      </c>
      <c r="P2993" s="1">
        <v>-0.95849894000000002</v>
      </c>
      <c r="Q2993" s="1">
        <v>-5.4740342399999999</v>
      </c>
      <c r="R2993" s="1">
        <v>11.68576674</v>
      </c>
      <c r="S2993" s="1">
        <v>0</v>
      </c>
      <c r="T2993" s="1" t="s">
        <v>14752</v>
      </c>
    </row>
    <row r="2994" spans="1:20" x14ac:dyDescent="0.2">
      <c r="A2994" s="1">
        <v>33041</v>
      </c>
      <c r="B2994" s="1" t="s">
        <v>12352</v>
      </c>
      <c r="C2994" s="1" t="s">
        <v>12353</v>
      </c>
      <c r="D2994" s="1" t="s">
        <v>12354</v>
      </c>
      <c r="E2994" s="1">
        <v>14</v>
      </c>
      <c r="F2994" s="1" t="s">
        <v>12355</v>
      </c>
      <c r="G2994" s="1" t="s">
        <v>131</v>
      </c>
      <c r="H2994" s="1">
        <v>1000000000</v>
      </c>
      <c r="I2994" s="1">
        <v>0</v>
      </c>
      <c r="J2994" s="1">
        <v>1000000000</v>
      </c>
      <c r="K2994" s="1" t="s">
        <v>2018</v>
      </c>
      <c r="L2994" s="1">
        <v>2993</v>
      </c>
      <c r="M2994" s="1" t="s">
        <v>14752</v>
      </c>
      <c r="N2994" s="1">
        <v>4.4736804865158991E-2</v>
      </c>
      <c r="O2994" s="1">
        <v>5538046.8379709199</v>
      </c>
      <c r="P2994" s="1">
        <v>1.84450314</v>
      </c>
      <c r="Q2994" s="1">
        <v>1.72164055</v>
      </c>
      <c r="R2994" s="1">
        <v>-21.998132479999999</v>
      </c>
      <c r="S2994" s="1">
        <v>0</v>
      </c>
      <c r="T2994" s="1" t="s">
        <v>14752</v>
      </c>
    </row>
    <row r="2995" spans="1:20" x14ac:dyDescent="0.2">
      <c r="A2995" s="1">
        <v>34948</v>
      </c>
      <c r="B2995" s="1" t="s">
        <v>14347</v>
      </c>
      <c r="C2995" s="1" t="s">
        <v>13835</v>
      </c>
      <c r="D2995" s="1" t="s">
        <v>14348</v>
      </c>
      <c r="E2995" s="1">
        <v>16</v>
      </c>
      <c r="F2995" s="1" t="s">
        <v>14349</v>
      </c>
      <c r="G2995" s="1" t="s">
        <v>131</v>
      </c>
      <c r="H2995" s="1">
        <v>1000000000</v>
      </c>
      <c r="I2995" s="1">
        <v>0</v>
      </c>
      <c r="J2995" s="1">
        <v>999989739.16999996</v>
      </c>
      <c r="L2995" s="1">
        <v>2994</v>
      </c>
      <c r="M2995" s="1" t="s">
        <v>14752</v>
      </c>
      <c r="N2995" s="1">
        <v>6.8880264491795087E-2</v>
      </c>
      <c r="O2995" s="1">
        <v>5478511.3374632904</v>
      </c>
      <c r="P2995" s="1">
        <v>5.6408529700000001</v>
      </c>
      <c r="Q2995" s="1">
        <v>1.3105119300000001</v>
      </c>
      <c r="R2995" s="1">
        <v>-15.14201115</v>
      </c>
      <c r="S2995" s="1">
        <v>0</v>
      </c>
      <c r="T2995" s="1" t="s">
        <v>14752</v>
      </c>
    </row>
    <row r="2996" spans="1:20" x14ac:dyDescent="0.2">
      <c r="A2996" s="1">
        <v>33101</v>
      </c>
      <c r="B2996" s="1" t="s">
        <v>12409</v>
      </c>
      <c r="C2996" s="1" t="s">
        <v>3407</v>
      </c>
      <c r="D2996" s="1" t="s">
        <v>12410</v>
      </c>
      <c r="E2996" s="1">
        <v>26</v>
      </c>
      <c r="F2996" s="1" t="s">
        <v>12411</v>
      </c>
      <c r="G2996" s="1" t="s">
        <v>131</v>
      </c>
      <c r="H2996" s="1">
        <v>10000000</v>
      </c>
      <c r="I2996" s="1">
        <v>0</v>
      </c>
      <c r="J2996" s="1">
        <v>10000000</v>
      </c>
      <c r="K2996" s="1" t="s">
        <v>2018</v>
      </c>
      <c r="L2996" s="1">
        <v>2995</v>
      </c>
      <c r="M2996" s="1" t="s">
        <v>14753</v>
      </c>
      <c r="N2996" s="1">
        <v>3.2844434071342885</v>
      </c>
      <c r="O2996" s="1">
        <v>5455810.4926244104</v>
      </c>
      <c r="P2996" s="1">
        <v>-0.15046545</v>
      </c>
      <c r="Q2996" s="1">
        <v>-1.96649151</v>
      </c>
      <c r="R2996" s="1">
        <v>-4.17460392</v>
      </c>
      <c r="S2996" s="1">
        <v>0</v>
      </c>
      <c r="T2996" s="1" t="s">
        <v>14753</v>
      </c>
    </row>
    <row r="2997" spans="1:20" x14ac:dyDescent="0.2">
      <c r="A2997" s="1">
        <v>31494</v>
      </c>
      <c r="B2997" s="1" t="s">
        <v>12340</v>
      </c>
      <c r="C2997" s="1" t="s">
        <v>12341</v>
      </c>
      <c r="D2997" s="1" t="s">
        <v>12342</v>
      </c>
      <c r="E2997" s="1">
        <v>36</v>
      </c>
      <c r="F2997" s="1" t="s">
        <v>12343</v>
      </c>
      <c r="G2997" s="1" t="s">
        <v>131</v>
      </c>
      <c r="H2997" s="1">
        <v>5000000000</v>
      </c>
      <c r="I2997" s="1">
        <v>0</v>
      </c>
      <c r="J2997" s="1">
        <v>5000000000</v>
      </c>
      <c r="K2997" s="1" t="s">
        <v>2018</v>
      </c>
      <c r="L2997" s="1">
        <v>2996</v>
      </c>
      <c r="M2997" s="1" t="s">
        <v>14753</v>
      </c>
      <c r="N2997" s="1">
        <v>2.8483994972564037E-3</v>
      </c>
      <c r="O2997" s="1">
        <v>5444561.7212764304</v>
      </c>
      <c r="P2997" s="1">
        <v>-0.52861798000000004</v>
      </c>
      <c r="Q2997" s="1">
        <v>-5.3544606699999999</v>
      </c>
      <c r="R2997" s="1">
        <v>-17.447264759999999</v>
      </c>
      <c r="S2997" s="1">
        <v>0</v>
      </c>
      <c r="T2997" s="1" t="s">
        <v>14753</v>
      </c>
    </row>
    <row r="2998" spans="1:20" x14ac:dyDescent="0.2">
      <c r="A2998" s="1">
        <v>34350</v>
      </c>
      <c r="B2998" s="1" t="s">
        <v>12798</v>
      </c>
      <c r="C2998" s="1" t="s">
        <v>12799</v>
      </c>
      <c r="D2998" s="1" t="s">
        <v>12800</v>
      </c>
      <c r="E2998" s="1">
        <v>26</v>
      </c>
      <c r="F2998" s="1" t="s">
        <v>12801</v>
      </c>
      <c r="G2998" s="1" t="s">
        <v>131</v>
      </c>
      <c r="H2998" s="1">
        <v>999997931</v>
      </c>
      <c r="I2998" s="1">
        <v>0</v>
      </c>
      <c r="J2998" s="1">
        <v>999997931</v>
      </c>
      <c r="K2998" s="1" t="s">
        <v>2018</v>
      </c>
      <c r="L2998" s="1">
        <v>2997</v>
      </c>
      <c r="M2998" s="1" t="s">
        <v>14752</v>
      </c>
      <c r="N2998" s="1">
        <v>4.1229462991184884E-3</v>
      </c>
      <c r="O2998" s="1">
        <v>5429422.3861300796</v>
      </c>
      <c r="P2998" s="1">
        <v>-0.54161271</v>
      </c>
      <c r="Q2998" s="1">
        <v>-10.47425245</v>
      </c>
      <c r="R2998" s="1">
        <v>-46.337959300000001</v>
      </c>
      <c r="S2998" s="1">
        <v>0</v>
      </c>
      <c r="T2998" s="1" t="s">
        <v>14752</v>
      </c>
    </row>
    <row r="2999" spans="1:20" x14ac:dyDescent="0.2">
      <c r="A2999" s="1">
        <v>34562</v>
      </c>
      <c r="B2999" s="1" t="s">
        <v>13961</v>
      </c>
      <c r="C2999" s="1" t="s">
        <v>13962</v>
      </c>
      <c r="D2999" s="1" t="s">
        <v>13963</v>
      </c>
      <c r="E2999" s="1">
        <v>9</v>
      </c>
      <c r="F2999" s="1" t="s">
        <v>13964</v>
      </c>
      <c r="G2999" s="1" t="s">
        <v>131</v>
      </c>
      <c r="H2999" s="1">
        <v>1000000000</v>
      </c>
      <c r="I2999" s="1">
        <v>0</v>
      </c>
      <c r="J2999" s="1">
        <v>1000000000</v>
      </c>
      <c r="K2999" s="1" t="s">
        <v>2018</v>
      </c>
      <c r="L2999" s="1">
        <v>2998</v>
      </c>
      <c r="M2999" s="1" t="s">
        <v>14753</v>
      </c>
      <c r="N2999" s="1">
        <v>6.2062181216199191E-2</v>
      </c>
      <c r="O2999" s="1">
        <v>5327800.5330403801</v>
      </c>
      <c r="P2999" s="1">
        <v>0.53384781000000003</v>
      </c>
      <c r="Q2999" s="1">
        <v>7.5534592900000002</v>
      </c>
      <c r="R2999" s="1">
        <v>-43.39740183</v>
      </c>
      <c r="S2999" s="1">
        <v>0</v>
      </c>
      <c r="T2999" s="1" t="s">
        <v>14753</v>
      </c>
    </row>
    <row r="3000" spans="1:20" x14ac:dyDescent="0.2">
      <c r="A3000" s="1">
        <v>33734</v>
      </c>
      <c r="B3000" s="1" t="s">
        <v>14065</v>
      </c>
      <c r="C3000" s="1" t="s">
        <v>14066</v>
      </c>
      <c r="D3000" s="1" t="s">
        <v>14067</v>
      </c>
      <c r="E3000" s="1">
        <v>12</v>
      </c>
      <c r="F3000" s="1" t="s">
        <v>14068</v>
      </c>
      <c r="G3000" s="1" t="s">
        <v>131</v>
      </c>
      <c r="H3000" s="1">
        <v>70000000000</v>
      </c>
      <c r="I3000" s="1">
        <v>0</v>
      </c>
      <c r="J3000" s="1">
        <v>70000000000</v>
      </c>
      <c r="K3000" s="1" t="s">
        <v>2018</v>
      </c>
      <c r="L3000" s="1">
        <v>2999</v>
      </c>
      <c r="M3000" s="1" t="s">
        <v>14752</v>
      </c>
      <c r="N3000" s="1">
        <v>2.2770498025960191E-4</v>
      </c>
      <c r="O3000" s="1">
        <v>5313579.3946177503</v>
      </c>
      <c r="P3000" s="1">
        <v>-3.2243257700000001</v>
      </c>
      <c r="Q3000" s="1">
        <v>30.738492239999999</v>
      </c>
      <c r="R3000" s="1">
        <v>4.7442605799999997</v>
      </c>
      <c r="S3000" s="1">
        <v>0</v>
      </c>
      <c r="T3000" s="1" t="s">
        <v>14752</v>
      </c>
    </row>
    <row r="3001" spans="1:20" x14ac:dyDescent="0.2">
      <c r="A3001" s="1">
        <v>34502</v>
      </c>
      <c r="B3001" s="1" t="s">
        <v>14350</v>
      </c>
      <c r="C3001" s="1" t="s">
        <v>14351</v>
      </c>
      <c r="D3001" s="1" t="s">
        <v>14352</v>
      </c>
      <c r="E3001" s="1">
        <v>2</v>
      </c>
      <c r="F3001" s="1" t="s">
        <v>14353</v>
      </c>
      <c r="G3001" s="1" t="s">
        <v>131</v>
      </c>
      <c r="H3001" s="1">
        <v>991140876</v>
      </c>
      <c r="I3001" s="1">
        <v>0</v>
      </c>
      <c r="J3001" s="1">
        <v>991140876</v>
      </c>
      <c r="K3001" s="1" t="s">
        <v>2018</v>
      </c>
      <c r="L3001" s="1">
        <v>3000</v>
      </c>
      <c r="M3001" s="1" t="s">
        <v>14752</v>
      </c>
      <c r="N3001" s="1">
        <v>6.8678452974902616E-3</v>
      </c>
      <c r="O3001" s="1">
        <v>5300243.73188587</v>
      </c>
      <c r="P3001" s="1">
        <v>5.8021581800000002</v>
      </c>
      <c r="Q3001" s="1">
        <v>28.030268769999999</v>
      </c>
      <c r="R3001" s="1">
        <v>-51.568578430000002</v>
      </c>
      <c r="S3001" s="1">
        <v>0</v>
      </c>
      <c r="T3001" s="1" t="s">
        <v>14752</v>
      </c>
    </row>
    <row r="3002" spans="1:20" x14ac:dyDescent="0.2">
      <c r="A3002" s="1">
        <v>34309</v>
      </c>
      <c r="B3002" s="1" t="s">
        <v>12636</v>
      </c>
      <c r="C3002" s="1" t="s">
        <v>12637</v>
      </c>
      <c r="D3002" s="1" t="s">
        <v>12638</v>
      </c>
      <c r="E3002" s="1">
        <v>4</v>
      </c>
      <c r="F3002" s="1" t="s">
        <v>12639</v>
      </c>
      <c r="G3002" s="1" t="s">
        <v>131</v>
      </c>
      <c r="H3002" s="1">
        <v>1000000000</v>
      </c>
      <c r="I3002" s="1">
        <v>0</v>
      </c>
      <c r="J3002" s="1">
        <v>1000000000</v>
      </c>
      <c r="K3002" s="1" t="s">
        <v>2018</v>
      </c>
      <c r="L3002" s="1">
        <v>3001</v>
      </c>
      <c r="M3002" s="1" t="s">
        <v>14753</v>
      </c>
      <c r="N3002" s="1">
        <v>2.5408939704678345E-2</v>
      </c>
      <c r="O3002" s="1">
        <v>5234233.87374839</v>
      </c>
      <c r="P3002" s="1">
        <v>-4.5084362999999996</v>
      </c>
      <c r="Q3002" s="1">
        <v>-1.7595888</v>
      </c>
      <c r="R3002" s="1">
        <v>-16.298862069999998</v>
      </c>
      <c r="S3002" s="1">
        <v>0</v>
      </c>
      <c r="T3002" s="1" t="s">
        <v>14753</v>
      </c>
    </row>
    <row r="3003" spans="1:20" x14ac:dyDescent="0.2">
      <c r="A3003" s="1">
        <v>21672</v>
      </c>
      <c r="B3003" s="1" t="s">
        <v>12432</v>
      </c>
      <c r="C3003" s="1" t="s">
        <v>12433</v>
      </c>
      <c r="D3003" s="1" t="s">
        <v>12434</v>
      </c>
      <c r="E3003" s="1">
        <v>16</v>
      </c>
      <c r="F3003" s="1" t="s">
        <v>12435</v>
      </c>
      <c r="G3003" s="1" t="s">
        <v>131</v>
      </c>
      <c r="I3003" s="1">
        <v>0</v>
      </c>
      <c r="J3003" s="1">
        <v>2000000000</v>
      </c>
      <c r="K3003" s="1" t="s">
        <v>2018</v>
      </c>
      <c r="L3003" s="1">
        <v>3002</v>
      </c>
      <c r="M3003" s="1" t="s">
        <v>14752</v>
      </c>
      <c r="N3003" s="1">
        <v>1.8985054764786985E-3</v>
      </c>
      <c r="O3003" s="1">
        <v>5168272.1865552999</v>
      </c>
      <c r="P3003" s="1">
        <v>-1.5304448500000001</v>
      </c>
      <c r="Q3003" s="1">
        <v>-3.74103071</v>
      </c>
      <c r="R3003" s="1">
        <v>6.5689094199999998</v>
      </c>
      <c r="S3003" s="1">
        <v>0</v>
      </c>
      <c r="T3003" s="1" t="s">
        <v>14752</v>
      </c>
    </row>
    <row r="3004" spans="1:20" x14ac:dyDescent="0.2">
      <c r="A3004" s="1">
        <v>13887</v>
      </c>
      <c r="B3004" s="1" t="s">
        <v>12405</v>
      </c>
      <c r="C3004" s="1" t="s">
        <v>12406</v>
      </c>
      <c r="D3004" s="1" t="s">
        <v>12407</v>
      </c>
      <c r="E3004" s="1">
        <v>7</v>
      </c>
      <c r="F3004" s="1" t="s">
        <v>12408</v>
      </c>
      <c r="G3004" s="1" t="s">
        <v>131</v>
      </c>
      <c r="H3004" s="1">
        <v>10000000000</v>
      </c>
      <c r="I3004" s="1">
        <v>0</v>
      </c>
      <c r="J3004" s="1">
        <v>10000000000</v>
      </c>
      <c r="K3004" s="1" t="s">
        <v>2018</v>
      </c>
      <c r="L3004" s="1">
        <v>3003</v>
      </c>
      <c r="M3004" s="1" t="s">
        <v>14753</v>
      </c>
      <c r="N3004" s="1">
        <v>215.65494318235375</v>
      </c>
      <c r="O3004" s="1">
        <v>5147520.6201489996</v>
      </c>
      <c r="P3004" s="1">
        <v>-3.6835359999999998E-2</v>
      </c>
      <c r="Q3004" s="1">
        <v>-2.3678045000000001</v>
      </c>
      <c r="R3004" s="1">
        <v>-4.6453539900000003</v>
      </c>
      <c r="S3004" s="1">
        <v>0</v>
      </c>
      <c r="T3004" s="1" t="s">
        <v>14753</v>
      </c>
    </row>
    <row r="3005" spans="1:20" x14ac:dyDescent="0.2">
      <c r="A3005" s="1">
        <v>31225</v>
      </c>
      <c r="B3005" s="1" t="s">
        <v>12531</v>
      </c>
      <c r="C3005" s="1" t="s">
        <v>12532</v>
      </c>
      <c r="D3005" s="1" t="s">
        <v>12533</v>
      </c>
      <c r="E3005" s="1">
        <v>16</v>
      </c>
      <c r="F3005" s="1" t="s">
        <v>12534</v>
      </c>
      <c r="G3005" s="1" t="s">
        <v>131</v>
      </c>
      <c r="I3005" s="1">
        <v>0</v>
      </c>
      <c r="J3005" s="1">
        <v>1623626333038786</v>
      </c>
      <c r="K3005" s="1" t="s">
        <v>2018</v>
      </c>
      <c r="L3005" s="1">
        <v>3004</v>
      </c>
      <c r="M3005" s="1" t="s">
        <v>14752</v>
      </c>
      <c r="N3005" s="1">
        <v>0.99952699636912279</v>
      </c>
      <c r="O3005" s="1">
        <v>5067858.5775664998</v>
      </c>
      <c r="P3005" s="1">
        <v>-2.3863680000000002E-2</v>
      </c>
      <c r="Q3005" s="1">
        <v>-2.2496470000000001E-2</v>
      </c>
      <c r="R3005" s="1">
        <v>-3.5825259999999998E-2</v>
      </c>
      <c r="S3005" s="1">
        <v>0</v>
      </c>
      <c r="T3005" s="1" t="s">
        <v>14752</v>
      </c>
    </row>
    <row r="3006" spans="1:20" x14ac:dyDescent="0.2">
      <c r="A3006" s="1">
        <v>33841</v>
      </c>
      <c r="B3006" s="1" t="s">
        <v>14084</v>
      </c>
      <c r="C3006" s="1" t="s">
        <v>14084</v>
      </c>
      <c r="D3006" s="1" t="s">
        <v>14085</v>
      </c>
      <c r="E3006" s="1">
        <v>6</v>
      </c>
      <c r="F3006" s="1" t="s">
        <v>14086</v>
      </c>
      <c r="G3006" s="1" t="s">
        <v>131</v>
      </c>
      <c r="H3006" s="1">
        <v>1000000000</v>
      </c>
      <c r="I3006" s="1">
        <v>0</v>
      </c>
      <c r="J3006" s="1">
        <v>1000000000</v>
      </c>
      <c r="K3006" s="1" t="s">
        <v>2018</v>
      </c>
      <c r="L3006" s="1">
        <v>3005</v>
      </c>
      <c r="M3006" s="1" t="s">
        <v>14752</v>
      </c>
      <c r="N3006" s="1">
        <v>0.16772946058061344</v>
      </c>
      <c r="O3006" s="1">
        <v>5038272.6916787904</v>
      </c>
      <c r="P3006" s="1">
        <v>-0.10252606</v>
      </c>
      <c r="Q3006" s="1">
        <v>-12.78160666</v>
      </c>
      <c r="R3006" s="1">
        <v>35.404551759999997</v>
      </c>
      <c r="S3006" s="1">
        <v>0</v>
      </c>
      <c r="T3006" s="1" t="s">
        <v>14752</v>
      </c>
    </row>
    <row r="3007" spans="1:20" x14ac:dyDescent="0.2">
      <c r="A3007" s="1">
        <v>15810</v>
      </c>
      <c r="B3007" s="1" t="s">
        <v>12422</v>
      </c>
      <c r="C3007" s="1" t="s">
        <v>12423</v>
      </c>
      <c r="D3007" s="1" t="s">
        <v>12424</v>
      </c>
      <c r="E3007" s="1">
        <v>10</v>
      </c>
      <c r="F3007" s="1" t="s">
        <v>12425</v>
      </c>
      <c r="G3007" s="1" t="s">
        <v>131</v>
      </c>
      <c r="H3007" s="1">
        <v>100000000</v>
      </c>
      <c r="I3007" s="1">
        <v>0</v>
      </c>
      <c r="J3007" s="1">
        <v>100000000</v>
      </c>
      <c r="L3007" s="1">
        <v>3006</v>
      </c>
      <c r="M3007" s="1" t="s">
        <v>14752</v>
      </c>
      <c r="N3007" s="1">
        <v>0.16713295712653439</v>
      </c>
      <c r="O3007" s="1">
        <v>4998360.19201212</v>
      </c>
      <c r="P3007" s="1">
        <v>-26.415808030000001</v>
      </c>
      <c r="Q3007" s="1">
        <v>-28.933086599999999</v>
      </c>
      <c r="R3007" s="1">
        <v>-42.32166986</v>
      </c>
      <c r="S3007" s="1">
        <v>0</v>
      </c>
      <c r="T3007" s="1" t="s">
        <v>14752</v>
      </c>
    </row>
    <row r="3008" spans="1:20" x14ac:dyDescent="0.2">
      <c r="A3008" s="1">
        <v>34590</v>
      </c>
      <c r="B3008" s="1" t="s">
        <v>13848</v>
      </c>
      <c r="C3008" s="1" t="s">
        <v>13849</v>
      </c>
      <c r="D3008" s="1" t="s">
        <v>13850</v>
      </c>
      <c r="E3008" s="1">
        <v>8</v>
      </c>
      <c r="F3008" s="1" t="s">
        <v>13851</v>
      </c>
      <c r="G3008" s="1" t="s">
        <v>131</v>
      </c>
      <c r="H3008" s="1">
        <v>1000000000</v>
      </c>
      <c r="I3008" s="1">
        <v>0</v>
      </c>
      <c r="J3008" s="1">
        <v>1000000000</v>
      </c>
      <c r="K3008" s="1" t="s">
        <v>2018</v>
      </c>
      <c r="L3008" s="1">
        <v>3007</v>
      </c>
      <c r="M3008" s="1" t="s">
        <v>14753</v>
      </c>
      <c r="N3008" s="1">
        <v>3.8344953363776753E-2</v>
      </c>
      <c r="O3008" s="1">
        <v>4907898.01665946</v>
      </c>
      <c r="P3008" s="1">
        <v>-5.9309997499999998</v>
      </c>
      <c r="Q3008" s="1">
        <v>62.31056401</v>
      </c>
      <c r="R3008" s="1">
        <v>51.897999929999997</v>
      </c>
      <c r="S3008" s="1">
        <v>0</v>
      </c>
      <c r="T3008" s="1" t="s">
        <v>14753</v>
      </c>
    </row>
    <row r="3009" spans="1:20" x14ac:dyDescent="0.2">
      <c r="A3009" s="1">
        <v>34916</v>
      </c>
      <c r="B3009" s="1" t="s">
        <v>14354</v>
      </c>
      <c r="C3009" s="1" t="s">
        <v>673</v>
      </c>
      <c r="D3009" s="1" t="s">
        <v>14355</v>
      </c>
      <c r="E3009" s="1">
        <v>16</v>
      </c>
      <c r="F3009" s="1" t="s">
        <v>14356</v>
      </c>
      <c r="G3009" s="1" t="s">
        <v>131</v>
      </c>
      <c r="H3009" s="1">
        <v>100000000</v>
      </c>
      <c r="I3009" s="1">
        <v>0</v>
      </c>
      <c r="J3009" s="1">
        <v>100000000</v>
      </c>
      <c r="K3009" s="1" t="s">
        <v>2018</v>
      </c>
      <c r="L3009" s="1">
        <v>3008</v>
      </c>
      <c r="M3009" s="1" t="s">
        <v>14753</v>
      </c>
      <c r="N3009" s="1">
        <v>0.37414623525346619</v>
      </c>
      <c r="O3009" s="1">
        <v>4905960.4901396697</v>
      </c>
      <c r="P3009" s="1">
        <v>13.316695230000001</v>
      </c>
      <c r="Q3009" s="1">
        <v>11.98616515</v>
      </c>
      <c r="R3009" s="1">
        <v>118.62283480000001</v>
      </c>
      <c r="S3009" s="1">
        <v>0</v>
      </c>
      <c r="T3009" s="1" t="s">
        <v>14753</v>
      </c>
    </row>
    <row r="3010" spans="1:20" x14ac:dyDescent="0.2">
      <c r="A3010" s="1">
        <v>33585</v>
      </c>
      <c r="B3010" s="1" t="s">
        <v>12615</v>
      </c>
      <c r="C3010" s="1" t="s">
        <v>12616</v>
      </c>
      <c r="D3010" s="1" t="s">
        <v>12617</v>
      </c>
      <c r="E3010" s="1">
        <v>8</v>
      </c>
      <c r="F3010" s="1" t="s">
        <v>12618</v>
      </c>
      <c r="G3010" s="1" t="s">
        <v>131</v>
      </c>
      <c r="H3010" s="1">
        <v>700000000</v>
      </c>
      <c r="I3010" s="1">
        <v>0</v>
      </c>
      <c r="J3010" s="1">
        <v>700000000</v>
      </c>
      <c r="K3010" s="1" t="s">
        <v>2018</v>
      </c>
      <c r="L3010" s="1">
        <v>3009</v>
      </c>
      <c r="M3010" s="1" t="s">
        <v>14753</v>
      </c>
      <c r="N3010" s="1">
        <v>0.54925785154569817</v>
      </c>
      <c r="O3010" s="1">
        <v>4888234.8674618499</v>
      </c>
      <c r="P3010" s="1">
        <v>-0.39766572</v>
      </c>
      <c r="Q3010" s="1">
        <v>-9.6923073399999993</v>
      </c>
      <c r="R3010" s="1">
        <v>1.38108173</v>
      </c>
      <c r="S3010" s="1">
        <v>0</v>
      </c>
      <c r="T3010" s="1" t="s">
        <v>14753</v>
      </c>
    </row>
    <row r="3011" spans="1:20" x14ac:dyDescent="0.2">
      <c r="A3011" s="1">
        <v>34649</v>
      </c>
      <c r="B3011" s="1" t="s">
        <v>13904</v>
      </c>
      <c r="C3011" s="1" t="s">
        <v>13905</v>
      </c>
      <c r="D3011" s="1" t="s">
        <v>13906</v>
      </c>
      <c r="E3011" s="1">
        <v>16</v>
      </c>
      <c r="F3011" s="1" t="s">
        <v>13907</v>
      </c>
      <c r="G3011" s="1" t="s">
        <v>131</v>
      </c>
      <c r="H3011" s="1">
        <v>1000000000</v>
      </c>
      <c r="I3011" s="1">
        <v>0</v>
      </c>
      <c r="J3011" s="1">
        <v>1000000000</v>
      </c>
      <c r="K3011" s="1" t="s">
        <v>2018</v>
      </c>
      <c r="L3011" s="1">
        <v>3010</v>
      </c>
      <c r="M3011" s="1" t="s">
        <v>14753</v>
      </c>
      <c r="N3011" s="1">
        <v>6.9395547156999041E-2</v>
      </c>
      <c r="O3011" s="1">
        <v>4876154.6996698296</v>
      </c>
      <c r="P3011" s="1">
        <v>0.16891343</v>
      </c>
      <c r="Q3011" s="1">
        <v>-16.309081410000001</v>
      </c>
      <c r="R3011" s="1">
        <v>24.72978024</v>
      </c>
      <c r="S3011" s="1">
        <v>0</v>
      </c>
      <c r="T3011" s="1" t="s">
        <v>14753</v>
      </c>
    </row>
    <row r="3012" spans="1:20" x14ac:dyDescent="0.2">
      <c r="A3012" s="1">
        <v>34049</v>
      </c>
      <c r="B3012" s="1" t="s">
        <v>12702</v>
      </c>
      <c r="C3012" s="1" t="s">
        <v>12703</v>
      </c>
      <c r="D3012" s="1" t="s">
        <v>12704</v>
      </c>
      <c r="E3012" s="1">
        <v>1</v>
      </c>
      <c r="F3012" s="1" t="s">
        <v>12705</v>
      </c>
      <c r="G3012" s="1" t="s">
        <v>131</v>
      </c>
      <c r="H3012" s="1">
        <v>10000000000</v>
      </c>
      <c r="I3012" s="1">
        <v>0</v>
      </c>
      <c r="J3012" s="1">
        <v>10000000000</v>
      </c>
      <c r="K3012" s="1" t="s">
        <v>2018</v>
      </c>
      <c r="L3012" s="1">
        <v>3011</v>
      </c>
      <c r="M3012" s="1" t="s">
        <v>14752</v>
      </c>
      <c r="N3012" s="1">
        <v>0.23712927960191815</v>
      </c>
      <c r="O3012" s="1">
        <v>4756984.9097555596</v>
      </c>
      <c r="P3012" s="1">
        <v>-0.19464366999999999</v>
      </c>
      <c r="Q3012" s="1">
        <v>-0.58204792000000005</v>
      </c>
      <c r="R3012" s="1">
        <v>-3.25225893</v>
      </c>
      <c r="S3012" s="1">
        <v>0</v>
      </c>
      <c r="T3012" s="1" t="s">
        <v>14752</v>
      </c>
    </row>
    <row r="3013" spans="1:20" x14ac:dyDescent="0.2">
      <c r="A3013" s="1">
        <v>31039</v>
      </c>
      <c r="B3013" s="1" t="s">
        <v>12963</v>
      </c>
      <c r="C3013" s="1" t="s">
        <v>12964</v>
      </c>
      <c r="D3013" s="1" t="s">
        <v>12965</v>
      </c>
      <c r="E3013" s="1">
        <v>14</v>
      </c>
      <c r="F3013" s="1" t="s">
        <v>12966</v>
      </c>
      <c r="G3013" s="1" t="s">
        <v>131</v>
      </c>
      <c r="H3013" s="1">
        <v>27500000000</v>
      </c>
      <c r="I3013" s="1">
        <v>0</v>
      </c>
      <c r="J3013" s="1">
        <v>27500000000</v>
      </c>
      <c r="K3013" s="1" t="s">
        <v>2018</v>
      </c>
      <c r="L3013" s="1">
        <v>3012</v>
      </c>
      <c r="M3013" s="1" t="s">
        <v>14752</v>
      </c>
      <c r="N3013" s="1">
        <v>1.0258924898151782</v>
      </c>
      <c r="O3013" s="1">
        <v>4737553.7916566199</v>
      </c>
      <c r="P3013" s="1">
        <v>-1.3702499999999999E-2</v>
      </c>
      <c r="Q3013" s="1">
        <v>-0.29939870000000002</v>
      </c>
      <c r="R3013" s="1">
        <v>-0.53262348999999998</v>
      </c>
      <c r="S3013" s="1">
        <v>0</v>
      </c>
      <c r="T3013" s="1" t="s">
        <v>14752</v>
      </c>
    </row>
    <row r="3014" spans="1:20" x14ac:dyDescent="0.2">
      <c r="A3014" s="1">
        <v>34529</v>
      </c>
      <c r="B3014" s="1" t="s">
        <v>13747</v>
      </c>
      <c r="C3014" s="1" t="s">
        <v>6045</v>
      </c>
      <c r="D3014" s="1" t="s">
        <v>13748</v>
      </c>
      <c r="E3014" s="1">
        <v>15</v>
      </c>
      <c r="F3014" s="1" t="s">
        <v>13749</v>
      </c>
      <c r="G3014" s="1" t="s">
        <v>131</v>
      </c>
      <c r="H3014" s="1">
        <v>999995323</v>
      </c>
      <c r="I3014" s="1">
        <v>0</v>
      </c>
      <c r="J3014" s="1">
        <v>999995323</v>
      </c>
      <c r="K3014" s="1" t="s">
        <v>2018</v>
      </c>
      <c r="L3014" s="1">
        <v>3013</v>
      </c>
      <c r="M3014" s="1" t="s">
        <v>14752</v>
      </c>
      <c r="N3014" s="1">
        <v>9.9235263063093705E-3</v>
      </c>
      <c r="O3014" s="1">
        <v>4698622.3145804498</v>
      </c>
      <c r="P3014" s="1">
        <v>0.18434686</v>
      </c>
      <c r="Q3014" s="1">
        <v>-46.020470830000001</v>
      </c>
      <c r="R3014" s="1">
        <v>-73.421603050000002</v>
      </c>
      <c r="S3014" s="1">
        <v>0</v>
      </c>
      <c r="T3014" s="1" t="s">
        <v>14752</v>
      </c>
    </row>
    <row r="3015" spans="1:20" x14ac:dyDescent="0.2">
      <c r="A3015" s="1">
        <v>27663</v>
      </c>
      <c r="B3015" s="1" t="s">
        <v>12283</v>
      </c>
      <c r="C3015" s="1" t="s">
        <v>12284</v>
      </c>
      <c r="D3015" s="1" t="s">
        <v>12285</v>
      </c>
      <c r="E3015" s="1">
        <v>2</v>
      </c>
      <c r="F3015" s="1" t="s">
        <v>12286</v>
      </c>
      <c r="G3015" s="1" t="s">
        <v>131</v>
      </c>
      <c r="H3015" s="1">
        <v>213846225</v>
      </c>
      <c r="I3015" s="1">
        <v>0</v>
      </c>
      <c r="J3015" s="1">
        <v>213846225</v>
      </c>
      <c r="K3015" s="1" t="s">
        <v>2018</v>
      </c>
      <c r="L3015" s="1">
        <v>3014</v>
      </c>
      <c r="M3015" s="1" t="s">
        <v>14752</v>
      </c>
      <c r="N3015" s="1">
        <v>1.0424691669098849</v>
      </c>
      <c r="O3015" s="1">
        <v>4571043.3549761502</v>
      </c>
      <c r="P3015" s="1">
        <v>2.749617E-2</v>
      </c>
      <c r="Q3015" s="1">
        <v>-0.54509905000000003</v>
      </c>
      <c r="R3015" s="1">
        <v>1.1296317300000001</v>
      </c>
      <c r="S3015" s="1">
        <v>0</v>
      </c>
      <c r="T3015" s="1" t="s">
        <v>14752</v>
      </c>
    </row>
    <row r="3016" spans="1:20" x14ac:dyDescent="0.2">
      <c r="A3016" s="1">
        <v>28510</v>
      </c>
      <c r="B3016" s="1" t="s">
        <v>13593</v>
      </c>
      <c r="C3016" s="1" t="s">
        <v>13594</v>
      </c>
      <c r="D3016" s="1" t="s">
        <v>13595</v>
      </c>
      <c r="E3016" s="1">
        <v>38</v>
      </c>
      <c r="F3016" s="1" t="s">
        <v>13596</v>
      </c>
      <c r="G3016" s="1" t="s">
        <v>131</v>
      </c>
      <c r="H3016" s="1">
        <v>30000000</v>
      </c>
      <c r="I3016" s="1">
        <v>0</v>
      </c>
      <c r="J3016" s="1">
        <v>30000000</v>
      </c>
      <c r="K3016" s="1" t="s">
        <v>2018</v>
      </c>
      <c r="L3016" s="1">
        <v>3015</v>
      </c>
      <c r="M3016" s="1" t="s">
        <v>14753</v>
      </c>
      <c r="N3016" s="1">
        <v>2.9482632034929241</v>
      </c>
      <c r="O3016" s="1">
        <v>4568477.5143301003</v>
      </c>
      <c r="P3016" s="1">
        <v>-1.0788284100000001</v>
      </c>
      <c r="Q3016" s="1">
        <v>-4.7648747800000004</v>
      </c>
      <c r="R3016" s="1">
        <v>51.884832320000001</v>
      </c>
      <c r="S3016" s="1">
        <v>0</v>
      </c>
      <c r="T3016" s="1" t="s">
        <v>14753</v>
      </c>
    </row>
    <row r="3017" spans="1:20" x14ac:dyDescent="0.2">
      <c r="A3017" s="1">
        <v>33184</v>
      </c>
      <c r="B3017" s="1" t="s">
        <v>12472</v>
      </c>
      <c r="C3017" s="1" t="s">
        <v>7135</v>
      </c>
      <c r="D3017" s="1" t="s">
        <v>12473</v>
      </c>
      <c r="E3017" s="1">
        <v>2</v>
      </c>
      <c r="F3017" s="1" t="s">
        <v>12474</v>
      </c>
      <c r="G3017" s="1" t="s">
        <v>131</v>
      </c>
      <c r="H3017" s="1">
        <v>1000000000000</v>
      </c>
      <c r="I3017" s="1">
        <v>0</v>
      </c>
      <c r="J3017" s="1">
        <v>1000000000000</v>
      </c>
      <c r="K3017" s="1" t="s">
        <v>2018</v>
      </c>
      <c r="L3017" s="1">
        <v>3016</v>
      </c>
      <c r="M3017" s="1" t="s">
        <v>14752</v>
      </c>
      <c r="N3017" s="1">
        <v>1.7072220552365594E-5</v>
      </c>
      <c r="O3017" s="1">
        <v>4502294.8749783803</v>
      </c>
      <c r="P3017" s="1">
        <v>-10.97207841</v>
      </c>
      <c r="Q3017" s="1">
        <v>190.63713544999999</v>
      </c>
      <c r="R3017" s="1">
        <v>334.68879135999998</v>
      </c>
      <c r="S3017" s="1">
        <v>0</v>
      </c>
      <c r="T3017" s="1" t="s">
        <v>14752</v>
      </c>
    </row>
    <row r="3018" spans="1:20" x14ac:dyDescent="0.2">
      <c r="A3018" s="1">
        <v>32751</v>
      </c>
      <c r="B3018" s="1" t="s">
        <v>12497</v>
      </c>
      <c r="C3018" s="1" t="s">
        <v>8608</v>
      </c>
      <c r="D3018" s="1" t="s">
        <v>12498</v>
      </c>
      <c r="E3018" s="1">
        <v>1</v>
      </c>
      <c r="F3018" s="1" t="s">
        <v>12499</v>
      </c>
      <c r="G3018" s="1" t="s">
        <v>131</v>
      </c>
      <c r="H3018" s="1">
        <v>28000000000</v>
      </c>
      <c r="I3018" s="1">
        <v>0</v>
      </c>
      <c r="J3018" s="1">
        <v>28000000000</v>
      </c>
      <c r="K3018" s="1" t="s">
        <v>2018</v>
      </c>
      <c r="L3018" s="1">
        <v>3017</v>
      </c>
      <c r="M3018" s="1" t="s">
        <v>14753</v>
      </c>
      <c r="N3018" s="1">
        <v>0.22326099930601159</v>
      </c>
      <c r="O3018" s="1">
        <v>4467611.6496762102</v>
      </c>
      <c r="P3018" s="1">
        <v>3.1675354800000002</v>
      </c>
      <c r="Q3018" s="1">
        <v>327.52180342000003</v>
      </c>
      <c r="R3018" s="1">
        <v>1517.02218913</v>
      </c>
      <c r="S3018" s="1">
        <v>0</v>
      </c>
      <c r="T3018" s="1" t="s">
        <v>14753</v>
      </c>
    </row>
    <row r="3019" spans="1:20" x14ac:dyDescent="0.2">
      <c r="A3019" s="1">
        <v>34648</v>
      </c>
      <c r="B3019" s="1" t="s">
        <v>13908</v>
      </c>
      <c r="C3019" s="1" t="s">
        <v>13909</v>
      </c>
      <c r="D3019" s="1" t="s">
        <v>13910</v>
      </c>
      <c r="E3019" s="1">
        <v>15</v>
      </c>
      <c r="F3019" s="1" t="s">
        <v>13911</v>
      </c>
      <c r="G3019" s="1" t="s">
        <v>131</v>
      </c>
      <c r="H3019" s="1">
        <v>1000000000</v>
      </c>
      <c r="I3019" s="1">
        <v>0</v>
      </c>
      <c r="J3019" s="1">
        <v>0</v>
      </c>
      <c r="K3019" s="1" t="s">
        <v>2018</v>
      </c>
      <c r="L3019" s="1">
        <v>3018</v>
      </c>
      <c r="M3019" s="1" t="s">
        <v>14753</v>
      </c>
      <c r="N3019" s="1">
        <v>0.12401523236129761</v>
      </c>
      <c r="O3019" s="1">
        <v>4418735.30485842</v>
      </c>
      <c r="P3019" s="1">
        <v>-0.37040599000000002</v>
      </c>
      <c r="Q3019" s="1">
        <v>2.4691858899999999</v>
      </c>
      <c r="R3019" s="1">
        <v>58.697341979999997</v>
      </c>
      <c r="S3019" s="1">
        <v>0</v>
      </c>
      <c r="T3019" s="1" t="s">
        <v>14753</v>
      </c>
    </row>
    <row r="3020" spans="1:20" x14ac:dyDescent="0.2">
      <c r="A3020" s="1">
        <v>34407</v>
      </c>
      <c r="B3020" s="1" t="s">
        <v>14361</v>
      </c>
      <c r="C3020" s="1" t="s">
        <v>6970</v>
      </c>
      <c r="D3020" s="1" t="s">
        <v>14362</v>
      </c>
      <c r="E3020" s="1">
        <v>1</v>
      </c>
      <c r="F3020" s="1" t="s">
        <v>14363</v>
      </c>
      <c r="G3020" s="1" t="s">
        <v>131</v>
      </c>
      <c r="H3020" s="1">
        <v>45600000000</v>
      </c>
      <c r="I3020" s="1">
        <v>0</v>
      </c>
      <c r="J3020" s="1">
        <v>45600000000</v>
      </c>
      <c r="K3020" s="1" t="s">
        <v>2018</v>
      </c>
      <c r="L3020" s="1">
        <v>3019</v>
      </c>
      <c r="M3020" s="1" t="s">
        <v>14752</v>
      </c>
      <c r="N3020" s="1">
        <v>2.9309334412985378E-3</v>
      </c>
      <c r="O3020" s="1">
        <v>4403537.6055928096</v>
      </c>
      <c r="P3020" s="1">
        <v>14.04884564</v>
      </c>
      <c r="Q3020" s="1">
        <v>319.01509957000002</v>
      </c>
      <c r="R3020" s="1">
        <v>166534.30237622</v>
      </c>
      <c r="S3020" s="1">
        <v>0</v>
      </c>
      <c r="T3020" s="1" t="s">
        <v>14752</v>
      </c>
    </row>
    <row r="3021" spans="1:20" x14ac:dyDescent="0.2">
      <c r="A3021" s="1">
        <v>28356</v>
      </c>
      <c r="B3021" s="1" t="s">
        <v>12262</v>
      </c>
      <c r="C3021" s="1" t="s">
        <v>12263</v>
      </c>
      <c r="D3021" s="1" t="s">
        <v>12264</v>
      </c>
      <c r="E3021" s="1">
        <v>29</v>
      </c>
      <c r="F3021" s="1" t="s">
        <v>12265</v>
      </c>
      <c r="G3021" s="1" t="s">
        <v>131</v>
      </c>
      <c r="I3021" s="1">
        <v>0</v>
      </c>
      <c r="J3021" s="1">
        <v>1200530729.96</v>
      </c>
      <c r="K3021" s="1" t="s">
        <v>2018</v>
      </c>
      <c r="L3021" s="1">
        <v>3020</v>
      </c>
      <c r="M3021" s="1" t="s">
        <v>14753</v>
      </c>
      <c r="N3021" s="1">
        <v>1.1319110027507469</v>
      </c>
      <c r="O3021" s="1">
        <v>4397451.6921816999</v>
      </c>
      <c r="P3021" s="1">
        <v>-2.9090000000000001E-5</v>
      </c>
      <c r="Q3021" s="1">
        <v>7.8770690000000004E-2</v>
      </c>
      <c r="R3021" s="1">
        <v>0.21271867999999999</v>
      </c>
      <c r="S3021" s="1">
        <v>0</v>
      </c>
      <c r="T3021" s="1" t="s">
        <v>14753</v>
      </c>
    </row>
    <row r="3022" spans="1:20" x14ac:dyDescent="0.2">
      <c r="A3022" s="1">
        <v>34624</v>
      </c>
      <c r="B3022" s="1" t="s">
        <v>13869</v>
      </c>
      <c r="C3022" s="1" t="s">
        <v>13870</v>
      </c>
      <c r="D3022" s="1" t="s">
        <v>13871</v>
      </c>
      <c r="E3022" s="1">
        <v>6</v>
      </c>
      <c r="F3022" s="1" t="s">
        <v>13872</v>
      </c>
      <c r="G3022" s="1" t="s">
        <v>131</v>
      </c>
      <c r="H3022" s="1">
        <v>1000000</v>
      </c>
      <c r="I3022" s="1">
        <v>0</v>
      </c>
      <c r="J3022" s="1">
        <v>997285</v>
      </c>
      <c r="L3022" s="1">
        <v>3021</v>
      </c>
      <c r="M3022" s="1" t="s">
        <v>14753</v>
      </c>
      <c r="N3022" s="1">
        <v>195.43096970902991</v>
      </c>
      <c r="O3022" s="1">
        <v>4358407.0916228397</v>
      </c>
      <c r="P3022" s="1">
        <v>2.7559865299999999</v>
      </c>
      <c r="Q3022" s="1">
        <v>19.405455669999998</v>
      </c>
      <c r="R3022" s="1">
        <v>18.498654030000001</v>
      </c>
      <c r="S3022" s="1">
        <v>0</v>
      </c>
      <c r="T3022" s="1" t="s">
        <v>14753</v>
      </c>
    </row>
    <row r="3023" spans="1:20" x14ac:dyDescent="0.2">
      <c r="A3023" s="1">
        <v>11500</v>
      </c>
      <c r="B3023" s="1" t="s">
        <v>12956</v>
      </c>
      <c r="C3023" s="1" t="s">
        <v>5353</v>
      </c>
      <c r="D3023" s="1" t="s">
        <v>12957</v>
      </c>
      <c r="E3023" s="1">
        <v>18</v>
      </c>
      <c r="F3023" s="1" t="s">
        <v>12958</v>
      </c>
      <c r="G3023" s="1" t="s">
        <v>131</v>
      </c>
      <c r="H3023" s="1">
        <v>1000000000000</v>
      </c>
      <c r="I3023" s="1">
        <v>0</v>
      </c>
      <c r="J3023" s="1">
        <v>635174060610</v>
      </c>
      <c r="K3023" s="1" t="s">
        <v>2018</v>
      </c>
      <c r="L3023" s="1">
        <v>3022</v>
      </c>
      <c r="M3023" s="1" t="s">
        <v>14753</v>
      </c>
      <c r="N3023" s="1">
        <v>1.1982545011804586E-5</v>
      </c>
      <c r="O3023" s="1">
        <v>4214257.9897813899</v>
      </c>
      <c r="P3023" s="1">
        <v>-0.49944142000000002</v>
      </c>
      <c r="Q3023" s="1">
        <v>0.90294178000000003</v>
      </c>
      <c r="R3023" s="1">
        <v>17.404107379999999</v>
      </c>
      <c r="S3023" s="1">
        <v>0</v>
      </c>
      <c r="T3023" s="1" t="s">
        <v>14753</v>
      </c>
    </row>
    <row r="3024" spans="1:20" x14ac:dyDescent="0.2">
      <c r="A3024" s="1">
        <v>34151</v>
      </c>
      <c r="B3024" s="1" t="s">
        <v>12383</v>
      </c>
      <c r="C3024" s="1" t="s">
        <v>12384</v>
      </c>
      <c r="D3024" s="1" t="s">
        <v>12385</v>
      </c>
      <c r="E3024" s="1">
        <v>23</v>
      </c>
      <c r="F3024" s="1" t="s">
        <v>12386</v>
      </c>
      <c r="G3024" s="1" t="s">
        <v>131</v>
      </c>
      <c r="H3024" s="1">
        <v>999999996.14999998</v>
      </c>
      <c r="I3024" s="1">
        <v>0</v>
      </c>
      <c r="J3024" s="1">
        <v>999997376.27569902</v>
      </c>
      <c r="K3024" s="1" t="s">
        <v>2018</v>
      </c>
      <c r="L3024" s="1">
        <v>3024</v>
      </c>
      <c r="M3024" s="1" t="s">
        <v>14753</v>
      </c>
      <c r="N3024" s="1">
        <v>2.5056082116533679E-2</v>
      </c>
      <c r="O3024" s="1">
        <v>4110015.08984278</v>
      </c>
      <c r="P3024" s="1">
        <v>-1.8104720599999999</v>
      </c>
      <c r="Q3024" s="1">
        <v>28.77764371</v>
      </c>
      <c r="R3024" s="1">
        <v>43.68677315</v>
      </c>
      <c r="S3024" s="1">
        <v>0</v>
      </c>
      <c r="T3024" s="1" t="s">
        <v>14753</v>
      </c>
    </row>
    <row r="3025" spans="1:20" x14ac:dyDescent="0.2">
      <c r="A3025" s="1">
        <v>21074</v>
      </c>
      <c r="B3025" s="1" t="s">
        <v>12371</v>
      </c>
      <c r="C3025" s="1" t="s">
        <v>12372</v>
      </c>
      <c r="D3025" s="1" t="s">
        <v>12373</v>
      </c>
      <c r="E3025" s="1">
        <v>21</v>
      </c>
      <c r="F3025" s="1" t="s">
        <v>12374</v>
      </c>
      <c r="G3025" s="1" t="s">
        <v>131</v>
      </c>
      <c r="H3025" s="1">
        <v>32800030</v>
      </c>
      <c r="I3025" s="1">
        <v>0</v>
      </c>
      <c r="J3025" s="1">
        <v>32800030</v>
      </c>
      <c r="L3025" s="1">
        <v>3023</v>
      </c>
      <c r="M3025" s="1" t="s">
        <v>14753</v>
      </c>
      <c r="N3025" s="1">
        <v>0.99835689721110843</v>
      </c>
      <c r="O3025" s="1">
        <v>4106876.17365416</v>
      </c>
      <c r="P3025" s="1">
        <v>-1.96832E-3</v>
      </c>
      <c r="Q3025" s="1">
        <v>-4.7749519999999997E-2</v>
      </c>
      <c r="R3025" s="1">
        <v>-9.6938189999999994E-2</v>
      </c>
      <c r="S3025" s="1">
        <v>0</v>
      </c>
      <c r="T3025" s="1" t="s">
        <v>14753</v>
      </c>
    </row>
    <row r="3026" spans="1:20" x14ac:dyDescent="0.2">
      <c r="A3026" s="1">
        <v>34882</v>
      </c>
      <c r="B3026" s="1" t="s">
        <v>14357</v>
      </c>
      <c r="C3026" s="1" t="s">
        <v>14358</v>
      </c>
      <c r="D3026" s="1" t="s">
        <v>14359</v>
      </c>
      <c r="E3026" s="1">
        <v>4</v>
      </c>
      <c r="F3026" s="1" t="s">
        <v>14360</v>
      </c>
      <c r="G3026" s="1" t="s">
        <v>131</v>
      </c>
      <c r="H3026" s="1">
        <v>500000000</v>
      </c>
      <c r="I3026" s="1">
        <v>0</v>
      </c>
      <c r="J3026" s="1">
        <v>500000000</v>
      </c>
      <c r="K3026" s="1" t="s">
        <v>2018</v>
      </c>
      <c r="L3026" s="1">
        <v>3025</v>
      </c>
      <c r="M3026" s="1" t="s">
        <v>14752</v>
      </c>
      <c r="N3026" s="1">
        <v>1.470264755389351E-2</v>
      </c>
      <c r="O3026" s="1">
        <v>4047199.1128924498</v>
      </c>
      <c r="P3026" s="1">
        <v>-1.1236086000000001</v>
      </c>
      <c r="Q3026" s="1">
        <v>22.534588899999999</v>
      </c>
      <c r="R3026" s="1">
        <v>89.827071090000004</v>
      </c>
      <c r="S3026" s="1">
        <v>0</v>
      </c>
      <c r="T3026" s="1" t="s">
        <v>14752</v>
      </c>
    </row>
    <row r="3027" spans="1:20" x14ac:dyDescent="0.2">
      <c r="A3027" s="1">
        <v>34887</v>
      </c>
      <c r="B3027" s="1" t="s">
        <v>14368</v>
      </c>
      <c r="C3027" s="1" t="s">
        <v>7189</v>
      </c>
      <c r="D3027" s="1" t="s">
        <v>14369</v>
      </c>
      <c r="E3027" s="1">
        <v>1</v>
      </c>
      <c r="F3027" s="1" t="s">
        <v>14370</v>
      </c>
      <c r="G3027" s="1" t="s">
        <v>131</v>
      </c>
      <c r="H3027" s="1">
        <v>1000000000</v>
      </c>
      <c r="I3027" s="1">
        <v>0</v>
      </c>
      <c r="J3027" s="1">
        <v>1000000000</v>
      </c>
      <c r="K3027" s="1" t="s">
        <v>2018</v>
      </c>
      <c r="L3027" s="1">
        <v>3026</v>
      </c>
      <c r="M3027" s="1" t="s">
        <v>14752</v>
      </c>
      <c r="N3027" s="1">
        <v>1.984610815081883E-3</v>
      </c>
      <c r="O3027" s="1">
        <v>3975064.91855573</v>
      </c>
      <c r="P3027" s="1">
        <v>19.708444719999999</v>
      </c>
      <c r="Q3027" s="1">
        <v>-97.554100390000002</v>
      </c>
      <c r="R3027" s="1">
        <v>861.80077869000002</v>
      </c>
      <c r="S3027" s="1">
        <v>0</v>
      </c>
      <c r="T3027" s="1" t="s">
        <v>14752</v>
      </c>
    </row>
    <row r="3028" spans="1:20" x14ac:dyDescent="0.2">
      <c r="A3028" s="1">
        <v>33521</v>
      </c>
      <c r="B3028" s="1" t="s">
        <v>12525</v>
      </c>
      <c r="C3028" s="1" t="s">
        <v>8608</v>
      </c>
      <c r="D3028" s="1" t="s">
        <v>12526</v>
      </c>
      <c r="E3028" s="1">
        <v>1</v>
      </c>
      <c r="F3028" s="1" t="s">
        <v>12527</v>
      </c>
      <c r="G3028" s="1" t="s">
        <v>131</v>
      </c>
      <c r="H3028" s="1">
        <v>420000000000</v>
      </c>
      <c r="I3028" s="1">
        <v>0</v>
      </c>
      <c r="J3028" s="1">
        <v>420000000000</v>
      </c>
      <c r="K3028" s="1" t="s">
        <v>2018</v>
      </c>
      <c r="L3028" s="1">
        <v>3027</v>
      </c>
      <c r="M3028" s="1" t="s">
        <v>14752</v>
      </c>
      <c r="N3028" s="1">
        <v>3.3121968478088528E-5</v>
      </c>
      <c r="O3028" s="1">
        <v>3962385.9035766199</v>
      </c>
      <c r="P3028" s="1">
        <v>24.666195349999999</v>
      </c>
      <c r="Q3028" s="1">
        <v>346.19526976999998</v>
      </c>
      <c r="R3028" s="1">
        <v>-93.557632490000003</v>
      </c>
      <c r="S3028" s="1">
        <v>0</v>
      </c>
      <c r="T3028" s="1" t="s">
        <v>14752</v>
      </c>
    </row>
    <row r="3029" spans="1:20" x14ac:dyDescent="0.2">
      <c r="A3029" s="1">
        <v>34855</v>
      </c>
      <c r="B3029" s="1" t="s">
        <v>14224</v>
      </c>
      <c r="C3029" s="1" t="s">
        <v>13800</v>
      </c>
      <c r="D3029" s="1" t="s">
        <v>14225</v>
      </c>
      <c r="E3029" s="1">
        <v>14</v>
      </c>
      <c r="F3029" s="1" t="s">
        <v>14226</v>
      </c>
      <c r="G3029" s="1" t="s">
        <v>131</v>
      </c>
      <c r="H3029" s="1">
        <v>999955159</v>
      </c>
      <c r="I3029" s="1">
        <v>0</v>
      </c>
      <c r="J3029" s="1">
        <v>999955159</v>
      </c>
      <c r="K3029" s="1" t="s">
        <v>2018</v>
      </c>
      <c r="L3029" s="1">
        <v>3028</v>
      </c>
      <c r="M3029" s="1" t="s">
        <v>14753</v>
      </c>
      <c r="N3029" s="1">
        <v>5.2687513176134602E-3</v>
      </c>
      <c r="O3029" s="1">
        <v>3961643.0372376102</v>
      </c>
      <c r="P3029" s="1">
        <v>2.2912524599999999</v>
      </c>
      <c r="Q3029" s="1">
        <v>-15.27795384</v>
      </c>
      <c r="R3029" s="1">
        <v>-69.816549230000007</v>
      </c>
      <c r="S3029" s="1">
        <v>0</v>
      </c>
      <c r="T3029" s="1" t="s">
        <v>14753</v>
      </c>
    </row>
    <row r="3030" spans="1:20" x14ac:dyDescent="0.2">
      <c r="A3030" s="1">
        <v>34913</v>
      </c>
      <c r="B3030" s="1" t="s">
        <v>14371</v>
      </c>
      <c r="C3030" s="1" t="s">
        <v>14372</v>
      </c>
      <c r="D3030" s="1" t="s">
        <v>14373</v>
      </c>
      <c r="E3030" s="1">
        <v>1</v>
      </c>
      <c r="F3030" s="1" t="s">
        <v>14374</v>
      </c>
      <c r="G3030" s="1" t="s">
        <v>131</v>
      </c>
      <c r="H3030" s="1">
        <v>42000000000</v>
      </c>
      <c r="I3030" s="1">
        <v>0</v>
      </c>
      <c r="J3030" s="1">
        <v>42000000000</v>
      </c>
      <c r="K3030" s="1" t="s">
        <v>2018</v>
      </c>
      <c r="L3030" s="1">
        <v>3029</v>
      </c>
      <c r="M3030" s="1" t="s">
        <v>14752</v>
      </c>
      <c r="N3030" s="1">
        <v>4.7716674475884011E-4</v>
      </c>
      <c r="O3030" s="1">
        <v>3952186.4121098001</v>
      </c>
      <c r="P3030" s="1">
        <v>35.448071630000001</v>
      </c>
      <c r="Q3030" s="1">
        <v>-99.034359640000005</v>
      </c>
      <c r="R3030" s="1">
        <v>2145.1013427100002</v>
      </c>
      <c r="S3030" s="1">
        <v>0</v>
      </c>
      <c r="T3030" s="1" t="s">
        <v>14752</v>
      </c>
    </row>
    <row r="3031" spans="1:20" x14ac:dyDescent="0.2">
      <c r="A3031" s="1">
        <v>32337</v>
      </c>
      <c r="B3031" s="1" t="s">
        <v>12344</v>
      </c>
      <c r="C3031" s="1" t="s">
        <v>5183</v>
      </c>
      <c r="D3031" s="1" t="s">
        <v>12345</v>
      </c>
      <c r="E3031" s="1">
        <v>12</v>
      </c>
      <c r="F3031" s="1" t="s">
        <v>12346</v>
      </c>
      <c r="G3031" s="1" t="s">
        <v>131</v>
      </c>
      <c r="H3031" s="1">
        <v>21000000</v>
      </c>
      <c r="I3031" s="1">
        <v>0</v>
      </c>
      <c r="J3031" s="1">
        <v>21000000</v>
      </c>
      <c r="K3031" s="1" t="s">
        <v>2018</v>
      </c>
      <c r="L3031" s="1">
        <v>3030</v>
      </c>
      <c r="M3031" s="1" t="s">
        <v>14753</v>
      </c>
      <c r="N3031" s="1">
        <v>1.5867835613845156</v>
      </c>
      <c r="O3031" s="1">
        <v>3919484.38855256</v>
      </c>
      <c r="P3031" s="1">
        <v>-4.41098151</v>
      </c>
      <c r="Q3031" s="1">
        <v>-4.4447981900000002</v>
      </c>
      <c r="R3031" s="1">
        <v>-18.77184905</v>
      </c>
      <c r="S3031" s="1">
        <v>0</v>
      </c>
      <c r="T3031" s="1" t="s">
        <v>14753</v>
      </c>
    </row>
    <row r="3032" spans="1:20" x14ac:dyDescent="0.2">
      <c r="A3032" s="1">
        <v>19164</v>
      </c>
      <c r="B3032" s="1" t="s">
        <v>12493</v>
      </c>
      <c r="C3032" s="1" t="s">
        <v>12494</v>
      </c>
      <c r="D3032" s="1" t="s">
        <v>12495</v>
      </c>
      <c r="E3032" s="1">
        <v>34</v>
      </c>
      <c r="F3032" s="1" t="s">
        <v>12496</v>
      </c>
      <c r="G3032" s="1" t="s">
        <v>131</v>
      </c>
      <c r="H3032" s="1">
        <v>2384000000</v>
      </c>
      <c r="I3032" s="1">
        <v>0</v>
      </c>
      <c r="J3032" s="1">
        <v>2384000000</v>
      </c>
      <c r="K3032" s="1" t="s">
        <v>2018</v>
      </c>
      <c r="L3032" s="1">
        <v>3031</v>
      </c>
      <c r="M3032" s="1" t="s">
        <v>14753</v>
      </c>
      <c r="N3032" s="1">
        <v>3.3785567131285929E-2</v>
      </c>
      <c r="O3032" s="1">
        <v>3892281.3421922401</v>
      </c>
      <c r="P3032" s="1">
        <v>3.0157300000000001E-2</v>
      </c>
      <c r="Q3032" s="1">
        <v>-1.1811130299999999</v>
      </c>
      <c r="R3032" s="1">
        <v>-19.095508450000001</v>
      </c>
      <c r="S3032" s="1">
        <v>0</v>
      </c>
      <c r="T3032" s="1" t="s">
        <v>14753</v>
      </c>
    </row>
    <row r="3033" spans="1:20" x14ac:dyDescent="0.2">
      <c r="A3033" s="1">
        <v>32270</v>
      </c>
      <c r="B3033" s="1" t="s">
        <v>12569</v>
      </c>
      <c r="C3033" s="1" t="s">
        <v>12570</v>
      </c>
      <c r="D3033" s="1" t="s">
        <v>12571</v>
      </c>
      <c r="E3033" s="1">
        <v>37</v>
      </c>
      <c r="F3033" s="1" t="s">
        <v>12572</v>
      </c>
      <c r="G3033" s="1" t="s">
        <v>131</v>
      </c>
      <c r="H3033" s="1">
        <v>1000000000</v>
      </c>
      <c r="I3033" s="1">
        <v>0</v>
      </c>
      <c r="J3033" s="1">
        <v>1000000000</v>
      </c>
      <c r="K3033" s="1" t="s">
        <v>2018</v>
      </c>
      <c r="L3033" s="1">
        <v>3032</v>
      </c>
      <c r="M3033" s="1" t="s">
        <v>14752</v>
      </c>
      <c r="N3033" s="1">
        <v>2.7669318499091134E-3</v>
      </c>
      <c r="O3033" s="1">
        <v>3857787.9784783502</v>
      </c>
      <c r="P3033" s="1">
        <v>-0.51002871999999999</v>
      </c>
      <c r="Q3033" s="1">
        <v>12.966078339999999</v>
      </c>
      <c r="R3033" s="1">
        <v>1.00517309</v>
      </c>
      <c r="S3033" s="1">
        <v>0</v>
      </c>
      <c r="T3033" s="1" t="s">
        <v>14752</v>
      </c>
    </row>
    <row r="3034" spans="1:20" x14ac:dyDescent="0.2">
      <c r="A3034" s="1">
        <v>33709</v>
      </c>
      <c r="B3034" s="1" t="s">
        <v>12773</v>
      </c>
      <c r="C3034" s="1" t="s">
        <v>12773</v>
      </c>
      <c r="D3034" s="1" t="s">
        <v>12774</v>
      </c>
      <c r="E3034" s="1">
        <v>8</v>
      </c>
      <c r="F3034" s="1" t="s">
        <v>12775</v>
      </c>
      <c r="G3034" s="1" t="s">
        <v>131</v>
      </c>
      <c r="H3034" s="1">
        <v>10000000000</v>
      </c>
      <c r="I3034" s="1">
        <v>0</v>
      </c>
      <c r="J3034" s="1">
        <v>10000000000</v>
      </c>
      <c r="K3034" s="1" t="s">
        <v>2018</v>
      </c>
      <c r="L3034" s="1">
        <v>3033</v>
      </c>
      <c r="M3034" s="1" t="s">
        <v>14753</v>
      </c>
      <c r="N3034" s="1">
        <v>0.19286305054052297</v>
      </c>
      <c r="O3034" s="1">
        <v>3789976.6020935602</v>
      </c>
      <c r="P3034" s="1">
        <v>3.2221094099999998</v>
      </c>
      <c r="Q3034" s="1">
        <v>5.7445569699999997</v>
      </c>
      <c r="R3034" s="1">
        <v>12.76359995</v>
      </c>
      <c r="S3034" s="1">
        <v>0</v>
      </c>
      <c r="T3034" s="1" t="s">
        <v>14753</v>
      </c>
    </row>
    <row r="3035" spans="1:20" x14ac:dyDescent="0.2">
      <c r="A3035" s="1">
        <v>34876</v>
      </c>
      <c r="B3035" s="1" t="s">
        <v>14383</v>
      </c>
      <c r="C3035" s="1" t="s">
        <v>13842</v>
      </c>
      <c r="D3035" s="1" t="s">
        <v>14384</v>
      </c>
      <c r="E3035" s="1">
        <v>1</v>
      </c>
      <c r="F3035" s="1" t="s">
        <v>14385</v>
      </c>
      <c r="G3035" s="1" t="s">
        <v>131</v>
      </c>
      <c r="H3035" s="1">
        <v>1000000000</v>
      </c>
      <c r="I3035" s="1">
        <v>0</v>
      </c>
      <c r="J3035" s="1">
        <v>1000000000</v>
      </c>
      <c r="K3035" s="1" t="s">
        <v>2018</v>
      </c>
      <c r="L3035" s="1">
        <v>3034</v>
      </c>
      <c r="M3035" s="1" t="s">
        <v>14753</v>
      </c>
      <c r="N3035" s="1">
        <v>2.3211121626573499E-2</v>
      </c>
      <c r="O3035" s="1">
        <v>3721924.4243867099</v>
      </c>
      <c r="P3035" s="1">
        <v>58.785627249999997</v>
      </c>
      <c r="Q3035" s="1">
        <v>-96.242653910000001</v>
      </c>
      <c r="R3035" s="1">
        <v>14028.20157576</v>
      </c>
      <c r="S3035" s="1">
        <v>0</v>
      </c>
      <c r="T3035" s="1" t="s">
        <v>14753</v>
      </c>
    </row>
    <row r="3036" spans="1:20" x14ac:dyDescent="0.2">
      <c r="A3036" s="1">
        <v>33561</v>
      </c>
      <c r="B3036" s="1" t="s">
        <v>12619</v>
      </c>
      <c r="C3036" s="1" t="s">
        <v>7976</v>
      </c>
      <c r="D3036" s="1" t="s">
        <v>12620</v>
      </c>
      <c r="E3036" s="1">
        <v>1</v>
      </c>
      <c r="F3036" s="1" t="s">
        <v>12621</v>
      </c>
      <c r="G3036" s="1" t="s">
        <v>131</v>
      </c>
      <c r="H3036" s="1">
        <v>99884540700</v>
      </c>
      <c r="I3036" s="1">
        <v>0</v>
      </c>
      <c r="J3036" s="1">
        <v>99884540700</v>
      </c>
      <c r="K3036" s="1" t="s">
        <v>2018</v>
      </c>
      <c r="L3036" s="1">
        <v>3035</v>
      </c>
      <c r="M3036" s="1" t="s">
        <v>14752</v>
      </c>
      <c r="N3036" s="1">
        <v>7.5407269629916021E-2</v>
      </c>
      <c r="O3036" s="1">
        <v>3695681.9204698601</v>
      </c>
      <c r="P3036" s="1">
        <v>-15.04080892</v>
      </c>
      <c r="Q3036" s="1">
        <v>151.38808761999999</v>
      </c>
      <c r="R3036" s="1">
        <v>581237.36518108996</v>
      </c>
      <c r="S3036" s="1">
        <v>0</v>
      </c>
      <c r="T3036" s="1" t="s">
        <v>14752</v>
      </c>
    </row>
    <row r="3037" spans="1:20" x14ac:dyDescent="0.2">
      <c r="A3037" s="1">
        <v>34593</v>
      </c>
      <c r="B3037" s="1" t="s">
        <v>14080</v>
      </c>
      <c r="C3037" s="1" t="s">
        <v>14081</v>
      </c>
      <c r="D3037" s="1" t="s">
        <v>14082</v>
      </c>
      <c r="E3037" s="1">
        <v>5</v>
      </c>
      <c r="F3037" s="1" t="s">
        <v>14083</v>
      </c>
      <c r="G3037" s="1" t="s">
        <v>131</v>
      </c>
      <c r="H3037" s="1">
        <v>100000000</v>
      </c>
      <c r="I3037" s="1">
        <v>0</v>
      </c>
      <c r="J3037" s="1">
        <v>100000000</v>
      </c>
      <c r="K3037" s="1" t="s">
        <v>2018</v>
      </c>
      <c r="L3037" s="1">
        <v>3036</v>
      </c>
      <c r="M3037" s="1" t="s">
        <v>14753</v>
      </c>
      <c r="N3037" s="1">
        <v>0.18545170209958897</v>
      </c>
      <c r="O3037" s="1">
        <v>3614321.1068338901</v>
      </c>
      <c r="P3037" s="1">
        <v>-0.40000877000000001</v>
      </c>
      <c r="Q3037" s="1">
        <v>-5.3546429</v>
      </c>
      <c r="R3037" s="1">
        <v>-33.704783390000003</v>
      </c>
      <c r="S3037" s="1">
        <v>0</v>
      </c>
      <c r="T3037" s="1" t="s">
        <v>14753</v>
      </c>
    </row>
    <row r="3038" spans="1:20" x14ac:dyDescent="0.2">
      <c r="A3038" s="1">
        <v>29717</v>
      </c>
      <c r="B3038" s="1" t="s">
        <v>12681</v>
      </c>
      <c r="C3038" s="1" t="s">
        <v>12682</v>
      </c>
      <c r="D3038" s="1" t="s">
        <v>12683</v>
      </c>
      <c r="E3038" s="1">
        <v>132</v>
      </c>
      <c r="F3038" s="1" t="s">
        <v>12684</v>
      </c>
      <c r="G3038" s="1" t="s">
        <v>131</v>
      </c>
      <c r="I3038" s="1">
        <v>0</v>
      </c>
      <c r="J3038" s="1">
        <v>99999138.079999998</v>
      </c>
      <c r="K3038" s="1" t="s">
        <v>2018</v>
      </c>
      <c r="L3038" s="1">
        <v>3037</v>
      </c>
      <c r="M3038" s="1" t="s">
        <v>14752</v>
      </c>
      <c r="N3038" s="1">
        <v>9.4569806856850555E-2</v>
      </c>
      <c r="O3038" s="1">
        <v>3591650.8315772102</v>
      </c>
      <c r="P3038" s="1">
        <v>-1.3377616699999999</v>
      </c>
      <c r="Q3038" s="1">
        <v>3.91417094</v>
      </c>
      <c r="R3038" s="1">
        <v>-8.3396919</v>
      </c>
      <c r="S3038" s="1">
        <v>0</v>
      </c>
      <c r="T3038" s="1" t="s">
        <v>14752</v>
      </c>
    </row>
    <row r="3039" spans="1:20" x14ac:dyDescent="0.2">
      <c r="A3039" s="1">
        <v>32643</v>
      </c>
      <c r="B3039" s="1" t="s">
        <v>14129</v>
      </c>
      <c r="C3039" s="1" t="s">
        <v>6987</v>
      </c>
      <c r="D3039" s="1" t="s">
        <v>14130</v>
      </c>
      <c r="E3039" s="1">
        <v>1</v>
      </c>
      <c r="F3039" s="1" t="s">
        <v>14131</v>
      </c>
      <c r="G3039" s="1" t="s">
        <v>131</v>
      </c>
      <c r="H3039" s="1">
        <v>10000000000</v>
      </c>
      <c r="I3039" s="1">
        <v>0</v>
      </c>
      <c r="J3039" s="1">
        <v>10000000000</v>
      </c>
      <c r="K3039" s="1" t="s">
        <v>2018</v>
      </c>
      <c r="L3039" s="1">
        <v>3038</v>
      </c>
      <c r="M3039" s="1" t="s">
        <v>14753</v>
      </c>
      <c r="N3039" s="1">
        <v>4.1182424556457305E-4</v>
      </c>
      <c r="O3039" s="1">
        <v>3527184.33266071</v>
      </c>
      <c r="P3039" s="1">
        <v>7.9802018199999996</v>
      </c>
      <c r="Q3039" s="1">
        <v>308.84390795000002</v>
      </c>
      <c r="R3039" s="1">
        <v>910.96128811000005</v>
      </c>
      <c r="S3039" s="1">
        <v>0</v>
      </c>
      <c r="T3039" s="1" t="s">
        <v>14753</v>
      </c>
    </row>
    <row r="3040" spans="1:20" x14ac:dyDescent="0.2">
      <c r="A3040" s="1">
        <v>33785</v>
      </c>
      <c r="B3040" s="1" t="s">
        <v>12817</v>
      </c>
      <c r="C3040" s="1" t="s">
        <v>12817</v>
      </c>
      <c r="D3040" s="1" t="s">
        <v>12818</v>
      </c>
      <c r="E3040" s="1">
        <v>6</v>
      </c>
      <c r="F3040" s="1" t="s">
        <v>12819</v>
      </c>
      <c r="G3040" s="1" t="s">
        <v>131</v>
      </c>
      <c r="H3040" s="1">
        <v>100000000</v>
      </c>
      <c r="I3040" s="1">
        <v>0</v>
      </c>
      <c r="J3040" s="1">
        <v>100000000</v>
      </c>
      <c r="K3040" s="1" t="s">
        <v>2018</v>
      </c>
      <c r="L3040" s="1">
        <v>3039</v>
      </c>
      <c r="M3040" s="1" t="s">
        <v>14752</v>
      </c>
      <c r="N3040" s="1">
        <v>0.72365334594664488</v>
      </c>
      <c r="O3040" s="1">
        <v>3514053.5637997701</v>
      </c>
      <c r="P3040" s="1">
        <v>0.50052940999999995</v>
      </c>
      <c r="Q3040" s="1">
        <v>8.1274721999999997</v>
      </c>
      <c r="R3040" s="1">
        <v>-13.60813452</v>
      </c>
      <c r="S3040" s="1">
        <v>0</v>
      </c>
      <c r="T3040" s="1" t="s">
        <v>14752</v>
      </c>
    </row>
    <row r="3041" spans="1:20" x14ac:dyDescent="0.2">
      <c r="A3041" s="1">
        <v>30651</v>
      </c>
      <c r="B3041" s="1" t="s">
        <v>12500</v>
      </c>
      <c r="C3041" s="1" t="s">
        <v>12501</v>
      </c>
      <c r="D3041" s="1" t="s">
        <v>12502</v>
      </c>
      <c r="E3041" s="1">
        <v>8</v>
      </c>
      <c r="F3041" s="1" t="s">
        <v>12503</v>
      </c>
      <c r="G3041" s="1" t="s">
        <v>131</v>
      </c>
      <c r="H3041" s="1">
        <v>10000000</v>
      </c>
      <c r="I3041" s="1">
        <v>0</v>
      </c>
      <c r="J3041" s="1">
        <v>10000000</v>
      </c>
      <c r="K3041" s="1" t="s">
        <v>2018</v>
      </c>
      <c r="L3041" s="1">
        <v>3040</v>
      </c>
      <c r="M3041" s="1" t="s">
        <v>14753</v>
      </c>
      <c r="N3041" s="1">
        <v>82.420274162876098</v>
      </c>
      <c r="O3041" s="1">
        <v>3495954.9569624001</v>
      </c>
      <c r="P3041" s="1">
        <v>0.63306518000000001</v>
      </c>
      <c r="Q3041" s="1">
        <v>-1.46396511</v>
      </c>
      <c r="R3041" s="1">
        <v>-7.73598549</v>
      </c>
      <c r="S3041" s="1">
        <v>0</v>
      </c>
      <c r="T3041" s="1" t="s">
        <v>14753</v>
      </c>
    </row>
    <row r="3042" spans="1:20" x14ac:dyDescent="0.2">
      <c r="A3042" s="1">
        <v>34437</v>
      </c>
      <c r="B3042" s="1" t="s">
        <v>13659</v>
      </c>
      <c r="C3042" s="1" t="s">
        <v>13660</v>
      </c>
      <c r="D3042" s="1" t="s">
        <v>13661</v>
      </c>
      <c r="E3042" s="1">
        <v>2</v>
      </c>
      <c r="F3042" s="1" t="s">
        <v>13662</v>
      </c>
      <c r="G3042" s="1" t="s">
        <v>131</v>
      </c>
      <c r="H3042" s="1">
        <v>1000000000</v>
      </c>
      <c r="I3042" s="1">
        <v>0</v>
      </c>
      <c r="J3042" s="1">
        <v>1000000000</v>
      </c>
      <c r="K3042" s="1" t="s">
        <v>2018</v>
      </c>
      <c r="L3042" s="1">
        <v>3041</v>
      </c>
      <c r="M3042" s="1" t="s">
        <v>14752</v>
      </c>
      <c r="N3042" s="1">
        <v>0.1227654639848616</v>
      </c>
      <c r="O3042" s="1">
        <v>3478776.9725365499</v>
      </c>
      <c r="P3042" s="1">
        <v>-0.11831642000000001</v>
      </c>
      <c r="Q3042" s="1">
        <v>50.827981629999996</v>
      </c>
      <c r="R3042" s="1">
        <v>76.464859820000001</v>
      </c>
      <c r="S3042" s="1">
        <v>0</v>
      </c>
      <c r="T3042" s="1" t="s">
        <v>14752</v>
      </c>
    </row>
    <row r="3043" spans="1:20" x14ac:dyDescent="0.2">
      <c r="A3043" s="1">
        <v>34751</v>
      </c>
      <c r="B3043" s="1" t="s">
        <v>338</v>
      </c>
      <c r="C3043" s="1" t="s">
        <v>338</v>
      </c>
      <c r="D3043" s="1" t="s">
        <v>14105</v>
      </c>
      <c r="E3043" s="1">
        <v>1</v>
      </c>
      <c r="F3043" s="1" t="s">
        <v>14106</v>
      </c>
      <c r="G3043" s="1" t="s">
        <v>131</v>
      </c>
      <c r="H3043" s="1">
        <v>1199704.8600000001</v>
      </c>
      <c r="I3043" s="1">
        <v>0</v>
      </c>
      <c r="J3043" s="1">
        <v>1199704.8600000001</v>
      </c>
      <c r="K3043" s="1" t="s">
        <v>2018</v>
      </c>
      <c r="L3043" s="1">
        <v>3042</v>
      </c>
      <c r="M3043" s="1" t="s">
        <v>14753</v>
      </c>
      <c r="N3043" s="1">
        <v>38.601801666558046</v>
      </c>
      <c r="O3043" s="1">
        <v>3433735.7420871402</v>
      </c>
      <c r="P3043" s="1">
        <v>-2.6433658699999998</v>
      </c>
      <c r="Q3043" s="1">
        <v>-25.586899299999999</v>
      </c>
      <c r="R3043" s="1">
        <v>36.65418391</v>
      </c>
      <c r="S3043" s="1">
        <v>0</v>
      </c>
      <c r="T3043" s="1" t="s">
        <v>14753</v>
      </c>
    </row>
    <row r="3044" spans="1:20" x14ac:dyDescent="0.2">
      <c r="A3044" s="1">
        <v>34950</v>
      </c>
      <c r="B3044" s="1" t="s">
        <v>14364</v>
      </c>
      <c r="C3044" s="1" t="s">
        <v>14365</v>
      </c>
      <c r="D3044" s="1" t="s">
        <v>14366</v>
      </c>
      <c r="E3044" s="1">
        <v>4</v>
      </c>
      <c r="F3044" s="1" t="s">
        <v>14367</v>
      </c>
      <c r="G3044" s="1" t="s">
        <v>131</v>
      </c>
      <c r="H3044" s="1">
        <v>999924041</v>
      </c>
      <c r="I3044" s="1">
        <v>0</v>
      </c>
      <c r="J3044" s="1">
        <v>999924041</v>
      </c>
      <c r="L3044" s="1">
        <v>3043</v>
      </c>
      <c r="M3044" s="1" t="s">
        <v>14752</v>
      </c>
      <c r="N3044" s="1">
        <v>4.5022263991576781E-3</v>
      </c>
      <c r="O3044" s="1">
        <v>3370136.3683983502</v>
      </c>
      <c r="P3044" s="1">
        <v>6.3037032999999996</v>
      </c>
      <c r="Q3044" s="1">
        <v>11.45748101</v>
      </c>
      <c r="R3044" s="1">
        <v>-44.497741789999999</v>
      </c>
      <c r="S3044" s="1">
        <v>0</v>
      </c>
      <c r="T3044" s="1" t="s">
        <v>14752</v>
      </c>
    </row>
    <row r="3045" spans="1:20" x14ac:dyDescent="0.2">
      <c r="A3045" s="1">
        <v>34766</v>
      </c>
      <c r="B3045" s="1" t="s">
        <v>14016</v>
      </c>
      <c r="C3045" s="1" t="s">
        <v>14017</v>
      </c>
      <c r="D3045" s="1" t="s">
        <v>14018</v>
      </c>
      <c r="E3045" s="1">
        <v>2</v>
      </c>
      <c r="F3045" s="1" t="s">
        <v>14019</v>
      </c>
      <c r="G3045" s="1" t="s">
        <v>131</v>
      </c>
      <c r="H3045" s="1">
        <v>1000000000</v>
      </c>
      <c r="I3045" s="1">
        <v>0</v>
      </c>
      <c r="J3045" s="1">
        <v>1000000000</v>
      </c>
      <c r="K3045" s="1" t="s">
        <v>2018</v>
      </c>
      <c r="L3045" s="1">
        <v>3044</v>
      </c>
      <c r="M3045" s="1" t="s">
        <v>14753</v>
      </c>
      <c r="N3045" s="1">
        <v>0.18823083380403449</v>
      </c>
      <c r="O3045" s="1">
        <v>3338721.31500819</v>
      </c>
      <c r="P3045" s="1">
        <v>15.8363438</v>
      </c>
      <c r="Q3045" s="1">
        <v>-98.844626070000004</v>
      </c>
      <c r="R3045" s="1">
        <v>-81.915313789999999</v>
      </c>
      <c r="S3045" s="1">
        <v>0</v>
      </c>
      <c r="T3045" s="1" t="s">
        <v>14753</v>
      </c>
    </row>
    <row r="3046" spans="1:20" x14ac:dyDescent="0.2">
      <c r="A3046" s="1">
        <v>27026</v>
      </c>
      <c r="B3046" s="1" t="s">
        <v>12521</v>
      </c>
      <c r="C3046" s="1" t="s">
        <v>12522</v>
      </c>
      <c r="D3046" s="1" t="s">
        <v>12523</v>
      </c>
      <c r="E3046" s="1">
        <v>42</v>
      </c>
      <c r="F3046" s="1" t="s">
        <v>12524</v>
      </c>
      <c r="G3046" s="1" t="s">
        <v>131</v>
      </c>
      <c r="H3046" s="1">
        <v>127500000</v>
      </c>
      <c r="I3046" s="1">
        <v>0</v>
      </c>
      <c r="J3046" s="1">
        <v>100000000</v>
      </c>
      <c r="K3046" s="1" t="s">
        <v>2018</v>
      </c>
      <c r="L3046" s="1">
        <v>3045</v>
      </c>
      <c r="M3046" s="1" t="s">
        <v>14752</v>
      </c>
      <c r="N3046" s="1">
        <v>8.6123063603888231E-2</v>
      </c>
      <c r="O3046" s="1">
        <v>3281952.98572161</v>
      </c>
      <c r="P3046" s="1">
        <v>-1.00173684</v>
      </c>
      <c r="Q3046" s="1">
        <v>-4.9332589899999997</v>
      </c>
      <c r="R3046" s="1">
        <v>-14.194752859999999</v>
      </c>
      <c r="S3046" s="1">
        <v>0</v>
      </c>
      <c r="T3046" s="1" t="s">
        <v>14752</v>
      </c>
    </row>
    <row r="3047" spans="1:20" x14ac:dyDescent="0.2">
      <c r="A3047" s="1">
        <v>22118</v>
      </c>
      <c r="B3047" s="1" t="s">
        <v>13050</v>
      </c>
      <c r="C3047" s="1" t="s">
        <v>1609</v>
      </c>
      <c r="D3047" s="1" t="s">
        <v>13051</v>
      </c>
      <c r="E3047" s="1">
        <v>99</v>
      </c>
      <c r="F3047" s="1" t="s">
        <v>13052</v>
      </c>
      <c r="G3047" s="1" t="s">
        <v>131</v>
      </c>
      <c r="I3047" s="1">
        <v>0</v>
      </c>
      <c r="J3047" s="1">
        <v>166872172230482</v>
      </c>
      <c r="K3047" s="1" t="s">
        <v>2018</v>
      </c>
      <c r="L3047" s="1">
        <v>3046</v>
      </c>
      <c r="M3047" s="1" t="s">
        <v>14752</v>
      </c>
      <c r="N3047" s="1">
        <v>1.6083237734390815E-7</v>
      </c>
      <c r="O3047" s="1">
        <v>3199807.2670244202</v>
      </c>
      <c r="P3047" s="1">
        <v>1.91488412</v>
      </c>
      <c r="Q3047" s="1">
        <v>-0.22827186999999999</v>
      </c>
      <c r="R3047" s="1">
        <v>4.5301923100000003</v>
      </c>
      <c r="S3047" s="1">
        <v>0</v>
      </c>
      <c r="T3047" s="1" t="s">
        <v>14752</v>
      </c>
    </row>
    <row r="3048" spans="1:20" x14ac:dyDescent="0.2">
      <c r="A3048" s="1">
        <v>34955</v>
      </c>
      <c r="B3048" s="1" t="s">
        <v>14375</v>
      </c>
      <c r="C3048" s="1" t="s">
        <v>14376</v>
      </c>
      <c r="D3048" s="1" t="s">
        <v>14377</v>
      </c>
      <c r="E3048" s="1">
        <v>4</v>
      </c>
      <c r="F3048" s="1" t="s">
        <v>14378</v>
      </c>
      <c r="G3048" s="1" t="s">
        <v>131</v>
      </c>
      <c r="H3048" s="1">
        <v>999987448.77999997</v>
      </c>
      <c r="I3048" s="1">
        <v>0</v>
      </c>
      <c r="J3048" s="1">
        <v>999987448.77999997</v>
      </c>
      <c r="K3048" s="1" t="s">
        <v>2018</v>
      </c>
      <c r="L3048" s="1">
        <v>3047</v>
      </c>
      <c r="M3048" s="1" t="s">
        <v>14753</v>
      </c>
      <c r="N3048" s="1">
        <v>2.3944236685440365E-2</v>
      </c>
      <c r="O3048" s="1">
        <v>3158719.8454962098</v>
      </c>
      <c r="P3048" s="1">
        <v>-4.6144410200000001</v>
      </c>
      <c r="Q3048" s="1">
        <v>15.303140239999999</v>
      </c>
      <c r="R3048" s="1">
        <v>62.063054520000001</v>
      </c>
      <c r="S3048" s="1">
        <v>0</v>
      </c>
      <c r="T3048" s="1" t="s">
        <v>14753</v>
      </c>
    </row>
    <row r="3049" spans="1:20" x14ac:dyDescent="0.2">
      <c r="A3049" s="1">
        <v>34552</v>
      </c>
      <c r="B3049" s="1" t="s">
        <v>14150</v>
      </c>
      <c r="C3049" s="1" t="s">
        <v>14151</v>
      </c>
      <c r="D3049" s="1" t="s">
        <v>14152</v>
      </c>
      <c r="E3049" s="1">
        <v>12</v>
      </c>
      <c r="F3049" s="1" t="s">
        <v>14153</v>
      </c>
      <c r="G3049" s="1" t="s">
        <v>131</v>
      </c>
      <c r="H3049" s="1">
        <v>1000000000</v>
      </c>
      <c r="I3049" s="1">
        <v>0</v>
      </c>
      <c r="J3049" s="1">
        <v>1000000000</v>
      </c>
      <c r="K3049" s="1" t="s">
        <v>2018</v>
      </c>
      <c r="L3049" s="1">
        <v>3048</v>
      </c>
      <c r="M3049" s="1" t="s">
        <v>14752</v>
      </c>
      <c r="N3049" s="1">
        <v>9.5135782926799833E-2</v>
      </c>
      <c r="O3049" s="1">
        <v>3154287.28237858</v>
      </c>
      <c r="P3049" s="1">
        <v>3.34489306</v>
      </c>
      <c r="Q3049" s="1">
        <v>22.145496850000001</v>
      </c>
      <c r="R3049" s="1">
        <v>425.99740571000001</v>
      </c>
      <c r="S3049" s="1">
        <v>0</v>
      </c>
      <c r="T3049" s="1" t="s">
        <v>14752</v>
      </c>
    </row>
    <row r="3050" spans="1:20" x14ac:dyDescent="0.2">
      <c r="A3050" s="1">
        <v>27036</v>
      </c>
      <c r="B3050" s="1" t="s">
        <v>13799</v>
      </c>
      <c r="C3050" s="1" t="s">
        <v>13800</v>
      </c>
      <c r="D3050" s="1" t="s">
        <v>13801</v>
      </c>
      <c r="E3050" s="1">
        <v>8</v>
      </c>
      <c r="F3050" s="1" t="s">
        <v>13802</v>
      </c>
      <c r="G3050" s="1" t="s">
        <v>131</v>
      </c>
      <c r="H3050" s="1">
        <v>4.2E+16</v>
      </c>
      <c r="I3050" s="1">
        <v>0</v>
      </c>
      <c r="J3050" s="1">
        <v>4.2E+16</v>
      </c>
      <c r="K3050" s="1" t="s">
        <v>2018</v>
      </c>
      <c r="L3050" s="1">
        <v>3049</v>
      </c>
      <c r="M3050" s="1" t="s">
        <v>14752</v>
      </c>
      <c r="N3050" s="1">
        <v>5.2748458082852653E-3</v>
      </c>
      <c r="O3050" s="1">
        <v>3153517.57632236</v>
      </c>
      <c r="P3050" s="1">
        <v>1.9572135100000001</v>
      </c>
      <c r="Q3050" s="1">
        <v>-14.97707394</v>
      </c>
      <c r="R3050" s="1">
        <v>-70.186511859999996</v>
      </c>
      <c r="S3050" s="1">
        <v>0</v>
      </c>
      <c r="T3050" s="1" t="s">
        <v>14752</v>
      </c>
    </row>
    <row r="3051" spans="1:20" x14ac:dyDescent="0.2">
      <c r="A3051" s="1">
        <v>19743</v>
      </c>
      <c r="B3051" s="1" t="s">
        <v>12579</v>
      </c>
      <c r="C3051" s="1" t="s">
        <v>12580</v>
      </c>
      <c r="D3051" s="1" t="s">
        <v>12581</v>
      </c>
      <c r="E3051" s="1">
        <v>10</v>
      </c>
      <c r="F3051" s="1" t="s">
        <v>12582</v>
      </c>
      <c r="G3051" s="1" t="s">
        <v>131</v>
      </c>
      <c r="H3051" s="1">
        <v>25961431</v>
      </c>
      <c r="I3051" s="1">
        <v>0</v>
      </c>
      <c r="J3051" s="1">
        <v>25916431</v>
      </c>
      <c r="K3051" s="1" t="s">
        <v>2018</v>
      </c>
      <c r="L3051" s="1">
        <v>3052</v>
      </c>
      <c r="M3051" s="1" t="s">
        <v>14752</v>
      </c>
      <c r="N3051" s="1">
        <v>4.9854857495295608</v>
      </c>
      <c r="O3051" s="1">
        <v>3057435.9176945002</v>
      </c>
      <c r="P3051" s="1">
        <v>0.41287297000000001</v>
      </c>
      <c r="Q3051" s="1">
        <v>4.3518858199999997</v>
      </c>
      <c r="R3051" s="1">
        <v>1.34500636</v>
      </c>
      <c r="S3051" s="1">
        <v>0</v>
      </c>
      <c r="T3051" s="1" t="s">
        <v>14752</v>
      </c>
    </row>
    <row r="3052" spans="1:20" x14ac:dyDescent="0.2">
      <c r="A3052" s="1">
        <v>28928</v>
      </c>
      <c r="B3052" s="1" t="s">
        <v>12429</v>
      </c>
      <c r="C3052" s="1" t="s">
        <v>182</v>
      </c>
      <c r="D3052" s="1" t="s">
        <v>12430</v>
      </c>
      <c r="E3052" s="1">
        <v>157</v>
      </c>
      <c r="F3052" s="1" t="s">
        <v>12431</v>
      </c>
      <c r="G3052" s="1" t="s">
        <v>131</v>
      </c>
      <c r="I3052" s="1">
        <v>0</v>
      </c>
      <c r="J3052" s="1">
        <v>592219583394</v>
      </c>
      <c r="K3052" s="1" t="s">
        <v>2018</v>
      </c>
      <c r="L3052" s="1">
        <v>3051</v>
      </c>
      <c r="M3052" s="1" t="s">
        <v>14753</v>
      </c>
      <c r="N3052" s="1">
        <v>1.4879751421598489E-2</v>
      </c>
      <c r="O3052" s="1">
        <v>3060884.4737897799</v>
      </c>
      <c r="P3052" s="1">
        <v>0.16889427000000001</v>
      </c>
      <c r="Q3052" s="1">
        <v>-10.3106764</v>
      </c>
      <c r="R3052" s="1">
        <v>-23.553952039999999</v>
      </c>
      <c r="S3052" s="1">
        <v>0</v>
      </c>
      <c r="T3052" s="1" t="s">
        <v>14753</v>
      </c>
    </row>
    <row r="3053" spans="1:20" x14ac:dyDescent="0.2">
      <c r="A3053" s="1">
        <v>34695</v>
      </c>
      <c r="B3053" s="1" t="s">
        <v>13947</v>
      </c>
      <c r="C3053" s="1" t="s">
        <v>13680</v>
      </c>
      <c r="D3053" s="1" t="s">
        <v>13948</v>
      </c>
      <c r="E3053" s="1">
        <v>1</v>
      </c>
      <c r="F3053" s="1" t="s">
        <v>13949</v>
      </c>
      <c r="G3053" s="1" t="s">
        <v>131</v>
      </c>
      <c r="H3053" s="1">
        <v>1000000000</v>
      </c>
      <c r="I3053" s="1">
        <v>0</v>
      </c>
      <c r="J3053" s="1">
        <v>1000000000</v>
      </c>
      <c r="K3053" s="1" t="s">
        <v>2018</v>
      </c>
      <c r="L3053" s="1">
        <v>3053</v>
      </c>
      <c r="M3053" s="1" t="s">
        <v>14753</v>
      </c>
      <c r="N3053" s="1">
        <v>1.0959542364659309E-3</v>
      </c>
      <c r="O3053" s="1">
        <v>3049740.2939007399</v>
      </c>
      <c r="P3053" s="1">
        <v>-8.3822289999999994E-2</v>
      </c>
      <c r="Q3053" s="1">
        <v>-98.988793540000003</v>
      </c>
      <c r="R3053" s="1">
        <v>-91.005014979999999</v>
      </c>
      <c r="S3053" s="1">
        <v>0</v>
      </c>
      <c r="T3053" s="1" t="s">
        <v>14753</v>
      </c>
    </row>
    <row r="3054" spans="1:20" x14ac:dyDescent="0.2">
      <c r="A3054" s="1">
        <v>30469</v>
      </c>
      <c r="B3054" s="1" t="s">
        <v>12841</v>
      </c>
      <c r="C3054" s="1" t="s">
        <v>12842</v>
      </c>
      <c r="D3054" s="1" t="s">
        <v>12843</v>
      </c>
      <c r="E3054" s="1">
        <v>4</v>
      </c>
      <c r="F3054" s="1" t="s">
        <v>12844</v>
      </c>
      <c r="G3054" s="1" t="s">
        <v>131</v>
      </c>
      <c r="H3054" s="1">
        <v>400000000</v>
      </c>
      <c r="I3054" s="1">
        <v>0</v>
      </c>
      <c r="J3054" s="1">
        <v>400000000</v>
      </c>
      <c r="K3054" s="1" t="s">
        <v>2018</v>
      </c>
      <c r="L3054" s="1">
        <v>3050</v>
      </c>
      <c r="M3054" s="1" t="s">
        <v>14753</v>
      </c>
      <c r="N3054" s="1">
        <v>4.1299284293861556</v>
      </c>
      <c r="O3054" s="1">
        <v>3044765.1094263499</v>
      </c>
      <c r="P3054" s="1">
        <v>0.43979506000000002</v>
      </c>
      <c r="Q3054" s="1">
        <v>-3.3737221800000001</v>
      </c>
      <c r="R3054" s="1">
        <v>-9.2587626200000006</v>
      </c>
      <c r="S3054" s="1">
        <v>0</v>
      </c>
      <c r="T3054" s="1" t="s">
        <v>14753</v>
      </c>
    </row>
    <row r="3055" spans="1:20" x14ac:dyDescent="0.2">
      <c r="A3055" s="1">
        <v>34704</v>
      </c>
      <c r="B3055" s="1" t="s">
        <v>13950</v>
      </c>
      <c r="C3055" s="1" t="s">
        <v>12275</v>
      </c>
      <c r="D3055" s="1" t="s">
        <v>13951</v>
      </c>
      <c r="E3055" s="1">
        <v>1</v>
      </c>
      <c r="F3055" s="1" t="s">
        <v>13952</v>
      </c>
      <c r="G3055" s="1" t="s">
        <v>131</v>
      </c>
      <c r="H3055" s="1">
        <v>42000000000</v>
      </c>
      <c r="I3055" s="1">
        <v>0</v>
      </c>
      <c r="J3055" s="1">
        <v>42000000000</v>
      </c>
      <c r="K3055" s="1" t="s">
        <v>2018</v>
      </c>
      <c r="L3055" s="1">
        <v>3054</v>
      </c>
      <c r="M3055" s="1" t="s">
        <v>14753</v>
      </c>
      <c r="N3055" s="1">
        <v>2.7620962499897705E-5</v>
      </c>
      <c r="O3055" s="1">
        <v>3012546.6051523099</v>
      </c>
      <c r="P3055" s="1">
        <v>-2.88424835</v>
      </c>
      <c r="Q3055" s="1">
        <v>-96.703156770000007</v>
      </c>
      <c r="R3055" s="1">
        <v>-2.1865143499999999</v>
      </c>
      <c r="S3055" s="1">
        <v>0</v>
      </c>
      <c r="T3055" s="1" t="s">
        <v>14753</v>
      </c>
    </row>
    <row r="3056" spans="1:20" x14ac:dyDescent="0.2">
      <c r="A3056" s="1">
        <v>34902</v>
      </c>
      <c r="B3056" s="1" t="s">
        <v>14379</v>
      </c>
      <c r="C3056" s="1" t="s">
        <v>14380</v>
      </c>
      <c r="D3056" s="1" t="s">
        <v>14381</v>
      </c>
      <c r="E3056" s="1">
        <v>5</v>
      </c>
      <c r="F3056" s="1" t="s">
        <v>14382</v>
      </c>
      <c r="G3056" s="1" t="s">
        <v>131</v>
      </c>
      <c r="H3056" s="1">
        <v>1000000000</v>
      </c>
      <c r="I3056" s="1">
        <v>0</v>
      </c>
      <c r="J3056" s="1">
        <v>1000000000</v>
      </c>
      <c r="K3056" s="1" t="s">
        <v>2018</v>
      </c>
      <c r="L3056" s="1">
        <v>3055</v>
      </c>
      <c r="M3056" s="1" t="s">
        <v>14752</v>
      </c>
      <c r="N3056" s="1">
        <v>3.4280496477298278E-2</v>
      </c>
      <c r="O3056" s="1">
        <v>2986430.9582433999</v>
      </c>
      <c r="P3056" s="1">
        <v>-9.7158687500000003</v>
      </c>
      <c r="Q3056" s="1">
        <v>24.727725580000001</v>
      </c>
      <c r="R3056" s="1">
        <v>810.01225004000003</v>
      </c>
      <c r="S3056" s="1">
        <v>0</v>
      </c>
      <c r="T3056" s="1" t="s">
        <v>14752</v>
      </c>
    </row>
    <row r="3057" spans="1:20" x14ac:dyDescent="0.2">
      <c r="A3057" s="1">
        <v>32483</v>
      </c>
      <c r="B3057" s="1" t="s">
        <v>14386</v>
      </c>
      <c r="C3057" s="1" t="s">
        <v>14387</v>
      </c>
      <c r="D3057" s="1" t="s">
        <v>14388</v>
      </c>
      <c r="E3057" s="1">
        <v>1</v>
      </c>
      <c r="F3057" s="1" t="s">
        <v>14389</v>
      </c>
      <c r="G3057" s="1" t="s">
        <v>131</v>
      </c>
      <c r="H3057" s="1">
        <v>100000000000</v>
      </c>
      <c r="I3057" s="1">
        <v>0</v>
      </c>
      <c r="J3057" s="1">
        <v>100000000000</v>
      </c>
      <c r="K3057" s="1" t="s">
        <v>2018</v>
      </c>
      <c r="L3057" s="1">
        <v>3056</v>
      </c>
      <c r="M3057" s="1" t="s">
        <v>14752</v>
      </c>
      <c r="N3057" s="1">
        <v>1.4316266393917063E-3</v>
      </c>
      <c r="O3057" s="1">
        <v>2974796.2538747001</v>
      </c>
      <c r="P3057" s="1">
        <v>9.7322529800000002</v>
      </c>
      <c r="Q3057" s="1">
        <v>68.512052060000002</v>
      </c>
      <c r="R3057" s="1">
        <v>14417.45837136</v>
      </c>
      <c r="S3057" s="1">
        <v>0</v>
      </c>
      <c r="T3057" s="1" t="s">
        <v>14752</v>
      </c>
    </row>
    <row r="3058" spans="1:20" x14ac:dyDescent="0.2">
      <c r="A3058" s="1">
        <v>32503</v>
      </c>
      <c r="B3058" s="1" t="s">
        <v>13187</v>
      </c>
      <c r="C3058" s="1" t="s">
        <v>13187</v>
      </c>
      <c r="D3058" s="1" t="s">
        <v>13188</v>
      </c>
      <c r="E3058" s="1">
        <v>11</v>
      </c>
      <c r="F3058" s="1" t="s">
        <v>13189</v>
      </c>
      <c r="G3058" s="1" t="s">
        <v>131</v>
      </c>
      <c r="H3058" s="1">
        <v>100000000000</v>
      </c>
      <c r="I3058" s="1">
        <v>0</v>
      </c>
      <c r="J3058" s="1">
        <v>100000000000</v>
      </c>
      <c r="K3058" s="1" t="s">
        <v>2018</v>
      </c>
      <c r="L3058" s="1">
        <v>3057</v>
      </c>
      <c r="M3058" s="1" t="s">
        <v>14753</v>
      </c>
      <c r="N3058" s="1">
        <v>6.2798560405127405E-5</v>
      </c>
      <c r="O3058" s="1">
        <v>2943082.5443639299</v>
      </c>
      <c r="P3058" s="1">
        <v>6.6830115399999999</v>
      </c>
      <c r="Q3058" s="1">
        <v>2.1215969100000001</v>
      </c>
      <c r="R3058" s="1">
        <v>-31.207975820000001</v>
      </c>
      <c r="S3058" s="1">
        <v>0</v>
      </c>
      <c r="T3058" s="1" t="s">
        <v>14753</v>
      </c>
    </row>
    <row r="3059" spans="1:20" x14ac:dyDescent="0.2">
      <c r="A3059" s="1">
        <v>32531</v>
      </c>
      <c r="B3059" s="1" t="s">
        <v>12589</v>
      </c>
      <c r="C3059" s="1" t="s">
        <v>5143</v>
      </c>
      <c r="D3059" s="1" t="s">
        <v>12590</v>
      </c>
      <c r="E3059" s="1">
        <v>4</v>
      </c>
      <c r="F3059" s="1" t="s">
        <v>12591</v>
      </c>
      <c r="G3059" s="1" t="s">
        <v>131</v>
      </c>
      <c r="H3059" s="1">
        <v>2000000000</v>
      </c>
      <c r="I3059" s="1">
        <v>0</v>
      </c>
      <c r="J3059" s="1">
        <v>2000000000</v>
      </c>
      <c r="K3059" s="1" t="s">
        <v>2018</v>
      </c>
      <c r="L3059" s="1">
        <v>3058</v>
      </c>
      <c r="M3059" s="1" t="s">
        <v>14752</v>
      </c>
      <c r="N3059" s="1">
        <v>12.155601311996088</v>
      </c>
      <c r="O3059" s="1">
        <v>2919292.7522343099</v>
      </c>
      <c r="P3059" s="1">
        <v>-0.47750293999999999</v>
      </c>
      <c r="Q3059" s="1">
        <v>-0.20116468000000001</v>
      </c>
      <c r="R3059" s="1">
        <v>-4.8461907499999999</v>
      </c>
      <c r="S3059" s="1">
        <v>0</v>
      </c>
      <c r="T3059" s="1" t="s">
        <v>14752</v>
      </c>
    </row>
    <row r="3060" spans="1:20" x14ac:dyDescent="0.2">
      <c r="A3060" s="1">
        <v>33620</v>
      </c>
      <c r="B3060" s="1" t="s">
        <v>12450</v>
      </c>
      <c r="C3060" s="1" t="s">
        <v>12451</v>
      </c>
      <c r="D3060" s="1" t="s">
        <v>12452</v>
      </c>
      <c r="E3060" s="1">
        <v>2</v>
      </c>
      <c r="F3060" s="1" t="s">
        <v>12453</v>
      </c>
      <c r="G3060" s="1" t="s">
        <v>131</v>
      </c>
      <c r="H3060" s="1">
        <v>1000000000</v>
      </c>
      <c r="I3060" s="1">
        <v>0</v>
      </c>
      <c r="J3060" s="1">
        <v>1000000000</v>
      </c>
      <c r="K3060" s="1" t="s">
        <v>2018</v>
      </c>
      <c r="L3060" s="1">
        <v>3059</v>
      </c>
      <c r="M3060" s="1" t="s">
        <v>14753</v>
      </c>
      <c r="N3060" s="1">
        <v>0.95365043561808205</v>
      </c>
      <c r="O3060" s="1">
        <v>2888803.4953615898</v>
      </c>
      <c r="P3060" s="1">
        <v>0.47763607000000002</v>
      </c>
      <c r="Q3060" s="1">
        <v>0.3046275</v>
      </c>
      <c r="R3060" s="1">
        <v>0.61373485999999999</v>
      </c>
      <c r="S3060" s="1">
        <v>0</v>
      </c>
      <c r="T3060" s="1" t="s">
        <v>14753</v>
      </c>
    </row>
    <row r="3061" spans="1:20" x14ac:dyDescent="0.2">
      <c r="A3061" s="1">
        <v>31288</v>
      </c>
      <c r="B3061" s="1" t="s">
        <v>13080</v>
      </c>
      <c r="C3061" s="1" t="s">
        <v>317</v>
      </c>
      <c r="D3061" s="1" t="s">
        <v>13081</v>
      </c>
      <c r="E3061" s="1">
        <v>4</v>
      </c>
      <c r="F3061" s="1" t="s">
        <v>13082</v>
      </c>
      <c r="G3061" s="1" t="s">
        <v>131</v>
      </c>
      <c r="H3061" s="1">
        <v>21000000</v>
      </c>
      <c r="I3061" s="1">
        <v>0</v>
      </c>
      <c r="J3061" s="1">
        <v>21000000</v>
      </c>
      <c r="K3061" s="1" t="s">
        <v>2018</v>
      </c>
      <c r="L3061" s="1">
        <v>3060</v>
      </c>
      <c r="M3061" s="1" t="s">
        <v>14753</v>
      </c>
      <c r="N3061" s="1">
        <v>2.6214302580117299</v>
      </c>
      <c r="O3061" s="1">
        <v>2885191.60199825</v>
      </c>
      <c r="P3061" s="1">
        <v>-0.93045814000000004</v>
      </c>
      <c r="Q3061" s="1">
        <v>1.6720660700000001</v>
      </c>
      <c r="R3061" s="1">
        <v>-17.075812299999999</v>
      </c>
      <c r="S3061" s="1">
        <v>0</v>
      </c>
      <c r="T3061" s="1" t="s">
        <v>14753</v>
      </c>
    </row>
    <row r="3062" spans="1:20" x14ac:dyDescent="0.2">
      <c r="A3062" s="1">
        <v>34181</v>
      </c>
      <c r="B3062" s="1" t="s">
        <v>13597</v>
      </c>
      <c r="C3062" s="1" t="s">
        <v>13598</v>
      </c>
      <c r="D3062" s="1" t="s">
        <v>13599</v>
      </c>
      <c r="E3062" s="1">
        <v>20</v>
      </c>
      <c r="F3062" s="1" t="s">
        <v>13600</v>
      </c>
      <c r="G3062" s="1" t="s">
        <v>131</v>
      </c>
      <c r="H3062" s="1">
        <v>1000000000</v>
      </c>
      <c r="I3062" s="1">
        <v>0</v>
      </c>
      <c r="J3062" s="1">
        <v>1000000000</v>
      </c>
      <c r="K3062" s="1" t="s">
        <v>2018</v>
      </c>
      <c r="L3062" s="1">
        <v>3061</v>
      </c>
      <c r="M3062" s="1" t="s">
        <v>14752</v>
      </c>
      <c r="N3062" s="1">
        <v>7.2722149444423956E-2</v>
      </c>
      <c r="O3062" s="1">
        <v>2856823.9771711398</v>
      </c>
      <c r="P3062" s="1">
        <v>0.94602441000000004</v>
      </c>
      <c r="Q3062" s="1">
        <v>-5.1948638999999996</v>
      </c>
      <c r="R3062" s="1">
        <v>38.815574339999998</v>
      </c>
      <c r="S3062" s="1">
        <v>0</v>
      </c>
      <c r="T3062" s="1" t="s">
        <v>14752</v>
      </c>
    </row>
    <row r="3063" spans="1:20" x14ac:dyDescent="0.2">
      <c r="A3063" s="1">
        <v>33983</v>
      </c>
      <c r="B3063" s="1" t="s">
        <v>13656</v>
      </c>
      <c r="C3063" s="1" t="s">
        <v>422</v>
      </c>
      <c r="D3063" s="1" t="s">
        <v>13657</v>
      </c>
      <c r="E3063" s="1">
        <v>4</v>
      </c>
      <c r="F3063" s="1" t="s">
        <v>13658</v>
      </c>
      <c r="G3063" s="1" t="s">
        <v>131</v>
      </c>
      <c r="H3063" s="1">
        <v>238403732</v>
      </c>
      <c r="I3063" s="1">
        <v>0</v>
      </c>
      <c r="J3063" s="1">
        <v>238403732</v>
      </c>
      <c r="K3063" s="1" t="s">
        <v>2018</v>
      </c>
      <c r="L3063" s="1">
        <v>3063</v>
      </c>
      <c r="M3063" s="1" t="s">
        <v>14753</v>
      </c>
      <c r="N3063" s="1">
        <v>2.6885078788023793</v>
      </c>
      <c r="O3063" s="1">
        <v>2813448.0151005802</v>
      </c>
      <c r="P3063" s="1">
        <v>8.4912280000000007E-2</v>
      </c>
      <c r="Q3063" s="1">
        <v>-0.41374223999999998</v>
      </c>
      <c r="R3063" s="1">
        <v>-1.4683117699999999</v>
      </c>
      <c r="S3063" s="1">
        <v>0</v>
      </c>
      <c r="T3063" s="1" t="s">
        <v>14753</v>
      </c>
    </row>
    <row r="3064" spans="1:20" x14ac:dyDescent="0.2">
      <c r="A3064" s="1">
        <v>28838</v>
      </c>
      <c r="B3064" s="1" t="s">
        <v>13517</v>
      </c>
      <c r="C3064" s="1" t="s">
        <v>12294</v>
      </c>
      <c r="D3064" s="1" t="s">
        <v>13518</v>
      </c>
      <c r="E3064" s="1">
        <v>5</v>
      </c>
      <c r="F3064" s="1" t="s">
        <v>13519</v>
      </c>
      <c r="G3064" s="1" t="s">
        <v>131</v>
      </c>
      <c r="H3064" s="1">
        <v>10000000000</v>
      </c>
      <c r="I3064" s="1">
        <v>0</v>
      </c>
      <c r="J3064" s="1">
        <v>10000000000</v>
      </c>
      <c r="K3064" s="1" t="s">
        <v>2018</v>
      </c>
      <c r="L3064" s="1">
        <v>3062</v>
      </c>
      <c r="M3064" s="1" t="s">
        <v>14752</v>
      </c>
      <c r="N3064" s="1">
        <v>2.458189320786959E-3</v>
      </c>
      <c r="O3064" s="1">
        <v>2818171.1490511498</v>
      </c>
      <c r="P3064" s="1">
        <v>0.25678568000000002</v>
      </c>
      <c r="Q3064" s="1">
        <v>-26.648252880000001</v>
      </c>
      <c r="R3064" s="1">
        <v>147.92760647</v>
      </c>
      <c r="S3064" s="1">
        <v>0</v>
      </c>
      <c r="T3064" s="1" t="s">
        <v>14752</v>
      </c>
    </row>
    <row r="3065" spans="1:20" x14ac:dyDescent="0.2">
      <c r="A3065" s="1">
        <v>33033</v>
      </c>
      <c r="B3065" s="1" t="s">
        <v>12662</v>
      </c>
      <c r="C3065" s="1" t="s">
        <v>7103</v>
      </c>
      <c r="D3065" s="1" t="s">
        <v>12663</v>
      </c>
      <c r="E3065" s="1">
        <v>7</v>
      </c>
      <c r="F3065" s="1" t="s">
        <v>12664</v>
      </c>
      <c r="G3065" s="1" t="s">
        <v>131</v>
      </c>
      <c r="H3065" s="1">
        <v>360000000000</v>
      </c>
      <c r="I3065" s="1">
        <v>0</v>
      </c>
      <c r="J3065" s="1">
        <v>360000000000</v>
      </c>
      <c r="K3065" s="1" t="s">
        <v>2018</v>
      </c>
      <c r="L3065" s="1">
        <v>3064</v>
      </c>
      <c r="M3065" s="1" t="s">
        <v>14753</v>
      </c>
      <c r="N3065" s="1">
        <v>5.3261084264767883E-5</v>
      </c>
      <c r="O3065" s="1">
        <v>2748567.0616932199</v>
      </c>
      <c r="P3065" s="1">
        <v>-7.6246276499999999</v>
      </c>
      <c r="Q3065" s="1">
        <v>264.62310577</v>
      </c>
      <c r="R3065" s="1">
        <v>-93.961532430000005</v>
      </c>
      <c r="S3065" s="1">
        <v>0</v>
      </c>
      <c r="T3065" s="1" t="s">
        <v>14753</v>
      </c>
    </row>
    <row r="3066" spans="1:20" x14ac:dyDescent="0.2">
      <c r="A3066" s="1">
        <v>33414</v>
      </c>
      <c r="B3066" s="1" t="s">
        <v>12719</v>
      </c>
      <c r="C3066" s="1" t="s">
        <v>210</v>
      </c>
      <c r="D3066" s="1" t="s">
        <v>12720</v>
      </c>
      <c r="E3066" s="1">
        <v>8</v>
      </c>
      <c r="F3066" s="1" t="s">
        <v>12721</v>
      </c>
      <c r="G3066" s="1" t="s">
        <v>131</v>
      </c>
      <c r="H3066" s="1">
        <v>100000000</v>
      </c>
      <c r="I3066" s="1">
        <v>0</v>
      </c>
      <c r="J3066" s="1">
        <v>100000000</v>
      </c>
      <c r="K3066" s="1" t="s">
        <v>2018</v>
      </c>
      <c r="L3066" s="1">
        <v>3065</v>
      </c>
      <c r="M3066" s="1" t="s">
        <v>14752</v>
      </c>
      <c r="N3066" s="1">
        <v>0.60684403163990908</v>
      </c>
      <c r="O3066" s="1">
        <v>2747246.65225197</v>
      </c>
      <c r="P3066" s="1">
        <v>0.96086786000000002</v>
      </c>
      <c r="Q3066" s="1">
        <v>-4.01894565</v>
      </c>
      <c r="R3066" s="1">
        <v>-24.931590100000001</v>
      </c>
      <c r="S3066" s="1">
        <v>0</v>
      </c>
      <c r="T3066" s="1" t="s">
        <v>14752</v>
      </c>
    </row>
    <row r="3067" spans="1:20" x14ac:dyDescent="0.2">
      <c r="A3067" s="1">
        <v>32615</v>
      </c>
      <c r="B3067" s="1" t="s">
        <v>12419</v>
      </c>
      <c r="C3067" s="1" t="s">
        <v>480</v>
      </c>
      <c r="D3067" s="1" t="s">
        <v>12420</v>
      </c>
      <c r="E3067" s="1">
        <v>63</v>
      </c>
      <c r="F3067" s="1" t="s">
        <v>12421</v>
      </c>
      <c r="G3067" s="1" t="s">
        <v>131</v>
      </c>
      <c r="H3067" s="1">
        <v>999915963.72000003</v>
      </c>
      <c r="I3067" s="1">
        <v>0</v>
      </c>
      <c r="J3067" s="1">
        <v>999915963.72000003</v>
      </c>
      <c r="K3067" s="1" t="s">
        <v>2018</v>
      </c>
      <c r="L3067" s="1">
        <v>3066</v>
      </c>
      <c r="M3067" s="1" t="s">
        <v>14753</v>
      </c>
      <c r="N3067" s="1">
        <v>1.761912997888777E-2</v>
      </c>
      <c r="O3067" s="1">
        <v>2730446.4188927799</v>
      </c>
      <c r="P3067" s="1">
        <v>-2.32334971</v>
      </c>
      <c r="Q3067" s="1">
        <v>-9.2873921999999993</v>
      </c>
      <c r="R3067" s="1">
        <v>-35.628155710000001</v>
      </c>
      <c r="S3067" s="1">
        <v>0</v>
      </c>
      <c r="T3067" s="1" t="s">
        <v>14753</v>
      </c>
    </row>
    <row r="3068" spans="1:20" x14ac:dyDescent="0.2">
      <c r="A3068" s="1">
        <v>34583</v>
      </c>
      <c r="B3068" s="1" t="s">
        <v>13841</v>
      </c>
      <c r="C3068" s="1" t="s">
        <v>13842</v>
      </c>
      <c r="D3068" s="1" t="s">
        <v>13843</v>
      </c>
      <c r="E3068" s="1">
        <v>5</v>
      </c>
      <c r="F3068" s="1" t="s">
        <v>13844</v>
      </c>
      <c r="G3068" s="1" t="s">
        <v>131</v>
      </c>
      <c r="H3068" s="1">
        <v>420690000000000</v>
      </c>
      <c r="I3068" s="1">
        <v>0</v>
      </c>
      <c r="J3068" s="1">
        <v>420690000000000</v>
      </c>
      <c r="K3068" s="1" t="s">
        <v>2018</v>
      </c>
      <c r="L3068" s="1">
        <v>3067</v>
      </c>
      <c r="M3068" s="1" t="s">
        <v>14752</v>
      </c>
      <c r="N3068" s="1">
        <v>1.654516891054236E-8</v>
      </c>
      <c r="O3068" s="1">
        <v>2689438.5485179899</v>
      </c>
      <c r="P3068" s="1">
        <v>1.7764237300000001</v>
      </c>
      <c r="Q3068" s="1">
        <v>-17.87284228</v>
      </c>
      <c r="R3068" s="1">
        <v>-66.341882990000002</v>
      </c>
      <c r="S3068" s="1">
        <v>0</v>
      </c>
      <c r="T3068" s="1" t="s">
        <v>14752</v>
      </c>
    </row>
    <row r="3069" spans="1:20" x14ac:dyDescent="0.2">
      <c r="A3069" s="1">
        <v>33471</v>
      </c>
      <c r="B3069" s="1" t="s">
        <v>12484</v>
      </c>
      <c r="C3069" s="1" t="s">
        <v>8168</v>
      </c>
      <c r="D3069" s="1" t="s">
        <v>12485</v>
      </c>
      <c r="E3069" s="1">
        <v>1</v>
      </c>
      <c r="F3069" s="1" t="s">
        <v>12486</v>
      </c>
      <c r="G3069" s="1" t="s">
        <v>131</v>
      </c>
      <c r="H3069" s="1">
        <v>100000000000</v>
      </c>
      <c r="I3069" s="1">
        <v>0</v>
      </c>
      <c r="J3069" s="1">
        <v>100000000000</v>
      </c>
      <c r="K3069" s="1" t="s">
        <v>2018</v>
      </c>
      <c r="L3069" s="1">
        <v>3068</v>
      </c>
      <c r="M3069" s="1" t="s">
        <v>14752</v>
      </c>
      <c r="N3069" s="1">
        <v>1.2285449423475608E-4</v>
      </c>
      <c r="O3069" s="1">
        <v>2676792.7848187</v>
      </c>
      <c r="P3069" s="1">
        <v>9.7584505799999999</v>
      </c>
      <c r="Q3069" s="1">
        <v>275.20101547000002</v>
      </c>
      <c r="R3069" s="1">
        <v>644.42839071000003</v>
      </c>
      <c r="S3069" s="1">
        <v>0</v>
      </c>
      <c r="T3069" s="1" t="s">
        <v>14752</v>
      </c>
    </row>
    <row r="3070" spans="1:20" x14ac:dyDescent="0.2">
      <c r="A3070" s="1">
        <v>33199</v>
      </c>
      <c r="B3070" s="1" t="s">
        <v>12852</v>
      </c>
      <c r="C3070" s="1" t="s">
        <v>12853</v>
      </c>
      <c r="D3070" s="1" t="s">
        <v>12854</v>
      </c>
      <c r="E3070" s="1">
        <v>10</v>
      </c>
      <c r="F3070" s="1" t="s">
        <v>12855</v>
      </c>
      <c r="G3070" s="1" t="s">
        <v>131</v>
      </c>
      <c r="H3070" s="1">
        <v>1000000000</v>
      </c>
      <c r="I3070" s="1">
        <v>0</v>
      </c>
      <c r="J3070" s="1">
        <v>1000000000</v>
      </c>
      <c r="K3070" s="1" t="s">
        <v>2018</v>
      </c>
      <c r="L3070" s="1">
        <v>3069</v>
      </c>
      <c r="M3070" s="1" t="s">
        <v>14752</v>
      </c>
      <c r="N3070" s="1">
        <v>1.0474346611740319</v>
      </c>
      <c r="O3070" s="1">
        <v>2646077.7149767801</v>
      </c>
      <c r="P3070" s="1">
        <v>0.10022055000000001</v>
      </c>
      <c r="Q3070" s="1">
        <v>-0.20342209</v>
      </c>
      <c r="R3070" s="1">
        <v>-3.62457414</v>
      </c>
      <c r="S3070" s="1">
        <v>0</v>
      </c>
      <c r="T3070" s="1" t="s">
        <v>14752</v>
      </c>
    </row>
    <row r="3071" spans="1:20" x14ac:dyDescent="0.2">
      <c r="A3071" s="1">
        <v>20920</v>
      </c>
      <c r="B3071" s="1" t="s">
        <v>14405</v>
      </c>
      <c r="C3071" s="1" t="s">
        <v>14406</v>
      </c>
      <c r="D3071" s="1" t="s">
        <v>14407</v>
      </c>
      <c r="E3071" s="1">
        <v>61</v>
      </c>
      <c r="F3071" s="1" t="s">
        <v>14408</v>
      </c>
      <c r="G3071" s="1" t="s">
        <v>131</v>
      </c>
      <c r="H3071" s="1">
        <v>1194581</v>
      </c>
      <c r="I3071" s="1">
        <v>0</v>
      </c>
      <c r="J3071" s="1">
        <v>1194581</v>
      </c>
      <c r="K3071" s="1" t="s">
        <v>2018</v>
      </c>
      <c r="L3071" s="1">
        <v>3070</v>
      </c>
      <c r="M3071" s="1" t="s">
        <v>14752</v>
      </c>
      <c r="N3071" s="1">
        <v>1.0177472104907199</v>
      </c>
      <c r="O3071" s="1">
        <v>2593989.6444091201</v>
      </c>
      <c r="P3071" s="1">
        <v>-0.19955838000000001</v>
      </c>
      <c r="Q3071" s="1">
        <v>-2.0721221999999999</v>
      </c>
      <c r="R3071" s="1">
        <v>-2.0354527999999998</v>
      </c>
      <c r="S3071" s="1">
        <v>0</v>
      </c>
      <c r="T3071" s="1" t="s">
        <v>14752</v>
      </c>
    </row>
    <row r="3072" spans="1:20" x14ac:dyDescent="0.2">
      <c r="A3072" s="1">
        <v>10312</v>
      </c>
      <c r="B3072" s="1" t="s">
        <v>12899</v>
      </c>
      <c r="C3072" s="1" t="s">
        <v>12900</v>
      </c>
      <c r="D3072" s="1" t="s">
        <v>12901</v>
      </c>
      <c r="E3072" s="1">
        <v>58</v>
      </c>
      <c r="F3072" s="1" t="s">
        <v>12902</v>
      </c>
      <c r="G3072" s="1" t="s">
        <v>131</v>
      </c>
      <c r="I3072" s="1">
        <v>0</v>
      </c>
      <c r="J3072" s="1">
        <v>205000000</v>
      </c>
      <c r="K3072" s="1" t="s">
        <v>2018</v>
      </c>
      <c r="L3072" s="1">
        <v>3071</v>
      </c>
      <c r="M3072" s="1" t="s">
        <v>14752</v>
      </c>
      <c r="N3072" s="1">
        <v>0.32460407475992181</v>
      </c>
      <c r="O3072" s="1">
        <v>2530483.3119708099</v>
      </c>
      <c r="P3072" s="1">
        <v>-2.2681349999999999E-2</v>
      </c>
      <c r="Q3072" s="1">
        <v>-0.76943286</v>
      </c>
      <c r="R3072" s="1">
        <v>-2.2197192000000001</v>
      </c>
      <c r="S3072" s="1">
        <v>0</v>
      </c>
      <c r="T3072" s="1" t="s">
        <v>14752</v>
      </c>
    </row>
    <row r="3073" spans="1:20" x14ac:dyDescent="0.2">
      <c r="A3073" s="1">
        <v>32929</v>
      </c>
      <c r="B3073" s="1" t="s">
        <v>12515</v>
      </c>
      <c r="C3073" s="1" t="s">
        <v>7976</v>
      </c>
      <c r="D3073" s="1" t="s">
        <v>12516</v>
      </c>
      <c r="E3073" s="1">
        <v>2</v>
      </c>
      <c r="F3073" s="1" t="s">
        <v>12517</v>
      </c>
      <c r="G3073" s="1" t="s">
        <v>131</v>
      </c>
      <c r="H3073" s="1">
        <v>68961771000</v>
      </c>
      <c r="I3073" s="1">
        <v>0</v>
      </c>
      <c r="J3073" s="1">
        <v>68961771000</v>
      </c>
      <c r="K3073" s="1" t="s">
        <v>2018</v>
      </c>
      <c r="L3073" s="1">
        <v>3072</v>
      </c>
      <c r="M3073" s="1" t="s">
        <v>14752</v>
      </c>
      <c r="N3073" s="1">
        <v>1.0701283118508912E-2</v>
      </c>
      <c r="O3073" s="1">
        <v>2498056.8820908</v>
      </c>
      <c r="P3073" s="1">
        <v>1.9496766999999999</v>
      </c>
      <c r="Q3073" s="1">
        <v>335.24832662</v>
      </c>
      <c r="R3073" s="1">
        <v>7607.02487836</v>
      </c>
      <c r="S3073" s="1">
        <v>0</v>
      </c>
      <c r="T3073" s="1" t="s">
        <v>14752</v>
      </c>
    </row>
    <row r="3074" spans="1:20" x14ac:dyDescent="0.2">
      <c r="A3074" s="1">
        <v>31227</v>
      </c>
      <c r="B3074" s="1" t="s">
        <v>12692</v>
      </c>
      <c r="C3074" s="1" t="s">
        <v>1689</v>
      </c>
      <c r="D3074" s="1" t="s">
        <v>12692</v>
      </c>
      <c r="E3074" s="1">
        <v>61</v>
      </c>
      <c r="F3074" s="1" t="s">
        <v>12693</v>
      </c>
      <c r="G3074" s="1" t="s">
        <v>131</v>
      </c>
      <c r="I3074" s="1">
        <v>0</v>
      </c>
      <c r="J3074" s="1">
        <v>879911133</v>
      </c>
      <c r="K3074" s="1" t="s">
        <v>2018</v>
      </c>
      <c r="L3074" s="1">
        <v>3073</v>
      </c>
      <c r="M3074" s="1" t="s">
        <v>14753</v>
      </c>
      <c r="N3074" s="1">
        <v>1.8864710452554587E-2</v>
      </c>
      <c r="O3074" s="1">
        <v>2477359.29598446</v>
      </c>
      <c r="P3074" s="1">
        <v>0.47791053999999999</v>
      </c>
      <c r="Q3074" s="1">
        <v>-8.5358242900000008</v>
      </c>
      <c r="R3074" s="1">
        <v>-15.13395113</v>
      </c>
      <c r="S3074" s="1">
        <v>0</v>
      </c>
      <c r="T3074" s="1" t="s">
        <v>14753</v>
      </c>
    </row>
    <row r="3075" spans="1:20" x14ac:dyDescent="0.2">
      <c r="A3075" s="1">
        <v>34105</v>
      </c>
      <c r="B3075" s="1" t="s">
        <v>12468</v>
      </c>
      <c r="C3075" s="1" t="s">
        <v>12469</v>
      </c>
      <c r="D3075" s="1" t="s">
        <v>12470</v>
      </c>
      <c r="E3075" s="1">
        <v>25</v>
      </c>
      <c r="F3075" s="1" t="s">
        <v>12471</v>
      </c>
      <c r="G3075" s="1" t="s">
        <v>131</v>
      </c>
      <c r="H3075" s="1">
        <v>1000000000</v>
      </c>
      <c r="I3075" s="1">
        <v>0</v>
      </c>
      <c r="J3075" s="1">
        <v>0</v>
      </c>
      <c r="K3075" s="1" t="s">
        <v>2018</v>
      </c>
      <c r="L3075" s="1">
        <v>3074</v>
      </c>
      <c r="M3075" s="1" t="s">
        <v>14753</v>
      </c>
      <c r="N3075" s="1">
        <v>3.99320602330199E-2</v>
      </c>
      <c r="O3075" s="1">
        <v>2474655.69982616</v>
      </c>
      <c r="P3075" s="1">
        <v>-0.89234928999999996</v>
      </c>
      <c r="Q3075" s="1">
        <v>8.7151878800000002</v>
      </c>
      <c r="R3075" s="1">
        <v>6.1886055799999999</v>
      </c>
      <c r="S3075" s="1">
        <v>0</v>
      </c>
      <c r="T3075" s="1" t="s">
        <v>14753</v>
      </c>
    </row>
    <row r="3076" spans="1:20" x14ac:dyDescent="0.2">
      <c r="A3076" s="1">
        <v>34848</v>
      </c>
      <c r="B3076" s="1" t="s">
        <v>14390</v>
      </c>
      <c r="C3076" s="1" t="s">
        <v>14391</v>
      </c>
      <c r="D3076" s="1" t="s">
        <v>14392</v>
      </c>
      <c r="E3076" s="1">
        <v>8</v>
      </c>
      <c r="F3076" s="1" t="s">
        <v>14393</v>
      </c>
      <c r="G3076" s="1" t="s">
        <v>131</v>
      </c>
      <c r="H3076" s="1">
        <v>1000000000</v>
      </c>
      <c r="I3076" s="1">
        <v>0</v>
      </c>
      <c r="J3076" s="1">
        <v>1000000000</v>
      </c>
      <c r="K3076" s="1" t="s">
        <v>2018</v>
      </c>
      <c r="L3076" s="1">
        <v>3075</v>
      </c>
      <c r="M3076" s="1" t="s">
        <v>14752</v>
      </c>
      <c r="N3076" s="1">
        <v>3.3711499341371166E-2</v>
      </c>
      <c r="O3076" s="1">
        <v>2456393.7047085701</v>
      </c>
      <c r="P3076" s="1">
        <v>-0.68107097999999999</v>
      </c>
      <c r="Q3076" s="1">
        <v>-20.92646122</v>
      </c>
      <c r="R3076" s="1">
        <v>38.597176589999997</v>
      </c>
      <c r="S3076" s="1">
        <v>0</v>
      </c>
      <c r="T3076" s="1" t="s">
        <v>14752</v>
      </c>
    </row>
    <row r="3077" spans="1:20" x14ac:dyDescent="0.2">
      <c r="A3077" s="1">
        <v>33249</v>
      </c>
      <c r="B3077" s="1" t="s">
        <v>12592</v>
      </c>
      <c r="C3077" s="1" t="s">
        <v>12593</v>
      </c>
      <c r="D3077" s="1" t="s">
        <v>12594</v>
      </c>
      <c r="E3077" s="1">
        <v>6</v>
      </c>
      <c r="F3077" s="1" t="s">
        <v>12595</v>
      </c>
      <c r="G3077" s="1" t="s">
        <v>131</v>
      </c>
      <c r="H3077" s="1">
        <v>300000000</v>
      </c>
      <c r="I3077" s="1">
        <v>0</v>
      </c>
      <c r="J3077" s="1">
        <v>300000000</v>
      </c>
      <c r="K3077" s="1" t="s">
        <v>2018</v>
      </c>
      <c r="L3077" s="1">
        <v>3076</v>
      </c>
      <c r="M3077" s="1" t="s">
        <v>14752</v>
      </c>
      <c r="N3077" s="1">
        <v>1.1373485480635055</v>
      </c>
      <c r="O3077" s="1">
        <v>2410551.9758260101</v>
      </c>
      <c r="P3077" s="1">
        <v>3.1793000000000002E-2</v>
      </c>
      <c r="Q3077" s="1">
        <v>1.24033528</v>
      </c>
      <c r="R3077" s="1">
        <v>1.5271704800000001</v>
      </c>
      <c r="S3077" s="1">
        <v>0</v>
      </c>
      <c r="T3077" s="1" t="s">
        <v>14752</v>
      </c>
    </row>
    <row r="3078" spans="1:20" x14ac:dyDescent="0.2">
      <c r="A3078" s="1">
        <v>34888</v>
      </c>
      <c r="B3078" s="1" t="s">
        <v>14398</v>
      </c>
      <c r="C3078" s="1" t="s">
        <v>14399</v>
      </c>
      <c r="D3078" s="1" t="s">
        <v>14400</v>
      </c>
      <c r="E3078" s="1">
        <v>15</v>
      </c>
      <c r="F3078" s="1" t="s">
        <v>14401</v>
      </c>
      <c r="G3078" s="1" t="s">
        <v>131</v>
      </c>
      <c r="H3078" s="1">
        <v>1000000000</v>
      </c>
      <c r="I3078" s="1">
        <v>0</v>
      </c>
      <c r="J3078" s="1">
        <v>1000000000</v>
      </c>
      <c r="K3078" s="1" t="s">
        <v>2018</v>
      </c>
      <c r="L3078" s="1">
        <v>3077</v>
      </c>
      <c r="M3078" s="1" t="s">
        <v>14753</v>
      </c>
      <c r="N3078" s="1">
        <v>5.9616779279624721E-2</v>
      </c>
      <c r="O3078" s="1">
        <v>2407723.7351454501</v>
      </c>
      <c r="P3078" s="1">
        <v>3.3141967299999999</v>
      </c>
      <c r="Q3078" s="1">
        <v>-3.4458678200000001</v>
      </c>
      <c r="R3078" s="1">
        <v>-37.975116280000002</v>
      </c>
      <c r="S3078" s="1">
        <v>0</v>
      </c>
      <c r="T3078" s="1" t="s">
        <v>14753</v>
      </c>
    </row>
    <row r="3079" spans="1:20" x14ac:dyDescent="0.2">
      <c r="A3079" s="1">
        <v>32850</v>
      </c>
      <c r="B3079" s="1" t="s">
        <v>13166</v>
      </c>
      <c r="C3079" s="1" t="s">
        <v>13167</v>
      </c>
      <c r="D3079" s="1" t="s">
        <v>13168</v>
      </c>
      <c r="E3079" s="1">
        <v>7</v>
      </c>
      <c r="F3079" s="1" t="s">
        <v>13169</v>
      </c>
      <c r="G3079" s="1" t="s">
        <v>131</v>
      </c>
      <c r="H3079" s="1">
        <v>1000000000</v>
      </c>
      <c r="I3079" s="1">
        <v>0</v>
      </c>
      <c r="J3079" s="1">
        <v>1000000000</v>
      </c>
      <c r="K3079" s="1" t="s">
        <v>2018</v>
      </c>
      <c r="L3079" s="1">
        <v>3078</v>
      </c>
      <c r="M3079" s="1" t="s">
        <v>14753</v>
      </c>
      <c r="N3079" s="1">
        <v>0.19798254066463841</v>
      </c>
      <c r="O3079" s="1">
        <v>2395208.1293957299</v>
      </c>
      <c r="P3079" s="1">
        <v>5.52536E-2</v>
      </c>
      <c r="Q3079" s="1">
        <v>-2.0684988099999999</v>
      </c>
      <c r="R3079" s="1">
        <v>14.641200680000001</v>
      </c>
      <c r="S3079" s="1">
        <v>0</v>
      </c>
      <c r="T3079" s="1" t="s">
        <v>14753</v>
      </c>
    </row>
    <row r="3080" spans="1:20" x14ac:dyDescent="0.2">
      <c r="A3080" s="1">
        <v>33519</v>
      </c>
      <c r="B3080" s="1" t="s">
        <v>12504</v>
      </c>
      <c r="C3080" s="1" t="s">
        <v>7226</v>
      </c>
      <c r="D3080" s="1" t="s">
        <v>12505</v>
      </c>
      <c r="E3080" s="1">
        <v>1</v>
      </c>
      <c r="F3080" s="1" t="s">
        <v>12506</v>
      </c>
      <c r="G3080" s="1" t="s">
        <v>131</v>
      </c>
      <c r="H3080" s="1">
        <v>10000000000</v>
      </c>
      <c r="I3080" s="1">
        <v>0</v>
      </c>
      <c r="J3080" s="1">
        <v>10000000000</v>
      </c>
      <c r="K3080" s="1" t="s">
        <v>2018</v>
      </c>
      <c r="L3080" s="1">
        <v>3079</v>
      </c>
      <c r="M3080" s="1" t="s">
        <v>14752</v>
      </c>
      <c r="N3080" s="1">
        <v>6.3873767256410377E-2</v>
      </c>
      <c r="O3080" s="1">
        <v>2376860.7069228301</v>
      </c>
      <c r="P3080" s="1">
        <v>27.53774494</v>
      </c>
      <c r="Q3080" s="1">
        <v>399.18559551999999</v>
      </c>
      <c r="R3080" s="1">
        <v>3134.5297764500001</v>
      </c>
      <c r="S3080" s="1">
        <v>0</v>
      </c>
      <c r="T3080" s="1" t="s">
        <v>14752</v>
      </c>
    </row>
    <row r="3081" spans="1:20" x14ac:dyDescent="0.2">
      <c r="A3081" s="1">
        <v>34717</v>
      </c>
      <c r="B3081" s="1" t="s">
        <v>13937</v>
      </c>
      <c r="C3081" s="1" t="s">
        <v>13938</v>
      </c>
      <c r="D3081" s="1" t="s">
        <v>13939</v>
      </c>
      <c r="E3081" s="1">
        <v>16</v>
      </c>
      <c r="F3081" s="1" t="s">
        <v>13940</v>
      </c>
      <c r="G3081" s="1" t="s">
        <v>131</v>
      </c>
      <c r="H3081" s="1">
        <v>118909385</v>
      </c>
      <c r="I3081" s="1">
        <v>0</v>
      </c>
      <c r="J3081" s="1">
        <v>118909385</v>
      </c>
      <c r="K3081" s="1" t="s">
        <v>2018</v>
      </c>
      <c r="L3081" s="1">
        <v>3080</v>
      </c>
      <c r="M3081" s="1" t="s">
        <v>14753</v>
      </c>
      <c r="N3081" s="1">
        <v>0.35035107421147466</v>
      </c>
      <c r="O3081" s="1">
        <v>2361091.0763796498</v>
      </c>
      <c r="P3081" s="1">
        <v>-1.9562323699999999</v>
      </c>
      <c r="Q3081" s="1">
        <v>5.4259034000000002</v>
      </c>
      <c r="R3081" s="1">
        <v>-3.37314786</v>
      </c>
      <c r="S3081" s="1">
        <v>0</v>
      </c>
      <c r="T3081" s="1" t="s">
        <v>14753</v>
      </c>
    </row>
    <row r="3082" spans="1:20" x14ac:dyDescent="0.2">
      <c r="A3082" s="1">
        <v>19214</v>
      </c>
      <c r="B3082" s="1" t="s">
        <v>14394</v>
      </c>
      <c r="C3082" s="1" t="s">
        <v>14395</v>
      </c>
      <c r="D3082" s="1" t="s">
        <v>14396</v>
      </c>
      <c r="E3082" s="1">
        <v>29</v>
      </c>
      <c r="F3082" s="1" t="s">
        <v>14397</v>
      </c>
      <c r="G3082" s="1" t="s">
        <v>131</v>
      </c>
      <c r="H3082" s="1">
        <v>64298880</v>
      </c>
      <c r="I3082" s="1">
        <v>0</v>
      </c>
      <c r="J3082" s="1">
        <v>19307808</v>
      </c>
      <c r="K3082" s="1" t="s">
        <v>2018</v>
      </c>
      <c r="L3082" s="1">
        <v>3081</v>
      </c>
      <c r="M3082" s="1" t="s">
        <v>14753</v>
      </c>
      <c r="N3082" s="1">
        <v>5.3314758072826001</v>
      </c>
      <c r="O3082" s="1">
        <v>2355598.7946346998</v>
      </c>
      <c r="P3082" s="1">
        <v>-2.8350235000000001</v>
      </c>
      <c r="Q3082" s="1">
        <v>-9.1909588099999997</v>
      </c>
      <c r="R3082" s="1">
        <v>-15.923241579999999</v>
      </c>
      <c r="S3082" s="1">
        <v>0</v>
      </c>
      <c r="T3082" s="1" t="s">
        <v>14753</v>
      </c>
    </row>
    <row r="3083" spans="1:20" x14ac:dyDescent="0.2">
      <c r="A3083" s="1">
        <v>34891</v>
      </c>
      <c r="B3083" s="1" t="s">
        <v>14402</v>
      </c>
      <c r="C3083" s="1" t="s">
        <v>4470</v>
      </c>
      <c r="D3083" s="1" t="s">
        <v>14403</v>
      </c>
      <c r="E3083" s="1">
        <v>7</v>
      </c>
      <c r="F3083" s="1" t="s">
        <v>14404</v>
      </c>
      <c r="G3083" s="1" t="s">
        <v>131</v>
      </c>
      <c r="H3083" s="1">
        <v>1000000000</v>
      </c>
      <c r="I3083" s="1">
        <v>0</v>
      </c>
      <c r="J3083" s="1">
        <v>1000000000</v>
      </c>
      <c r="K3083" s="1" t="s">
        <v>2018</v>
      </c>
      <c r="L3083" s="1">
        <v>3082</v>
      </c>
      <c r="M3083" s="1" t="s">
        <v>14753</v>
      </c>
      <c r="N3083" s="1">
        <v>1.3267807102959352E-2</v>
      </c>
      <c r="O3083" s="1">
        <v>2325591.8356163101</v>
      </c>
      <c r="P3083" s="1">
        <v>18.868694430000001</v>
      </c>
      <c r="Q3083" s="1">
        <v>-11.70573181</v>
      </c>
      <c r="R3083" s="1">
        <v>259.28145183999999</v>
      </c>
      <c r="S3083" s="1">
        <v>0</v>
      </c>
      <c r="T3083" s="1" t="s">
        <v>14753</v>
      </c>
    </row>
    <row r="3084" spans="1:20" x14ac:dyDescent="0.2">
      <c r="A3084" s="1">
        <v>31663</v>
      </c>
      <c r="B3084" s="1" t="s">
        <v>12576</v>
      </c>
      <c r="C3084" s="1" t="s">
        <v>12576</v>
      </c>
      <c r="D3084" s="1" t="s">
        <v>12577</v>
      </c>
      <c r="E3084" s="1">
        <v>4</v>
      </c>
      <c r="F3084" s="1" t="s">
        <v>12578</v>
      </c>
      <c r="G3084" s="1" t="s">
        <v>131</v>
      </c>
      <c r="H3084" s="1">
        <v>2060000000</v>
      </c>
      <c r="I3084" s="1">
        <v>0</v>
      </c>
      <c r="J3084" s="1">
        <v>2060000000</v>
      </c>
      <c r="K3084" s="1" t="s">
        <v>2018</v>
      </c>
      <c r="L3084" s="1">
        <v>3083</v>
      </c>
      <c r="M3084" s="1" t="s">
        <v>14752</v>
      </c>
      <c r="N3084" s="1">
        <v>2.3461146462640801E-4</v>
      </c>
      <c r="O3084" s="1">
        <v>2300364.4424198298</v>
      </c>
      <c r="P3084" s="1">
        <v>-7.3365168699999996</v>
      </c>
      <c r="Q3084" s="1">
        <v>3.7511793899999999</v>
      </c>
      <c r="R3084" s="1">
        <v>1.0358761299999999</v>
      </c>
      <c r="S3084" s="1">
        <v>0</v>
      </c>
      <c r="T3084" s="1" t="s">
        <v>14752</v>
      </c>
    </row>
    <row r="3085" spans="1:20" x14ac:dyDescent="0.2">
      <c r="A3085" s="1">
        <v>33335</v>
      </c>
      <c r="B3085" s="1" t="s">
        <v>12960</v>
      </c>
      <c r="C3085" s="1" t="s">
        <v>9739</v>
      </c>
      <c r="D3085" s="1" t="s">
        <v>12961</v>
      </c>
      <c r="E3085" s="1">
        <v>4</v>
      </c>
      <c r="F3085" s="1" t="s">
        <v>12962</v>
      </c>
      <c r="G3085" s="1" t="s">
        <v>131</v>
      </c>
      <c r="H3085" s="1">
        <v>260000000</v>
      </c>
      <c r="I3085" s="1">
        <v>0</v>
      </c>
      <c r="J3085" s="1">
        <v>260000000</v>
      </c>
      <c r="K3085" s="1" t="s">
        <v>2018</v>
      </c>
      <c r="L3085" s="1">
        <v>3084</v>
      </c>
      <c r="M3085" s="1" t="s">
        <v>14752</v>
      </c>
      <c r="N3085" s="1">
        <v>0.86789814214138628</v>
      </c>
      <c r="O3085" s="1">
        <v>2277418.5405241</v>
      </c>
      <c r="P3085" s="1">
        <v>-0.21474609</v>
      </c>
      <c r="Q3085" s="1">
        <v>2.1515913900000001</v>
      </c>
      <c r="R3085" s="1">
        <v>14.20426518</v>
      </c>
      <c r="S3085" s="1">
        <v>0</v>
      </c>
      <c r="T3085" s="1" t="s">
        <v>14752</v>
      </c>
    </row>
    <row r="3086" spans="1:20" x14ac:dyDescent="0.2">
      <c r="A3086" s="1">
        <v>34621</v>
      </c>
      <c r="B3086" s="1" t="s">
        <v>13865</v>
      </c>
      <c r="C3086" s="1" t="s">
        <v>13866</v>
      </c>
      <c r="D3086" s="1" t="s">
        <v>13867</v>
      </c>
      <c r="E3086" s="1">
        <v>9</v>
      </c>
      <c r="F3086" s="1" t="s">
        <v>13868</v>
      </c>
      <c r="G3086" s="1" t="s">
        <v>131</v>
      </c>
      <c r="H3086" s="1">
        <v>999826168</v>
      </c>
      <c r="I3086" s="1">
        <v>0</v>
      </c>
      <c r="J3086" s="1">
        <v>999826168</v>
      </c>
      <c r="K3086" s="1" t="s">
        <v>2018</v>
      </c>
      <c r="L3086" s="1">
        <v>3085</v>
      </c>
      <c r="M3086" s="1" t="s">
        <v>14752</v>
      </c>
      <c r="N3086" s="1">
        <v>2.1674364405317322E-3</v>
      </c>
      <c r="O3086" s="1">
        <v>2250424.7039211299</v>
      </c>
      <c r="P3086" s="1">
        <v>-1.25966621</v>
      </c>
      <c r="Q3086" s="1">
        <v>-34.748049180000002</v>
      </c>
      <c r="R3086" s="1">
        <v>-20.35256519</v>
      </c>
      <c r="S3086" s="1">
        <v>0</v>
      </c>
      <c r="T3086" s="1" t="s">
        <v>14752</v>
      </c>
    </row>
    <row r="3087" spans="1:20" x14ac:dyDescent="0.2">
      <c r="A3087" s="1">
        <v>34811</v>
      </c>
      <c r="B3087" s="1" t="s">
        <v>14055</v>
      </c>
      <c r="C3087" s="1" t="s">
        <v>14056</v>
      </c>
      <c r="D3087" s="1" t="s">
        <v>14057</v>
      </c>
      <c r="E3087" s="1">
        <v>10</v>
      </c>
      <c r="F3087" s="1" t="s">
        <v>14058</v>
      </c>
      <c r="G3087" s="1" t="s">
        <v>131</v>
      </c>
      <c r="H3087" s="1">
        <v>999983702</v>
      </c>
      <c r="I3087" s="1">
        <v>0</v>
      </c>
      <c r="J3087" s="1">
        <v>999983702</v>
      </c>
      <c r="K3087" s="1" t="s">
        <v>2018</v>
      </c>
      <c r="L3087" s="1">
        <v>3086</v>
      </c>
      <c r="M3087" s="1" t="s">
        <v>14753</v>
      </c>
      <c r="N3087" s="1">
        <v>6.163430472582887E-3</v>
      </c>
      <c r="O3087" s="1">
        <v>2248796.3301502098</v>
      </c>
      <c r="P3087" s="1">
        <v>-5.5033575199999998</v>
      </c>
      <c r="Q3087" s="1">
        <v>-18.882833439999999</v>
      </c>
      <c r="R3087" s="1">
        <v>-1.92935794</v>
      </c>
      <c r="S3087" s="1">
        <v>0</v>
      </c>
      <c r="T3087" s="1" t="s">
        <v>14753</v>
      </c>
    </row>
    <row r="3088" spans="1:20" x14ac:dyDescent="0.2">
      <c r="A3088" s="1">
        <v>34830</v>
      </c>
      <c r="B3088" s="1" t="s">
        <v>14238</v>
      </c>
      <c r="C3088" s="1" t="s">
        <v>14239</v>
      </c>
      <c r="D3088" s="1" t="s">
        <v>14240</v>
      </c>
      <c r="E3088" s="1">
        <v>6</v>
      </c>
      <c r="F3088" s="1" t="s">
        <v>14241</v>
      </c>
      <c r="G3088" s="1" t="s">
        <v>131</v>
      </c>
      <c r="H3088" s="1">
        <v>100000000000</v>
      </c>
      <c r="I3088" s="1">
        <v>0</v>
      </c>
      <c r="J3088" s="1">
        <v>100000000000</v>
      </c>
      <c r="K3088" s="1" t="s">
        <v>2018</v>
      </c>
      <c r="L3088" s="1">
        <v>3087</v>
      </c>
      <c r="M3088" s="1" t="s">
        <v>14752</v>
      </c>
      <c r="N3088" s="1">
        <v>1.0294212611078352E-2</v>
      </c>
      <c r="O3088" s="1">
        <v>2244865.7523357398</v>
      </c>
      <c r="P3088" s="1">
        <v>-0.16647988</v>
      </c>
      <c r="Q3088" s="1">
        <v>2.78721766</v>
      </c>
      <c r="R3088" s="1">
        <v>15.015616789999999</v>
      </c>
      <c r="S3088" s="1">
        <v>0</v>
      </c>
      <c r="T3088" s="1" t="s">
        <v>14752</v>
      </c>
    </row>
    <row r="3089" spans="1:20" x14ac:dyDescent="0.2">
      <c r="A3089" s="1">
        <v>32865</v>
      </c>
      <c r="B3089" s="1" t="s">
        <v>13006</v>
      </c>
      <c r="C3089" s="1" t="s">
        <v>7976</v>
      </c>
      <c r="D3089" s="1" t="s">
        <v>13007</v>
      </c>
      <c r="E3089" s="1">
        <v>2</v>
      </c>
      <c r="F3089" s="1" t="s">
        <v>13008</v>
      </c>
      <c r="G3089" s="1" t="s">
        <v>131</v>
      </c>
      <c r="H3089" s="1">
        <v>600000000000</v>
      </c>
      <c r="I3089" s="1">
        <v>0</v>
      </c>
      <c r="J3089" s="1">
        <v>600000000000</v>
      </c>
      <c r="K3089" s="1" t="s">
        <v>2018</v>
      </c>
      <c r="L3089" s="1">
        <v>3088</v>
      </c>
      <c r="M3089" s="1" t="s">
        <v>14752</v>
      </c>
      <c r="N3089" s="1">
        <v>9.4212717101922001E-4</v>
      </c>
      <c r="O3089" s="1">
        <v>2180814.7835403299</v>
      </c>
      <c r="P3089" s="1">
        <v>1.99806829</v>
      </c>
      <c r="Q3089" s="1">
        <v>345.00103667000002</v>
      </c>
      <c r="R3089" s="1">
        <v>1406.67391165</v>
      </c>
      <c r="S3089" s="1">
        <v>0</v>
      </c>
      <c r="T3089" s="1" t="s">
        <v>14752</v>
      </c>
    </row>
    <row r="3090" spans="1:20" x14ac:dyDescent="0.2">
      <c r="A3090" s="1">
        <v>25417</v>
      </c>
      <c r="B3090" s="1" t="s">
        <v>12394</v>
      </c>
      <c r="C3090" s="1" t="s">
        <v>12395</v>
      </c>
      <c r="D3090" s="1" t="s">
        <v>12396</v>
      </c>
      <c r="E3090" s="1">
        <v>134</v>
      </c>
      <c r="F3090" s="1" t="s">
        <v>12397</v>
      </c>
      <c r="G3090" s="1" t="s">
        <v>131</v>
      </c>
      <c r="I3090" s="1">
        <v>0</v>
      </c>
      <c r="J3090" s="1">
        <v>143094505254529.56</v>
      </c>
      <c r="K3090" s="1" t="s">
        <v>2018</v>
      </c>
      <c r="L3090" s="1">
        <v>3089</v>
      </c>
      <c r="M3090" s="1" t="s">
        <v>14752</v>
      </c>
      <c r="N3090" s="1">
        <v>3.4514007744832372E-5</v>
      </c>
      <c r="O3090" s="1">
        <v>2153712.9243005002</v>
      </c>
      <c r="P3090" s="1">
        <v>-0.20901801</v>
      </c>
      <c r="Q3090" s="1">
        <v>-5.2574832000000002</v>
      </c>
      <c r="R3090" s="1">
        <v>-19.78596172</v>
      </c>
      <c r="S3090" s="1">
        <v>0</v>
      </c>
      <c r="T3090" s="1" t="s">
        <v>14752</v>
      </c>
    </row>
    <row r="3091" spans="1:20" x14ac:dyDescent="0.2">
      <c r="A3091" s="1">
        <v>33626</v>
      </c>
      <c r="B3091" s="1" t="s">
        <v>12740</v>
      </c>
      <c r="C3091" s="1" t="s">
        <v>12741</v>
      </c>
      <c r="D3091" s="1" t="s">
        <v>12742</v>
      </c>
      <c r="E3091" s="1">
        <v>2</v>
      </c>
      <c r="F3091" s="1" t="s">
        <v>12743</v>
      </c>
      <c r="G3091" s="1" t="s">
        <v>131</v>
      </c>
      <c r="H3091" s="1">
        <v>100000000</v>
      </c>
      <c r="I3091" s="1">
        <v>0</v>
      </c>
      <c r="J3091" s="1">
        <v>100000000</v>
      </c>
      <c r="K3091" s="1" t="s">
        <v>2018</v>
      </c>
      <c r="L3091" s="1">
        <v>3090</v>
      </c>
      <c r="M3091" s="1" t="s">
        <v>14753</v>
      </c>
      <c r="N3091" s="1">
        <v>1.0120993207073514</v>
      </c>
      <c r="O3091" s="1">
        <v>2143645.1264542099</v>
      </c>
      <c r="P3091" s="1">
        <v>2.0543935800000002</v>
      </c>
      <c r="Q3091" s="1">
        <v>2.4655354699999998</v>
      </c>
      <c r="R3091" s="1">
        <v>-8.93545093</v>
      </c>
      <c r="S3091" s="1">
        <v>0</v>
      </c>
      <c r="T3091" s="1" t="s">
        <v>14753</v>
      </c>
    </row>
    <row r="3092" spans="1:20" x14ac:dyDescent="0.2">
      <c r="A3092" s="1">
        <v>23225</v>
      </c>
      <c r="B3092" s="1" t="s">
        <v>12712</v>
      </c>
      <c r="C3092" s="1" t="s">
        <v>12713</v>
      </c>
      <c r="D3092" s="1" t="s">
        <v>12714</v>
      </c>
      <c r="E3092" s="1">
        <v>115</v>
      </c>
      <c r="F3092" s="1" t="s">
        <v>12715</v>
      </c>
      <c r="G3092" s="1" t="s">
        <v>131</v>
      </c>
      <c r="H3092" s="1">
        <v>52171.182500000003</v>
      </c>
      <c r="I3092" s="1">
        <v>0</v>
      </c>
      <c r="J3092" s="1">
        <v>52171.182500000003</v>
      </c>
      <c r="K3092" s="1" t="s">
        <v>2018</v>
      </c>
      <c r="L3092" s="1">
        <v>3092</v>
      </c>
      <c r="M3092" s="1" t="s">
        <v>14753</v>
      </c>
      <c r="N3092" s="1">
        <v>3332.1650477588473</v>
      </c>
      <c r="O3092" s="1">
        <v>2136663.1751733702</v>
      </c>
      <c r="P3092" s="1">
        <v>-5.8061400000000004E-3</v>
      </c>
      <c r="Q3092" s="1">
        <v>-2.3862741000000001</v>
      </c>
      <c r="R3092" s="1">
        <v>-4.3267382000000003</v>
      </c>
      <c r="S3092" s="1">
        <v>0</v>
      </c>
      <c r="T3092" s="1" t="s">
        <v>14753</v>
      </c>
    </row>
    <row r="3093" spans="1:20" x14ac:dyDescent="0.2">
      <c r="A3093" s="1">
        <v>33803</v>
      </c>
      <c r="B3093" s="1" t="s">
        <v>12856</v>
      </c>
      <c r="C3093" s="1" t="s">
        <v>12857</v>
      </c>
      <c r="D3093" s="1" t="s">
        <v>12858</v>
      </c>
      <c r="E3093" s="1">
        <v>2</v>
      </c>
      <c r="F3093" s="1" t="s">
        <v>12859</v>
      </c>
      <c r="G3093" s="1" t="s">
        <v>131</v>
      </c>
      <c r="H3093" s="1">
        <v>1000000000</v>
      </c>
      <c r="I3093" s="1">
        <v>0</v>
      </c>
      <c r="J3093" s="1">
        <v>1000000000</v>
      </c>
      <c r="K3093" s="1" t="s">
        <v>2018</v>
      </c>
      <c r="L3093" s="1">
        <v>3091</v>
      </c>
      <c r="M3093" s="1" t="s">
        <v>14752</v>
      </c>
      <c r="N3093" s="1">
        <v>0.89959111875296993</v>
      </c>
      <c r="O3093" s="1">
        <v>2136745.4663971299</v>
      </c>
      <c r="P3093" s="1">
        <v>0.29813780000000001</v>
      </c>
      <c r="Q3093" s="1">
        <v>-1.60565519</v>
      </c>
      <c r="R3093" s="1">
        <v>-4.6956229</v>
      </c>
      <c r="S3093" s="1">
        <v>0</v>
      </c>
      <c r="T3093" s="1" t="s">
        <v>14752</v>
      </c>
    </row>
    <row r="3094" spans="1:20" x14ac:dyDescent="0.2">
      <c r="A3094" s="1">
        <v>33406</v>
      </c>
      <c r="B3094" s="1" t="s">
        <v>13139</v>
      </c>
      <c r="C3094" s="1" t="s">
        <v>13140</v>
      </c>
      <c r="D3094" s="1" t="s">
        <v>13141</v>
      </c>
      <c r="E3094" s="1">
        <v>13</v>
      </c>
      <c r="F3094" s="1" t="s">
        <v>13142</v>
      </c>
      <c r="G3094" s="1" t="s">
        <v>131</v>
      </c>
      <c r="H3094" s="1">
        <v>34200000000</v>
      </c>
      <c r="I3094" s="1">
        <v>0</v>
      </c>
      <c r="J3094" s="1">
        <v>34200000000</v>
      </c>
      <c r="K3094" s="1" t="s">
        <v>2018</v>
      </c>
      <c r="L3094" s="1">
        <v>3093</v>
      </c>
      <c r="M3094" s="1" t="s">
        <v>14753</v>
      </c>
      <c r="N3094" s="1">
        <v>2.190728431631895E-3</v>
      </c>
      <c r="O3094" s="1">
        <v>2123294.8467408898</v>
      </c>
      <c r="P3094" s="1">
        <v>0.85780164000000003</v>
      </c>
      <c r="Q3094" s="1">
        <v>2.6413307399999999</v>
      </c>
      <c r="R3094" s="1">
        <v>13.57053608</v>
      </c>
      <c r="S3094" s="1">
        <v>0</v>
      </c>
      <c r="T3094" s="1" t="s">
        <v>14753</v>
      </c>
    </row>
    <row r="3095" spans="1:20" x14ac:dyDescent="0.2">
      <c r="A3095" s="1">
        <v>29051</v>
      </c>
      <c r="B3095" s="1" t="s">
        <v>12876</v>
      </c>
      <c r="C3095" s="1" t="s">
        <v>12876</v>
      </c>
      <c r="D3095" s="1" t="s">
        <v>12877</v>
      </c>
      <c r="E3095" s="1">
        <v>16</v>
      </c>
      <c r="F3095" s="1" t="s">
        <v>12878</v>
      </c>
      <c r="G3095" s="1" t="s">
        <v>131</v>
      </c>
      <c r="H3095" s="1">
        <v>100000000000000</v>
      </c>
      <c r="I3095" s="1">
        <v>0</v>
      </c>
      <c r="J3095" s="1">
        <v>75490000000000</v>
      </c>
      <c r="K3095" s="1" t="s">
        <v>2018</v>
      </c>
      <c r="L3095" s="1">
        <v>3094</v>
      </c>
      <c r="M3095" s="1" t="s">
        <v>14753</v>
      </c>
      <c r="N3095" s="1">
        <v>2.029862060176731E-7</v>
      </c>
      <c r="O3095" s="1">
        <v>2107653.78954077</v>
      </c>
      <c r="P3095" s="1">
        <v>-0.80491016000000004</v>
      </c>
      <c r="Q3095" s="1">
        <v>-0.93046775000000004</v>
      </c>
      <c r="R3095" s="1">
        <v>-12.98440839</v>
      </c>
      <c r="S3095" s="1">
        <v>0</v>
      </c>
      <c r="T3095" s="1" t="s">
        <v>14753</v>
      </c>
    </row>
    <row r="3096" spans="1:20" x14ac:dyDescent="0.2">
      <c r="A3096" s="1">
        <v>23846</v>
      </c>
      <c r="B3096" s="1" t="s">
        <v>12359</v>
      </c>
      <c r="C3096" s="1" t="s">
        <v>12360</v>
      </c>
      <c r="D3096" s="1" t="s">
        <v>12361</v>
      </c>
      <c r="E3096" s="1">
        <v>93</v>
      </c>
      <c r="F3096" s="1" t="s">
        <v>12362</v>
      </c>
      <c r="G3096" s="1" t="s">
        <v>131</v>
      </c>
      <c r="I3096" s="1">
        <v>0</v>
      </c>
      <c r="J3096" s="1">
        <v>2910997728</v>
      </c>
      <c r="K3096" s="1" t="s">
        <v>2018</v>
      </c>
      <c r="L3096" s="1">
        <v>3095</v>
      </c>
      <c r="M3096" s="1" t="s">
        <v>14752</v>
      </c>
      <c r="N3096" s="1">
        <v>1.3052576543571077E-2</v>
      </c>
      <c r="O3096" s="1">
        <v>2098506.1787418099</v>
      </c>
      <c r="P3096" s="1">
        <v>-1.7764553700000001</v>
      </c>
      <c r="Q3096" s="1">
        <v>-3.0633745399999999</v>
      </c>
      <c r="R3096" s="1">
        <v>-7.59896203</v>
      </c>
      <c r="S3096" s="1">
        <v>0</v>
      </c>
      <c r="T3096" s="1" t="s">
        <v>14752</v>
      </c>
    </row>
    <row r="3097" spans="1:20" x14ac:dyDescent="0.2">
      <c r="A3097" s="1">
        <v>34269</v>
      </c>
      <c r="B3097" s="1" t="s">
        <v>13675</v>
      </c>
      <c r="C3097" s="1" t="s">
        <v>13676</v>
      </c>
      <c r="D3097" s="1" t="s">
        <v>13677</v>
      </c>
      <c r="E3097" s="1">
        <v>7</v>
      </c>
      <c r="F3097" s="1" t="s">
        <v>13678</v>
      </c>
      <c r="G3097" s="1" t="s">
        <v>131</v>
      </c>
      <c r="H3097" s="1">
        <v>2300000000</v>
      </c>
      <c r="I3097" s="1">
        <v>0</v>
      </c>
      <c r="J3097" s="1">
        <v>2300000000</v>
      </c>
      <c r="K3097" s="1" t="s">
        <v>2018</v>
      </c>
      <c r="L3097" s="1">
        <v>3096</v>
      </c>
      <c r="M3097" s="1" t="s">
        <v>14752</v>
      </c>
      <c r="N3097" s="1">
        <v>0.18815032438456381</v>
      </c>
      <c r="O3097" s="1">
        <v>2091012.28201622</v>
      </c>
      <c r="P3097" s="1">
        <v>-0.14818761</v>
      </c>
      <c r="Q3097" s="1">
        <v>0.76536163000000001</v>
      </c>
      <c r="R3097" s="1">
        <v>3.0778170199999999</v>
      </c>
      <c r="S3097" s="1">
        <v>0</v>
      </c>
      <c r="T3097" s="1" t="s">
        <v>14752</v>
      </c>
    </row>
    <row r="3098" spans="1:20" x14ac:dyDescent="0.2">
      <c r="A3098" s="1">
        <v>33720</v>
      </c>
      <c r="B3098" s="1" t="s">
        <v>12722</v>
      </c>
      <c r="C3098" s="1" t="s">
        <v>5591</v>
      </c>
      <c r="D3098" s="1" t="s">
        <v>12723</v>
      </c>
      <c r="E3098" s="1">
        <v>19</v>
      </c>
      <c r="F3098" s="1" t="s">
        <v>12724</v>
      </c>
      <c r="G3098" s="1" t="s">
        <v>131</v>
      </c>
      <c r="H3098" s="1">
        <v>5000000000</v>
      </c>
      <c r="I3098" s="1">
        <v>0</v>
      </c>
      <c r="J3098" s="1">
        <v>5000000000</v>
      </c>
      <c r="K3098" s="1" t="s">
        <v>2018</v>
      </c>
      <c r="L3098" s="1">
        <v>3097</v>
      </c>
      <c r="M3098" s="1" t="s">
        <v>14752</v>
      </c>
      <c r="N3098" s="1">
        <v>2.5416232542220332E-2</v>
      </c>
      <c r="O3098" s="1">
        <v>2053579.8015159001</v>
      </c>
      <c r="P3098" s="1">
        <v>-0.31978382</v>
      </c>
      <c r="Q3098" s="1">
        <v>-4.1186965300000002</v>
      </c>
      <c r="R3098" s="1">
        <v>-6.4373597599999997</v>
      </c>
      <c r="S3098" s="1">
        <v>0</v>
      </c>
      <c r="T3098" s="1" t="s">
        <v>14752</v>
      </c>
    </row>
    <row r="3099" spans="1:20" x14ac:dyDescent="0.2">
      <c r="A3099" s="1">
        <v>31996</v>
      </c>
      <c r="B3099" s="1" t="s">
        <v>13500</v>
      </c>
      <c r="C3099" s="1" t="s">
        <v>3420</v>
      </c>
      <c r="D3099" s="1" t="s">
        <v>13501</v>
      </c>
      <c r="E3099" s="1">
        <v>11</v>
      </c>
      <c r="F3099" s="1" t="s">
        <v>13502</v>
      </c>
      <c r="G3099" s="1" t="s">
        <v>131</v>
      </c>
      <c r="I3099" s="1">
        <v>0</v>
      </c>
      <c r="J3099" s="1">
        <v>22200046.0000026</v>
      </c>
      <c r="K3099" s="1" t="s">
        <v>2018</v>
      </c>
      <c r="L3099" s="1">
        <v>3098</v>
      </c>
      <c r="M3099" s="1" t="s">
        <v>14753</v>
      </c>
      <c r="N3099" s="1">
        <v>0.99968060996836605</v>
      </c>
      <c r="O3099" s="1">
        <v>2051653.2774121901</v>
      </c>
      <c r="P3099" s="1">
        <v>-1.177898E-2</v>
      </c>
      <c r="Q3099" s="1">
        <v>-1.844848E-2</v>
      </c>
      <c r="R3099" s="1">
        <v>-2.2493909999999999E-2</v>
      </c>
      <c r="S3099" s="1">
        <v>0</v>
      </c>
      <c r="T3099" s="1" t="s">
        <v>14753</v>
      </c>
    </row>
    <row r="3100" spans="1:20" x14ac:dyDescent="0.2">
      <c r="A3100" s="1">
        <v>34688</v>
      </c>
      <c r="B3100" s="1" t="s">
        <v>14409</v>
      </c>
      <c r="C3100" s="1" t="s">
        <v>14410</v>
      </c>
      <c r="D3100" s="1" t="s">
        <v>14411</v>
      </c>
      <c r="E3100" s="1">
        <v>2</v>
      </c>
      <c r="F3100" s="1" t="s">
        <v>14412</v>
      </c>
      <c r="G3100" s="1" t="s">
        <v>131</v>
      </c>
      <c r="H3100" s="1">
        <v>1000000000</v>
      </c>
      <c r="I3100" s="1">
        <v>0</v>
      </c>
      <c r="J3100" s="1">
        <v>1000000000</v>
      </c>
      <c r="K3100" s="1" t="s">
        <v>2018</v>
      </c>
      <c r="L3100" s="1">
        <v>3100</v>
      </c>
      <c r="M3100" s="1" t="s">
        <v>14753</v>
      </c>
      <c r="N3100" s="1">
        <v>1.167053829483961E-2</v>
      </c>
      <c r="O3100" s="1">
        <v>2028678.05144652</v>
      </c>
      <c r="P3100" s="1">
        <v>1.7363073600000001</v>
      </c>
      <c r="Q3100" s="1">
        <v>4.5752790900000004</v>
      </c>
      <c r="R3100" s="1">
        <v>-46.921723640000003</v>
      </c>
      <c r="S3100" s="1">
        <v>0</v>
      </c>
      <c r="T3100" s="1" t="s">
        <v>14753</v>
      </c>
    </row>
    <row r="3101" spans="1:20" x14ac:dyDescent="0.2">
      <c r="A3101" s="1">
        <v>29318</v>
      </c>
      <c r="B3101" s="1" t="s">
        <v>12998</v>
      </c>
      <c r="C3101" s="1" t="s">
        <v>12999</v>
      </c>
      <c r="D3101" s="1" t="s">
        <v>13000</v>
      </c>
      <c r="E3101" s="1">
        <v>33</v>
      </c>
      <c r="F3101" s="1" t="s">
        <v>13001</v>
      </c>
      <c r="G3101" s="1" t="s">
        <v>131</v>
      </c>
      <c r="I3101" s="1">
        <v>0</v>
      </c>
      <c r="J3101" s="1">
        <v>100000000</v>
      </c>
      <c r="K3101" s="1" t="s">
        <v>2018</v>
      </c>
      <c r="L3101" s="1">
        <v>3099</v>
      </c>
      <c r="M3101" s="1" t="s">
        <v>14752</v>
      </c>
      <c r="N3101" s="1">
        <v>0.997937139047954</v>
      </c>
      <c r="O3101" s="1">
        <v>2009600.3039869999</v>
      </c>
      <c r="P3101" s="1">
        <v>-8.7149989999999997E-2</v>
      </c>
      <c r="Q3101" s="1">
        <v>-2.6510809999999999E-2</v>
      </c>
      <c r="R3101" s="1">
        <v>-9.0555269999999993E-2</v>
      </c>
      <c r="S3101" s="1">
        <v>0</v>
      </c>
      <c r="T3101" s="1" t="s">
        <v>14752</v>
      </c>
    </row>
    <row r="3102" spans="1:20" x14ac:dyDescent="0.2">
      <c r="A3102" s="1">
        <v>33643</v>
      </c>
      <c r="B3102" s="1" t="s">
        <v>12583</v>
      </c>
      <c r="C3102" s="1" t="s">
        <v>7270</v>
      </c>
      <c r="D3102" s="1" t="s">
        <v>12584</v>
      </c>
      <c r="E3102" s="1">
        <v>1</v>
      </c>
      <c r="F3102" s="1" t="s">
        <v>12585</v>
      </c>
      <c r="G3102" s="1" t="s">
        <v>131</v>
      </c>
      <c r="H3102" s="1">
        <v>500000000</v>
      </c>
      <c r="I3102" s="1">
        <v>0</v>
      </c>
      <c r="J3102" s="1">
        <v>500000000</v>
      </c>
      <c r="K3102" s="1" t="s">
        <v>2018</v>
      </c>
      <c r="L3102" s="1">
        <v>3101</v>
      </c>
      <c r="M3102" s="1" t="s">
        <v>14753</v>
      </c>
      <c r="N3102" s="1">
        <v>2.9868134117304043E-2</v>
      </c>
      <c r="O3102" s="1">
        <v>1955309.9707830001</v>
      </c>
      <c r="P3102" s="1">
        <v>6.7602516100000001</v>
      </c>
      <c r="Q3102" s="1">
        <v>249.12316776</v>
      </c>
      <c r="R3102" s="1">
        <v>-91.897923930000005</v>
      </c>
      <c r="S3102" s="1">
        <v>0</v>
      </c>
      <c r="T3102" s="1" t="s">
        <v>14753</v>
      </c>
    </row>
    <row r="3103" spans="1:20" x14ac:dyDescent="0.2">
      <c r="A3103" s="1">
        <v>34972</v>
      </c>
      <c r="B3103" s="1" t="s">
        <v>14339</v>
      </c>
      <c r="C3103" s="1" t="s">
        <v>14443</v>
      </c>
      <c r="D3103" s="1" t="s">
        <v>14444</v>
      </c>
      <c r="E3103" s="1">
        <v>2</v>
      </c>
      <c r="F3103" s="1" t="s">
        <v>14445</v>
      </c>
      <c r="G3103" s="1" t="s">
        <v>131</v>
      </c>
      <c r="H3103" s="1">
        <v>999999695</v>
      </c>
      <c r="I3103" s="1">
        <v>0</v>
      </c>
      <c r="J3103" s="1">
        <v>999999695</v>
      </c>
      <c r="L3103" s="1">
        <v>3102</v>
      </c>
      <c r="M3103" s="1" t="s">
        <v>14752</v>
      </c>
      <c r="N3103" s="1">
        <v>3.0081717509290104E-3</v>
      </c>
      <c r="O3103" s="1">
        <v>1943831.3093139899</v>
      </c>
      <c r="P3103" s="1">
        <v>94.994315900000004</v>
      </c>
      <c r="Q3103" s="1">
        <v>2281.7414751400001</v>
      </c>
      <c r="R3103" s="1">
        <v>2281.7414751400001</v>
      </c>
      <c r="S3103" s="1">
        <v>0</v>
      </c>
      <c r="T3103" s="1" t="s">
        <v>14752</v>
      </c>
    </row>
    <row r="3104" spans="1:20" x14ac:dyDescent="0.2">
      <c r="A3104" s="1">
        <v>19191</v>
      </c>
      <c r="B3104" s="1" t="s">
        <v>12828</v>
      </c>
      <c r="C3104" s="1" t="s">
        <v>12828</v>
      </c>
      <c r="D3104" s="1" t="s">
        <v>12829</v>
      </c>
      <c r="E3104" s="1">
        <v>135</v>
      </c>
      <c r="F3104" s="1" t="s">
        <v>12830</v>
      </c>
      <c r="G3104" s="1" t="s">
        <v>131</v>
      </c>
      <c r="I3104" s="1">
        <v>0</v>
      </c>
      <c r="J3104" s="1">
        <v>170292773.89020383</v>
      </c>
      <c r="K3104" s="1" t="s">
        <v>2018</v>
      </c>
      <c r="L3104" s="1">
        <v>3103</v>
      </c>
      <c r="M3104" s="1" t="s">
        <v>14753</v>
      </c>
      <c r="N3104" s="1">
        <v>0.9871352592103132</v>
      </c>
      <c r="O3104" s="1">
        <v>1922954.94172279</v>
      </c>
      <c r="P3104" s="1">
        <v>-3.2112149999999999E-2</v>
      </c>
      <c r="Q3104" s="1">
        <v>0.40619819000000001</v>
      </c>
      <c r="R3104" s="1">
        <v>-0.35307949999999999</v>
      </c>
      <c r="S3104" s="1">
        <v>0</v>
      </c>
      <c r="T3104" s="1" t="s">
        <v>14753</v>
      </c>
    </row>
    <row r="3105" spans="1:20" x14ac:dyDescent="0.2">
      <c r="A3105" s="1">
        <v>28546</v>
      </c>
      <c r="B3105" s="1" t="s">
        <v>12809</v>
      </c>
      <c r="C3105" s="1" t="s">
        <v>12810</v>
      </c>
      <c r="D3105" s="1" t="s">
        <v>12811</v>
      </c>
      <c r="E3105" s="1">
        <v>2</v>
      </c>
      <c r="F3105" s="1" t="s">
        <v>12812</v>
      </c>
      <c r="G3105" s="1" t="s">
        <v>131</v>
      </c>
      <c r="H3105" s="1">
        <v>300000000</v>
      </c>
      <c r="I3105" s="1">
        <v>0</v>
      </c>
      <c r="J3105" s="1">
        <v>300000000</v>
      </c>
      <c r="K3105" s="1" t="s">
        <v>2018</v>
      </c>
      <c r="L3105" s="1">
        <v>3104</v>
      </c>
      <c r="M3105" s="1" t="s">
        <v>14753</v>
      </c>
      <c r="N3105" s="1">
        <v>0.3680950996650143</v>
      </c>
      <c r="O3105" s="1">
        <v>1913176.7085194299</v>
      </c>
      <c r="P3105" s="1">
        <v>0.11012145</v>
      </c>
      <c r="Q3105" s="1">
        <v>-0.89357558000000004</v>
      </c>
      <c r="R3105" s="1">
        <v>-7.45302183</v>
      </c>
      <c r="S3105" s="1">
        <v>0</v>
      </c>
      <c r="T3105" s="1" t="s">
        <v>14753</v>
      </c>
    </row>
    <row r="3106" spans="1:20" x14ac:dyDescent="0.2">
      <c r="A3106" s="1">
        <v>30591</v>
      </c>
      <c r="B3106" s="1" t="s">
        <v>12544</v>
      </c>
      <c r="C3106" s="1" t="s">
        <v>12545</v>
      </c>
      <c r="D3106" s="1" t="s">
        <v>12546</v>
      </c>
      <c r="E3106" s="1">
        <v>49</v>
      </c>
      <c r="F3106" s="1" t="s">
        <v>12547</v>
      </c>
      <c r="G3106" s="1" t="s">
        <v>131</v>
      </c>
      <c r="H3106" s="1">
        <v>10000000000</v>
      </c>
      <c r="I3106" s="1">
        <v>0</v>
      </c>
      <c r="J3106" s="1">
        <v>10000000000</v>
      </c>
      <c r="K3106" s="1" t="s">
        <v>2018</v>
      </c>
      <c r="L3106" s="1">
        <v>3105</v>
      </c>
      <c r="M3106" s="1" t="s">
        <v>14753</v>
      </c>
      <c r="N3106" s="1">
        <v>1.019708506019068E-2</v>
      </c>
      <c r="O3106" s="1">
        <v>1907821.0728819401</v>
      </c>
      <c r="P3106" s="1">
        <v>0.17821071999999999</v>
      </c>
      <c r="Q3106" s="1">
        <v>-6.4387060900000002</v>
      </c>
      <c r="R3106" s="1">
        <v>-11.818942939999999</v>
      </c>
      <c r="S3106" s="1">
        <v>0</v>
      </c>
      <c r="T3106" s="1" t="s">
        <v>14753</v>
      </c>
    </row>
    <row r="3107" spans="1:20" x14ac:dyDescent="0.2">
      <c r="A3107" s="1">
        <v>17690</v>
      </c>
      <c r="B3107" s="1" t="s">
        <v>13009</v>
      </c>
      <c r="C3107" s="1" t="s">
        <v>13010</v>
      </c>
      <c r="D3107" s="1" t="s">
        <v>13011</v>
      </c>
      <c r="E3107" s="1">
        <v>6</v>
      </c>
      <c r="F3107" s="1" t="s">
        <v>13012</v>
      </c>
      <c r="G3107" s="1" t="s">
        <v>131</v>
      </c>
      <c r="H3107" s="1">
        <v>550000000</v>
      </c>
      <c r="I3107" s="1">
        <v>0</v>
      </c>
      <c r="J3107" s="1">
        <v>550000000</v>
      </c>
      <c r="K3107" s="1" t="s">
        <v>2018</v>
      </c>
      <c r="L3107" s="1">
        <v>3107</v>
      </c>
      <c r="M3107" s="1" t="s">
        <v>14752</v>
      </c>
      <c r="N3107" s="1">
        <v>0.10000455017508283</v>
      </c>
      <c r="O3107" s="1">
        <v>1875194.0706323399</v>
      </c>
      <c r="P3107" s="1">
        <v>-9.6814549999999999E-2</v>
      </c>
      <c r="Q3107" s="1">
        <v>-2.2309497500000002</v>
      </c>
      <c r="R3107" s="1">
        <v>-3.9825834499999999</v>
      </c>
      <c r="S3107" s="1">
        <v>0</v>
      </c>
      <c r="T3107" s="1" t="s">
        <v>14752</v>
      </c>
    </row>
    <row r="3108" spans="1:20" x14ac:dyDescent="0.2">
      <c r="A3108" s="1">
        <v>34457</v>
      </c>
      <c r="B3108" s="1" t="s">
        <v>13667</v>
      </c>
      <c r="C3108" s="1" t="s">
        <v>13668</v>
      </c>
      <c r="D3108" s="1" t="s">
        <v>13669</v>
      </c>
      <c r="E3108" s="1">
        <v>1</v>
      </c>
      <c r="F3108" s="1" t="s">
        <v>13670</v>
      </c>
      <c r="G3108" s="1" t="s">
        <v>131</v>
      </c>
      <c r="H3108" s="1">
        <v>666666666666</v>
      </c>
      <c r="I3108" s="1">
        <v>0</v>
      </c>
      <c r="J3108" s="1">
        <v>666666666666</v>
      </c>
      <c r="K3108" s="1" t="s">
        <v>2018</v>
      </c>
      <c r="L3108" s="1">
        <v>3106</v>
      </c>
      <c r="M3108" s="1" t="s">
        <v>14752</v>
      </c>
      <c r="N3108" s="1">
        <v>2.2869384856440383E-4</v>
      </c>
      <c r="O3108" s="1">
        <v>1878312.3405437099</v>
      </c>
      <c r="P3108" s="1">
        <v>0.83637848999999997</v>
      </c>
      <c r="Q3108" s="1">
        <v>-8.4075100299999992</v>
      </c>
      <c r="R3108" s="1">
        <v>39.45321938</v>
      </c>
      <c r="S3108" s="1">
        <v>0</v>
      </c>
      <c r="T3108" s="1" t="s">
        <v>14752</v>
      </c>
    </row>
    <row r="3109" spans="1:20" x14ac:dyDescent="0.2">
      <c r="A3109" s="1">
        <v>26994</v>
      </c>
      <c r="B3109" s="1" t="s">
        <v>12893</v>
      </c>
      <c r="C3109" s="1" t="s">
        <v>12893</v>
      </c>
      <c r="D3109" s="1" t="s">
        <v>12894</v>
      </c>
      <c r="E3109" s="1">
        <v>15</v>
      </c>
      <c r="F3109" s="1" t="s">
        <v>12895</v>
      </c>
      <c r="G3109" s="1" t="s">
        <v>131</v>
      </c>
      <c r="I3109" s="1">
        <v>0</v>
      </c>
      <c r="J3109" s="1">
        <v>0</v>
      </c>
      <c r="K3109" s="1" t="s">
        <v>2018</v>
      </c>
      <c r="L3109" s="1">
        <v>3108</v>
      </c>
      <c r="M3109" s="1" t="s">
        <v>14752</v>
      </c>
      <c r="N3109" s="1">
        <v>3.0560908691690002E-12</v>
      </c>
      <c r="O3109" s="1">
        <v>1866601.0465699199</v>
      </c>
      <c r="P3109" s="1">
        <v>0.45315348999999999</v>
      </c>
      <c r="Q3109" s="1">
        <v>-3.9920013499999998</v>
      </c>
      <c r="R3109" s="1">
        <v>-6.0158175500000004</v>
      </c>
      <c r="S3109" s="1">
        <v>0</v>
      </c>
      <c r="T3109" s="1" t="s">
        <v>14752</v>
      </c>
    </row>
    <row r="3110" spans="1:20" x14ac:dyDescent="0.2">
      <c r="A3110" s="1">
        <v>33177</v>
      </c>
      <c r="B3110" s="1" t="s">
        <v>14413</v>
      </c>
      <c r="C3110" s="1" t="s">
        <v>14414</v>
      </c>
      <c r="D3110" s="1" t="s">
        <v>14415</v>
      </c>
      <c r="E3110" s="1">
        <v>2</v>
      </c>
      <c r="F3110" s="1" t="s">
        <v>14416</v>
      </c>
      <c r="G3110" s="1" t="s">
        <v>131</v>
      </c>
      <c r="H3110" s="1">
        <v>200000000</v>
      </c>
      <c r="I3110" s="1">
        <v>0</v>
      </c>
      <c r="J3110" s="1">
        <v>200000000</v>
      </c>
      <c r="K3110" s="1" t="s">
        <v>2018</v>
      </c>
      <c r="L3110" s="1">
        <v>3109</v>
      </c>
      <c r="M3110" s="1" t="s">
        <v>14752</v>
      </c>
      <c r="N3110" s="1">
        <v>6.3909816749924617E-2</v>
      </c>
      <c r="O3110" s="1">
        <v>1848698.78236533</v>
      </c>
      <c r="P3110" s="1">
        <v>0.32907047</v>
      </c>
      <c r="Q3110" s="1">
        <v>1.9090966</v>
      </c>
      <c r="R3110" s="1">
        <v>-5.6077691400000003</v>
      </c>
      <c r="S3110" s="1">
        <v>0</v>
      </c>
      <c r="T3110" s="1" t="s">
        <v>14752</v>
      </c>
    </row>
    <row r="3111" spans="1:20" x14ac:dyDescent="0.2">
      <c r="A3111" s="1">
        <v>32551</v>
      </c>
      <c r="B3111" s="1" t="s">
        <v>12918</v>
      </c>
      <c r="C3111" s="1" t="s">
        <v>12919</v>
      </c>
      <c r="D3111" s="1" t="s">
        <v>12920</v>
      </c>
      <c r="E3111" s="1">
        <v>11</v>
      </c>
      <c r="F3111" s="1" t="s">
        <v>12921</v>
      </c>
      <c r="G3111" s="1" t="s">
        <v>131</v>
      </c>
      <c r="H3111" s="1">
        <v>983498815</v>
      </c>
      <c r="I3111" s="1">
        <v>0</v>
      </c>
      <c r="J3111" s="1">
        <v>983498815</v>
      </c>
      <c r="K3111" s="1" t="s">
        <v>2018</v>
      </c>
      <c r="L3111" s="1">
        <v>3111</v>
      </c>
      <c r="M3111" s="1" t="s">
        <v>14752</v>
      </c>
      <c r="N3111" s="1">
        <v>6.588491940221887E-4</v>
      </c>
      <c r="O3111" s="1">
        <v>1827202.74721923</v>
      </c>
      <c r="P3111" s="1">
        <v>-1.2482936200000001</v>
      </c>
      <c r="Q3111" s="1">
        <v>-1.7743857700000001</v>
      </c>
      <c r="R3111" s="1">
        <v>-9.4073073699999998</v>
      </c>
      <c r="S3111" s="1">
        <v>0</v>
      </c>
      <c r="T3111" s="1" t="s">
        <v>14752</v>
      </c>
    </row>
    <row r="3112" spans="1:20" x14ac:dyDescent="0.2">
      <c r="A3112" s="1">
        <v>22454</v>
      </c>
      <c r="B3112" s="1" t="s">
        <v>13069</v>
      </c>
      <c r="C3112" s="1" t="s">
        <v>6987</v>
      </c>
      <c r="D3112" s="1" t="s">
        <v>13070</v>
      </c>
      <c r="E3112" s="1">
        <v>135</v>
      </c>
      <c r="F3112" s="1" t="s">
        <v>13071</v>
      </c>
      <c r="G3112" s="1" t="s">
        <v>131</v>
      </c>
      <c r="H3112" s="1">
        <v>420000000000</v>
      </c>
      <c r="I3112" s="1">
        <v>0</v>
      </c>
      <c r="J3112" s="1">
        <v>420000000000</v>
      </c>
      <c r="K3112" s="1" t="s">
        <v>2018</v>
      </c>
      <c r="L3112" s="1">
        <v>3110</v>
      </c>
      <c r="M3112" s="1" t="s">
        <v>14753</v>
      </c>
      <c r="N3112" s="1">
        <v>1.9793207817184172E-5</v>
      </c>
      <c r="O3112" s="1">
        <v>1829118.61460104</v>
      </c>
      <c r="P3112" s="1">
        <v>-0.97234043999999997</v>
      </c>
      <c r="Q3112" s="1">
        <v>-4.3053827900000003</v>
      </c>
      <c r="R3112" s="1">
        <v>4.7401028800000002</v>
      </c>
      <c r="S3112" s="1">
        <v>0</v>
      </c>
      <c r="T3112" s="1" t="s">
        <v>14753</v>
      </c>
    </row>
    <row r="3113" spans="1:20" x14ac:dyDescent="0.2">
      <c r="A3113" s="1">
        <v>31501</v>
      </c>
      <c r="B3113" s="1" t="s">
        <v>12626</v>
      </c>
      <c r="C3113" s="1" t="s">
        <v>4683</v>
      </c>
      <c r="D3113" s="1" t="s">
        <v>12627</v>
      </c>
      <c r="E3113" s="1">
        <v>11</v>
      </c>
      <c r="F3113" s="1" t="s">
        <v>12628</v>
      </c>
      <c r="G3113" s="1" t="s">
        <v>131</v>
      </c>
      <c r="I3113" s="1">
        <v>0</v>
      </c>
      <c r="J3113" s="1">
        <v>999985088</v>
      </c>
      <c r="K3113" s="1" t="s">
        <v>2018</v>
      </c>
      <c r="L3113" s="1">
        <v>3112</v>
      </c>
      <c r="M3113" s="1" t="s">
        <v>14752</v>
      </c>
      <c r="N3113" s="1">
        <v>2.1018877750556145E-5</v>
      </c>
      <c r="O3113" s="1">
        <v>1820231.5141785401</v>
      </c>
      <c r="P3113" s="1">
        <v>1.4056400000000001E-3</v>
      </c>
      <c r="Q3113" s="1">
        <v>-3.2026433999999999</v>
      </c>
      <c r="R3113" s="1">
        <v>-33.704987350000003</v>
      </c>
      <c r="S3113" s="1">
        <v>0</v>
      </c>
      <c r="T3113" s="1" t="s">
        <v>14752</v>
      </c>
    </row>
    <row r="3114" spans="1:20" x14ac:dyDescent="0.2">
      <c r="A3114" s="1">
        <v>31468</v>
      </c>
      <c r="B3114" s="1" t="s">
        <v>13057</v>
      </c>
      <c r="C3114" s="1" t="s">
        <v>13058</v>
      </c>
      <c r="D3114" s="1" t="s">
        <v>13059</v>
      </c>
      <c r="E3114" s="1">
        <v>2</v>
      </c>
      <c r="F3114" s="1" t="s">
        <v>13060</v>
      </c>
      <c r="G3114" s="1" t="s">
        <v>131</v>
      </c>
      <c r="H3114" s="1">
        <v>1000000000</v>
      </c>
      <c r="I3114" s="1">
        <v>0</v>
      </c>
      <c r="J3114" s="1">
        <v>1000000000</v>
      </c>
      <c r="K3114" s="1" t="s">
        <v>2018</v>
      </c>
      <c r="L3114" s="1">
        <v>3113</v>
      </c>
      <c r="M3114" s="1" t="s">
        <v>14752</v>
      </c>
      <c r="N3114" s="1">
        <v>113.72621275730241</v>
      </c>
      <c r="O3114" s="1">
        <v>1795020.1229125999</v>
      </c>
      <c r="P3114" s="1">
        <v>-0.36010555</v>
      </c>
      <c r="Q3114" s="1">
        <v>0.95984966000000005</v>
      </c>
      <c r="R3114" s="1">
        <v>16.457137500000002</v>
      </c>
      <c r="S3114" s="1">
        <v>0</v>
      </c>
      <c r="T3114" s="1" t="s">
        <v>14752</v>
      </c>
    </row>
    <row r="3115" spans="1:20" x14ac:dyDescent="0.2">
      <c r="A3115" s="1">
        <v>34538</v>
      </c>
      <c r="B3115" s="1" t="s">
        <v>13743</v>
      </c>
      <c r="C3115" s="1" t="s">
        <v>13744</v>
      </c>
      <c r="D3115" s="1" t="s">
        <v>13745</v>
      </c>
      <c r="E3115" s="1">
        <v>15</v>
      </c>
      <c r="F3115" s="1" t="s">
        <v>13746</v>
      </c>
      <c r="G3115" s="1" t="s">
        <v>131</v>
      </c>
      <c r="H3115" s="1">
        <v>629478199</v>
      </c>
      <c r="I3115" s="1">
        <v>0</v>
      </c>
      <c r="J3115" s="1">
        <v>629478199</v>
      </c>
      <c r="K3115" s="1" t="s">
        <v>2018</v>
      </c>
      <c r="L3115" s="1">
        <v>3114</v>
      </c>
      <c r="M3115" s="1" t="s">
        <v>14753</v>
      </c>
      <c r="N3115" s="1">
        <v>4.2495328120967207E-2</v>
      </c>
      <c r="O3115" s="1">
        <v>1782977.5574515699</v>
      </c>
      <c r="P3115" s="1">
        <v>-3.2593934400000002</v>
      </c>
      <c r="Q3115" s="1">
        <v>13.994618640000001</v>
      </c>
      <c r="R3115" s="1">
        <v>-19.269395589999998</v>
      </c>
      <c r="S3115" s="1">
        <v>0</v>
      </c>
      <c r="T3115" s="1" t="s">
        <v>14753</v>
      </c>
    </row>
    <row r="3116" spans="1:20" x14ac:dyDescent="0.2">
      <c r="A3116" s="1">
        <v>29770</v>
      </c>
      <c r="B3116" s="1" t="s">
        <v>12554</v>
      </c>
      <c r="C3116" s="1" t="s">
        <v>12555</v>
      </c>
      <c r="D3116" s="1" t="s">
        <v>12556</v>
      </c>
      <c r="E3116" s="1">
        <v>11</v>
      </c>
      <c r="F3116" s="1" t="s">
        <v>12557</v>
      </c>
      <c r="G3116" s="1" t="s">
        <v>131</v>
      </c>
      <c r="H3116" s="1">
        <v>2400000000</v>
      </c>
      <c r="I3116" s="1">
        <v>0</v>
      </c>
      <c r="J3116" s="1">
        <v>35167996.137999997</v>
      </c>
      <c r="L3116" s="1">
        <v>3115</v>
      </c>
      <c r="M3116" s="1" t="s">
        <v>14752</v>
      </c>
      <c r="N3116" s="1">
        <v>0.26758808269448625</v>
      </c>
      <c r="O3116" s="1">
        <v>1773408.62417796</v>
      </c>
      <c r="P3116" s="1">
        <v>-0.91354084000000002</v>
      </c>
      <c r="Q3116" s="1">
        <v>-3.9603288000000001</v>
      </c>
      <c r="R3116" s="1">
        <v>-14.05874406</v>
      </c>
      <c r="S3116" s="1">
        <v>0</v>
      </c>
      <c r="T3116" s="1" t="s">
        <v>14752</v>
      </c>
    </row>
    <row r="3117" spans="1:20" x14ac:dyDescent="0.2">
      <c r="A3117" s="1">
        <v>27599</v>
      </c>
      <c r="B3117" s="1" t="s">
        <v>12864</v>
      </c>
      <c r="C3117" s="1" t="s">
        <v>12865</v>
      </c>
      <c r="D3117" s="1" t="s">
        <v>12866</v>
      </c>
      <c r="E3117" s="1">
        <v>17</v>
      </c>
      <c r="F3117" s="1" t="s">
        <v>12867</v>
      </c>
      <c r="G3117" s="1" t="s">
        <v>131</v>
      </c>
      <c r="I3117" s="1">
        <v>0</v>
      </c>
      <c r="J3117" s="1">
        <v>250000000</v>
      </c>
      <c r="K3117" s="1" t="s">
        <v>2018</v>
      </c>
      <c r="L3117" s="1">
        <v>3117</v>
      </c>
      <c r="M3117" s="1" t="s">
        <v>14753</v>
      </c>
      <c r="N3117" s="1">
        <v>0.82271457183899155</v>
      </c>
      <c r="O3117" s="1">
        <v>1761735.36377701</v>
      </c>
      <c r="P3117" s="1">
        <v>0.47169758000000001</v>
      </c>
      <c r="Q3117" s="1">
        <v>-2.6899853399999998</v>
      </c>
      <c r="R3117" s="1">
        <v>-1.75562638</v>
      </c>
      <c r="S3117" s="1">
        <v>0</v>
      </c>
      <c r="T3117" s="1" t="s">
        <v>14753</v>
      </c>
    </row>
    <row r="3118" spans="1:20" x14ac:dyDescent="0.2">
      <c r="A3118" s="1">
        <v>33369</v>
      </c>
      <c r="B3118" s="1" t="s">
        <v>12666</v>
      </c>
      <c r="C3118" s="1" t="s">
        <v>7160</v>
      </c>
      <c r="D3118" s="1" t="s">
        <v>12667</v>
      </c>
      <c r="E3118" s="1">
        <v>1</v>
      </c>
      <c r="F3118" s="1" t="s">
        <v>12668</v>
      </c>
      <c r="G3118" s="1" t="s">
        <v>131</v>
      </c>
      <c r="H3118" s="1">
        <v>4.2E+17</v>
      </c>
      <c r="I3118" s="1">
        <v>0</v>
      </c>
      <c r="J3118" s="1">
        <v>4.2E+17</v>
      </c>
      <c r="K3118" s="1" t="s">
        <v>2018</v>
      </c>
      <c r="L3118" s="1">
        <v>3116</v>
      </c>
      <c r="M3118" s="1" t="s">
        <v>14753</v>
      </c>
      <c r="N3118" s="1">
        <v>5.6300119909228784E-9</v>
      </c>
      <c r="O3118" s="1">
        <v>1742152.9899629001</v>
      </c>
      <c r="P3118" s="1">
        <v>2.25086597</v>
      </c>
      <c r="Q3118" s="1">
        <v>441.87764238</v>
      </c>
      <c r="R3118" s="1">
        <v>165.26936824000001</v>
      </c>
      <c r="S3118" s="1">
        <v>0</v>
      </c>
      <c r="T3118" s="1" t="s">
        <v>14753</v>
      </c>
    </row>
    <row r="3119" spans="1:20" x14ac:dyDescent="0.2">
      <c r="A3119" s="1">
        <v>20146</v>
      </c>
      <c r="B3119" s="1" t="s">
        <v>14132</v>
      </c>
      <c r="C3119" s="1" t="s">
        <v>14133</v>
      </c>
      <c r="D3119" s="1" t="s">
        <v>14134</v>
      </c>
      <c r="E3119" s="1">
        <v>8</v>
      </c>
      <c r="F3119" s="1" t="s">
        <v>14135</v>
      </c>
      <c r="G3119" s="1" t="s">
        <v>131</v>
      </c>
      <c r="I3119" s="1">
        <v>0</v>
      </c>
      <c r="J3119" s="1">
        <v>1500000000</v>
      </c>
      <c r="K3119" s="1" t="s">
        <v>2018</v>
      </c>
      <c r="L3119" s="1">
        <v>3119</v>
      </c>
      <c r="M3119" s="1" t="s">
        <v>14753</v>
      </c>
      <c r="N3119" s="1">
        <v>1.6916780229620943E-2</v>
      </c>
      <c r="O3119" s="1">
        <v>1731436.5463193699</v>
      </c>
      <c r="P3119" s="1">
        <v>-8.6658020000000002E-2</v>
      </c>
      <c r="Q3119" s="1">
        <v>-2.6694509700000002</v>
      </c>
      <c r="R3119" s="1">
        <v>-14.193969109999999</v>
      </c>
      <c r="S3119" s="1">
        <v>0</v>
      </c>
      <c r="T3119" s="1" t="s">
        <v>14753</v>
      </c>
    </row>
    <row r="3120" spans="1:20" x14ac:dyDescent="0.2">
      <c r="A3120" s="1">
        <v>34245</v>
      </c>
      <c r="B3120" s="1" t="s">
        <v>8813</v>
      </c>
      <c r="C3120" s="1" t="s">
        <v>8813</v>
      </c>
      <c r="D3120" s="1" t="s">
        <v>13624</v>
      </c>
      <c r="E3120" s="1">
        <v>1</v>
      </c>
      <c r="F3120" s="1" t="s">
        <v>13625</v>
      </c>
      <c r="G3120" s="1" t="s">
        <v>131</v>
      </c>
      <c r="H3120" s="1">
        <v>10000000000</v>
      </c>
      <c r="I3120" s="1">
        <v>0</v>
      </c>
      <c r="J3120" s="1">
        <v>10000000000</v>
      </c>
      <c r="K3120" s="1" t="s">
        <v>2018</v>
      </c>
      <c r="L3120" s="1">
        <v>3120</v>
      </c>
      <c r="M3120" s="1" t="s">
        <v>14752</v>
      </c>
      <c r="N3120" s="1">
        <v>7.0082525882233712E-4</v>
      </c>
      <c r="O3120" s="1">
        <v>1727635.58917576</v>
      </c>
      <c r="P3120" s="1">
        <v>-7.4034555800000001</v>
      </c>
      <c r="Q3120" s="1">
        <v>305.76369926000001</v>
      </c>
      <c r="R3120" s="1">
        <v>-96.647619730000002</v>
      </c>
      <c r="S3120" s="1">
        <v>0</v>
      </c>
      <c r="T3120" s="1" t="s">
        <v>14752</v>
      </c>
    </row>
    <row r="3121" spans="1:20" x14ac:dyDescent="0.2">
      <c r="A3121" s="1">
        <v>33794</v>
      </c>
      <c r="B3121" s="1" t="s">
        <v>12685</v>
      </c>
      <c r="C3121" s="1" t="s">
        <v>12686</v>
      </c>
      <c r="D3121" s="1" t="s">
        <v>12687</v>
      </c>
      <c r="E3121" s="1">
        <v>1</v>
      </c>
      <c r="F3121" s="1" t="s">
        <v>12688</v>
      </c>
      <c r="G3121" s="1" t="s">
        <v>131</v>
      </c>
      <c r="H3121" s="1">
        <v>2.1E+17</v>
      </c>
      <c r="I3121" s="1">
        <v>0</v>
      </c>
      <c r="J3121" s="1">
        <v>2.1E+17</v>
      </c>
      <c r="K3121" s="1" t="s">
        <v>2018</v>
      </c>
      <c r="L3121" s="1">
        <v>3118</v>
      </c>
      <c r="M3121" s="1" t="s">
        <v>14752</v>
      </c>
      <c r="N3121" s="1">
        <v>3.5511177984897999E-11</v>
      </c>
      <c r="O3121" s="1">
        <v>1737304.17178698</v>
      </c>
      <c r="P3121" s="1">
        <v>-4.6065365199999997</v>
      </c>
      <c r="Q3121" s="1">
        <v>105.659429</v>
      </c>
      <c r="R3121" s="1">
        <v>114.60015027</v>
      </c>
      <c r="S3121" s="1">
        <v>0</v>
      </c>
      <c r="T3121" s="1" t="s">
        <v>14752</v>
      </c>
    </row>
    <row r="3122" spans="1:20" x14ac:dyDescent="0.2">
      <c r="A3122" s="1">
        <v>5445</v>
      </c>
      <c r="B3122" s="1" t="s">
        <v>1125</v>
      </c>
      <c r="C3122" s="1" t="s">
        <v>1125</v>
      </c>
      <c r="D3122" s="1" t="s">
        <v>12665</v>
      </c>
      <c r="E3122" s="1">
        <v>4</v>
      </c>
      <c r="F3122" s="1" t="s">
        <v>2928</v>
      </c>
      <c r="G3122" s="1" t="s">
        <v>131</v>
      </c>
      <c r="H3122" s="1">
        <v>2000000000</v>
      </c>
      <c r="I3122" s="1">
        <v>0</v>
      </c>
      <c r="J3122" s="1">
        <v>233599288</v>
      </c>
      <c r="K3122" s="1" t="s">
        <v>2018</v>
      </c>
      <c r="L3122" s="1">
        <v>3121</v>
      </c>
      <c r="M3122" s="1" t="s">
        <v>14753</v>
      </c>
      <c r="N3122" s="1">
        <v>1.2653667113991806E-2</v>
      </c>
      <c r="O3122" s="1">
        <v>1716900.6635640999</v>
      </c>
      <c r="P3122" s="1">
        <v>-0.62037030999999998</v>
      </c>
      <c r="Q3122" s="1">
        <v>-2.6218649699999999</v>
      </c>
      <c r="R3122" s="1">
        <v>21.087690380000002</v>
      </c>
      <c r="S3122" s="1">
        <v>0</v>
      </c>
      <c r="T3122" s="1" t="s">
        <v>14753</v>
      </c>
    </row>
    <row r="3123" spans="1:20" x14ac:dyDescent="0.2">
      <c r="A3123" s="1">
        <v>31042</v>
      </c>
      <c r="B3123" s="1" t="s">
        <v>12944</v>
      </c>
      <c r="C3123" s="1" t="s">
        <v>12945</v>
      </c>
      <c r="D3123" s="1" t="s">
        <v>12946</v>
      </c>
      <c r="E3123" s="1">
        <v>5</v>
      </c>
      <c r="F3123" s="1" t="s">
        <v>12947</v>
      </c>
      <c r="G3123" s="1" t="s">
        <v>131</v>
      </c>
      <c r="H3123" s="1">
        <v>500000</v>
      </c>
      <c r="I3123" s="1">
        <v>0</v>
      </c>
      <c r="J3123" s="1">
        <v>500000</v>
      </c>
      <c r="K3123" s="1" t="s">
        <v>2018</v>
      </c>
      <c r="L3123" s="1">
        <v>3122</v>
      </c>
      <c r="M3123" s="1" t="s">
        <v>14752</v>
      </c>
      <c r="N3123" s="1">
        <v>93645.015637753197</v>
      </c>
      <c r="O3123" s="1">
        <v>1692752.24431497</v>
      </c>
      <c r="P3123" s="1">
        <v>0.26626512000000002</v>
      </c>
      <c r="Q3123" s="1">
        <v>-1.76563778</v>
      </c>
      <c r="R3123" s="1">
        <v>-4.8412563400000002</v>
      </c>
      <c r="S3123" s="1">
        <v>0</v>
      </c>
      <c r="T3123" s="1" t="s">
        <v>14752</v>
      </c>
    </row>
    <row r="3124" spans="1:20" x14ac:dyDescent="0.2">
      <c r="A3124" s="1">
        <v>34310</v>
      </c>
      <c r="B3124" s="1" t="s">
        <v>12754</v>
      </c>
      <c r="C3124" s="1" t="s">
        <v>12754</v>
      </c>
      <c r="D3124" s="1" t="s">
        <v>12755</v>
      </c>
      <c r="E3124" s="1">
        <v>13</v>
      </c>
      <c r="F3124" s="1" t="s">
        <v>12756</v>
      </c>
      <c r="G3124" s="1" t="s">
        <v>131</v>
      </c>
      <c r="H3124" s="1">
        <v>287000000000</v>
      </c>
      <c r="I3124" s="1">
        <v>0</v>
      </c>
      <c r="J3124" s="1">
        <v>287000000000</v>
      </c>
      <c r="L3124" s="1">
        <v>3123</v>
      </c>
      <c r="M3124" s="1" t="s">
        <v>14752</v>
      </c>
      <c r="N3124" s="1">
        <v>6.1511813382979637E-5</v>
      </c>
      <c r="O3124" s="1">
        <v>1682368.14196944</v>
      </c>
      <c r="P3124" s="1">
        <v>4.5184753300000002</v>
      </c>
      <c r="Q3124" s="1">
        <v>-13.788866479999999</v>
      </c>
      <c r="R3124" s="1">
        <v>-38.423662749999998</v>
      </c>
      <c r="S3124" s="1">
        <v>0</v>
      </c>
      <c r="T3124" s="1" t="s">
        <v>14752</v>
      </c>
    </row>
    <row r="3125" spans="1:20" x14ac:dyDescent="0.2">
      <c r="A3125" s="1">
        <v>30571</v>
      </c>
      <c r="B3125" s="1" t="s">
        <v>13420</v>
      </c>
      <c r="C3125" s="1" t="s">
        <v>6272</v>
      </c>
      <c r="D3125" s="1" t="s">
        <v>13421</v>
      </c>
      <c r="E3125" s="1">
        <v>29</v>
      </c>
      <c r="F3125" s="1" t="s">
        <v>13422</v>
      </c>
      <c r="G3125" s="1" t="s">
        <v>131</v>
      </c>
      <c r="I3125" s="1">
        <v>0</v>
      </c>
      <c r="J3125" s="1">
        <v>846671686.83000004</v>
      </c>
      <c r="K3125" s="1" t="s">
        <v>2018</v>
      </c>
      <c r="L3125" s="1">
        <v>3124</v>
      </c>
      <c r="M3125" s="1" t="s">
        <v>14753</v>
      </c>
      <c r="N3125" s="1">
        <v>8.439669990261172E-3</v>
      </c>
      <c r="O3125" s="1">
        <v>1669604.65564258</v>
      </c>
      <c r="P3125" s="1">
        <v>7.9476850000000002E-2</v>
      </c>
      <c r="Q3125" s="1">
        <v>-10.51712667</v>
      </c>
      <c r="R3125" s="1">
        <v>-19.041845169999998</v>
      </c>
      <c r="S3125" s="1">
        <v>0</v>
      </c>
      <c r="T3125" s="1" t="s">
        <v>14753</v>
      </c>
    </row>
    <row r="3126" spans="1:20" x14ac:dyDescent="0.2">
      <c r="A3126" s="1">
        <v>30637</v>
      </c>
      <c r="B3126" s="1" t="s">
        <v>12669</v>
      </c>
      <c r="C3126" s="1" t="s">
        <v>12670</v>
      </c>
      <c r="D3126" s="1" t="s">
        <v>12671</v>
      </c>
      <c r="E3126" s="1">
        <v>57</v>
      </c>
      <c r="F3126" s="1" t="s">
        <v>12672</v>
      </c>
      <c r="G3126" s="1" t="s">
        <v>131</v>
      </c>
      <c r="H3126" s="1">
        <v>10000000000</v>
      </c>
      <c r="I3126" s="1">
        <v>0</v>
      </c>
      <c r="J3126" s="1">
        <v>10000000000</v>
      </c>
      <c r="K3126" s="1" t="s">
        <v>2018</v>
      </c>
      <c r="L3126" s="1">
        <v>3125</v>
      </c>
      <c r="M3126" s="1" t="s">
        <v>14753</v>
      </c>
      <c r="N3126" s="1">
        <v>3.6302012996967032E-3</v>
      </c>
      <c r="O3126" s="1">
        <v>1668114.2548509401</v>
      </c>
      <c r="P3126" s="1">
        <v>1.1321906799999999</v>
      </c>
      <c r="Q3126" s="1">
        <v>-10.71856107</v>
      </c>
      <c r="R3126" s="1">
        <v>-16.603555530000001</v>
      </c>
      <c r="S3126" s="1">
        <v>0</v>
      </c>
      <c r="T3126" s="1" t="s">
        <v>14753</v>
      </c>
    </row>
    <row r="3127" spans="1:20" x14ac:dyDescent="0.2">
      <c r="A3127" s="1">
        <v>34595</v>
      </c>
      <c r="B3127" s="1" t="s">
        <v>13861</v>
      </c>
      <c r="C3127" s="1" t="s">
        <v>13862</v>
      </c>
      <c r="D3127" s="1" t="s">
        <v>13863</v>
      </c>
      <c r="E3127" s="1">
        <v>6</v>
      </c>
      <c r="F3127" s="1" t="s">
        <v>13864</v>
      </c>
      <c r="G3127" s="1" t="s">
        <v>131</v>
      </c>
      <c r="H3127" s="1">
        <v>100000000</v>
      </c>
      <c r="I3127" s="1">
        <v>0</v>
      </c>
      <c r="J3127" s="1">
        <v>98000000</v>
      </c>
      <c r="K3127" s="1" t="s">
        <v>2018</v>
      </c>
      <c r="L3127" s="1">
        <v>3126</v>
      </c>
      <c r="M3127" s="1" t="s">
        <v>14752</v>
      </c>
      <c r="N3127" s="1">
        <v>13.687881946578957</v>
      </c>
      <c r="O3127" s="1">
        <v>1666475.85938849</v>
      </c>
      <c r="P3127" s="1">
        <v>9.669063E-2</v>
      </c>
      <c r="Q3127" s="1">
        <v>-1.91168377</v>
      </c>
      <c r="R3127" s="1">
        <v>9.4047892799999993</v>
      </c>
      <c r="S3127" s="1">
        <v>0</v>
      </c>
      <c r="T3127" s="1" t="s">
        <v>14752</v>
      </c>
    </row>
    <row r="3128" spans="1:20" x14ac:dyDescent="0.2">
      <c r="A3128" s="1">
        <v>31543</v>
      </c>
      <c r="B3128" s="1" t="s">
        <v>13053</v>
      </c>
      <c r="C3128" s="1" t="s">
        <v>13054</v>
      </c>
      <c r="D3128" s="1" t="s">
        <v>13055</v>
      </c>
      <c r="E3128" s="1">
        <v>12</v>
      </c>
      <c r="F3128" s="1" t="s">
        <v>13056</v>
      </c>
      <c r="G3128" s="1" t="s">
        <v>131</v>
      </c>
      <c r="I3128" s="1">
        <v>0</v>
      </c>
      <c r="J3128" s="1">
        <v>4925701908</v>
      </c>
      <c r="L3128" s="1">
        <v>3127</v>
      </c>
      <c r="M3128" s="1" t="s">
        <v>14753</v>
      </c>
      <c r="N3128" s="1">
        <v>2.8400589012198768E-3</v>
      </c>
      <c r="O3128" s="1">
        <v>1655701.03412934</v>
      </c>
      <c r="P3128" s="1">
        <v>1.71094634</v>
      </c>
      <c r="Q3128" s="1">
        <v>-3.4844414600000002</v>
      </c>
      <c r="R3128" s="1">
        <v>-17.759789980000001</v>
      </c>
      <c r="S3128" s="1">
        <v>0</v>
      </c>
      <c r="T3128" s="1" t="s">
        <v>14753</v>
      </c>
    </row>
    <row r="3129" spans="1:20" x14ac:dyDescent="0.2">
      <c r="A3129" s="1">
        <v>30803</v>
      </c>
      <c r="B3129" s="1" t="s">
        <v>12487</v>
      </c>
      <c r="C3129" s="1" t="s">
        <v>12487</v>
      </c>
      <c r="D3129" s="1" t="s">
        <v>12488</v>
      </c>
      <c r="E3129" s="1">
        <v>54</v>
      </c>
      <c r="F3129" s="1" t="s">
        <v>12489</v>
      </c>
      <c r="G3129" s="1" t="s">
        <v>131</v>
      </c>
      <c r="I3129" s="1">
        <v>0</v>
      </c>
      <c r="J3129" s="1">
        <v>1000000000</v>
      </c>
      <c r="K3129" s="1" t="s">
        <v>2018</v>
      </c>
      <c r="L3129" s="1">
        <v>3128</v>
      </c>
      <c r="M3129" s="1" t="s">
        <v>14752</v>
      </c>
      <c r="N3129" s="1">
        <v>4.6550976114874409E-3</v>
      </c>
      <c r="O3129" s="1">
        <v>1635380.0050069599</v>
      </c>
      <c r="P3129" s="1">
        <v>6.0364849999999998E-2</v>
      </c>
      <c r="Q3129" s="1">
        <v>-6.5756760099999996</v>
      </c>
      <c r="R3129" s="1">
        <v>-11.90098195</v>
      </c>
      <c r="S3129" s="1">
        <v>0</v>
      </c>
      <c r="T3129" s="1" t="s">
        <v>14752</v>
      </c>
    </row>
    <row r="3130" spans="1:20" x14ac:dyDescent="0.2">
      <c r="A3130" s="1">
        <v>31398</v>
      </c>
      <c r="B3130" s="1" t="s">
        <v>14420</v>
      </c>
      <c r="C3130" s="1" t="s">
        <v>11072</v>
      </c>
      <c r="D3130" s="1" t="s">
        <v>14421</v>
      </c>
      <c r="E3130" s="1">
        <v>3</v>
      </c>
      <c r="F3130" s="1" t="s">
        <v>14422</v>
      </c>
      <c r="G3130" s="1" t="s">
        <v>131</v>
      </c>
      <c r="H3130" s="1">
        <v>420690000000</v>
      </c>
      <c r="I3130" s="1">
        <v>0</v>
      </c>
      <c r="J3130" s="1">
        <v>420690000000</v>
      </c>
      <c r="K3130" s="1" t="s">
        <v>2018</v>
      </c>
      <c r="L3130" s="1">
        <v>3129</v>
      </c>
      <c r="M3130" s="1" t="s">
        <v>14752</v>
      </c>
      <c r="N3130" s="1">
        <v>1.779275588021301E-5</v>
      </c>
      <c r="O3130" s="1">
        <v>1631847.61078593</v>
      </c>
      <c r="P3130" s="1">
        <v>-8.1885734499999998</v>
      </c>
      <c r="Q3130" s="1">
        <v>-23.41841853</v>
      </c>
      <c r="R3130" s="1">
        <v>21.842771580000001</v>
      </c>
      <c r="S3130" s="1">
        <v>0</v>
      </c>
      <c r="T3130" s="1" t="s">
        <v>14752</v>
      </c>
    </row>
    <row r="3131" spans="1:20" x14ac:dyDescent="0.2">
      <c r="A3131" s="1">
        <v>34625</v>
      </c>
      <c r="B3131" s="1" t="s">
        <v>13876</v>
      </c>
      <c r="C3131" s="1" t="s">
        <v>9807</v>
      </c>
      <c r="D3131" s="1" t="s">
        <v>13877</v>
      </c>
      <c r="E3131" s="1">
        <v>2</v>
      </c>
      <c r="F3131" s="1" t="s">
        <v>13878</v>
      </c>
      <c r="G3131" s="1" t="s">
        <v>131</v>
      </c>
      <c r="H3131" s="1">
        <v>1000000</v>
      </c>
      <c r="I3131" s="1">
        <v>0</v>
      </c>
      <c r="J3131" s="1">
        <v>786094</v>
      </c>
      <c r="L3131" s="1">
        <v>3130</v>
      </c>
      <c r="M3131" s="1" t="s">
        <v>14753</v>
      </c>
      <c r="N3131" s="1">
        <v>26.182865474210907</v>
      </c>
      <c r="O3131" s="1">
        <v>1627572.0846847801</v>
      </c>
      <c r="P3131" s="1">
        <v>0.90272277000000001</v>
      </c>
      <c r="Q3131" s="1">
        <v>-6.6219151399999996</v>
      </c>
      <c r="R3131" s="1">
        <v>-35.51270229</v>
      </c>
      <c r="S3131" s="1">
        <v>0</v>
      </c>
      <c r="T3131" s="1" t="s">
        <v>14753</v>
      </c>
    </row>
    <row r="3132" spans="1:20" x14ac:dyDescent="0.2">
      <c r="A3132" s="1">
        <v>30969</v>
      </c>
      <c r="B3132" s="1" t="s">
        <v>12622</v>
      </c>
      <c r="C3132" s="1" t="s">
        <v>12623</v>
      </c>
      <c r="D3132" s="1" t="s">
        <v>12624</v>
      </c>
      <c r="E3132" s="1">
        <v>35</v>
      </c>
      <c r="F3132" s="1" t="s">
        <v>12625</v>
      </c>
      <c r="G3132" s="1" t="s">
        <v>131</v>
      </c>
      <c r="I3132" s="1">
        <v>0</v>
      </c>
      <c r="J3132" s="1">
        <v>21000000000</v>
      </c>
      <c r="L3132" s="1">
        <v>3132</v>
      </c>
      <c r="M3132" s="1" t="s">
        <v>14752</v>
      </c>
      <c r="N3132" s="1">
        <v>1.8557773585510401E-3</v>
      </c>
      <c r="O3132" s="1">
        <v>1610553.70668613</v>
      </c>
      <c r="P3132" s="1">
        <v>0.56587659999999995</v>
      </c>
      <c r="Q3132" s="1">
        <v>-2.6011799299999998</v>
      </c>
      <c r="R3132" s="1">
        <v>-7.3012918300000003</v>
      </c>
      <c r="S3132" s="1">
        <v>0</v>
      </c>
      <c r="T3132" s="1" t="s">
        <v>14752</v>
      </c>
    </row>
    <row r="3133" spans="1:20" x14ac:dyDescent="0.2">
      <c r="A3133" s="1">
        <v>33081</v>
      </c>
      <c r="B3133" s="1" t="s">
        <v>12933</v>
      </c>
      <c r="C3133" s="1" t="s">
        <v>12934</v>
      </c>
      <c r="D3133" s="1" t="s">
        <v>12935</v>
      </c>
      <c r="E3133" s="1">
        <v>12</v>
      </c>
      <c r="F3133" s="1" t="s">
        <v>12936</v>
      </c>
      <c r="G3133" s="1" t="s">
        <v>131</v>
      </c>
      <c r="H3133" s="1">
        <v>1000000000</v>
      </c>
      <c r="I3133" s="1">
        <v>0</v>
      </c>
      <c r="J3133" s="1">
        <v>1000000000</v>
      </c>
      <c r="K3133" s="1" t="s">
        <v>2018</v>
      </c>
      <c r="L3133" s="1">
        <v>3133</v>
      </c>
      <c r="M3133" s="1" t="s">
        <v>14752</v>
      </c>
      <c r="N3133" s="1">
        <v>0.34573650812764956</v>
      </c>
      <c r="O3133" s="1">
        <v>1606210.42920547</v>
      </c>
      <c r="P3133" s="1">
        <v>0.22533167000000001</v>
      </c>
      <c r="Q3133" s="1">
        <v>-2.7233245099999999</v>
      </c>
      <c r="R3133" s="1">
        <v>0.41207298999999997</v>
      </c>
      <c r="S3133" s="1">
        <v>0</v>
      </c>
      <c r="T3133" s="1" t="s">
        <v>14752</v>
      </c>
    </row>
    <row r="3134" spans="1:20" x14ac:dyDescent="0.2">
      <c r="A3134" s="1">
        <v>33392</v>
      </c>
      <c r="B3134" s="1" t="s">
        <v>12941</v>
      </c>
      <c r="C3134" s="1" t="s">
        <v>12941</v>
      </c>
      <c r="D3134" s="1" t="s">
        <v>12942</v>
      </c>
      <c r="E3134" s="1">
        <v>3</v>
      </c>
      <c r="F3134" s="1" t="s">
        <v>12943</v>
      </c>
      <c r="G3134" s="1" t="s">
        <v>131</v>
      </c>
      <c r="H3134" s="1">
        <v>10000000000</v>
      </c>
      <c r="I3134" s="1">
        <v>0</v>
      </c>
      <c r="J3134" s="1">
        <v>10000000000</v>
      </c>
      <c r="K3134" s="1" t="s">
        <v>2018</v>
      </c>
      <c r="L3134" s="1">
        <v>3134</v>
      </c>
      <c r="M3134" s="1" t="s">
        <v>14752</v>
      </c>
      <c r="N3134" s="1">
        <v>0.11202882774771428</v>
      </c>
      <c r="O3134" s="1">
        <v>1602154.44176651</v>
      </c>
      <c r="P3134" s="1">
        <v>0.11042726</v>
      </c>
      <c r="Q3134" s="1">
        <v>-0.24693966000000001</v>
      </c>
      <c r="R3134" s="1">
        <v>-6.7657715500000002</v>
      </c>
      <c r="S3134" s="1">
        <v>0</v>
      </c>
      <c r="T3134" s="1" t="s">
        <v>14752</v>
      </c>
    </row>
    <row r="3135" spans="1:20" x14ac:dyDescent="0.2">
      <c r="A3135" s="1">
        <v>34921</v>
      </c>
      <c r="B3135" s="1" t="s">
        <v>14417</v>
      </c>
      <c r="C3135" s="1" t="s">
        <v>12678</v>
      </c>
      <c r="D3135" s="1" t="s">
        <v>14418</v>
      </c>
      <c r="E3135" s="1">
        <v>6</v>
      </c>
      <c r="F3135" s="1" t="s">
        <v>14419</v>
      </c>
      <c r="G3135" s="1" t="s">
        <v>131</v>
      </c>
      <c r="H3135" s="1">
        <v>997589005</v>
      </c>
      <c r="I3135" s="1">
        <v>0</v>
      </c>
      <c r="J3135" s="1">
        <v>997589005</v>
      </c>
      <c r="K3135" s="1" t="s">
        <v>2018</v>
      </c>
      <c r="L3135" s="1">
        <v>3135</v>
      </c>
      <c r="M3135" s="1" t="s">
        <v>14752</v>
      </c>
      <c r="N3135" s="1">
        <v>3.392248962042619E-2</v>
      </c>
      <c r="O3135" s="1">
        <v>1597513.1025224701</v>
      </c>
      <c r="P3135" s="1">
        <v>-1.98858947</v>
      </c>
      <c r="Q3135" s="1">
        <v>7.5704849400000001</v>
      </c>
      <c r="R3135" s="1">
        <v>40.726966220000001</v>
      </c>
      <c r="S3135" s="1">
        <v>0</v>
      </c>
      <c r="T3135" s="1" t="s">
        <v>14752</v>
      </c>
    </row>
    <row r="3136" spans="1:20" x14ac:dyDescent="0.2">
      <c r="A3136" s="1">
        <v>33647</v>
      </c>
      <c r="B3136" s="1" t="s">
        <v>12412</v>
      </c>
      <c r="C3136" s="1" t="s">
        <v>7328</v>
      </c>
      <c r="D3136" s="1" t="s">
        <v>12413</v>
      </c>
      <c r="E3136" s="1">
        <v>1</v>
      </c>
      <c r="F3136" s="1" t="s">
        <v>12414</v>
      </c>
      <c r="G3136" s="1" t="s">
        <v>131</v>
      </c>
      <c r="H3136" s="1">
        <v>1000000000000</v>
      </c>
      <c r="I3136" s="1">
        <v>0</v>
      </c>
      <c r="J3136" s="1">
        <v>1000000000000</v>
      </c>
      <c r="K3136" s="1" t="s">
        <v>2018</v>
      </c>
      <c r="L3136" s="1">
        <v>3131</v>
      </c>
      <c r="M3136" s="1" t="s">
        <v>14752</v>
      </c>
      <c r="N3136" s="1">
        <v>1.3759257284944095E-6</v>
      </c>
      <c r="O3136" s="1">
        <v>1621375.0242653801</v>
      </c>
      <c r="P3136" s="1">
        <v>33.06267089</v>
      </c>
      <c r="Q3136" s="1">
        <v>408.27212530999998</v>
      </c>
      <c r="R3136" s="1">
        <v>164.58736059</v>
      </c>
      <c r="S3136" s="1">
        <v>0</v>
      </c>
      <c r="T3136" s="1" t="s">
        <v>14752</v>
      </c>
    </row>
    <row r="3137" spans="1:20" x14ac:dyDescent="0.2">
      <c r="A3137" s="1">
        <v>34872</v>
      </c>
      <c r="B3137" s="1" t="s">
        <v>14423</v>
      </c>
      <c r="C3137" s="1" t="s">
        <v>14424</v>
      </c>
      <c r="D3137" s="1" t="s">
        <v>14425</v>
      </c>
      <c r="E3137" s="1">
        <v>8</v>
      </c>
      <c r="F3137" s="1" t="s">
        <v>14426</v>
      </c>
      <c r="G3137" s="1" t="s">
        <v>131</v>
      </c>
      <c r="H3137" s="1">
        <v>999898368.36000001</v>
      </c>
      <c r="I3137" s="1">
        <v>0</v>
      </c>
      <c r="J3137" s="1">
        <v>999898368.36000001</v>
      </c>
      <c r="K3137" s="1" t="s">
        <v>2018</v>
      </c>
      <c r="L3137" s="1">
        <v>3137</v>
      </c>
      <c r="M3137" s="1" t="s">
        <v>14753</v>
      </c>
      <c r="N3137" s="1">
        <v>2.1033492603741515E-3</v>
      </c>
      <c r="O3137" s="1">
        <v>1584765.04484269</v>
      </c>
      <c r="P3137" s="1">
        <v>-3.65516051</v>
      </c>
      <c r="Q3137" s="1">
        <v>0.74784534999999996</v>
      </c>
      <c r="R3137" s="1">
        <v>-34.83868176</v>
      </c>
      <c r="S3137" s="1">
        <v>0</v>
      </c>
      <c r="T3137" s="1" t="s">
        <v>14753</v>
      </c>
    </row>
    <row r="3138" spans="1:20" x14ac:dyDescent="0.2">
      <c r="A3138" s="1">
        <v>12830</v>
      </c>
      <c r="B3138" s="1" t="s">
        <v>13076</v>
      </c>
      <c r="C3138" s="1" t="s">
        <v>13077</v>
      </c>
      <c r="D3138" s="1" t="s">
        <v>13078</v>
      </c>
      <c r="E3138" s="1">
        <v>15</v>
      </c>
      <c r="F3138" s="1" t="s">
        <v>13079</v>
      </c>
      <c r="G3138" s="1" t="s">
        <v>131</v>
      </c>
      <c r="I3138" s="1">
        <v>0</v>
      </c>
      <c r="J3138" s="1">
        <v>1000000000</v>
      </c>
      <c r="K3138" s="1" t="s">
        <v>2018</v>
      </c>
      <c r="L3138" s="1">
        <v>3138</v>
      </c>
      <c r="M3138" s="1" t="s">
        <v>14753</v>
      </c>
      <c r="N3138" s="1">
        <v>3.3561734771197033E-2</v>
      </c>
      <c r="O3138" s="1">
        <v>1572809.4830797601</v>
      </c>
      <c r="P3138" s="1">
        <v>-1.5461047400000001</v>
      </c>
      <c r="Q3138" s="1">
        <v>-8.2134481299999997</v>
      </c>
      <c r="R3138" s="1">
        <v>-22.938399889999999</v>
      </c>
      <c r="S3138" s="1">
        <v>0</v>
      </c>
      <c r="T3138" s="1" t="s">
        <v>14753</v>
      </c>
    </row>
    <row r="3139" spans="1:20" x14ac:dyDescent="0.2">
      <c r="A3139" s="1">
        <v>34017</v>
      </c>
      <c r="B3139" s="1" t="s">
        <v>12737</v>
      </c>
      <c r="C3139" s="1" t="s">
        <v>1163</v>
      </c>
      <c r="D3139" s="1" t="s">
        <v>12738</v>
      </c>
      <c r="E3139" s="1">
        <v>8</v>
      </c>
      <c r="F3139" s="1" t="s">
        <v>12739</v>
      </c>
      <c r="G3139" s="1" t="s">
        <v>131</v>
      </c>
      <c r="H3139" s="1">
        <v>100000000</v>
      </c>
      <c r="I3139" s="1">
        <v>0</v>
      </c>
      <c r="J3139" s="1">
        <v>100000000</v>
      </c>
      <c r="K3139" s="1" t="s">
        <v>2018</v>
      </c>
      <c r="L3139" s="1">
        <v>3139</v>
      </c>
      <c r="M3139" s="1" t="s">
        <v>14753</v>
      </c>
      <c r="N3139" s="1">
        <v>2.0366766895772255</v>
      </c>
      <c r="O3139" s="1">
        <v>1566894.6604828199</v>
      </c>
      <c r="P3139" s="1">
        <v>1.00601198</v>
      </c>
      <c r="Q3139" s="1">
        <v>0.37604099000000002</v>
      </c>
      <c r="R3139" s="1">
        <v>-18.160699869999998</v>
      </c>
      <c r="S3139" s="1">
        <v>0</v>
      </c>
      <c r="T3139" s="1" t="s">
        <v>14753</v>
      </c>
    </row>
    <row r="3140" spans="1:20" x14ac:dyDescent="0.2">
      <c r="A3140" s="1">
        <v>21345</v>
      </c>
      <c r="B3140" s="1" t="s">
        <v>14090</v>
      </c>
      <c r="C3140" s="1" t="s">
        <v>14091</v>
      </c>
      <c r="D3140" s="1" t="s">
        <v>14092</v>
      </c>
      <c r="E3140" s="1">
        <v>4</v>
      </c>
      <c r="F3140" s="1" t="s">
        <v>14093</v>
      </c>
      <c r="G3140" s="1" t="s">
        <v>131</v>
      </c>
      <c r="H3140" s="1">
        <v>10000000000</v>
      </c>
      <c r="I3140" s="1">
        <v>0</v>
      </c>
      <c r="J3140" s="1">
        <v>800000000</v>
      </c>
      <c r="K3140" s="1" t="s">
        <v>2018</v>
      </c>
      <c r="L3140" s="1">
        <v>3141</v>
      </c>
      <c r="M3140" s="1" t="s">
        <v>14753</v>
      </c>
      <c r="N3140" s="1">
        <v>5.9853008194032109E-3</v>
      </c>
      <c r="O3140" s="1">
        <v>1548230.1685428601</v>
      </c>
      <c r="P3140" s="1">
        <v>-0.16174540000000001</v>
      </c>
      <c r="Q3140" s="1">
        <v>-0.10591716</v>
      </c>
      <c r="R3140" s="1">
        <v>-0.58985995999999996</v>
      </c>
      <c r="S3140" s="1">
        <v>0</v>
      </c>
      <c r="T3140" s="1" t="s">
        <v>14753</v>
      </c>
    </row>
    <row r="3141" spans="1:20" x14ac:dyDescent="0.2">
      <c r="A3141" s="1">
        <v>34215</v>
      </c>
      <c r="B3141" s="1" t="s">
        <v>12824</v>
      </c>
      <c r="C3141" s="1" t="s">
        <v>12825</v>
      </c>
      <c r="D3141" s="1" t="s">
        <v>12826</v>
      </c>
      <c r="E3141" s="1">
        <v>1</v>
      </c>
      <c r="F3141" s="1" t="s">
        <v>12827</v>
      </c>
      <c r="G3141" s="1" t="s">
        <v>131</v>
      </c>
      <c r="H3141" s="1">
        <v>10000000000</v>
      </c>
      <c r="I3141" s="1">
        <v>0</v>
      </c>
      <c r="J3141" s="1">
        <v>10000000000</v>
      </c>
      <c r="K3141" s="1" t="s">
        <v>2018</v>
      </c>
      <c r="L3141" s="1">
        <v>3140</v>
      </c>
      <c r="M3141" s="1" t="s">
        <v>14752</v>
      </c>
      <c r="N3141" s="1">
        <v>3.5051495031426246E-2</v>
      </c>
      <c r="O3141" s="1">
        <v>1556949.8815059201</v>
      </c>
      <c r="P3141" s="1">
        <v>0.51807298000000002</v>
      </c>
      <c r="Q3141" s="1">
        <v>-2.41828296</v>
      </c>
      <c r="R3141" s="1">
        <v>-3.3948822600000002</v>
      </c>
      <c r="S3141" s="1">
        <v>0</v>
      </c>
      <c r="T3141" s="1" t="s">
        <v>14752</v>
      </c>
    </row>
    <row r="3142" spans="1:20" x14ac:dyDescent="0.2">
      <c r="A3142" s="1">
        <v>34849</v>
      </c>
      <c r="B3142" s="1" t="s">
        <v>14234</v>
      </c>
      <c r="C3142" s="1" t="s">
        <v>14235</v>
      </c>
      <c r="D3142" s="1" t="s">
        <v>14236</v>
      </c>
      <c r="E3142" s="1">
        <v>2</v>
      </c>
      <c r="F3142" s="1" t="s">
        <v>14237</v>
      </c>
      <c r="G3142" s="1" t="s">
        <v>131</v>
      </c>
      <c r="H3142" s="1">
        <v>10000000000</v>
      </c>
      <c r="I3142" s="1">
        <v>0</v>
      </c>
      <c r="J3142" s="1">
        <v>10000000000</v>
      </c>
      <c r="L3142" s="1">
        <v>3136</v>
      </c>
      <c r="M3142" s="1" t="s">
        <v>14752</v>
      </c>
      <c r="N3142" s="1">
        <v>0.25118367127964791</v>
      </c>
      <c r="O3142" s="1">
        <v>1592439.74726095</v>
      </c>
      <c r="P3142" s="1">
        <v>-5.1016573999999997</v>
      </c>
      <c r="Q3142" s="1">
        <v>-22.657631769999998</v>
      </c>
      <c r="R3142" s="1">
        <v>-27.519093210000001</v>
      </c>
      <c r="S3142" s="1">
        <v>0</v>
      </c>
      <c r="T3142" s="1" t="s">
        <v>14752</v>
      </c>
    </row>
    <row r="3143" spans="1:20" x14ac:dyDescent="0.2">
      <c r="A3143" s="1">
        <v>34669</v>
      </c>
      <c r="B3143" s="1" t="s">
        <v>13915</v>
      </c>
      <c r="C3143" s="1" t="s">
        <v>13916</v>
      </c>
      <c r="D3143" s="1" t="s">
        <v>13917</v>
      </c>
      <c r="E3143" s="1">
        <v>6</v>
      </c>
      <c r="F3143" s="1" t="s">
        <v>13918</v>
      </c>
      <c r="G3143" s="1" t="s">
        <v>131</v>
      </c>
      <c r="H3143" s="1">
        <v>1000000000</v>
      </c>
      <c r="I3143" s="1">
        <v>0</v>
      </c>
      <c r="J3143" s="1">
        <v>1000000000</v>
      </c>
      <c r="K3143" s="1" t="s">
        <v>2018</v>
      </c>
      <c r="L3143" s="1">
        <v>3142</v>
      </c>
      <c r="M3143" s="1" t="s">
        <v>14753</v>
      </c>
      <c r="N3143" s="1">
        <v>1.2751298550738348E-2</v>
      </c>
      <c r="O3143" s="1">
        <v>1518629.1336956299</v>
      </c>
      <c r="P3143" s="1">
        <v>6.0857481</v>
      </c>
      <c r="Q3143" s="1">
        <v>-9.7540308400000004</v>
      </c>
      <c r="R3143" s="1">
        <v>7.4507285899999998</v>
      </c>
      <c r="S3143" s="1">
        <v>0</v>
      </c>
      <c r="T3143" s="1" t="s">
        <v>14753</v>
      </c>
    </row>
    <row r="3144" spans="1:20" x14ac:dyDescent="0.2">
      <c r="A3144" s="1">
        <v>30109</v>
      </c>
      <c r="B3144" s="1" t="s">
        <v>12879</v>
      </c>
      <c r="C3144" s="1" t="s">
        <v>12880</v>
      </c>
      <c r="D3144" s="1" t="s">
        <v>12881</v>
      </c>
      <c r="E3144" s="1">
        <v>22</v>
      </c>
      <c r="F3144" s="1" t="s">
        <v>12882</v>
      </c>
      <c r="G3144" s="1" t="s">
        <v>131</v>
      </c>
      <c r="I3144" s="1">
        <v>0</v>
      </c>
      <c r="J3144" s="1">
        <v>999967975</v>
      </c>
      <c r="K3144" s="1" t="s">
        <v>2018</v>
      </c>
      <c r="L3144" s="1">
        <v>3144</v>
      </c>
      <c r="M3144" s="1" t="s">
        <v>14753</v>
      </c>
      <c r="N3144" s="1">
        <v>4.9307035348135448E-3</v>
      </c>
      <c r="O3144" s="1">
        <v>1492167.9011842499</v>
      </c>
      <c r="P3144" s="1">
        <v>-0.38297029999999999</v>
      </c>
      <c r="Q3144" s="1">
        <v>-3.9436418899999999</v>
      </c>
      <c r="R3144" s="1">
        <v>-6.8403422000000003</v>
      </c>
      <c r="S3144" s="1">
        <v>0</v>
      </c>
      <c r="T3144" s="1" t="s">
        <v>14753</v>
      </c>
    </row>
    <row r="3145" spans="1:20" x14ac:dyDescent="0.2">
      <c r="A3145" s="1">
        <v>33774</v>
      </c>
      <c r="B3145" s="1" t="s">
        <v>12655</v>
      </c>
      <c r="C3145" s="1" t="s">
        <v>7160</v>
      </c>
      <c r="D3145" s="1" t="s">
        <v>12656</v>
      </c>
      <c r="E3145" s="1">
        <v>1</v>
      </c>
      <c r="F3145" s="1" t="s">
        <v>12657</v>
      </c>
      <c r="G3145" s="1" t="s">
        <v>131</v>
      </c>
      <c r="H3145" s="1">
        <v>6900000000</v>
      </c>
      <c r="I3145" s="1">
        <v>0</v>
      </c>
      <c r="J3145" s="1">
        <v>6900000000</v>
      </c>
      <c r="K3145" s="1" t="s">
        <v>2018</v>
      </c>
      <c r="L3145" s="1">
        <v>3145</v>
      </c>
      <c r="M3145" s="1" t="s">
        <v>14753</v>
      </c>
      <c r="N3145" s="1">
        <v>8.0773856439259701E-5</v>
      </c>
      <c r="O3145" s="1">
        <v>1482553.9371793501</v>
      </c>
      <c r="P3145" s="1">
        <v>-0.32191483999999998</v>
      </c>
      <c r="Q3145" s="1">
        <v>190.54247802</v>
      </c>
      <c r="R3145" s="1">
        <v>-70.641950399999999</v>
      </c>
      <c r="S3145" s="1">
        <v>0</v>
      </c>
      <c r="T3145" s="1" t="s">
        <v>14753</v>
      </c>
    </row>
    <row r="3146" spans="1:20" x14ac:dyDescent="0.2">
      <c r="A3146" s="1">
        <v>34557</v>
      </c>
      <c r="B3146" s="1" t="s">
        <v>13838</v>
      </c>
      <c r="C3146" s="1" t="s">
        <v>13838</v>
      </c>
      <c r="D3146" s="1" t="s">
        <v>13839</v>
      </c>
      <c r="E3146" s="1">
        <v>6</v>
      </c>
      <c r="F3146" s="1" t="s">
        <v>13840</v>
      </c>
      <c r="G3146" s="1" t="s">
        <v>131</v>
      </c>
      <c r="H3146" s="1">
        <v>1000000000</v>
      </c>
      <c r="I3146" s="1">
        <v>0</v>
      </c>
      <c r="J3146" s="1">
        <v>1000000000</v>
      </c>
      <c r="K3146" s="1" t="s">
        <v>2018</v>
      </c>
      <c r="L3146" s="1">
        <v>3146</v>
      </c>
      <c r="M3146" s="1" t="s">
        <v>14752</v>
      </c>
      <c r="N3146" s="1">
        <v>2.3222412847409443E-2</v>
      </c>
      <c r="O3146" s="1">
        <v>1476156.15356417</v>
      </c>
      <c r="P3146" s="1">
        <v>-3.0458399100000002</v>
      </c>
      <c r="Q3146" s="1">
        <v>-4.5919963700000004</v>
      </c>
      <c r="R3146" s="1">
        <v>-31.940735289999999</v>
      </c>
      <c r="S3146" s="1">
        <v>0</v>
      </c>
      <c r="T3146" s="1" t="s">
        <v>14752</v>
      </c>
    </row>
    <row r="3147" spans="1:20" x14ac:dyDescent="0.2">
      <c r="A3147" s="1">
        <v>25446</v>
      </c>
      <c r="B3147" s="1" t="s">
        <v>12558</v>
      </c>
      <c r="C3147" s="1" t="s">
        <v>12559</v>
      </c>
      <c r="D3147" s="1" t="s">
        <v>12560</v>
      </c>
      <c r="E3147" s="1">
        <v>16</v>
      </c>
      <c r="F3147" s="1" t="s">
        <v>12561</v>
      </c>
      <c r="G3147" s="1" t="s">
        <v>131</v>
      </c>
      <c r="I3147" s="1">
        <v>0</v>
      </c>
      <c r="J3147" s="1">
        <v>300000</v>
      </c>
      <c r="K3147" s="1" t="s">
        <v>2018</v>
      </c>
      <c r="L3147" s="1">
        <v>3143</v>
      </c>
      <c r="M3147" s="1" t="s">
        <v>14752</v>
      </c>
      <c r="N3147" s="1">
        <v>270.0258131342174</v>
      </c>
      <c r="O3147" s="1">
        <v>1507310.6608883101</v>
      </c>
      <c r="P3147" s="1">
        <v>0.55870158000000003</v>
      </c>
      <c r="Q3147" s="1">
        <v>-10.582233349999999</v>
      </c>
      <c r="R3147" s="1">
        <v>14.10514219</v>
      </c>
      <c r="S3147" s="1">
        <v>0</v>
      </c>
      <c r="T3147" s="1" t="s">
        <v>14752</v>
      </c>
    </row>
    <row r="3148" spans="1:20" x14ac:dyDescent="0.2">
      <c r="A3148" s="1">
        <v>28673</v>
      </c>
      <c r="B3148" s="1" t="s">
        <v>12677</v>
      </c>
      <c r="C3148" s="1" t="s">
        <v>12678</v>
      </c>
      <c r="D3148" s="1" t="s">
        <v>12679</v>
      </c>
      <c r="E3148" s="1">
        <v>26</v>
      </c>
      <c r="F3148" s="1" t="s">
        <v>12680</v>
      </c>
      <c r="G3148" s="1" t="s">
        <v>131</v>
      </c>
      <c r="I3148" s="1">
        <v>0</v>
      </c>
      <c r="J3148" s="1">
        <v>143670352.92204064</v>
      </c>
      <c r="K3148" s="1" t="s">
        <v>2018</v>
      </c>
      <c r="L3148" s="1">
        <v>3147</v>
      </c>
      <c r="M3148" s="1" t="s">
        <v>14753</v>
      </c>
      <c r="N3148" s="1">
        <v>2.7237346306124913E-2</v>
      </c>
      <c r="O3148" s="1">
        <v>1459565.3528056999</v>
      </c>
      <c r="P3148" s="1">
        <v>2.9877399999999998E-2</v>
      </c>
      <c r="Q3148" s="1">
        <v>-0.10769102999999999</v>
      </c>
      <c r="R3148" s="1">
        <v>-3.7203298500000002</v>
      </c>
      <c r="S3148" s="1">
        <v>0</v>
      </c>
      <c r="T3148" s="1" t="s">
        <v>14753</v>
      </c>
    </row>
    <row r="3149" spans="1:20" x14ac:dyDescent="0.2">
      <c r="A3149" s="1">
        <v>34914</v>
      </c>
      <c r="B3149" s="1" t="s">
        <v>7647</v>
      </c>
      <c r="C3149" s="1" t="s">
        <v>14431</v>
      </c>
      <c r="D3149" s="1" t="s">
        <v>14432</v>
      </c>
      <c r="E3149" s="1">
        <v>2</v>
      </c>
      <c r="F3149" s="1" t="s">
        <v>14433</v>
      </c>
      <c r="G3149" s="1" t="s">
        <v>131</v>
      </c>
      <c r="H3149" s="1">
        <v>589000000000</v>
      </c>
      <c r="I3149" s="1">
        <v>0</v>
      </c>
      <c r="J3149" s="1">
        <v>589000000000</v>
      </c>
      <c r="K3149" s="1" t="s">
        <v>2018</v>
      </c>
      <c r="L3149" s="1">
        <v>3149</v>
      </c>
      <c r="M3149" s="1" t="s">
        <v>14752</v>
      </c>
      <c r="N3149" s="1">
        <v>1.0014095365512408E-4</v>
      </c>
      <c r="O3149" s="1">
        <v>1443263.80631483</v>
      </c>
      <c r="P3149" s="1">
        <v>0.23637527</v>
      </c>
      <c r="Q3149" s="1">
        <v>-15.48247188</v>
      </c>
      <c r="R3149" s="1">
        <v>26.87254845</v>
      </c>
      <c r="S3149" s="1">
        <v>0</v>
      </c>
      <c r="T3149" s="1" t="s">
        <v>14752</v>
      </c>
    </row>
    <row r="3150" spans="1:20" x14ac:dyDescent="0.2">
      <c r="A3150" s="1">
        <v>34727</v>
      </c>
      <c r="B3150" s="1" t="s">
        <v>14190</v>
      </c>
      <c r="C3150" s="1" t="s">
        <v>14191</v>
      </c>
      <c r="D3150" s="1" t="s">
        <v>14192</v>
      </c>
      <c r="E3150" s="1">
        <v>4</v>
      </c>
      <c r="F3150" s="1" t="s">
        <v>14193</v>
      </c>
      <c r="G3150" s="1" t="s">
        <v>131</v>
      </c>
      <c r="H3150" s="1">
        <v>1000000000</v>
      </c>
      <c r="I3150" s="1">
        <v>0</v>
      </c>
      <c r="J3150" s="1">
        <v>1000000000</v>
      </c>
      <c r="K3150" s="1" t="s">
        <v>2018</v>
      </c>
      <c r="L3150" s="1">
        <v>3150</v>
      </c>
      <c r="M3150" s="1" t="s">
        <v>14753</v>
      </c>
      <c r="N3150" s="1">
        <v>2.5592242422729505E-2</v>
      </c>
      <c r="O3150" s="1">
        <v>1442659.4620565199</v>
      </c>
      <c r="P3150" s="1">
        <v>-15.625383510000001</v>
      </c>
      <c r="Q3150" s="1">
        <v>17.283051369999999</v>
      </c>
      <c r="R3150" s="1">
        <v>31.085808790000002</v>
      </c>
      <c r="S3150" s="1">
        <v>0</v>
      </c>
      <c r="T3150" s="1" t="s">
        <v>14753</v>
      </c>
    </row>
    <row r="3151" spans="1:20" x14ac:dyDescent="0.2">
      <c r="A3151" s="1">
        <v>33368</v>
      </c>
      <c r="B3151" s="1" t="s">
        <v>12551</v>
      </c>
      <c r="C3151" s="1" t="s">
        <v>2950</v>
      </c>
      <c r="D3151" s="1" t="s">
        <v>12552</v>
      </c>
      <c r="E3151" s="1">
        <v>1</v>
      </c>
      <c r="F3151" s="1" t="s">
        <v>12553</v>
      </c>
      <c r="G3151" s="1" t="s">
        <v>131</v>
      </c>
      <c r="H3151" s="1">
        <v>550000000000</v>
      </c>
      <c r="I3151" s="1">
        <v>0</v>
      </c>
      <c r="J3151" s="1">
        <v>550000000000</v>
      </c>
      <c r="K3151" s="1" t="s">
        <v>2018</v>
      </c>
      <c r="L3151" s="1">
        <v>3148</v>
      </c>
      <c r="M3151" s="1" t="s">
        <v>14753</v>
      </c>
      <c r="N3151" s="1">
        <v>4.0171688413762443E-5</v>
      </c>
      <c r="O3151" s="1">
        <v>1439661.7598723599</v>
      </c>
      <c r="P3151" s="1">
        <v>-23.389266880000001</v>
      </c>
      <c r="Q3151" s="1">
        <v>405.68660620000003</v>
      </c>
      <c r="R3151" s="1">
        <v>164.89407645</v>
      </c>
      <c r="S3151" s="1">
        <v>0</v>
      </c>
      <c r="T3151" s="1" t="s">
        <v>14753</v>
      </c>
    </row>
    <row r="3152" spans="1:20" x14ac:dyDescent="0.2">
      <c r="A3152" s="1">
        <v>32463</v>
      </c>
      <c r="B3152" s="1" t="s">
        <v>13114</v>
      </c>
      <c r="C3152" s="1" t="s">
        <v>7135</v>
      </c>
      <c r="D3152" s="1" t="s">
        <v>13115</v>
      </c>
      <c r="E3152" s="1">
        <v>47</v>
      </c>
      <c r="F3152" s="1" t="s">
        <v>13116</v>
      </c>
      <c r="G3152" s="1" t="s">
        <v>131</v>
      </c>
      <c r="I3152" s="1">
        <v>0</v>
      </c>
      <c r="J3152" s="1">
        <v>999998400</v>
      </c>
      <c r="K3152" s="1" t="s">
        <v>2018</v>
      </c>
      <c r="L3152" s="1">
        <v>3151</v>
      </c>
      <c r="M3152" s="1" t="s">
        <v>14752</v>
      </c>
      <c r="N3152" s="1">
        <v>3.8345104860376049E-3</v>
      </c>
      <c r="O3152" s="1">
        <v>1436328.7233740999</v>
      </c>
      <c r="P3152" s="1">
        <v>-0.18040394000000001</v>
      </c>
      <c r="Q3152" s="1">
        <v>-4.3830695100000003</v>
      </c>
      <c r="R3152" s="1">
        <v>-28.280053639999998</v>
      </c>
      <c r="S3152" s="1">
        <v>0</v>
      </c>
      <c r="T3152" s="1" t="s">
        <v>14752</v>
      </c>
    </row>
    <row r="3153" spans="1:20" x14ac:dyDescent="0.2">
      <c r="A3153" s="1">
        <v>8886</v>
      </c>
      <c r="B3153" s="1" t="s">
        <v>6419</v>
      </c>
      <c r="C3153" s="1" t="s">
        <v>5571</v>
      </c>
      <c r="D3153" s="1" t="s">
        <v>6420</v>
      </c>
      <c r="E3153" s="1">
        <v>42</v>
      </c>
      <c r="F3153" s="1" t="s">
        <v>4434</v>
      </c>
      <c r="G3153" s="1" t="s">
        <v>131</v>
      </c>
      <c r="H3153" s="1">
        <v>106388842</v>
      </c>
      <c r="I3153" s="1">
        <v>0</v>
      </c>
      <c r="J3153" s="1">
        <v>106388841</v>
      </c>
      <c r="K3153" s="1" t="s">
        <v>2018</v>
      </c>
      <c r="L3153" s="1">
        <v>3152</v>
      </c>
      <c r="M3153" s="1" t="s">
        <v>14752</v>
      </c>
      <c r="N3153" s="1">
        <v>1.0005605020629496</v>
      </c>
      <c r="O3153" s="1">
        <v>1430181.4528531299</v>
      </c>
      <c r="P3153" s="1">
        <v>-8.1709000000000003E-4</v>
      </c>
      <c r="Q3153" s="1">
        <v>6.280152E-2</v>
      </c>
      <c r="R3153" s="1">
        <v>-7.5970480000000007E-2</v>
      </c>
      <c r="S3153" s="1">
        <v>0</v>
      </c>
      <c r="T3153" s="1" t="s">
        <v>14752</v>
      </c>
    </row>
    <row r="3154" spans="1:20" x14ac:dyDescent="0.2">
      <c r="A3154" s="1">
        <v>31523</v>
      </c>
      <c r="B3154" s="1" t="s">
        <v>12838</v>
      </c>
      <c r="C3154" s="1" t="s">
        <v>945</v>
      </c>
      <c r="D3154" s="1" t="s">
        <v>12839</v>
      </c>
      <c r="E3154" s="1">
        <v>37</v>
      </c>
      <c r="F3154" s="1" t="s">
        <v>12840</v>
      </c>
      <c r="G3154" s="1" t="s">
        <v>131</v>
      </c>
      <c r="H3154" s="1">
        <v>1000000000000</v>
      </c>
      <c r="I3154" s="1">
        <v>0</v>
      </c>
      <c r="J3154" s="1">
        <v>1000000000000</v>
      </c>
      <c r="K3154" s="1" t="s">
        <v>2018</v>
      </c>
      <c r="L3154" s="1">
        <v>3153</v>
      </c>
      <c r="M3154" s="1" t="s">
        <v>14753</v>
      </c>
      <c r="N3154" s="1">
        <v>1.276548705705503E-6</v>
      </c>
      <c r="O3154" s="1">
        <v>1426218.14370168</v>
      </c>
      <c r="P3154" s="1">
        <v>4.841198E-2</v>
      </c>
      <c r="Q3154" s="1">
        <v>-3.75061278</v>
      </c>
      <c r="R3154" s="1">
        <v>-10.37531721</v>
      </c>
      <c r="S3154" s="1">
        <v>0</v>
      </c>
      <c r="T3154" s="1" t="s">
        <v>14753</v>
      </c>
    </row>
    <row r="3155" spans="1:20" x14ac:dyDescent="0.2">
      <c r="A3155" s="1">
        <v>34136</v>
      </c>
      <c r="B3155" s="1" t="s">
        <v>14427</v>
      </c>
      <c r="C3155" s="1" t="s">
        <v>14428</v>
      </c>
      <c r="D3155" s="1" t="s">
        <v>14429</v>
      </c>
      <c r="E3155" s="1">
        <v>10</v>
      </c>
      <c r="F3155" s="1" t="s">
        <v>14430</v>
      </c>
      <c r="G3155" s="1" t="s">
        <v>131</v>
      </c>
      <c r="H3155" s="1">
        <v>1000000000</v>
      </c>
      <c r="I3155" s="1">
        <v>0</v>
      </c>
      <c r="J3155" s="1">
        <v>996902801</v>
      </c>
      <c r="K3155" s="1" t="s">
        <v>2018</v>
      </c>
      <c r="L3155" s="1">
        <v>3154</v>
      </c>
      <c r="M3155" s="1" t="s">
        <v>14752</v>
      </c>
      <c r="N3155" s="1">
        <v>6.0695580694524777E-3</v>
      </c>
      <c r="O3155" s="1">
        <v>1426250.5834585801</v>
      </c>
      <c r="P3155" s="1">
        <v>-1.8280412399999999</v>
      </c>
      <c r="Q3155" s="1">
        <v>-23.083571670000001</v>
      </c>
      <c r="R3155" s="1">
        <v>108.34764335</v>
      </c>
      <c r="S3155" s="1">
        <v>0</v>
      </c>
      <c r="T3155" s="1" t="s">
        <v>14752</v>
      </c>
    </row>
    <row r="3156" spans="1:20" x14ac:dyDescent="0.2">
      <c r="A3156" s="1">
        <v>33986</v>
      </c>
      <c r="B3156" s="1" t="s">
        <v>12566</v>
      </c>
      <c r="C3156" s="1" t="s">
        <v>12566</v>
      </c>
      <c r="D3156" s="1" t="s">
        <v>12567</v>
      </c>
      <c r="E3156" s="1">
        <v>20</v>
      </c>
      <c r="F3156" s="1" t="s">
        <v>12568</v>
      </c>
      <c r="G3156" s="1" t="s">
        <v>131</v>
      </c>
      <c r="I3156" s="1">
        <v>0</v>
      </c>
      <c r="J3156" s="1">
        <v>766795981</v>
      </c>
      <c r="K3156" s="1" t="s">
        <v>2018</v>
      </c>
      <c r="L3156" s="1">
        <v>3155</v>
      </c>
      <c r="M3156" s="1" t="s">
        <v>14752</v>
      </c>
      <c r="N3156" s="1">
        <v>1.0474746477417089E-2</v>
      </c>
      <c r="O3156" s="1">
        <v>1415445.5088402601</v>
      </c>
      <c r="P3156" s="1">
        <v>-0.82451514000000004</v>
      </c>
      <c r="Q3156" s="1">
        <v>-6.5532654199999998</v>
      </c>
      <c r="R3156" s="1">
        <v>-44.474815059999997</v>
      </c>
      <c r="S3156" s="1">
        <v>0</v>
      </c>
      <c r="T3156" s="1" t="s">
        <v>14752</v>
      </c>
    </row>
    <row r="3157" spans="1:20" x14ac:dyDescent="0.2">
      <c r="A3157" s="1">
        <v>30467</v>
      </c>
      <c r="B3157" s="1" t="s">
        <v>13347</v>
      </c>
      <c r="C3157" s="1" t="s">
        <v>6638</v>
      </c>
      <c r="D3157" s="1" t="s">
        <v>13348</v>
      </c>
      <c r="E3157" s="1">
        <v>5</v>
      </c>
      <c r="F3157" s="1" t="s">
        <v>13349</v>
      </c>
      <c r="G3157" s="1" t="s">
        <v>131</v>
      </c>
      <c r="H3157" s="1">
        <v>30000000000</v>
      </c>
      <c r="I3157" s="1">
        <v>0</v>
      </c>
      <c r="J3157" s="1">
        <v>30000000000</v>
      </c>
      <c r="K3157" s="1" t="s">
        <v>2018</v>
      </c>
      <c r="L3157" s="1">
        <v>3156</v>
      </c>
      <c r="M3157" s="1" t="s">
        <v>14752</v>
      </c>
      <c r="N3157" s="1">
        <v>0.38384754215040112</v>
      </c>
      <c r="O3157" s="1">
        <v>1409929.9872494999</v>
      </c>
      <c r="P3157" s="1">
        <v>-0.55335098000000005</v>
      </c>
      <c r="Q3157" s="1">
        <v>-6.8879989500000001</v>
      </c>
      <c r="R3157" s="1">
        <v>-16.266162009999999</v>
      </c>
      <c r="S3157" s="1">
        <v>0</v>
      </c>
      <c r="T3157" s="1" t="s">
        <v>14752</v>
      </c>
    </row>
    <row r="3158" spans="1:20" x14ac:dyDescent="0.2">
      <c r="A3158" s="1">
        <v>31248</v>
      </c>
      <c r="B3158" s="1" t="s">
        <v>13803</v>
      </c>
      <c r="C3158" s="1" t="s">
        <v>8330</v>
      </c>
      <c r="D3158" s="1" t="s">
        <v>13326</v>
      </c>
      <c r="E3158" s="1">
        <v>31</v>
      </c>
      <c r="F3158" s="1" t="s">
        <v>13327</v>
      </c>
      <c r="G3158" s="1" t="s">
        <v>131</v>
      </c>
      <c r="H3158" s="1">
        <v>420690000000</v>
      </c>
      <c r="I3158" s="1">
        <v>0</v>
      </c>
      <c r="J3158" s="1">
        <v>420690000000</v>
      </c>
      <c r="K3158" s="1" t="s">
        <v>2018</v>
      </c>
      <c r="L3158" s="1">
        <v>3157</v>
      </c>
      <c r="M3158" s="1" t="s">
        <v>14752</v>
      </c>
      <c r="N3158" s="1">
        <v>2.0390646279031487E-4</v>
      </c>
      <c r="O3158" s="1">
        <v>1408394.0214970801</v>
      </c>
      <c r="P3158" s="1">
        <v>1.23895994</v>
      </c>
      <c r="Q3158" s="1">
        <v>-8.1850058699999995</v>
      </c>
      <c r="R3158" s="1">
        <v>-24.51784297</v>
      </c>
      <c r="S3158" s="1">
        <v>0</v>
      </c>
      <c r="T3158" s="1" t="s">
        <v>14752</v>
      </c>
    </row>
    <row r="3159" spans="1:20" x14ac:dyDescent="0.2">
      <c r="A3159" s="1">
        <v>33470</v>
      </c>
      <c r="B3159" s="1" t="s">
        <v>12462</v>
      </c>
      <c r="C3159" s="1" t="s">
        <v>7079</v>
      </c>
      <c r="D3159" s="1" t="s">
        <v>12463</v>
      </c>
      <c r="E3159" s="1">
        <v>1</v>
      </c>
      <c r="F3159" s="1" t="s">
        <v>12464</v>
      </c>
      <c r="G3159" s="1" t="s">
        <v>131</v>
      </c>
      <c r="H3159" s="1">
        <v>1000000000000</v>
      </c>
      <c r="I3159" s="1">
        <v>0</v>
      </c>
      <c r="J3159" s="1">
        <v>1000000000000</v>
      </c>
      <c r="K3159" s="1" t="s">
        <v>2018</v>
      </c>
      <c r="L3159" s="1">
        <v>3158</v>
      </c>
      <c r="M3159" s="1" t="s">
        <v>14752</v>
      </c>
      <c r="N3159" s="1">
        <v>1.6295135167064452E-3</v>
      </c>
      <c r="O3159" s="1">
        <v>1385356.8542508001</v>
      </c>
      <c r="P3159" s="1">
        <v>-1.83959256</v>
      </c>
      <c r="Q3159" s="1">
        <v>327.93839557000001</v>
      </c>
      <c r="R3159" s="1">
        <v>14892.29653362</v>
      </c>
      <c r="S3159" s="1">
        <v>0</v>
      </c>
      <c r="T3159" s="1" t="s">
        <v>14752</v>
      </c>
    </row>
    <row r="3160" spans="1:20" x14ac:dyDescent="0.2">
      <c r="A3160" s="1">
        <v>26202</v>
      </c>
      <c r="B3160" s="1" t="s">
        <v>12978</v>
      </c>
      <c r="C3160" s="1" t="s">
        <v>12979</v>
      </c>
      <c r="D3160" s="1" t="s">
        <v>12980</v>
      </c>
      <c r="E3160" s="1">
        <v>8</v>
      </c>
      <c r="F3160" s="1" t="s">
        <v>12981</v>
      </c>
      <c r="G3160" s="1" t="s">
        <v>131</v>
      </c>
      <c r="H3160" s="1">
        <v>378432000</v>
      </c>
      <c r="I3160" s="1">
        <v>0</v>
      </c>
      <c r="J3160" s="1">
        <v>378432000</v>
      </c>
      <c r="L3160" s="1">
        <v>3159</v>
      </c>
      <c r="M3160" s="1" t="s">
        <v>14752</v>
      </c>
      <c r="N3160" s="1">
        <v>0.59838536735709247</v>
      </c>
      <c r="O3160" s="1">
        <v>1368374.8304260101</v>
      </c>
      <c r="P3160" s="1">
        <v>2.3736030000000002E-2</v>
      </c>
      <c r="Q3160" s="1">
        <v>-0.31412936000000002</v>
      </c>
      <c r="R3160" s="1">
        <v>-5.2152078099999999</v>
      </c>
      <c r="S3160" s="1">
        <v>0</v>
      </c>
      <c r="T3160" s="1" t="s">
        <v>14752</v>
      </c>
    </row>
    <row r="3161" spans="1:20" x14ac:dyDescent="0.2">
      <c r="A3161" s="1">
        <v>31874</v>
      </c>
      <c r="B3161" s="1" t="s">
        <v>6987</v>
      </c>
      <c r="C3161" s="1" t="s">
        <v>7976</v>
      </c>
      <c r="D3161" s="1" t="s">
        <v>14136</v>
      </c>
      <c r="E3161" s="1">
        <v>1</v>
      </c>
      <c r="F3161" s="1" t="s">
        <v>14137</v>
      </c>
      <c r="G3161" s="1" t="s">
        <v>131</v>
      </c>
      <c r="H3161" s="1">
        <v>21000000000000</v>
      </c>
      <c r="I3161" s="1">
        <v>0</v>
      </c>
      <c r="J3161" s="1">
        <v>21000000000000</v>
      </c>
      <c r="K3161" s="1" t="s">
        <v>2018</v>
      </c>
      <c r="L3161" s="1">
        <v>3160</v>
      </c>
      <c r="M3161" s="1" t="s">
        <v>14752</v>
      </c>
      <c r="N3161" s="1">
        <v>3.6291694776158713E-5</v>
      </c>
      <c r="O3161" s="1">
        <v>1364391.81626381</v>
      </c>
      <c r="P3161" s="1">
        <v>-1.9759382999999999</v>
      </c>
      <c r="Q3161" s="1">
        <v>286.59436636999999</v>
      </c>
      <c r="R3161" s="1">
        <v>1826.1754860599999</v>
      </c>
      <c r="S3161" s="1">
        <v>0</v>
      </c>
      <c r="T3161" s="1" t="s">
        <v>14752</v>
      </c>
    </row>
    <row r="3162" spans="1:20" x14ac:dyDescent="0.2">
      <c r="A3162" s="1">
        <v>19642</v>
      </c>
      <c r="B3162" s="1" t="s">
        <v>12716</v>
      </c>
      <c r="C3162" s="1" t="s">
        <v>7666</v>
      </c>
      <c r="D3162" s="1" t="s">
        <v>12717</v>
      </c>
      <c r="E3162" s="1">
        <v>30</v>
      </c>
      <c r="F3162" s="1" t="s">
        <v>12718</v>
      </c>
      <c r="G3162" s="1" t="s">
        <v>131</v>
      </c>
      <c r="I3162" s="1">
        <v>0</v>
      </c>
      <c r="J3162" s="1">
        <v>3000000000</v>
      </c>
      <c r="K3162" s="1" t="s">
        <v>2018</v>
      </c>
      <c r="L3162" s="1">
        <v>3162</v>
      </c>
      <c r="M3162" s="1" t="s">
        <v>14752</v>
      </c>
      <c r="N3162" s="1">
        <v>0.19748812792937684</v>
      </c>
      <c r="O3162" s="1">
        <v>1360873.6364828299</v>
      </c>
      <c r="P3162" s="1">
        <v>-0.30687991999999997</v>
      </c>
      <c r="Q3162" s="1">
        <v>-5.4102866599999997</v>
      </c>
      <c r="R3162" s="1">
        <v>-11.397607969999999</v>
      </c>
      <c r="S3162" s="1">
        <v>0</v>
      </c>
      <c r="T3162" s="1" t="s">
        <v>14752</v>
      </c>
    </row>
    <row r="3163" spans="1:20" x14ac:dyDescent="0.2">
      <c r="A3163" s="1">
        <v>33687</v>
      </c>
      <c r="B3163" s="1" t="s">
        <v>12367</v>
      </c>
      <c r="C3163" s="1" t="s">
        <v>12368</v>
      </c>
      <c r="D3163" s="1" t="s">
        <v>12369</v>
      </c>
      <c r="E3163" s="1">
        <v>9</v>
      </c>
      <c r="F3163" s="1" t="s">
        <v>12370</v>
      </c>
      <c r="G3163" s="1" t="s">
        <v>131</v>
      </c>
      <c r="H3163" s="1">
        <v>500000000</v>
      </c>
      <c r="I3163" s="1">
        <v>0</v>
      </c>
      <c r="J3163" s="1">
        <v>500000000</v>
      </c>
      <c r="K3163" s="1" t="s">
        <v>2018</v>
      </c>
      <c r="L3163" s="1">
        <v>3161</v>
      </c>
      <c r="M3163" s="1" t="s">
        <v>14753</v>
      </c>
      <c r="N3163" s="1">
        <v>4.0711526669775754E-2</v>
      </c>
      <c r="O3163" s="1">
        <v>1360325.1952082</v>
      </c>
      <c r="P3163" s="1">
        <v>-1.68261248</v>
      </c>
      <c r="Q3163" s="1">
        <v>16.623554380000002</v>
      </c>
      <c r="R3163" s="1">
        <v>18.874872480000001</v>
      </c>
      <c r="S3163" s="1">
        <v>0</v>
      </c>
      <c r="T3163" s="1" t="s">
        <v>14753</v>
      </c>
    </row>
    <row r="3164" spans="1:20" x14ac:dyDescent="0.2">
      <c r="A3164" s="1">
        <v>32516</v>
      </c>
      <c r="B3164" s="1" t="s">
        <v>12311</v>
      </c>
      <c r="C3164" s="1" t="s">
        <v>12312</v>
      </c>
      <c r="D3164" s="1" t="s">
        <v>12313</v>
      </c>
      <c r="E3164" s="1">
        <v>25</v>
      </c>
      <c r="F3164" s="1" t="s">
        <v>12314</v>
      </c>
      <c r="G3164" s="1" t="s">
        <v>131</v>
      </c>
      <c r="H3164" s="1">
        <v>1000000000</v>
      </c>
      <c r="I3164" s="1">
        <v>0</v>
      </c>
      <c r="J3164" s="1">
        <v>1000000000</v>
      </c>
      <c r="K3164" s="1" t="s">
        <v>2018</v>
      </c>
      <c r="L3164" s="1">
        <v>3163</v>
      </c>
      <c r="M3164" s="1" t="s">
        <v>14752</v>
      </c>
      <c r="N3164" s="1">
        <v>0.15785004924973553</v>
      </c>
      <c r="O3164" s="1">
        <v>1347579.8098345699</v>
      </c>
      <c r="P3164" s="1">
        <v>-0.48119192999999999</v>
      </c>
      <c r="Q3164" s="1">
        <v>-10.461360129999999</v>
      </c>
      <c r="R3164" s="1">
        <v>-16.534637629999999</v>
      </c>
      <c r="S3164" s="1">
        <v>0</v>
      </c>
      <c r="T3164" s="1" t="s">
        <v>14752</v>
      </c>
    </row>
    <row r="3165" spans="1:20" x14ac:dyDescent="0.2">
      <c r="A3165" s="1">
        <v>33323</v>
      </c>
      <c r="B3165" s="1" t="s">
        <v>12629</v>
      </c>
      <c r="C3165" s="1" t="s">
        <v>10973</v>
      </c>
      <c r="D3165" s="1" t="s">
        <v>12630</v>
      </c>
      <c r="E3165" s="1">
        <v>22</v>
      </c>
      <c r="F3165" s="1" t="s">
        <v>12631</v>
      </c>
      <c r="G3165" s="1" t="s">
        <v>131</v>
      </c>
      <c r="H3165" s="1">
        <v>600000000000</v>
      </c>
      <c r="I3165" s="1">
        <v>0</v>
      </c>
      <c r="J3165" s="1">
        <v>600000000000</v>
      </c>
      <c r="K3165" s="1" t="s">
        <v>2018</v>
      </c>
      <c r="L3165" s="1">
        <v>3164</v>
      </c>
      <c r="M3165" s="1" t="s">
        <v>14753</v>
      </c>
      <c r="N3165" s="1">
        <v>2.3720107023314063E-5</v>
      </c>
      <c r="O3165" s="1">
        <v>1334578.7619487899</v>
      </c>
      <c r="P3165" s="1">
        <v>2.86403081</v>
      </c>
      <c r="Q3165" s="1">
        <v>3.1414727899999999</v>
      </c>
      <c r="R3165" s="1">
        <v>-1.6747865399999999</v>
      </c>
      <c r="S3165" s="1">
        <v>0</v>
      </c>
      <c r="T3165" s="1" t="s">
        <v>14753</v>
      </c>
    </row>
    <row r="3166" spans="1:20" x14ac:dyDescent="0.2">
      <c r="A3166" s="1">
        <v>23520</v>
      </c>
      <c r="B3166" s="1" t="s">
        <v>13369</v>
      </c>
      <c r="C3166" s="1" t="s">
        <v>3236</v>
      </c>
      <c r="D3166" s="1" t="s">
        <v>13370</v>
      </c>
      <c r="E3166" s="1">
        <v>5</v>
      </c>
      <c r="F3166" s="1" t="s">
        <v>13371</v>
      </c>
      <c r="G3166" s="1" t="s">
        <v>131</v>
      </c>
      <c r="I3166" s="1">
        <v>0</v>
      </c>
      <c r="J3166" s="1">
        <v>622080000</v>
      </c>
      <c r="K3166" s="1" t="s">
        <v>2018</v>
      </c>
      <c r="L3166" s="1">
        <v>3165</v>
      </c>
      <c r="M3166" s="1" t="s">
        <v>14752</v>
      </c>
      <c r="N3166" s="1">
        <v>2.3063503033036929E-3</v>
      </c>
      <c r="O3166" s="1">
        <v>1333841.9528673</v>
      </c>
      <c r="P3166" s="1">
        <v>-1.6221444599999999</v>
      </c>
      <c r="Q3166" s="1">
        <v>6.8037968299999996</v>
      </c>
      <c r="R3166" s="1">
        <v>28.382720729999999</v>
      </c>
      <c r="S3166" s="1">
        <v>0</v>
      </c>
      <c r="T3166" s="1" t="s">
        <v>14752</v>
      </c>
    </row>
    <row r="3167" spans="1:20" x14ac:dyDescent="0.2">
      <c r="A3167" s="1">
        <v>30826</v>
      </c>
      <c r="B3167" s="1" t="s">
        <v>13423</v>
      </c>
      <c r="C3167" s="1" t="s">
        <v>13424</v>
      </c>
      <c r="D3167" s="1" t="s">
        <v>13425</v>
      </c>
      <c r="E3167" s="1">
        <v>6</v>
      </c>
      <c r="F3167" s="1" t="s">
        <v>13426</v>
      </c>
      <c r="G3167" s="1" t="s">
        <v>131</v>
      </c>
      <c r="H3167" s="1">
        <v>1000000000</v>
      </c>
      <c r="I3167" s="1">
        <v>0</v>
      </c>
      <c r="J3167" s="1">
        <v>1000000000</v>
      </c>
      <c r="K3167" s="1" t="s">
        <v>2018</v>
      </c>
      <c r="L3167" s="1">
        <v>3166</v>
      </c>
      <c r="M3167" s="1" t="s">
        <v>14752</v>
      </c>
      <c r="N3167" s="1">
        <v>2.1905748944245712E-2</v>
      </c>
      <c r="O3167" s="1">
        <v>1329705.5126382599</v>
      </c>
      <c r="P3167" s="1">
        <v>6.6579551800000001</v>
      </c>
      <c r="Q3167" s="1">
        <v>-6.4506316100000003</v>
      </c>
      <c r="R3167" s="1">
        <v>253.08668284000001</v>
      </c>
      <c r="S3167" s="1">
        <v>0</v>
      </c>
      <c r="T3167" s="1" t="s">
        <v>14752</v>
      </c>
    </row>
    <row r="3168" spans="1:20" x14ac:dyDescent="0.2">
      <c r="A3168" s="1">
        <v>33850</v>
      </c>
      <c r="B3168" s="1" t="s">
        <v>12820</v>
      </c>
      <c r="C3168" s="1" t="s">
        <v>12821</v>
      </c>
      <c r="D3168" s="1" t="s">
        <v>12822</v>
      </c>
      <c r="E3168" s="1">
        <v>18</v>
      </c>
      <c r="F3168" s="1" t="s">
        <v>12823</v>
      </c>
      <c r="G3168" s="1" t="s">
        <v>131</v>
      </c>
      <c r="H3168" s="1">
        <v>21042069</v>
      </c>
      <c r="I3168" s="1">
        <v>0</v>
      </c>
      <c r="J3168" s="1">
        <v>21042069</v>
      </c>
      <c r="K3168" s="1" t="s">
        <v>2018</v>
      </c>
      <c r="L3168" s="1">
        <v>3167</v>
      </c>
      <c r="M3168" s="1" t="s">
        <v>14752</v>
      </c>
      <c r="N3168" s="1">
        <v>0.78324594790722724</v>
      </c>
      <c r="O3168" s="1">
        <v>1329089.47086494</v>
      </c>
      <c r="P3168" s="1">
        <v>-1.59137562</v>
      </c>
      <c r="Q3168" s="1">
        <v>-3.41115295</v>
      </c>
      <c r="R3168" s="1">
        <v>3.4955861600000002</v>
      </c>
      <c r="S3168" s="1">
        <v>0</v>
      </c>
      <c r="T3168" s="1" t="s">
        <v>14752</v>
      </c>
    </row>
    <row r="3169" spans="1:20" x14ac:dyDescent="0.2">
      <c r="A3169" s="1">
        <v>34771</v>
      </c>
      <c r="B3169" s="1" t="s">
        <v>14009</v>
      </c>
      <c r="C3169" s="1" t="s">
        <v>14010</v>
      </c>
      <c r="D3169" s="1" t="s">
        <v>14011</v>
      </c>
      <c r="E3169" s="1">
        <v>8</v>
      </c>
      <c r="F3169" s="1" t="s">
        <v>14012</v>
      </c>
      <c r="G3169" s="1" t="s">
        <v>131</v>
      </c>
      <c r="H3169" s="1">
        <v>990154867</v>
      </c>
      <c r="I3169" s="1">
        <v>0</v>
      </c>
      <c r="J3169" s="1">
        <v>990154867</v>
      </c>
      <c r="K3169" s="1" t="s">
        <v>2018</v>
      </c>
      <c r="L3169" s="1">
        <v>3168</v>
      </c>
      <c r="M3169" s="1" t="s">
        <v>14753</v>
      </c>
      <c r="N3169" s="1">
        <v>6.0962073619320791E-3</v>
      </c>
      <c r="O3169" s="1">
        <v>1307513.23694998</v>
      </c>
      <c r="P3169" s="1">
        <v>-2.4513593299999998</v>
      </c>
      <c r="Q3169" s="1">
        <v>-17.919580679999999</v>
      </c>
      <c r="R3169" s="1">
        <v>-44.764354660000002</v>
      </c>
      <c r="S3169" s="1">
        <v>0</v>
      </c>
      <c r="T3169" s="1" t="s">
        <v>14753</v>
      </c>
    </row>
    <row r="3170" spans="1:20" x14ac:dyDescent="0.2">
      <c r="A3170" s="1">
        <v>34969</v>
      </c>
      <c r="B3170" s="1" t="s">
        <v>14446</v>
      </c>
      <c r="C3170" s="1" t="s">
        <v>8929</v>
      </c>
      <c r="D3170" s="1" t="s">
        <v>14447</v>
      </c>
      <c r="E3170" s="1">
        <v>3</v>
      </c>
      <c r="F3170" s="1" t="s">
        <v>14448</v>
      </c>
      <c r="G3170" s="1" t="s">
        <v>131</v>
      </c>
      <c r="H3170" s="1">
        <v>999997703</v>
      </c>
      <c r="I3170" s="1">
        <v>0</v>
      </c>
      <c r="J3170" s="1">
        <v>999997703</v>
      </c>
      <c r="L3170" s="1">
        <v>3170</v>
      </c>
      <c r="M3170" s="1" t="s">
        <v>14753</v>
      </c>
      <c r="N3170" s="1">
        <v>2.0676166242343439E-3</v>
      </c>
      <c r="O3170" s="1">
        <v>1294739.47679854</v>
      </c>
      <c r="P3170" s="1">
        <v>-0.88780077000000002</v>
      </c>
      <c r="Q3170" s="1">
        <v>26.747623050000001</v>
      </c>
      <c r="R3170" s="1">
        <v>129.11313443</v>
      </c>
      <c r="S3170" s="1">
        <v>0</v>
      </c>
      <c r="T3170" s="1" t="s">
        <v>14753</v>
      </c>
    </row>
    <row r="3171" spans="1:20" x14ac:dyDescent="0.2">
      <c r="A3171" s="1">
        <v>33736</v>
      </c>
      <c r="B3171" s="1" t="s">
        <v>12890</v>
      </c>
      <c r="C3171" s="1" t="s">
        <v>23</v>
      </c>
      <c r="D3171" s="1" t="s">
        <v>12891</v>
      </c>
      <c r="E3171" s="1">
        <v>27</v>
      </c>
      <c r="F3171" s="1" t="s">
        <v>12892</v>
      </c>
      <c r="G3171" s="1" t="s">
        <v>131</v>
      </c>
      <c r="I3171" s="1">
        <v>0</v>
      </c>
      <c r="J3171" s="1">
        <v>9999998</v>
      </c>
      <c r="K3171" s="1" t="s">
        <v>2018</v>
      </c>
      <c r="L3171" s="1">
        <v>3172</v>
      </c>
      <c r="M3171" s="1" t="s">
        <v>14752</v>
      </c>
      <c r="N3171" s="1">
        <v>0.52931295852342641</v>
      </c>
      <c r="O3171" s="1">
        <v>1283121.2096179</v>
      </c>
      <c r="P3171" s="1">
        <v>1.4526567500000001</v>
      </c>
      <c r="Q3171" s="1">
        <v>44.549944680000003</v>
      </c>
      <c r="R3171" s="1">
        <v>20.516304760000001</v>
      </c>
      <c r="S3171" s="1">
        <v>0</v>
      </c>
      <c r="T3171" s="1" t="s">
        <v>14752</v>
      </c>
    </row>
    <row r="3172" spans="1:20" x14ac:dyDescent="0.2">
      <c r="A3172" s="1">
        <v>19618</v>
      </c>
      <c r="B3172" s="1" t="s">
        <v>13035</v>
      </c>
      <c r="C3172" s="1" t="s">
        <v>8363</v>
      </c>
      <c r="D3172" s="1" t="s">
        <v>13036</v>
      </c>
      <c r="E3172" s="1">
        <v>46</v>
      </c>
      <c r="F3172" s="1" t="s">
        <v>13037</v>
      </c>
      <c r="G3172" s="1" t="s">
        <v>131</v>
      </c>
      <c r="I3172" s="1">
        <v>0</v>
      </c>
      <c r="J3172" s="1">
        <v>666666666666666</v>
      </c>
      <c r="K3172" s="1" t="s">
        <v>2018</v>
      </c>
      <c r="L3172" s="1">
        <v>3171</v>
      </c>
      <c r="M3172" s="1" t="s">
        <v>14752</v>
      </c>
      <c r="N3172" s="1">
        <v>5.6388678566374264E-8</v>
      </c>
      <c r="O3172" s="1">
        <v>1283674.36860166</v>
      </c>
      <c r="P3172" s="1">
        <v>1.1578341700000001</v>
      </c>
      <c r="Q3172" s="1">
        <v>-1.93185228</v>
      </c>
      <c r="R3172" s="1">
        <v>-11.11098818</v>
      </c>
      <c r="S3172" s="1">
        <v>0</v>
      </c>
      <c r="T3172" s="1" t="s">
        <v>14752</v>
      </c>
    </row>
    <row r="3173" spans="1:20" x14ac:dyDescent="0.2">
      <c r="A3173" s="1">
        <v>34039</v>
      </c>
      <c r="B3173" s="1" t="s">
        <v>13845</v>
      </c>
      <c r="C3173" s="1" t="s">
        <v>10684</v>
      </c>
      <c r="D3173" s="1" t="s">
        <v>13846</v>
      </c>
      <c r="E3173" s="1">
        <v>1</v>
      </c>
      <c r="F3173" s="1" t="s">
        <v>13847</v>
      </c>
      <c r="G3173" s="1" t="s">
        <v>131</v>
      </c>
      <c r="H3173" s="1">
        <v>1000000000000</v>
      </c>
      <c r="I3173" s="1">
        <v>0</v>
      </c>
      <c r="J3173" s="1">
        <v>1000000000000</v>
      </c>
      <c r="K3173" s="1" t="s">
        <v>2018</v>
      </c>
      <c r="L3173" s="1">
        <v>3173</v>
      </c>
      <c r="M3173" s="1" t="s">
        <v>14752</v>
      </c>
      <c r="N3173" s="1">
        <v>6.2400361617596448E-3</v>
      </c>
      <c r="O3173" s="1">
        <v>1279880.73015817</v>
      </c>
      <c r="P3173" s="1">
        <v>-20.095530190000002</v>
      </c>
      <c r="Q3173" s="1">
        <v>325.84421004000001</v>
      </c>
      <c r="R3173" s="1">
        <v>1020216.21350673</v>
      </c>
      <c r="S3173" s="1">
        <v>0</v>
      </c>
      <c r="T3173" s="1" t="s">
        <v>14752</v>
      </c>
    </row>
    <row r="3174" spans="1:20" x14ac:dyDescent="0.2">
      <c r="A3174" s="1">
        <v>28791</v>
      </c>
      <c r="B3174" s="1" t="s">
        <v>12390</v>
      </c>
      <c r="C3174" s="1" t="s">
        <v>12391</v>
      </c>
      <c r="D3174" s="1" t="s">
        <v>12392</v>
      </c>
      <c r="E3174" s="1">
        <v>43</v>
      </c>
      <c r="F3174" s="1" t="s">
        <v>12393</v>
      </c>
      <c r="G3174" s="1" t="s">
        <v>131</v>
      </c>
      <c r="H3174" s="1">
        <v>5000000000</v>
      </c>
      <c r="I3174" s="1">
        <v>0</v>
      </c>
      <c r="J3174" s="1">
        <v>5000000000</v>
      </c>
      <c r="K3174" s="1" t="s">
        <v>2018</v>
      </c>
      <c r="L3174" s="1">
        <v>3174</v>
      </c>
      <c r="M3174" s="1" t="s">
        <v>14752</v>
      </c>
      <c r="N3174" s="1">
        <v>1.44440094490436E-3</v>
      </c>
      <c r="O3174" s="1">
        <v>1269719.3977393699</v>
      </c>
      <c r="P3174" s="1">
        <v>0.38113901</v>
      </c>
      <c r="Q3174" s="1">
        <v>-5.7699696100000004</v>
      </c>
      <c r="R3174" s="1">
        <v>6.94987713</v>
      </c>
      <c r="S3174" s="1">
        <v>0</v>
      </c>
      <c r="T3174" s="1" t="s">
        <v>14752</v>
      </c>
    </row>
    <row r="3175" spans="1:20" x14ac:dyDescent="0.2">
      <c r="A3175" s="1">
        <v>31183</v>
      </c>
      <c r="B3175" s="1" t="s">
        <v>12694</v>
      </c>
      <c r="C3175" s="1" t="s">
        <v>12695</v>
      </c>
      <c r="D3175" s="1" t="s">
        <v>12696</v>
      </c>
      <c r="E3175" s="1">
        <v>44</v>
      </c>
      <c r="F3175" s="1" t="s">
        <v>12697</v>
      </c>
      <c r="G3175" s="1" t="s">
        <v>131</v>
      </c>
      <c r="I3175" s="1">
        <v>0</v>
      </c>
      <c r="J3175" s="1">
        <v>9999747</v>
      </c>
      <c r="K3175" s="1" t="s">
        <v>2018</v>
      </c>
      <c r="L3175" s="1">
        <v>3175</v>
      </c>
      <c r="M3175" s="1" t="s">
        <v>14752</v>
      </c>
      <c r="N3175" s="1">
        <v>3.1343777508550512</v>
      </c>
      <c r="O3175" s="1">
        <v>1268377.5575367501</v>
      </c>
      <c r="P3175" s="1">
        <v>0.51720352000000003</v>
      </c>
      <c r="Q3175" s="1">
        <v>-4.0085050200000003</v>
      </c>
      <c r="R3175" s="1">
        <v>-12.02665852</v>
      </c>
      <c r="S3175" s="1">
        <v>0</v>
      </c>
      <c r="T3175" s="1" t="s">
        <v>14752</v>
      </c>
    </row>
    <row r="3176" spans="1:20" x14ac:dyDescent="0.2">
      <c r="A3176" s="1">
        <v>30116</v>
      </c>
      <c r="B3176" s="1" t="s">
        <v>12967</v>
      </c>
      <c r="C3176" s="1" t="s">
        <v>12968</v>
      </c>
      <c r="D3176" s="1" t="s">
        <v>12969</v>
      </c>
      <c r="E3176" s="1">
        <v>19</v>
      </c>
      <c r="F3176" s="1" t="s">
        <v>12970</v>
      </c>
      <c r="G3176" s="1" t="s">
        <v>131</v>
      </c>
      <c r="H3176" s="1">
        <v>100000000</v>
      </c>
      <c r="I3176" s="1">
        <v>0</v>
      </c>
      <c r="J3176" s="1">
        <v>100000000</v>
      </c>
      <c r="K3176" s="1" t="s">
        <v>2018</v>
      </c>
      <c r="L3176" s="1">
        <v>3176</v>
      </c>
      <c r="M3176" s="1" t="s">
        <v>14753</v>
      </c>
      <c r="N3176" s="1">
        <v>0.16601364568875074</v>
      </c>
      <c r="O3176" s="1">
        <v>1266822.1227110999</v>
      </c>
      <c r="P3176" s="1">
        <v>1.3926083300000001</v>
      </c>
      <c r="Q3176" s="1">
        <v>-6.76874778</v>
      </c>
      <c r="R3176" s="1">
        <v>-27.341806859999998</v>
      </c>
      <c r="S3176" s="1">
        <v>0</v>
      </c>
      <c r="T3176" s="1" t="s">
        <v>14753</v>
      </c>
    </row>
    <row r="3177" spans="1:20" x14ac:dyDescent="0.2">
      <c r="A3177" s="1">
        <v>34907</v>
      </c>
      <c r="B3177" s="1" t="s">
        <v>14439</v>
      </c>
      <c r="C3177" s="1" t="s">
        <v>14440</v>
      </c>
      <c r="D3177" s="1" t="s">
        <v>14441</v>
      </c>
      <c r="E3177" s="1">
        <v>1</v>
      </c>
      <c r="F3177" s="1" t="s">
        <v>14442</v>
      </c>
      <c r="G3177" s="1" t="s">
        <v>131</v>
      </c>
      <c r="H3177" s="1">
        <v>15000000000</v>
      </c>
      <c r="I3177" s="1">
        <v>0</v>
      </c>
      <c r="J3177" s="1">
        <v>15000000000</v>
      </c>
      <c r="K3177" s="1" t="s">
        <v>2018</v>
      </c>
      <c r="L3177" s="1">
        <v>3177</v>
      </c>
      <c r="M3177" s="1" t="s">
        <v>14752</v>
      </c>
      <c r="N3177" s="1">
        <v>3.0438211704536902E-4</v>
      </c>
      <c r="O3177" s="1">
        <v>1264118.7196152699</v>
      </c>
      <c r="P3177" s="1">
        <v>0.32428151</v>
      </c>
      <c r="Q3177" s="1">
        <v>-3.8718116600000001</v>
      </c>
      <c r="R3177" s="1">
        <v>0.57922587999999997</v>
      </c>
      <c r="S3177" s="1">
        <v>0</v>
      </c>
      <c r="T3177" s="1" t="s">
        <v>14752</v>
      </c>
    </row>
    <row r="3178" spans="1:20" x14ac:dyDescent="0.2">
      <c r="A3178" s="1">
        <v>32588</v>
      </c>
      <c r="B3178" s="1" t="s">
        <v>12868</v>
      </c>
      <c r="C3178" s="1" t="s">
        <v>12869</v>
      </c>
      <c r="D3178" s="1" t="s">
        <v>12870</v>
      </c>
      <c r="E3178" s="1">
        <v>1</v>
      </c>
      <c r="F3178" s="1" t="s">
        <v>12871</v>
      </c>
      <c r="G3178" s="1" t="s">
        <v>131</v>
      </c>
      <c r="H3178" s="1">
        <v>10000000000</v>
      </c>
      <c r="I3178" s="1">
        <v>0</v>
      </c>
      <c r="J3178" s="1">
        <v>10000000000</v>
      </c>
      <c r="K3178" s="1" t="s">
        <v>2018</v>
      </c>
      <c r="L3178" s="1">
        <v>3178</v>
      </c>
      <c r="M3178" s="1" t="s">
        <v>14753</v>
      </c>
      <c r="N3178" s="1">
        <v>1.2773520217232248E-2</v>
      </c>
      <c r="O3178" s="1">
        <v>1259366.48755106</v>
      </c>
      <c r="P3178" s="1">
        <v>-0.20800874</v>
      </c>
      <c r="Q3178" s="1">
        <v>-0.85061545000000005</v>
      </c>
      <c r="R3178" s="1">
        <v>0.25888737000000001</v>
      </c>
      <c r="S3178" s="1">
        <v>0</v>
      </c>
      <c r="T3178" s="1" t="s">
        <v>14753</v>
      </c>
    </row>
    <row r="3179" spans="1:20" x14ac:dyDescent="0.2">
      <c r="A3179" s="1">
        <v>34787</v>
      </c>
      <c r="B3179" s="1" t="s">
        <v>14119</v>
      </c>
      <c r="C3179" s="1" t="s">
        <v>14434</v>
      </c>
      <c r="D3179" s="1" t="s">
        <v>14120</v>
      </c>
      <c r="E3179" s="1">
        <v>5</v>
      </c>
      <c r="F3179" s="1" t="s">
        <v>14121</v>
      </c>
      <c r="G3179" s="1" t="s">
        <v>131</v>
      </c>
      <c r="H3179" s="1">
        <v>1000000000</v>
      </c>
      <c r="I3179" s="1">
        <v>0</v>
      </c>
      <c r="J3179" s="1">
        <v>999910181.19000006</v>
      </c>
      <c r="K3179" s="1" t="s">
        <v>2018</v>
      </c>
      <c r="L3179" s="1">
        <v>3179</v>
      </c>
      <c r="M3179" s="1" t="s">
        <v>14753</v>
      </c>
      <c r="N3179" s="1">
        <v>1.658065796379439E-2</v>
      </c>
      <c r="O3179" s="1">
        <v>1255350.13090303</v>
      </c>
      <c r="P3179" s="1">
        <v>1.51978361</v>
      </c>
      <c r="Q3179" s="1">
        <v>-15.95115008</v>
      </c>
      <c r="R3179" s="1">
        <v>9.74851606</v>
      </c>
      <c r="S3179" s="1">
        <v>0</v>
      </c>
      <c r="T3179" s="1" t="s">
        <v>14753</v>
      </c>
    </row>
    <row r="3180" spans="1:20" x14ac:dyDescent="0.2">
      <c r="A3180" s="1">
        <v>33683</v>
      </c>
      <c r="B3180" s="1" t="s">
        <v>12518</v>
      </c>
      <c r="C3180" s="1" t="s">
        <v>7367</v>
      </c>
      <c r="D3180" s="1" t="s">
        <v>12519</v>
      </c>
      <c r="E3180" s="1">
        <v>1</v>
      </c>
      <c r="F3180" s="1" t="s">
        <v>12520</v>
      </c>
      <c r="G3180" s="1" t="s">
        <v>131</v>
      </c>
      <c r="H3180" s="1">
        <v>100000000000</v>
      </c>
      <c r="I3180" s="1">
        <v>0</v>
      </c>
      <c r="J3180" s="1">
        <v>100000000000</v>
      </c>
      <c r="K3180" s="1" t="s">
        <v>2018</v>
      </c>
      <c r="L3180" s="1">
        <v>3180</v>
      </c>
      <c r="M3180" s="1" t="s">
        <v>14753</v>
      </c>
      <c r="N3180" s="1">
        <v>1.266280773622218E-2</v>
      </c>
      <c r="O3180" s="1">
        <v>1248991.14054255</v>
      </c>
      <c r="P3180" s="1">
        <v>-11.969581590000001</v>
      </c>
      <c r="Q3180" s="1">
        <v>306.61905726999998</v>
      </c>
      <c r="R3180" s="1">
        <v>1330295.8357593501</v>
      </c>
      <c r="S3180" s="1">
        <v>0</v>
      </c>
      <c r="T3180" s="1" t="s">
        <v>14753</v>
      </c>
    </row>
    <row r="3181" spans="1:20" x14ac:dyDescent="0.2">
      <c r="A3181" s="1">
        <v>34957</v>
      </c>
      <c r="B3181" s="1" t="s">
        <v>14435</v>
      </c>
      <c r="C3181" s="1" t="s">
        <v>14436</v>
      </c>
      <c r="D3181" s="1" t="s">
        <v>14437</v>
      </c>
      <c r="E3181" s="1">
        <v>2</v>
      </c>
      <c r="F3181" s="1" t="s">
        <v>14438</v>
      </c>
      <c r="G3181" s="1" t="s">
        <v>131</v>
      </c>
      <c r="H3181" s="1">
        <v>1000000000</v>
      </c>
      <c r="I3181" s="1">
        <v>0</v>
      </c>
      <c r="J3181" s="1">
        <v>1000000000</v>
      </c>
      <c r="L3181" s="1">
        <v>3169</v>
      </c>
      <c r="M3181" s="1" t="s">
        <v>14752</v>
      </c>
      <c r="N3181" s="1">
        <v>1.9663521155562608E-2</v>
      </c>
      <c r="O3181" s="1">
        <v>1296003.02990166</v>
      </c>
      <c r="P3181" s="1">
        <v>0.55127466000000003</v>
      </c>
      <c r="Q3181" s="1">
        <v>-15.677462780000001</v>
      </c>
      <c r="R3181" s="1">
        <v>-24.112755</v>
      </c>
      <c r="S3181" s="1">
        <v>0</v>
      </c>
      <c r="T3181" s="1" t="s">
        <v>14752</v>
      </c>
    </row>
    <row r="3182" spans="1:20" x14ac:dyDescent="0.2">
      <c r="A3182" s="1">
        <v>31353</v>
      </c>
      <c r="B3182" s="1" t="s">
        <v>12465</v>
      </c>
      <c r="C3182" s="1" t="s">
        <v>12465</v>
      </c>
      <c r="D3182" s="1" t="s">
        <v>12466</v>
      </c>
      <c r="E3182" s="1">
        <v>3</v>
      </c>
      <c r="F3182" s="1" t="s">
        <v>12467</v>
      </c>
      <c r="G3182" s="1" t="s">
        <v>131</v>
      </c>
      <c r="H3182" s="1">
        <v>39000000</v>
      </c>
      <c r="I3182" s="1">
        <v>0</v>
      </c>
      <c r="J3182" s="1">
        <v>39000000</v>
      </c>
      <c r="K3182" s="1" t="s">
        <v>2018</v>
      </c>
      <c r="L3182" s="1">
        <v>3181</v>
      </c>
      <c r="M3182" s="1" t="s">
        <v>14752</v>
      </c>
      <c r="N3182" s="1">
        <v>2.6244524912852918</v>
      </c>
      <c r="O3182" s="1">
        <v>1234653.3395893499</v>
      </c>
      <c r="P3182" s="1">
        <v>0.47604410000000003</v>
      </c>
      <c r="Q3182" s="1">
        <v>-2.5114924599999999</v>
      </c>
      <c r="R3182" s="1">
        <v>-24.976228720000002</v>
      </c>
      <c r="S3182" s="1">
        <v>0</v>
      </c>
      <c r="T3182" s="1" t="s">
        <v>14752</v>
      </c>
    </row>
    <row r="3183" spans="1:20" x14ac:dyDescent="0.2">
      <c r="A3183" s="1">
        <v>28043</v>
      </c>
      <c r="B3183" s="1" t="s">
        <v>14122</v>
      </c>
      <c r="C3183" s="1" t="s">
        <v>14123</v>
      </c>
      <c r="D3183" s="1" t="s">
        <v>14124</v>
      </c>
      <c r="E3183" s="1">
        <v>3</v>
      </c>
      <c r="F3183" s="1" t="s">
        <v>14125</v>
      </c>
      <c r="G3183" s="1" t="s">
        <v>131</v>
      </c>
      <c r="I3183" s="1">
        <v>0</v>
      </c>
      <c r="J3183" s="1">
        <v>10000000000</v>
      </c>
      <c r="K3183" s="1" t="s">
        <v>2018</v>
      </c>
      <c r="L3183" s="1">
        <v>3182</v>
      </c>
      <c r="M3183" s="1" t="s">
        <v>14752</v>
      </c>
      <c r="N3183" s="1">
        <v>0.1089962947338978</v>
      </c>
      <c r="O3183" s="1">
        <v>1201169.0923802201</v>
      </c>
      <c r="P3183" s="1">
        <v>7.491457E-2</v>
      </c>
      <c r="Q3183" s="1">
        <v>-0.83009292000000001</v>
      </c>
      <c r="R3183" s="1">
        <v>-6.4005531600000003</v>
      </c>
      <c r="S3183" s="1">
        <v>0</v>
      </c>
      <c r="T3183" s="1" t="s">
        <v>14752</v>
      </c>
    </row>
    <row r="3184" spans="1:20" x14ac:dyDescent="0.2">
      <c r="A3184" s="1">
        <v>29212</v>
      </c>
      <c r="B3184" s="1" t="s">
        <v>13506</v>
      </c>
      <c r="C3184" s="1" t="s">
        <v>13507</v>
      </c>
      <c r="D3184" s="1" t="s">
        <v>13508</v>
      </c>
      <c r="E3184" s="1">
        <v>3</v>
      </c>
      <c r="F3184" s="1" t="s">
        <v>13509</v>
      </c>
      <c r="G3184" s="1" t="s">
        <v>131</v>
      </c>
      <c r="H3184" s="1">
        <v>12000000</v>
      </c>
      <c r="I3184" s="1">
        <v>0</v>
      </c>
      <c r="J3184" s="1">
        <v>12000000</v>
      </c>
      <c r="K3184" s="1" t="s">
        <v>2018</v>
      </c>
      <c r="L3184" s="1">
        <v>3183</v>
      </c>
      <c r="M3184" s="1" t="s">
        <v>14753</v>
      </c>
      <c r="N3184" s="1">
        <v>2.5951280575374298</v>
      </c>
      <c r="O3184" s="1">
        <v>1189442.7611028601</v>
      </c>
      <c r="P3184" s="1">
        <v>1.6286587100000001</v>
      </c>
      <c r="Q3184" s="1">
        <v>21.161358450000002</v>
      </c>
      <c r="R3184" s="1">
        <v>57.961645599999997</v>
      </c>
      <c r="S3184" s="1">
        <v>0</v>
      </c>
      <c r="T3184" s="1" t="s">
        <v>14753</v>
      </c>
    </row>
    <row r="3185" spans="1:20" x14ac:dyDescent="0.2">
      <c r="A3185" s="1">
        <v>32785</v>
      </c>
      <c r="B3185" s="1" t="s">
        <v>14503</v>
      </c>
      <c r="C3185" s="1" t="s">
        <v>14504</v>
      </c>
      <c r="D3185" s="1" t="s">
        <v>14505</v>
      </c>
      <c r="E3185" s="1">
        <v>1</v>
      </c>
      <c r="F3185" s="1" t="s">
        <v>14506</v>
      </c>
      <c r="G3185" s="1" t="s">
        <v>131</v>
      </c>
      <c r="H3185" s="1">
        <v>1000000000000</v>
      </c>
      <c r="I3185" s="1">
        <v>0</v>
      </c>
      <c r="J3185" s="1">
        <v>1000000000000</v>
      </c>
      <c r="K3185" s="1" t="s">
        <v>2018</v>
      </c>
      <c r="L3185" s="1">
        <v>3184</v>
      </c>
      <c r="M3185" s="1" t="s">
        <v>14752</v>
      </c>
      <c r="N3185" s="1">
        <v>1.0619245647334148E-4</v>
      </c>
      <c r="O3185" s="1">
        <v>1162330.2330634999</v>
      </c>
      <c r="P3185" s="1">
        <v>-1.1832500000000001E-3</v>
      </c>
      <c r="Q3185" s="1">
        <v>-2.64418087</v>
      </c>
      <c r="R3185" s="1">
        <v>-15.244079729999999</v>
      </c>
      <c r="S3185" s="1">
        <v>0</v>
      </c>
      <c r="T3185" s="1" t="s">
        <v>14752</v>
      </c>
    </row>
    <row r="3186" spans="1:20" x14ac:dyDescent="0.2">
      <c r="A3186" s="1">
        <v>34762</v>
      </c>
      <c r="B3186" s="1" t="s">
        <v>14001</v>
      </c>
      <c r="C3186" s="1" t="s">
        <v>14002</v>
      </c>
      <c r="D3186" s="1" t="s">
        <v>14003</v>
      </c>
      <c r="E3186" s="1">
        <v>4</v>
      </c>
      <c r="F3186" s="1" t="s">
        <v>14004</v>
      </c>
      <c r="G3186" s="1" t="s">
        <v>131</v>
      </c>
      <c r="H3186" s="1">
        <v>203118765429</v>
      </c>
      <c r="I3186" s="1">
        <v>0</v>
      </c>
      <c r="J3186" s="1">
        <v>203118765429</v>
      </c>
      <c r="K3186" s="1" t="s">
        <v>2018</v>
      </c>
      <c r="L3186" s="1">
        <v>3185</v>
      </c>
      <c r="M3186" s="1" t="s">
        <v>14753</v>
      </c>
      <c r="N3186" s="1">
        <v>2.697312383667923E-5</v>
      </c>
      <c r="O3186" s="1">
        <v>1158959.3294186001</v>
      </c>
      <c r="P3186" s="1">
        <v>-1.11646625</v>
      </c>
      <c r="Q3186" s="1">
        <v>-5.1147103100000004</v>
      </c>
      <c r="R3186" s="1">
        <v>-32.562245279999999</v>
      </c>
      <c r="S3186" s="1">
        <v>0</v>
      </c>
      <c r="T3186" s="1" t="s">
        <v>14753</v>
      </c>
    </row>
    <row r="3187" spans="1:20" x14ac:dyDescent="0.2">
      <c r="A3187" s="1">
        <v>12186</v>
      </c>
      <c r="B3187" s="1" t="s">
        <v>6898</v>
      </c>
      <c r="C3187" s="1" t="s">
        <v>6899</v>
      </c>
      <c r="D3187" s="1" t="s">
        <v>6900</v>
      </c>
      <c r="E3187" s="1">
        <v>27</v>
      </c>
      <c r="F3187" s="1" t="s">
        <v>6901</v>
      </c>
      <c r="G3187" s="1" t="s">
        <v>131</v>
      </c>
      <c r="I3187" s="1">
        <v>0</v>
      </c>
      <c r="J3187" s="1">
        <v>16089041095.890411</v>
      </c>
      <c r="L3187" s="1">
        <v>3186</v>
      </c>
      <c r="M3187" s="1" t="s">
        <v>14753</v>
      </c>
      <c r="N3187" s="1">
        <v>7.8883762990090162E-3</v>
      </c>
      <c r="O3187" s="1">
        <v>1158202.90086367</v>
      </c>
      <c r="P3187" s="1">
        <v>3.2837723400000001</v>
      </c>
      <c r="Q3187" s="1">
        <v>-0.24504729</v>
      </c>
      <c r="R3187" s="1">
        <v>-23.93863194</v>
      </c>
      <c r="S3187" s="1">
        <v>0</v>
      </c>
      <c r="T3187" s="1" t="s">
        <v>14753</v>
      </c>
    </row>
    <row r="3188" spans="1:20" x14ac:dyDescent="0.2">
      <c r="A3188" s="1">
        <v>33988</v>
      </c>
      <c r="B3188" s="1" t="s">
        <v>12643</v>
      </c>
      <c r="C3188" s="1" t="s">
        <v>12644</v>
      </c>
      <c r="D3188" s="1" t="s">
        <v>12645</v>
      </c>
      <c r="E3188" s="1">
        <v>19</v>
      </c>
      <c r="F3188" s="1" t="s">
        <v>12646</v>
      </c>
      <c r="G3188" s="1" t="s">
        <v>131</v>
      </c>
      <c r="H3188" s="1">
        <v>999999995</v>
      </c>
      <c r="I3188" s="1">
        <v>0</v>
      </c>
      <c r="J3188" s="1">
        <v>999999995</v>
      </c>
      <c r="K3188" s="1" t="s">
        <v>2018</v>
      </c>
      <c r="L3188" s="1">
        <v>3187</v>
      </c>
      <c r="M3188" s="1" t="s">
        <v>14752</v>
      </c>
      <c r="N3188" s="1">
        <v>1.1372133507756455E-3</v>
      </c>
      <c r="O3188" s="1">
        <v>1150665.13526013</v>
      </c>
      <c r="P3188" s="1">
        <v>2.5968854000000001</v>
      </c>
      <c r="Q3188" s="1">
        <v>-13.14648088</v>
      </c>
      <c r="R3188" s="1">
        <v>-16.19251689</v>
      </c>
      <c r="S3188" s="1">
        <v>0</v>
      </c>
      <c r="T3188" s="1" t="s">
        <v>14752</v>
      </c>
    </row>
    <row r="3189" spans="1:20" x14ac:dyDescent="0.2">
      <c r="A3189" s="1">
        <v>33598</v>
      </c>
      <c r="B3189" s="1" t="s">
        <v>13372</v>
      </c>
      <c r="C3189" s="1" t="s">
        <v>5908</v>
      </c>
      <c r="D3189" s="1" t="s">
        <v>13373</v>
      </c>
      <c r="E3189" s="1">
        <v>3</v>
      </c>
      <c r="F3189" s="1" t="s">
        <v>13374</v>
      </c>
      <c r="G3189" s="1" t="s">
        <v>131</v>
      </c>
      <c r="H3189" s="1">
        <v>1000000000</v>
      </c>
      <c r="I3189" s="1">
        <v>0</v>
      </c>
      <c r="J3189" s="1">
        <v>1000000000</v>
      </c>
      <c r="L3189" s="1">
        <v>3189</v>
      </c>
      <c r="M3189" s="1" t="s">
        <v>14753</v>
      </c>
      <c r="N3189" s="1">
        <v>2.3530249826239281E-2</v>
      </c>
      <c r="O3189" s="1">
        <v>1149422.2287983701</v>
      </c>
      <c r="P3189" s="1">
        <v>-8.9082116500000001</v>
      </c>
      <c r="Q3189" s="1">
        <v>41.531111559999999</v>
      </c>
      <c r="R3189" s="1">
        <v>41.337300769999999</v>
      </c>
      <c r="S3189" s="1">
        <v>0</v>
      </c>
      <c r="T3189" s="1" t="s">
        <v>14753</v>
      </c>
    </row>
    <row r="3190" spans="1:20" x14ac:dyDescent="0.2">
      <c r="A3190" s="1">
        <v>33749</v>
      </c>
      <c r="B3190" s="1" t="s">
        <v>12783</v>
      </c>
      <c r="C3190" s="1" t="s">
        <v>12784</v>
      </c>
      <c r="D3190" s="1" t="s">
        <v>12785</v>
      </c>
      <c r="E3190" s="1">
        <v>23</v>
      </c>
      <c r="F3190" s="1" t="s">
        <v>12786</v>
      </c>
      <c r="G3190" s="1" t="s">
        <v>131</v>
      </c>
      <c r="H3190" s="1">
        <v>999983699</v>
      </c>
      <c r="I3190" s="1">
        <v>0</v>
      </c>
      <c r="J3190" s="1">
        <v>999983699</v>
      </c>
      <c r="K3190" s="1" t="s">
        <v>2018</v>
      </c>
      <c r="L3190" s="1">
        <v>3190</v>
      </c>
      <c r="M3190" s="1" t="s">
        <v>14752</v>
      </c>
      <c r="N3190" s="1">
        <v>8.1540161331292906E-3</v>
      </c>
      <c r="O3190" s="1">
        <v>1138975.2764469299</v>
      </c>
      <c r="P3190" s="1">
        <v>3.3866011399999998</v>
      </c>
      <c r="Q3190" s="1">
        <v>-13.098807219999999</v>
      </c>
      <c r="R3190" s="1">
        <v>-39.234592509999999</v>
      </c>
      <c r="S3190" s="1">
        <v>0</v>
      </c>
      <c r="T3190" s="1" t="s">
        <v>14752</v>
      </c>
    </row>
    <row r="3191" spans="1:20" x14ac:dyDescent="0.2">
      <c r="A3191" s="1">
        <v>31886</v>
      </c>
      <c r="B3191" s="1" t="s">
        <v>13117</v>
      </c>
      <c r="C3191" s="1" t="s">
        <v>13118</v>
      </c>
      <c r="D3191" s="1" t="s">
        <v>13119</v>
      </c>
      <c r="E3191" s="1">
        <v>2</v>
      </c>
      <c r="F3191" s="1" t="s">
        <v>13120</v>
      </c>
      <c r="G3191" s="1" t="s">
        <v>131</v>
      </c>
      <c r="H3191" s="1">
        <v>210000000000000</v>
      </c>
      <c r="I3191" s="1">
        <v>0</v>
      </c>
      <c r="J3191" s="1">
        <v>210000000000000</v>
      </c>
      <c r="K3191" s="1" t="s">
        <v>2018</v>
      </c>
      <c r="L3191" s="1">
        <v>3188</v>
      </c>
      <c r="M3191" s="1" t="s">
        <v>14752</v>
      </c>
      <c r="N3191" s="1">
        <v>9.4717691670497962E-7</v>
      </c>
      <c r="O3191" s="1">
        <v>1149624.43922375</v>
      </c>
      <c r="P3191" s="1">
        <v>-22.003507389999999</v>
      </c>
      <c r="Q3191" s="1">
        <v>56.750231280000001</v>
      </c>
      <c r="R3191" s="1">
        <v>-19.933044280000001</v>
      </c>
      <c r="S3191" s="1">
        <v>0</v>
      </c>
      <c r="T3191" s="1" t="s">
        <v>14752</v>
      </c>
    </row>
    <row r="3192" spans="1:20" x14ac:dyDescent="0.2">
      <c r="A3192" s="1">
        <v>34687</v>
      </c>
      <c r="B3192" s="1" t="s">
        <v>13941</v>
      </c>
      <c r="C3192" s="1" t="s">
        <v>6093</v>
      </c>
      <c r="D3192" s="1" t="s">
        <v>13942</v>
      </c>
      <c r="E3192" s="1">
        <v>15</v>
      </c>
      <c r="F3192" s="1" t="s">
        <v>13943</v>
      </c>
      <c r="G3192" s="1" t="s">
        <v>131</v>
      </c>
      <c r="H3192" s="1">
        <v>1000000000</v>
      </c>
      <c r="I3192" s="1">
        <v>0</v>
      </c>
      <c r="J3192" s="1">
        <v>1000000000</v>
      </c>
      <c r="K3192" s="1" t="s">
        <v>2018</v>
      </c>
      <c r="L3192" s="1">
        <v>3191</v>
      </c>
      <c r="M3192" s="1" t="s">
        <v>14753</v>
      </c>
      <c r="N3192" s="1">
        <v>7.584478115805432E-2</v>
      </c>
      <c r="O3192" s="1">
        <v>1127914.4146636</v>
      </c>
      <c r="P3192" s="1">
        <v>-0.31378096999999999</v>
      </c>
      <c r="Q3192" s="1">
        <v>8.7764930000000005E-2</v>
      </c>
      <c r="R3192" s="1">
        <v>-30.248153290000001</v>
      </c>
      <c r="S3192" s="1">
        <v>0</v>
      </c>
      <c r="T3192" s="1" t="s">
        <v>14753</v>
      </c>
    </row>
    <row r="3193" spans="1:20" x14ac:dyDescent="0.2">
      <c r="A3193" s="1">
        <v>28709</v>
      </c>
      <c r="B3193" s="1" t="s">
        <v>13091</v>
      </c>
      <c r="C3193" s="1" t="s">
        <v>9047</v>
      </c>
      <c r="D3193" s="1" t="s">
        <v>13092</v>
      </c>
      <c r="E3193" s="1">
        <v>12</v>
      </c>
      <c r="F3193" s="1" t="s">
        <v>13093</v>
      </c>
      <c r="G3193" s="1" t="s">
        <v>131</v>
      </c>
      <c r="I3193" s="1">
        <v>0</v>
      </c>
      <c r="J3193" s="1">
        <v>1000000000</v>
      </c>
      <c r="K3193" s="1" t="s">
        <v>2018</v>
      </c>
      <c r="L3193" s="1">
        <v>3192</v>
      </c>
      <c r="M3193" s="1" t="s">
        <v>14752</v>
      </c>
      <c r="N3193" s="1">
        <v>8.6956091122130132E-3</v>
      </c>
      <c r="O3193" s="1">
        <v>1124747.8916972801</v>
      </c>
      <c r="P3193" s="1">
        <v>-1.6479800000000001E-3</v>
      </c>
      <c r="Q3193" s="1">
        <v>-11.519845480000001</v>
      </c>
      <c r="R3193" s="1">
        <v>-22.22344056</v>
      </c>
      <c r="S3193" s="1">
        <v>0</v>
      </c>
      <c r="T3193" s="1" t="s">
        <v>14752</v>
      </c>
    </row>
    <row r="3194" spans="1:20" x14ac:dyDescent="0.2">
      <c r="A3194" s="1">
        <v>29310</v>
      </c>
      <c r="B3194" s="1" t="s">
        <v>14457</v>
      </c>
      <c r="C3194" s="1" t="s">
        <v>14458</v>
      </c>
      <c r="D3194" s="1" t="s">
        <v>14459</v>
      </c>
      <c r="E3194" s="1">
        <v>10</v>
      </c>
      <c r="F3194" s="1" t="s">
        <v>14460</v>
      </c>
      <c r="G3194" s="1" t="s">
        <v>131</v>
      </c>
      <c r="H3194" s="1">
        <v>1000000000</v>
      </c>
      <c r="I3194" s="1">
        <v>0</v>
      </c>
      <c r="J3194" s="1">
        <v>999700000</v>
      </c>
      <c r="K3194" s="1" t="s">
        <v>2018</v>
      </c>
      <c r="L3194" s="1">
        <v>3193</v>
      </c>
      <c r="M3194" s="1" t="s">
        <v>14752</v>
      </c>
      <c r="N3194" s="1">
        <v>7.4410871635761086E-2</v>
      </c>
      <c r="O3194" s="1">
        <v>1117680.7639028199</v>
      </c>
      <c r="P3194" s="1">
        <v>2.02626397</v>
      </c>
      <c r="Q3194" s="1">
        <v>29.58389378</v>
      </c>
      <c r="R3194" s="1">
        <v>107.11368632</v>
      </c>
      <c r="S3194" s="1">
        <v>0</v>
      </c>
      <c r="T3194" s="1" t="s">
        <v>14752</v>
      </c>
    </row>
    <row r="3195" spans="1:20" x14ac:dyDescent="0.2">
      <c r="A3195" s="1">
        <v>32870</v>
      </c>
      <c r="B3195" s="1" t="s">
        <v>14449</v>
      </c>
      <c r="C3195" s="1" t="s">
        <v>14450</v>
      </c>
      <c r="D3195" s="1" t="s">
        <v>14451</v>
      </c>
      <c r="E3195" s="1">
        <v>35</v>
      </c>
      <c r="F3195" s="1" t="s">
        <v>14452</v>
      </c>
      <c r="G3195" s="1" t="s">
        <v>131</v>
      </c>
      <c r="H3195" s="1">
        <v>1000000000</v>
      </c>
      <c r="I3195" s="1">
        <v>0</v>
      </c>
      <c r="J3195" s="1">
        <v>1000000000</v>
      </c>
      <c r="K3195" s="1" t="s">
        <v>2018</v>
      </c>
      <c r="L3195" s="1">
        <v>3195</v>
      </c>
      <c r="M3195" s="1" t="s">
        <v>14753</v>
      </c>
      <c r="N3195" s="1">
        <v>1.5902974687256423E-3</v>
      </c>
      <c r="O3195" s="1">
        <v>1105300.4924093799</v>
      </c>
      <c r="P3195" s="1">
        <v>0.30515484999999998</v>
      </c>
      <c r="Q3195" s="1">
        <v>13.59198035</v>
      </c>
      <c r="R3195" s="1">
        <v>-52.058678030000003</v>
      </c>
      <c r="S3195" s="1">
        <v>0</v>
      </c>
      <c r="T3195" s="1" t="s">
        <v>14753</v>
      </c>
    </row>
    <row r="3196" spans="1:20" x14ac:dyDescent="0.2">
      <c r="A3196" s="1">
        <v>33290</v>
      </c>
      <c r="B3196" s="1" t="s">
        <v>12887</v>
      </c>
      <c r="C3196" s="1" t="s">
        <v>12887</v>
      </c>
      <c r="D3196" s="1" t="s">
        <v>12888</v>
      </c>
      <c r="E3196" s="1">
        <v>11</v>
      </c>
      <c r="F3196" s="1" t="s">
        <v>12889</v>
      </c>
      <c r="G3196" s="1" t="s">
        <v>131</v>
      </c>
      <c r="H3196" s="1">
        <v>420690000000000</v>
      </c>
      <c r="I3196" s="1">
        <v>0</v>
      </c>
      <c r="J3196" s="1">
        <v>420690000000000</v>
      </c>
      <c r="K3196" s="1" t="s">
        <v>2018</v>
      </c>
      <c r="L3196" s="1">
        <v>3194</v>
      </c>
      <c r="M3196" s="1" t="s">
        <v>14752</v>
      </c>
      <c r="N3196" s="1">
        <v>7.0632590814907452E-8</v>
      </c>
      <c r="O3196" s="1">
        <v>1108723.37774443</v>
      </c>
      <c r="P3196" s="1">
        <v>0.62557295000000002</v>
      </c>
      <c r="Q3196" s="1">
        <v>-3.01415531</v>
      </c>
      <c r="R3196" s="1">
        <v>-19.048904100000001</v>
      </c>
      <c r="S3196" s="1">
        <v>0</v>
      </c>
      <c r="T3196" s="1" t="s">
        <v>14752</v>
      </c>
    </row>
    <row r="3197" spans="1:20" x14ac:dyDescent="0.2">
      <c r="A3197" s="1">
        <v>26675</v>
      </c>
      <c r="B3197" s="1" t="s">
        <v>13121</v>
      </c>
      <c r="C3197" s="1" t="s">
        <v>13122</v>
      </c>
      <c r="D3197" s="1" t="s">
        <v>13123</v>
      </c>
      <c r="E3197" s="1">
        <v>9</v>
      </c>
      <c r="F3197" s="1" t="s">
        <v>13124</v>
      </c>
      <c r="G3197" s="1" t="s">
        <v>131</v>
      </c>
      <c r="H3197" s="1">
        <v>1000000000</v>
      </c>
      <c r="I3197" s="1">
        <v>0</v>
      </c>
      <c r="J3197" s="1">
        <v>1000000000</v>
      </c>
      <c r="K3197" s="1" t="s">
        <v>2018</v>
      </c>
      <c r="L3197" s="1">
        <v>3197</v>
      </c>
      <c r="M3197" s="1" t="s">
        <v>14753</v>
      </c>
      <c r="N3197" s="1">
        <v>1.7254019098683793E-2</v>
      </c>
      <c r="O3197" s="1">
        <v>1100828.6284235399</v>
      </c>
      <c r="P3197" s="1">
        <v>-0.30608425</v>
      </c>
      <c r="Q3197" s="1">
        <v>6.0904767700000004</v>
      </c>
      <c r="R3197" s="1">
        <v>8.8481816700000007</v>
      </c>
      <c r="S3197" s="1">
        <v>0</v>
      </c>
      <c r="T3197" s="1" t="s">
        <v>14753</v>
      </c>
    </row>
    <row r="3198" spans="1:20" x14ac:dyDescent="0.2">
      <c r="A3198" s="1">
        <v>34447</v>
      </c>
      <c r="B3198" s="1" t="s">
        <v>13642</v>
      </c>
      <c r="C3198" s="1" t="s">
        <v>13642</v>
      </c>
      <c r="D3198" s="1" t="s">
        <v>13643</v>
      </c>
      <c r="E3198" s="1">
        <v>60</v>
      </c>
      <c r="F3198" s="1" t="s">
        <v>13644</v>
      </c>
      <c r="G3198" s="1" t="s">
        <v>131</v>
      </c>
      <c r="H3198" s="1">
        <v>999999982</v>
      </c>
      <c r="I3198" s="1">
        <v>0</v>
      </c>
      <c r="J3198" s="1">
        <v>999999982</v>
      </c>
      <c r="K3198" s="1" t="s">
        <v>2018</v>
      </c>
      <c r="L3198" s="1">
        <v>3196</v>
      </c>
      <c r="M3198" s="1" t="s">
        <v>14753</v>
      </c>
      <c r="N3198" s="1">
        <v>6.8610283550658152E-2</v>
      </c>
      <c r="O3198" s="1">
        <v>1095063.3576451801</v>
      </c>
      <c r="P3198" s="1">
        <v>-1.56771938</v>
      </c>
      <c r="Q3198" s="1">
        <v>-14.819639159999999</v>
      </c>
      <c r="R3198" s="1">
        <v>16.322474889999999</v>
      </c>
      <c r="S3198" s="1">
        <v>0</v>
      </c>
      <c r="T3198" s="1" t="s">
        <v>14753</v>
      </c>
    </row>
    <row r="3199" spans="1:20" x14ac:dyDescent="0.2">
      <c r="A3199" s="1">
        <v>34020</v>
      </c>
      <c r="B3199" s="1" t="s">
        <v>14453</v>
      </c>
      <c r="C3199" s="1" t="s">
        <v>14454</v>
      </c>
      <c r="D3199" s="1" t="s">
        <v>14455</v>
      </c>
      <c r="E3199" s="1">
        <v>6</v>
      </c>
      <c r="F3199" s="1" t="s">
        <v>14456</v>
      </c>
      <c r="G3199" s="1" t="s">
        <v>131</v>
      </c>
      <c r="H3199" s="1">
        <v>1000000000</v>
      </c>
      <c r="I3199" s="1">
        <v>0</v>
      </c>
      <c r="J3199" s="1">
        <v>1000000000</v>
      </c>
      <c r="K3199" s="1" t="s">
        <v>2018</v>
      </c>
      <c r="L3199" s="1">
        <v>3201</v>
      </c>
      <c r="M3199" s="1" t="s">
        <v>14752</v>
      </c>
      <c r="N3199" s="1">
        <v>2.0378150275469312E-2</v>
      </c>
      <c r="O3199" s="1">
        <v>1080089.0676625499</v>
      </c>
      <c r="P3199" s="1">
        <v>11.79967115</v>
      </c>
      <c r="Q3199" s="1">
        <v>14.04246028</v>
      </c>
      <c r="R3199" s="1">
        <v>56.419647910000002</v>
      </c>
      <c r="S3199" s="1">
        <v>0</v>
      </c>
      <c r="T3199" s="1" t="s">
        <v>14752</v>
      </c>
    </row>
    <row r="3200" spans="1:20" x14ac:dyDescent="0.2">
      <c r="A3200" s="1">
        <v>34852</v>
      </c>
      <c r="B3200" s="1" t="s">
        <v>14231</v>
      </c>
      <c r="C3200" s="1" t="s">
        <v>9442</v>
      </c>
      <c r="D3200" s="1" t="s">
        <v>14232</v>
      </c>
      <c r="E3200" s="1">
        <v>4</v>
      </c>
      <c r="F3200" s="1" t="s">
        <v>14233</v>
      </c>
      <c r="G3200" s="1" t="s">
        <v>131</v>
      </c>
      <c r="H3200" s="1">
        <v>1000000000</v>
      </c>
      <c r="I3200" s="1">
        <v>0</v>
      </c>
      <c r="J3200" s="1">
        <v>1000000000</v>
      </c>
      <c r="K3200" s="1" t="s">
        <v>2018</v>
      </c>
      <c r="L3200" s="1">
        <v>3198</v>
      </c>
      <c r="M3200" s="1" t="s">
        <v>14752</v>
      </c>
      <c r="N3200" s="1">
        <v>7.4095872542183482E-3</v>
      </c>
      <c r="O3200" s="1">
        <v>1086055.9462188501</v>
      </c>
      <c r="P3200" s="1">
        <v>-1.77882425</v>
      </c>
      <c r="Q3200" s="1">
        <v>0.69191482000000004</v>
      </c>
      <c r="R3200" s="1">
        <v>-25.634088179999999</v>
      </c>
      <c r="S3200" s="1">
        <v>0</v>
      </c>
      <c r="T3200" s="1" t="s">
        <v>14752</v>
      </c>
    </row>
    <row r="3201" spans="1:20" x14ac:dyDescent="0.2">
      <c r="A3201" s="1">
        <v>12179</v>
      </c>
      <c r="B3201" s="1" t="s">
        <v>13273</v>
      </c>
      <c r="C3201" s="1" t="s">
        <v>3610</v>
      </c>
      <c r="D3201" s="1" t="s">
        <v>13274</v>
      </c>
      <c r="E3201" s="1">
        <v>30</v>
      </c>
      <c r="F3201" s="1" t="s">
        <v>13275</v>
      </c>
      <c r="G3201" s="1" t="s">
        <v>131</v>
      </c>
      <c r="H3201" s="1">
        <v>9300</v>
      </c>
      <c r="I3201" s="1">
        <v>0</v>
      </c>
      <c r="J3201" s="1">
        <v>4383</v>
      </c>
      <c r="K3201" s="1" t="s">
        <v>2018</v>
      </c>
      <c r="L3201" s="1">
        <v>3199</v>
      </c>
      <c r="M3201" s="1" t="s">
        <v>14753</v>
      </c>
      <c r="N3201" s="1">
        <v>8.0034141357960858E-2</v>
      </c>
      <c r="O3201" s="1">
        <v>1083869.9123048701</v>
      </c>
      <c r="P3201" s="1">
        <v>0.12428221</v>
      </c>
      <c r="Q3201" s="1">
        <v>-3.9608821999999999</v>
      </c>
      <c r="R3201" s="1">
        <v>-8.9598539899999992</v>
      </c>
      <c r="S3201" s="1">
        <v>0</v>
      </c>
      <c r="T3201" s="1" t="s">
        <v>14753</v>
      </c>
    </row>
    <row r="3202" spans="1:20" x14ac:dyDescent="0.2">
      <c r="A3202" s="1">
        <v>10508</v>
      </c>
      <c r="B3202" s="1" t="s">
        <v>12331</v>
      </c>
      <c r="C3202" s="1" t="s">
        <v>12332</v>
      </c>
      <c r="D3202" s="1" t="s">
        <v>12333</v>
      </c>
      <c r="E3202" s="1">
        <v>28</v>
      </c>
      <c r="F3202" s="1" t="s">
        <v>5631</v>
      </c>
      <c r="G3202" s="1" t="s">
        <v>131</v>
      </c>
      <c r="I3202" s="1">
        <v>0</v>
      </c>
      <c r="J3202" s="1">
        <v>100000000</v>
      </c>
      <c r="K3202" s="1" t="s">
        <v>2018</v>
      </c>
      <c r="L3202" s="1">
        <v>3200</v>
      </c>
      <c r="M3202" s="1" t="s">
        <v>14752</v>
      </c>
      <c r="N3202" s="1">
        <v>5.5742463902646735</v>
      </c>
      <c r="O3202" s="1">
        <v>1080595.57935557</v>
      </c>
      <c r="P3202" s="1">
        <v>9.6815300000000007E-3</v>
      </c>
      <c r="Q3202" s="1">
        <v>-5.4020322700000003</v>
      </c>
      <c r="R3202" s="1">
        <v>-25.02339495</v>
      </c>
      <c r="S3202" s="1">
        <v>0</v>
      </c>
      <c r="T3202" s="1" t="s">
        <v>14752</v>
      </c>
    </row>
    <row r="3203" spans="1:20" x14ac:dyDescent="0.2">
      <c r="A3203" s="1">
        <v>26954</v>
      </c>
      <c r="B3203" s="1" t="s">
        <v>13203</v>
      </c>
      <c r="C3203" s="1" t="s">
        <v>13204</v>
      </c>
      <c r="D3203" s="1" t="s">
        <v>13205</v>
      </c>
      <c r="E3203" s="1">
        <v>2</v>
      </c>
      <c r="F3203" s="1" t="s">
        <v>13206</v>
      </c>
      <c r="G3203" s="1" t="s">
        <v>131</v>
      </c>
      <c r="H3203" s="1">
        <v>1000000000</v>
      </c>
      <c r="I3203" s="1">
        <v>0</v>
      </c>
      <c r="J3203" s="1">
        <v>1000000000</v>
      </c>
      <c r="L3203" s="1">
        <v>3202</v>
      </c>
      <c r="M3203" s="1" t="s">
        <v>14753</v>
      </c>
      <c r="N3203" s="1">
        <v>1.2875919519482757</v>
      </c>
      <c r="O3203" s="1">
        <v>1073210.0891901799</v>
      </c>
      <c r="P3203" s="1">
        <v>-2.6128530000000001E-2</v>
      </c>
      <c r="Q3203" s="1">
        <v>-0.11128481</v>
      </c>
      <c r="R3203" s="1">
        <v>-2.7430814799999998</v>
      </c>
      <c r="S3203" s="1">
        <v>0</v>
      </c>
      <c r="T3203" s="1" t="s">
        <v>14753</v>
      </c>
    </row>
    <row r="3204" spans="1:20" x14ac:dyDescent="0.2">
      <c r="A3204" s="1">
        <v>33460</v>
      </c>
      <c r="B3204" s="1" t="s">
        <v>13269</v>
      </c>
      <c r="C3204" s="1" t="s">
        <v>13270</v>
      </c>
      <c r="D3204" s="1" t="s">
        <v>13271</v>
      </c>
      <c r="E3204" s="1">
        <v>2</v>
      </c>
      <c r="F3204" s="1" t="s">
        <v>13272</v>
      </c>
      <c r="G3204" s="1" t="s">
        <v>131</v>
      </c>
      <c r="H3204" s="1">
        <v>1370000000</v>
      </c>
      <c r="I3204" s="1">
        <v>0</v>
      </c>
      <c r="J3204" s="1">
        <v>1370000000</v>
      </c>
      <c r="K3204" s="1" t="s">
        <v>2018</v>
      </c>
      <c r="L3204" s="1">
        <v>3203</v>
      </c>
      <c r="M3204" s="1" t="s">
        <v>14752</v>
      </c>
      <c r="N3204" s="1">
        <v>0.16371061091554376</v>
      </c>
      <c r="O3204" s="1">
        <v>1067398.0205091401</v>
      </c>
      <c r="P3204" s="1">
        <v>1.5870453099999999</v>
      </c>
      <c r="Q3204" s="1">
        <v>1.7931798999999999</v>
      </c>
      <c r="R3204" s="1">
        <v>2.7201028300000001</v>
      </c>
      <c r="S3204" s="1">
        <v>0</v>
      </c>
      <c r="T3204" s="1" t="s">
        <v>14752</v>
      </c>
    </row>
    <row r="3205" spans="1:20" x14ac:dyDescent="0.2">
      <c r="A3205" s="1">
        <v>27278</v>
      </c>
      <c r="B3205" s="1" t="s">
        <v>13226</v>
      </c>
      <c r="C3205" s="1" t="s">
        <v>13226</v>
      </c>
      <c r="D3205" s="1" t="s">
        <v>13227</v>
      </c>
      <c r="E3205" s="1">
        <v>5</v>
      </c>
      <c r="F3205" s="1" t="s">
        <v>13228</v>
      </c>
      <c r="G3205" s="1" t="s">
        <v>131</v>
      </c>
      <c r="I3205" s="1">
        <v>0</v>
      </c>
      <c r="J3205" s="1">
        <v>1175693397.8900001</v>
      </c>
      <c r="K3205" s="1" t="s">
        <v>2018</v>
      </c>
      <c r="L3205" s="1">
        <v>3204</v>
      </c>
      <c r="M3205" s="1" t="s">
        <v>14753</v>
      </c>
      <c r="N3205" s="1">
        <v>2.9747814084256667E-3</v>
      </c>
      <c r="O3205" s="1">
        <v>1064184.4641376999</v>
      </c>
      <c r="P3205" s="1">
        <v>-1.6077285100000001</v>
      </c>
      <c r="Q3205" s="1">
        <v>-7.7428975900000001</v>
      </c>
      <c r="R3205" s="1">
        <v>55.47168267</v>
      </c>
      <c r="S3205" s="1">
        <v>0</v>
      </c>
      <c r="T3205" s="1" t="s">
        <v>14753</v>
      </c>
    </row>
    <row r="3206" spans="1:20" x14ac:dyDescent="0.2">
      <c r="A3206" s="1">
        <v>34680</v>
      </c>
      <c r="B3206" s="1" t="s">
        <v>13923</v>
      </c>
      <c r="C3206" s="1" t="s">
        <v>13924</v>
      </c>
      <c r="D3206" s="1" t="s">
        <v>13925</v>
      </c>
      <c r="E3206" s="1">
        <v>6</v>
      </c>
      <c r="F3206" s="1" t="s">
        <v>13926</v>
      </c>
      <c r="G3206" s="1" t="s">
        <v>131</v>
      </c>
      <c r="H3206" s="1">
        <v>1257857144</v>
      </c>
      <c r="I3206" s="1">
        <v>0</v>
      </c>
      <c r="J3206" s="1">
        <v>1257857144</v>
      </c>
      <c r="K3206" s="1" t="s">
        <v>2018</v>
      </c>
      <c r="L3206" s="1">
        <v>3205</v>
      </c>
      <c r="M3206" s="1" t="s">
        <v>14753</v>
      </c>
      <c r="N3206" s="1">
        <v>4.5944381982449579E-3</v>
      </c>
      <c r="O3206" s="1">
        <v>1060793.2939303899</v>
      </c>
      <c r="P3206" s="1">
        <v>1.1505266999999999</v>
      </c>
      <c r="Q3206" s="1">
        <v>-8.6393630800000007</v>
      </c>
      <c r="R3206" s="1">
        <v>-20.74439958</v>
      </c>
      <c r="S3206" s="1">
        <v>0</v>
      </c>
      <c r="T3206" s="1" t="s">
        <v>14753</v>
      </c>
    </row>
    <row r="3207" spans="1:20" x14ac:dyDescent="0.2">
      <c r="A3207" s="1">
        <v>33288</v>
      </c>
      <c r="B3207" s="1" t="s">
        <v>13804</v>
      </c>
      <c r="C3207" s="1" t="s">
        <v>10162</v>
      </c>
      <c r="D3207" s="1" t="s">
        <v>13197</v>
      </c>
      <c r="E3207" s="1">
        <v>3</v>
      </c>
      <c r="F3207" s="1" t="s">
        <v>13198</v>
      </c>
      <c r="G3207" s="1" t="s">
        <v>131</v>
      </c>
      <c r="H3207" s="1">
        <v>999999999</v>
      </c>
      <c r="I3207" s="1">
        <v>0</v>
      </c>
      <c r="J3207" s="1">
        <v>999999999</v>
      </c>
      <c r="K3207" s="1" t="s">
        <v>2018</v>
      </c>
      <c r="L3207" s="1">
        <v>3206</v>
      </c>
      <c r="M3207" s="1" t="s">
        <v>14752</v>
      </c>
      <c r="N3207" s="1">
        <v>8.6262056994130371E-5</v>
      </c>
      <c r="O3207" s="1">
        <v>1053674.17981027</v>
      </c>
      <c r="P3207" s="1">
        <v>-1.62105839</v>
      </c>
      <c r="Q3207" s="1">
        <v>-33.043393450000003</v>
      </c>
      <c r="R3207" s="1">
        <v>-37.052228409999998</v>
      </c>
      <c r="S3207" s="1">
        <v>0</v>
      </c>
      <c r="T3207" s="1" t="s">
        <v>14752</v>
      </c>
    </row>
    <row r="3208" spans="1:20" x14ac:dyDescent="0.2">
      <c r="A3208" s="1">
        <v>33013</v>
      </c>
      <c r="B3208" s="1" t="s">
        <v>13107</v>
      </c>
      <c r="C3208" s="1" t="s">
        <v>13108</v>
      </c>
      <c r="D3208" s="1" t="s">
        <v>13109</v>
      </c>
      <c r="E3208" s="1">
        <v>16</v>
      </c>
      <c r="F3208" s="1" t="s">
        <v>13110</v>
      </c>
      <c r="G3208" s="1" t="s">
        <v>131</v>
      </c>
      <c r="H3208" s="1">
        <v>1000000000</v>
      </c>
      <c r="I3208" s="1">
        <v>0</v>
      </c>
      <c r="J3208" s="1">
        <v>1000000000</v>
      </c>
      <c r="K3208" s="1" t="s">
        <v>2018</v>
      </c>
      <c r="L3208" s="1">
        <v>3207</v>
      </c>
      <c r="M3208" s="1" t="s">
        <v>14753</v>
      </c>
      <c r="N3208" s="1">
        <v>2.3925118793779827E-3</v>
      </c>
      <c r="O3208" s="1">
        <v>1053207.0020984099</v>
      </c>
      <c r="P3208" s="1">
        <v>-2.1301749600000002</v>
      </c>
      <c r="Q3208" s="1">
        <v>-3.4925081699999998</v>
      </c>
      <c r="R3208" s="1">
        <v>-16.69050537</v>
      </c>
      <c r="S3208" s="1">
        <v>0</v>
      </c>
      <c r="T3208" s="1" t="s">
        <v>14753</v>
      </c>
    </row>
    <row r="3209" spans="1:20" x14ac:dyDescent="0.2">
      <c r="A3209" s="1">
        <v>21269</v>
      </c>
      <c r="B3209" s="1" t="s">
        <v>13194</v>
      </c>
      <c r="C3209" s="1" t="s">
        <v>3414</v>
      </c>
      <c r="D3209" s="1" t="s">
        <v>13195</v>
      </c>
      <c r="E3209" s="1">
        <v>1</v>
      </c>
      <c r="F3209" s="1" t="s">
        <v>13196</v>
      </c>
      <c r="G3209" s="1" t="s">
        <v>131</v>
      </c>
      <c r="H3209" s="1">
        <v>3000000000</v>
      </c>
      <c r="I3209" s="1">
        <v>0</v>
      </c>
      <c r="J3209" s="1">
        <v>3000000000</v>
      </c>
      <c r="K3209" s="1" t="s">
        <v>2018</v>
      </c>
      <c r="L3209" s="1">
        <v>3208</v>
      </c>
      <c r="M3209" s="1" t="s">
        <v>14753</v>
      </c>
      <c r="N3209" s="1">
        <v>4.5467825338425962</v>
      </c>
      <c r="O3209" s="1">
        <v>1051546.65906321</v>
      </c>
      <c r="P3209" s="1">
        <v>6.0260590000000003E-2</v>
      </c>
      <c r="Q3209" s="1">
        <v>-5.3050000000000005E-4</v>
      </c>
      <c r="R3209" s="1">
        <v>1.6496052400000001</v>
      </c>
      <c r="S3209" s="1">
        <v>0</v>
      </c>
      <c r="T3209" s="1" t="s">
        <v>14753</v>
      </c>
    </row>
    <row r="3210" spans="1:20" x14ac:dyDescent="0.2">
      <c r="A3210" s="1">
        <v>32926</v>
      </c>
      <c r="B3210" s="1" t="s">
        <v>12446</v>
      </c>
      <c r="C3210" s="1" t="s">
        <v>12447</v>
      </c>
      <c r="D3210" s="1" t="s">
        <v>12448</v>
      </c>
      <c r="E3210" s="1">
        <v>17</v>
      </c>
      <c r="F3210" s="1" t="s">
        <v>12449</v>
      </c>
      <c r="G3210" s="1" t="s">
        <v>131</v>
      </c>
      <c r="H3210" s="1">
        <v>1000000000</v>
      </c>
      <c r="I3210" s="1">
        <v>0</v>
      </c>
      <c r="J3210" s="1">
        <v>1000000000</v>
      </c>
      <c r="K3210" s="1" t="s">
        <v>2018</v>
      </c>
      <c r="L3210" s="1">
        <v>3209</v>
      </c>
      <c r="M3210" s="1" t="s">
        <v>14753</v>
      </c>
      <c r="N3210" s="1">
        <v>2.7450884021479983E-2</v>
      </c>
      <c r="O3210" s="1">
        <v>1045253.1209924</v>
      </c>
      <c r="P3210" s="1">
        <v>-9.2551149999999999E-2</v>
      </c>
      <c r="Q3210" s="1">
        <v>5.8043341499999999</v>
      </c>
      <c r="R3210" s="1">
        <v>17.627347950000001</v>
      </c>
      <c r="S3210" s="1">
        <v>0</v>
      </c>
      <c r="T3210" s="1" t="s">
        <v>14753</v>
      </c>
    </row>
    <row r="3211" spans="1:20" x14ac:dyDescent="0.2">
      <c r="A3211" s="1">
        <v>31401</v>
      </c>
      <c r="B3211" s="1" t="s">
        <v>13360</v>
      </c>
      <c r="C3211" s="1" t="s">
        <v>13361</v>
      </c>
      <c r="D3211" s="1" t="s">
        <v>13362</v>
      </c>
      <c r="E3211" s="1">
        <v>6</v>
      </c>
      <c r="F3211" s="1" t="s">
        <v>13363</v>
      </c>
      <c r="G3211" s="1" t="s">
        <v>131</v>
      </c>
      <c r="H3211" s="1">
        <v>1000000000</v>
      </c>
      <c r="I3211" s="1">
        <v>0</v>
      </c>
      <c r="J3211" s="1">
        <v>1000000000</v>
      </c>
      <c r="K3211" s="1" t="s">
        <v>2018</v>
      </c>
      <c r="L3211" s="1">
        <v>3210</v>
      </c>
      <c r="M3211" s="1" t="s">
        <v>14752</v>
      </c>
      <c r="N3211" s="1">
        <v>0.22899485729894303</v>
      </c>
      <c r="O3211" s="1">
        <v>1041990.62747058</v>
      </c>
      <c r="P3211" s="1">
        <v>0.31847989999999998</v>
      </c>
      <c r="Q3211" s="1">
        <v>-7.4049319100000002</v>
      </c>
      <c r="R3211" s="1">
        <v>19.104712429999999</v>
      </c>
      <c r="S3211" s="1">
        <v>0</v>
      </c>
      <c r="T3211" s="1" t="s">
        <v>14752</v>
      </c>
    </row>
    <row r="3212" spans="1:20" x14ac:dyDescent="0.2">
      <c r="A3212" s="1">
        <v>34522</v>
      </c>
      <c r="B3212" s="1" t="s">
        <v>13754</v>
      </c>
      <c r="C3212" s="1" t="s">
        <v>13755</v>
      </c>
      <c r="D3212" s="1" t="s">
        <v>13756</v>
      </c>
      <c r="E3212" s="1">
        <v>2</v>
      </c>
      <c r="F3212" s="1" t="s">
        <v>13757</v>
      </c>
      <c r="G3212" s="1" t="s">
        <v>131</v>
      </c>
      <c r="H3212" s="1">
        <v>300000000000</v>
      </c>
      <c r="I3212" s="1">
        <v>0</v>
      </c>
      <c r="J3212" s="1">
        <v>300000000000</v>
      </c>
      <c r="K3212" s="1" t="s">
        <v>2018</v>
      </c>
      <c r="L3212" s="1">
        <v>3211</v>
      </c>
      <c r="M3212" s="1" t="s">
        <v>14753</v>
      </c>
      <c r="N3212" s="1">
        <v>1.6121558131930517E-4</v>
      </c>
      <c r="O3212" s="1">
        <v>1038046.77463647</v>
      </c>
      <c r="P3212" s="1">
        <v>-0.25985394000000001</v>
      </c>
      <c r="Q3212" s="1">
        <v>2070.3630267799999</v>
      </c>
      <c r="R3212" s="1">
        <v>1288.20851253</v>
      </c>
      <c r="S3212" s="1">
        <v>0</v>
      </c>
      <c r="T3212" s="1" t="s">
        <v>14753</v>
      </c>
    </row>
    <row r="3213" spans="1:20" x14ac:dyDescent="0.2">
      <c r="A3213" s="1">
        <v>32002</v>
      </c>
      <c r="B3213" s="1" t="s">
        <v>12948</v>
      </c>
      <c r="C3213" s="1" t="s">
        <v>12949</v>
      </c>
      <c r="D3213" s="1" t="s">
        <v>12950</v>
      </c>
      <c r="E3213" s="1">
        <v>42</v>
      </c>
      <c r="F3213" s="1" t="s">
        <v>12951</v>
      </c>
      <c r="G3213" s="1" t="s">
        <v>131</v>
      </c>
      <c r="H3213" s="1">
        <v>1000000000</v>
      </c>
      <c r="I3213" s="1">
        <v>0</v>
      </c>
      <c r="J3213" s="1">
        <v>1000000000</v>
      </c>
      <c r="K3213" s="1" t="s">
        <v>2018</v>
      </c>
      <c r="L3213" s="1">
        <v>3212</v>
      </c>
      <c r="M3213" s="1" t="s">
        <v>14753</v>
      </c>
      <c r="N3213" s="1">
        <v>8.1516156342680599E-2</v>
      </c>
      <c r="O3213" s="1">
        <v>1019140.3025819201</v>
      </c>
      <c r="P3213" s="1">
        <v>0.11163966</v>
      </c>
      <c r="Q3213" s="1">
        <v>-4.1075917500000001</v>
      </c>
      <c r="R3213" s="1">
        <v>-2.7558089400000001</v>
      </c>
      <c r="S3213" s="1">
        <v>0</v>
      </c>
      <c r="T3213" s="1" t="s">
        <v>14753</v>
      </c>
    </row>
    <row r="3214" spans="1:20" x14ac:dyDescent="0.2">
      <c r="A3214" s="1">
        <v>32993</v>
      </c>
      <c r="B3214" s="1" t="s">
        <v>12303</v>
      </c>
      <c r="C3214" s="1" t="s">
        <v>12304</v>
      </c>
      <c r="D3214" s="1" t="s">
        <v>12305</v>
      </c>
      <c r="E3214" s="1">
        <v>4</v>
      </c>
      <c r="F3214" s="1" t="s">
        <v>12306</v>
      </c>
      <c r="G3214" s="1" t="s">
        <v>131</v>
      </c>
      <c r="H3214" s="1">
        <v>10000000000000</v>
      </c>
      <c r="I3214" s="1">
        <v>0</v>
      </c>
      <c r="J3214" s="1">
        <v>10000000000000</v>
      </c>
      <c r="K3214" s="1" t="s">
        <v>2018</v>
      </c>
      <c r="L3214" s="1">
        <v>3213</v>
      </c>
      <c r="M3214" s="1" t="s">
        <v>14752</v>
      </c>
      <c r="N3214" s="1">
        <v>7.7722006869170574E-7</v>
      </c>
      <c r="O3214" s="1">
        <v>1001006.14200654</v>
      </c>
      <c r="P3214" s="1">
        <v>-0.22153397999999999</v>
      </c>
      <c r="Q3214" s="1">
        <v>4297.6691517999998</v>
      </c>
      <c r="R3214" s="1">
        <v>115.80188253</v>
      </c>
      <c r="S3214" s="1">
        <v>0</v>
      </c>
      <c r="T3214" s="1" t="s">
        <v>14752</v>
      </c>
    </row>
    <row r="3215" spans="1:20" x14ac:dyDescent="0.2">
      <c r="A3215" s="1">
        <v>8499</v>
      </c>
      <c r="B3215" s="1" t="s">
        <v>13535</v>
      </c>
      <c r="C3215" s="1" t="s">
        <v>13536</v>
      </c>
      <c r="D3215" s="1" t="s">
        <v>13537</v>
      </c>
      <c r="E3215" s="1">
        <v>3</v>
      </c>
      <c r="F3215" s="1" t="s">
        <v>4102</v>
      </c>
      <c r="G3215" s="1" t="s">
        <v>131</v>
      </c>
      <c r="H3215" s="1">
        <v>10000000000</v>
      </c>
      <c r="I3215" s="1">
        <v>0</v>
      </c>
      <c r="J3215" s="1">
        <v>10000000000</v>
      </c>
      <c r="K3215" s="1" t="s">
        <v>2018</v>
      </c>
      <c r="L3215" s="1">
        <v>3215</v>
      </c>
      <c r="M3215" s="1" t="s">
        <v>14753</v>
      </c>
      <c r="N3215" s="1">
        <v>3.2360744527591998E-4</v>
      </c>
      <c r="O3215" s="1">
        <v>992557.19847933005</v>
      </c>
      <c r="P3215" s="1">
        <v>1.27011008</v>
      </c>
      <c r="Q3215" s="1">
        <v>0.48856781999999999</v>
      </c>
      <c r="R3215" s="1">
        <v>-31.068709299999998</v>
      </c>
      <c r="S3215" s="1">
        <v>0</v>
      </c>
      <c r="T3215" s="1" t="s">
        <v>14753</v>
      </c>
    </row>
    <row r="3216" spans="1:20" x14ac:dyDescent="0.2">
      <c r="A3216" s="1">
        <v>34941</v>
      </c>
      <c r="B3216" s="1" t="s">
        <v>14461</v>
      </c>
      <c r="C3216" s="1" t="s">
        <v>14462</v>
      </c>
      <c r="D3216" s="1" t="s">
        <v>14463</v>
      </c>
      <c r="E3216" s="1">
        <v>2</v>
      </c>
      <c r="F3216" s="1" t="s">
        <v>14464</v>
      </c>
      <c r="G3216" s="1" t="s">
        <v>131</v>
      </c>
      <c r="H3216" s="1">
        <v>999336624</v>
      </c>
      <c r="I3216" s="1">
        <v>0</v>
      </c>
      <c r="J3216" s="1">
        <v>999336624</v>
      </c>
      <c r="L3216" s="1">
        <v>3214</v>
      </c>
      <c r="M3216" s="1" t="s">
        <v>14753</v>
      </c>
      <c r="N3216" s="1">
        <v>2.1821064432641086E-3</v>
      </c>
      <c r="O3216" s="1">
        <v>989967.17276528</v>
      </c>
      <c r="P3216" s="1">
        <v>-4.4851344500000003</v>
      </c>
      <c r="Q3216" s="1">
        <v>-49.805241410000001</v>
      </c>
      <c r="R3216" s="1">
        <v>-28.98535708</v>
      </c>
      <c r="S3216" s="1">
        <v>0</v>
      </c>
      <c r="T3216" s="1" t="s">
        <v>14753</v>
      </c>
    </row>
    <row r="3217" spans="1:20" x14ac:dyDescent="0.2">
      <c r="A3217" s="1">
        <v>34698</v>
      </c>
      <c r="B3217" s="1" t="s">
        <v>13953</v>
      </c>
      <c r="C3217" s="1" t="s">
        <v>13954</v>
      </c>
      <c r="D3217" s="1" t="s">
        <v>13955</v>
      </c>
      <c r="E3217" s="1">
        <v>6</v>
      </c>
      <c r="F3217" s="1" t="s">
        <v>13956</v>
      </c>
      <c r="G3217" s="1" t="s">
        <v>131</v>
      </c>
      <c r="H3217" s="1">
        <v>1000000000</v>
      </c>
      <c r="I3217" s="1">
        <v>0</v>
      </c>
      <c r="J3217" s="1">
        <v>0</v>
      </c>
      <c r="K3217" s="1" t="s">
        <v>2018</v>
      </c>
      <c r="L3217" s="1">
        <v>3216</v>
      </c>
      <c r="M3217" s="1" t="s">
        <v>14753</v>
      </c>
      <c r="N3217" s="1">
        <v>9.4354918334865062E-3</v>
      </c>
      <c r="O3217" s="1">
        <v>986830.17352475005</v>
      </c>
      <c r="P3217" s="1">
        <v>1.3956943500000001</v>
      </c>
      <c r="Q3217" s="1">
        <v>1.86306438</v>
      </c>
      <c r="R3217" s="1">
        <v>63.93995142</v>
      </c>
      <c r="S3217" s="1">
        <v>0</v>
      </c>
      <c r="T3217" s="1" t="s">
        <v>14753</v>
      </c>
    </row>
    <row r="3218" spans="1:20" x14ac:dyDescent="0.2">
      <c r="A3218" s="1">
        <v>29019</v>
      </c>
      <c r="B3218" s="1" t="s">
        <v>12747</v>
      </c>
      <c r="C3218" s="1" t="s">
        <v>12748</v>
      </c>
      <c r="D3218" s="1" t="s">
        <v>12749</v>
      </c>
      <c r="E3218" s="1">
        <v>24</v>
      </c>
      <c r="F3218" s="1" t="s">
        <v>12750</v>
      </c>
      <c r="G3218" s="1" t="s">
        <v>131</v>
      </c>
      <c r="H3218" s="1">
        <v>2368000000000</v>
      </c>
      <c r="I3218" s="1">
        <v>0</v>
      </c>
      <c r="J3218" s="1">
        <v>0</v>
      </c>
      <c r="K3218" s="1" t="s">
        <v>2018</v>
      </c>
      <c r="L3218" s="1">
        <v>3217</v>
      </c>
      <c r="M3218" s="1" t="s">
        <v>14752</v>
      </c>
      <c r="N3218" s="1">
        <v>4.8917613339648007E-7</v>
      </c>
      <c r="O3218" s="1">
        <v>980635.08025837003</v>
      </c>
      <c r="P3218" s="1">
        <v>-0.13511898999999999</v>
      </c>
      <c r="Q3218" s="1">
        <v>8.1196677800000003</v>
      </c>
      <c r="R3218" s="1">
        <v>-10.14896441</v>
      </c>
      <c r="S3218" s="1">
        <v>0</v>
      </c>
      <c r="T3218" s="1" t="s">
        <v>14752</v>
      </c>
    </row>
    <row r="3219" spans="1:20" x14ac:dyDescent="0.2">
      <c r="A3219" s="1">
        <v>34109</v>
      </c>
      <c r="B3219" s="1" t="s">
        <v>14259</v>
      </c>
      <c r="C3219" s="1" t="s">
        <v>14260</v>
      </c>
      <c r="D3219" s="1" t="s">
        <v>14261</v>
      </c>
      <c r="E3219" s="1">
        <v>3</v>
      </c>
      <c r="F3219" s="1" t="s">
        <v>14262</v>
      </c>
      <c r="G3219" s="1" t="s">
        <v>131</v>
      </c>
      <c r="H3219" s="1">
        <v>1000000000</v>
      </c>
      <c r="I3219" s="1">
        <v>0</v>
      </c>
      <c r="J3219" s="1">
        <v>1000000000</v>
      </c>
      <c r="K3219" s="1" t="s">
        <v>2018</v>
      </c>
      <c r="L3219" s="1">
        <v>3218</v>
      </c>
      <c r="M3219" s="1" t="s">
        <v>14753</v>
      </c>
      <c r="N3219" s="1">
        <v>1.9042961780202435E-2</v>
      </c>
      <c r="O3219" s="1">
        <v>977021.84916683997</v>
      </c>
      <c r="P3219" s="1">
        <v>4.3788667999999999</v>
      </c>
      <c r="Q3219" s="1">
        <v>-11.48658595</v>
      </c>
      <c r="R3219" s="1">
        <v>96.579669600000003</v>
      </c>
      <c r="S3219" s="1">
        <v>0</v>
      </c>
      <c r="T3219" s="1" t="s">
        <v>14753</v>
      </c>
    </row>
    <row r="3220" spans="1:20" x14ac:dyDescent="0.2">
      <c r="A3220" s="1">
        <v>33483</v>
      </c>
      <c r="B3220" s="1" t="s">
        <v>13386</v>
      </c>
      <c r="C3220" s="1" t="s">
        <v>13387</v>
      </c>
      <c r="D3220" s="1" t="s">
        <v>13388</v>
      </c>
      <c r="E3220" s="1">
        <v>22</v>
      </c>
      <c r="F3220" s="1" t="s">
        <v>13389</v>
      </c>
      <c r="G3220" s="1" t="s">
        <v>131</v>
      </c>
      <c r="H3220" s="1">
        <v>999989675</v>
      </c>
      <c r="I3220" s="1">
        <v>0</v>
      </c>
      <c r="J3220" s="1">
        <v>999989675</v>
      </c>
      <c r="K3220" s="1" t="s">
        <v>2018</v>
      </c>
      <c r="L3220" s="1">
        <v>3219</v>
      </c>
      <c r="M3220" s="1" t="s">
        <v>14753</v>
      </c>
      <c r="N3220" s="1">
        <v>3.2923439524053488E-4</v>
      </c>
      <c r="O3220" s="1">
        <v>972799.18892953999</v>
      </c>
      <c r="P3220" s="1">
        <v>1.9072530299999999</v>
      </c>
      <c r="Q3220" s="1">
        <v>1.84467504</v>
      </c>
      <c r="R3220" s="1">
        <v>-11.268862670000001</v>
      </c>
      <c r="S3220" s="1">
        <v>0</v>
      </c>
      <c r="T3220" s="1" t="s">
        <v>14753</v>
      </c>
    </row>
    <row r="3221" spans="1:20" x14ac:dyDescent="0.2">
      <c r="A3221" s="1">
        <v>28826</v>
      </c>
      <c r="B3221" s="1" t="s">
        <v>12765</v>
      </c>
      <c r="C3221" s="1" t="s">
        <v>12766</v>
      </c>
      <c r="D3221" s="1" t="s">
        <v>12767</v>
      </c>
      <c r="E3221" s="1">
        <v>37</v>
      </c>
      <c r="F3221" s="1" t="s">
        <v>12768</v>
      </c>
      <c r="G3221" s="1" t="s">
        <v>131</v>
      </c>
      <c r="H3221" s="1">
        <v>1000000000</v>
      </c>
      <c r="I3221" s="1">
        <v>0</v>
      </c>
      <c r="J3221" s="1">
        <v>1000000000</v>
      </c>
      <c r="K3221" s="1" t="s">
        <v>2018</v>
      </c>
      <c r="L3221" s="1">
        <v>3220</v>
      </c>
      <c r="M3221" s="1" t="s">
        <v>14752</v>
      </c>
      <c r="N3221" s="1">
        <v>2.969243676391379E-3</v>
      </c>
      <c r="O3221" s="1">
        <v>972126.51823430997</v>
      </c>
      <c r="P3221" s="1">
        <v>1.40620612</v>
      </c>
      <c r="Q3221" s="1">
        <v>0.30882658000000002</v>
      </c>
      <c r="R3221" s="1">
        <v>-12.80102771</v>
      </c>
      <c r="S3221" s="1">
        <v>0</v>
      </c>
      <c r="T3221" s="1" t="s">
        <v>14752</v>
      </c>
    </row>
    <row r="3222" spans="1:20" x14ac:dyDescent="0.2">
      <c r="A3222" s="1">
        <v>29082</v>
      </c>
      <c r="B3222" s="1" t="s">
        <v>14101</v>
      </c>
      <c r="C3222" s="1" t="s">
        <v>14102</v>
      </c>
      <c r="D3222" s="1" t="s">
        <v>14103</v>
      </c>
      <c r="E3222" s="1">
        <v>25</v>
      </c>
      <c r="F3222" s="1" t="s">
        <v>14104</v>
      </c>
      <c r="G3222" s="1" t="s">
        <v>131</v>
      </c>
      <c r="I3222" s="1">
        <v>0</v>
      </c>
      <c r="J3222" s="1">
        <v>10000000000</v>
      </c>
      <c r="K3222" s="1" t="s">
        <v>2018</v>
      </c>
      <c r="L3222" s="1">
        <v>3221</v>
      </c>
      <c r="M3222" s="1" t="s">
        <v>14753</v>
      </c>
      <c r="N3222" s="1">
        <v>1.3578107576288604E-2</v>
      </c>
      <c r="O3222" s="1">
        <v>966643.99165727</v>
      </c>
      <c r="P3222" s="1">
        <v>7.2500649099999999</v>
      </c>
      <c r="Q3222" s="1">
        <v>-14.481817189999999</v>
      </c>
      <c r="R3222" s="1">
        <v>-33.41802105</v>
      </c>
      <c r="S3222" s="1">
        <v>0</v>
      </c>
      <c r="T3222" s="1" t="s">
        <v>14753</v>
      </c>
    </row>
    <row r="3223" spans="1:20" x14ac:dyDescent="0.2">
      <c r="A3223" s="1">
        <v>9067</v>
      </c>
      <c r="B3223" s="1" t="s">
        <v>14465</v>
      </c>
      <c r="C3223" s="1" t="s">
        <v>6149</v>
      </c>
      <c r="D3223" s="1" t="s">
        <v>14466</v>
      </c>
      <c r="E3223" s="1">
        <v>155</v>
      </c>
      <c r="F3223" s="1" t="s">
        <v>4692</v>
      </c>
      <c r="G3223" s="1" t="s">
        <v>131</v>
      </c>
      <c r="I3223" s="1">
        <v>0</v>
      </c>
      <c r="J3223" s="1">
        <v>1663068</v>
      </c>
      <c r="K3223" s="1" t="s">
        <v>2018</v>
      </c>
      <c r="L3223" s="1">
        <v>3222</v>
      </c>
      <c r="M3223" s="1" t="s">
        <v>14752</v>
      </c>
      <c r="N3223" s="1">
        <v>20.737614815913616</v>
      </c>
      <c r="O3223" s="1">
        <v>960997.04197306</v>
      </c>
      <c r="P3223" s="1">
        <v>0.1334245</v>
      </c>
      <c r="Q3223" s="1">
        <v>4.0302802599999996</v>
      </c>
      <c r="R3223" s="1">
        <v>-1.91956313</v>
      </c>
      <c r="S3223" s="1">
        <v>0</v>
      </c>
      <c r="T3223" s="1" t="s">
        <v>14752</v>
      </c>
    </row>
    <row r="3224" spans="1:20" x14ac:dyDescent="0.2">
      <c r="A3224" s="1">
        <v>34845</v>
      </c>
      <c r="B3224" s="1" t="s">
        <v>14242</v>
      </c>
      <c r="C3224" s="1" t="s">
        <v>14243</v>
      </c>
      <c r="D3224" s="1" t="s">
        <v>14244</v>
      </c>
      <c r="E3224" s="1">
        <v>9</v>
      </c>
      <c r="F3224" s="1" t="s">
        <v>14245</v>
      </c>
      <c r="G3224" s="1" t="s">
        <v>131</v>
      </c>
      <c r="H3224" s="1">
        <v>10000000000</v>
      </c>
      <c r="I3224" s="1">
        <v>0</v>
      </c>
      <c r="J3224" s="1">
        <v>10000000000</v>
      </c>
      <c r="K3224" s="1" t="s">
        <v>2018</v>
      </c>
      <c r="L3224" s="1">
        <v>3225</v>
      </c>
      <c r="M3224" s="1" t="s">
        <v>14752</v>
      </c>
      <c r="N3224" s="1">
        <v>6.9107338314630309E-3</v>
      </c>
      <c r="O3224" s="1">
        <v>953564.39609737997</v>
      </c>
      <c r="P3224" s="1">
        <v>2.36053611</v>
      </c>
      <c r="Q3224" s="1">
        <v>16.052107110000001</v>
      </c>
      <c r="R3224" s="1">
        <v>18.609024160000001</v>
      </c>
      <c r="S3224" s="1">
        <v>0</v>
      </c>
      <c r="T3224" s="1" t="s">
        <v>14752</v>
      </c>
    </row>
    <row r="3225" spans="1:20" x14ac:dyDescent="0.2">
      <c r="A3225" s="1">
        <v>28608</v>
      </c>
      <c r="B3225" s="1" t="s">
        <v>13002</v>
      </c>
      <c r="C3225" s="1" t="s">
        <v>13003</v>
      </c>
      <c r="D3225" s="1" t="s">
        <v>13004</v>
      </c>
      <c r="E3225" s="1">
        <v>23</v>
      </c>
      <c r="F3225" s="1" t="s">
        <v>13005</v>
      </c>
      <c r="G3225" s="1" t="s">
        <v>131</v>
      </c>
      <c r="H3225" s="1">
        <v>12396873.28384777</v>
      </c>
      <c r="I3225" s="1">
        <v>0</v>
      </c>
      <c r="J3225" s="1">
        <v>12396873.28384777</v>
      </c>
      <c r="K3225" s="1" t="s">
        <v>2018</v>
      </c>
      <c r="L3225" s="1">
        <v>3223</v>
      </c>
      <c r="M3225" s="1" t="s">
        <v>14753</v>
      </c>
      <c r="N3225" s="1">
        <v>0.12402290061205024</v>
      </c>
      <c r="O3225" s="1">
        <v>954592.43719484995</v>
      </c>
      <c r="P3225" s="1">
        <v>-6.0932819999999999E-2</v>
      </c>
      <c r="Q3225" s="1">
        <v>-9.8186609699999998</v>
      </c>
      <c r="R3225" s="1">
        <v>-21.782178729999998</v>
      </c>
      <c r="S3225" s="1">
        <v>0</v>
      </c>
      <c r="T3225" s="1" t="s">
        <v>14753</v>
      </c>
    </row>
    <row r="3226" spans="1:20" x14ac:dyDescent="0.2">
      <c r="A3226" s="1">
        <v>10807</v>
      </c>
      <c r="B3226" s="1" t="s">
        <v>12971</v>
      </c>
      <c r="C3226" s="1" t="s">
        <v>12972</v>
      </c>
      <c r="D3226" s="1" t="s">
        <v>12973</v>
      </c>
      <c r="E3226" s="1">
        <v>1</v>
      </c>
      <c r="F3226" s="1" t="s">
        <v>5843</v>
      </c>
      <c r="G3226" s="1" t="s">
        <v>131</v>
      </c>
      <c r="H3226" s="1">
        <v>25000000</v>
      </c>
      <c r="I3226" s="1">
        <v>0</v>
      </c>
      <c r="J3226" s="1">
        <v>0</v>
      </c>
      <c r="K3226" s="1" t="s">
        <v>2018</v>
      </c>
      <c r="L3226" s="1">
        <v>3224</v>
      </c>
      <c r="M3226" s="1" t="s">
        <v>14752</v>
      </c>
      <c r="N3226" s="1">
        <v>4.5479193211847839E-2</v>
      </c>
      <c r="O3226" s="1">
        <v>953902.64450927998</v>
      </c>
      <c r="P3226" s="1">
        <v>-5.4005199999999998E-3</v>
      </c>
      <c r="Q3226" s="1">
        <v>-2.1694997900000002</v>
      </c>
      <c r="R3226" s="1">
        <v>-3.6147574100000002</v>
      </c>
      <c r="S3226" s="1">
        <v>0</v>
      </c>
      <c r="T3226" s="1" t="s">
        <v>14752</v>
      </c>
    </row>
    <row r="3227" spans="1:20" x14ac:dyDescent="0.2">
      <c r="A3227" s="1">
        <v>31311</v>
      </c>
      <c r="B3227" s="1" t="s">
        <v>12439</v>
      </c>
      <c r="C3227" s="1" t="s">
        <v>12440</v>
      </c>
      <c r="D3227" s="1" t="s">
        <v>12441</v>
      </c>
      <c r="E3227" s="1">
        <v>14</v>
      </c>
      <c r="F3227" s="1" t="s">
        <v>12442</v>
      </c>
      <c r="G3227" s="1" t="s">
        <v>131</v>
      </c>
      <c r="H3227" s="1">
        <v>2000000000</v>
      </c>
      <c r="I3227" s="1">
        <v>0</v>
      </c>
      <c r="J3227" s="1">
        <v>2000000000</v>
      </c>
      <c r="K3227" s="1" t="s">
        <v>2018</v>
      </c>
      <c r="L3227" s="1">
        <v>3226</v>
      </c>
      <c r="M3227" s="1" t="s">
        <v>14753</v>
      </c>
      <c r="N3227" s="1">
        <v>8.0931883210488241E-3</v>
      </c>
      <c r="O3227" s="1">
        <v>941399.79472778004</v>
      </c>
      <c r="P3227" s="1">
        <v>0.73384863</v>
      </c>
      <c r="Q3227" s="1">
        <v>-1.13273706</v>
      </c>
      <c r="R3227" s="1">
        <v>-8.7704854700000006</v>
      </c>
      <c r="S3227" s="1">
        <v>0</v>
      </c>
      <c r="T3227" s="1" t="s">
        <v>14753</v>
      </c>
    </row>
    <row r="3228" spans="1:20" x14ac:dyDescent="0.2">
      <c r="A3228" s="1">
        <v>13268</v>
      </c>
      <c r="B3228" s="1" t="s">
        <v>12906</v>
      </c>
      <c r="C3228" s="1" t="s">
        <v>12907</v>
      </c>
      <c r="D3228" s="1" t="s">
        <v>12908</v>
      </c>
      <c r="E3228" s="1">
        <v>36</v>
      </c>
      <c r="F3228" s="1" t="s">
        <v>12909</v>
      </c>
      <c r="G3228" s="1" t="s">
        <v>131</v>
      </c>
      <c r="I3228" s="1">
        <v>0</v>
      </c>
      <c r="J3228" s="1">
        <v>90000000</v>
      </c>
      <c r="K3228" s="1" t="s">
        <v>2018</v>
      </c>
      <c r="L3228" s="1">
        <v>3227</v>
      </c>
      <c r="M3228" s="1" t="s">
        <v>14752</v>
      </c>
      <c r="N3228" s="1">
        <v>0.9444983401932624</v>
      </c>
      <c r="O3228" s="1">
        <v>941360.40127077</v>
      </c>
      <c r="P3228" s="1">
        <v>-0.18042141</v>
      </c>
      <c r="Q3228" s="1">
        <v>-7.2061999200000004</v>
      </c>
      <c r="R3228" s="1">
        <v>-13.673183590000001</v>
      </c>
      <c r="S3228" s="1">
        <v>0</v>
      </c>
      <c r="T3228" s="1" t="s">
        <v>14752</v>
      </c>
    </row>
    <row r="3229" spans="1:20" x14ac:dyDescent="0.2">
      <c r="A3229" s="1">
        <v>34041</v>
      </c>
      <c r="B3229" s="1" t="s">
        <v>13549</v>
      </c>
      <c r="C3229" s="1" t="s">
        <v>12209</v>
      </c>
      <c r="D3229" s="1" t="s">
        <v>13550</v>
      </c>
      <c r="E3229" s="1">
        <v>15</v>
      </c>
      <c r="F3229" s="1" t="s">
        <v>13551</v>
      </c>
      <c r="G3229" s="1" t="s">
        <v>131</v>
      </c>
      <c r="H3229" s="1">
        <v>987982551</v>
      </c>
      <c r="I3229" s="1">
        <v>0</v>
      </c>
      <c r="J3229" s="1">
        <v>987982551</v>
      </c>
      <c r="K3229" s="1" t="s">
        <v>2018</v>
      </c>
      <c r="L3229" s="1">
        <v>3228</v>
      </c>
      <c r="M3229" s="1" t="s">
        <v>14753</v>
      </c>
      <c r="N3229" s="1">
        <v>2.654742046661562E-2</v>
      </c>
      <c r="O3229" s="1">
        <v>936194.55094526999</v>
      </c>
      <c r="P3229" s="1">
        <v>-5.9932975700000002</v>
      </c>
      <c r="Q3229" s="1">
        <v>-11.902663370000001</v>
      </c>
      <c r="R3229" s="1">
        <v>43.88741194</v>
      </c>
      <c r="S3229" s="1">
        <v>0</v>
      </c>
      <c r="T3229" s="1" t="s">
        <v>14753</v>
      </c>
    </row>
    <row r="3230" spans="1:20" x14ac:dyDescent="0.2">
      <c r="A3230" s="1">
        <v>32407</v>
      </c>
      <c r="B3230" s="1" t="s">
        <v>13087</v>
      </c>
      <c r="C3230" s="1" t="s">
        <v>13088</v>
      </c>
      <c r="D3230" s="1" t="s">
        <v>13089</v>
      </c>
      <c r="E3230" s="1">
        <v>4</v>
      </c>
      <c r="F3230" s="1" t="s">
        <v>13090</v>
      </c>
      <c r="G3230" s="1" t="s">
        <v>131</v>
      </c>
      <c r="I3230" s="1">
        <v>0</v>
      </c>
      <c r="J3230" s="1">
        <v>15000000000</v>
      </c>
      <c r="L3230" s="1">
        <v>3229</v>
      </c>
      <c r="M3230" s="1" t="s">
        <v>14753</v>
      </c>
      <c r="N3230" s="1">
        <v>0.25259298475780678</v>
      </c>
      <c r="O3230" s="1">
        <v>935104.30017697997</v>
      </c>
      <c r="P3230" s="1">
        <v>-4.4690779999999999E-2</v>
      </c>
      <c r="Q3230" s="1">
        <v>0.23526266000000001</v>
      </c>
      <c r="R3230" s="1">
        <v>3.4199426800000001</v>
      </c>
      <c r="S3230" s="1">
        <v>0</v>
      </c>
      <c r="T3230" s="1" t="s">
        <v>14753</v>
      </c>
    </row>
    <row r="3231" spans="1:20" x14ac:dyDescent="0.2">
      <c r="A3231" s="1">
        <v>34650</v>
      </c>
      <c r="B3231" s="1" t="s">
        <v>14467</v>
      </c>
      <c r="C3231" s="1" t="s">
        <v>14468</v>
      </c>
      <c r="D3231" s="1" t="s">
        <v>14469</v>
      </c>
      <c r="E3231" s="1">
        <v>7</v>
      </c>
      <c r="F3231" s="1" t="s">
        <v>14470</v>
      </c>
      <c r="G3231" s="1" t="s">
        <v>131</v>
      </c>
      <c r="H3231" s="1">
        <v>1000000000</v>
      </c>
      <c r="I3231" s="1">
        <v>0</v>
      </c>
      <c r="J3231" s="1">
        <v>1000000000</v>
      </c>
      <c r="K3231" s="1" t="s">
        <v>2018</v>
      </c>
      <c r="L3231" s="1">
        <v>3230</v>
      </c>
      <c r="M3231" s="1" t="s">
        <v>14753</v>
      </c>
      <c r="N3231" s="1">
        <v>2.9280758230487897E-2</v>
      </c>
      <c r="O3231" s="1">
        <v>926004.85273286002</v>
      </c>
      <c r="P3231" s="1">
        <v>-3.5931928100000001</v>
      </c>
      <c r="Q3231" s="1">
        <v>15.554340789999999</v>
      </c>
      <c r="R3231" s="1">
        <v>46.728662210000003</v>
      </c>
      <c r="S3231" s="1">
        <v>0</v>
      </c>
      <c r="T3231" s="1" t="s">
        <v>14753</v>
      </c>
    </row>
    <row r="3232" spans="1:20" x14ac:dyDescent="0.2">
      <c r="A3232" s="1">
        <v>33552</v>
      </c>
      <c r="B3232" s="1" t="s">
        <v>13552</v>
      </c>
      <c r="C3232" s="1" t="s">
        <v>13553</v>
      </c>
      <c r="D3232" s="1" t="s">
        <v>13554</v>
      </c>
      <c r="E3232" s="1">
        <v>5</v>
      </c>
      <c r="F3232" s="1" t="s">
        <v>13555</v>
      </c>
      <c r="G3232" s="1" t="s">
        <v>131</v>
      </c>
      <c r="H3232" s="1">
        <v>333333333333</v>
      </c>
      <c r="I3232" s="1">
        <v>0</v>
      </c>
      <c r="J3232" s="1">
        <v>333333333333</v>
      </c>
      <c r="L3232" s="1">
        <v>3232</v>
      </c>
      <c r="M3232" s="1" t="s">
        <v>14752</v>
      </c>
      <c r="N3232" s="1">
        <v>2.3658508930925671E-5</v>
      </c>
      <c r="O3232" s="1">
        <v>915309.81832804997</v>
      </c>
      <c r="P3232" s="1">
        <v>0.51750045</v>
      </c>
      <c r="Q3232" s="1">
        <v>-7.6818472699999996</v>
      </c>
      <c r="R3232" s="1">
        <v>-13.24719614</v>
      </c>
      <c r="S3232" s="1">
        <v>0</v>
      </c>
      <c r="T3232" s="1" t="s">
        <v>14752</v>
      </c>
    </row>
    <row r="3233" spans="1:20" x14ac:dyDescent="0.2">
      <c r="A3233" s="1">
        <v>33686</v>
      </c>
      <c r="B3233" s="1" t="s">
        <v>12379</v>
      </c>
      <c r="C3233" s="1" t="s">
        <v>12380</v>
      </c>
      <c r="D3233" s="1" t="s">
        <v>12381</v>
      </c>
      <c r="E3233" s="1">
        <v>14</v>
      </c>
      <c r="F3233" s="1" t="s">
        <v>12382</v>
      </c>
      <c r="G3233" s="1" t="s">
        <v>131</v>
      </c>
      <c r="H3233" s="1">
        <v>999930665.13999999</v>
      </c>
      <c r="I3233" s="1">
        <v>0</v>
      </c>
      <c r="J3233" s="1">
        <v>999930665.13999999</v>
      </c>
      <c r="K3233" s="1" t="s">
        <v>2018</v>
      </c>
      <c r="L3233" s="1">
        <v>3233</v>
      </c>
      <c r="M3233" s="1" t="s">
        <v>14752</v>
      </c>
      <c r="N3233" s="1">
        <v>9.7840647502974595E-2</v>
      </c>
      <c r="O3233" s="1">
        <v>908469.31857890997</v>
      </c>
      <c r="P3233" s="1">
        <v>-0.77940801000000004</v>
      </c>
      <c r="Q3233" s="1">
        <v>-10.513044430000001</v>
      </c>
      <c r="R3233" s="1">
        <v>-22.028447669999998</v>
      </c>
      <c r="S3233" s="1">
        <v>0</v>
      </c>
      <c r="T3233" s="1" t="s">
        <v>14752</v>
      </c>
    </row>
    <row r="3234" spans="1:20" x14ac:dyDescent="0.2">
      <c r="A3234" s="1">
        <v>28340</v>
      </c>
      <c r="B3234" s="1" t="s">
        <v>3236</v>
      </c>
      <c r="C3234" s="1" t="s">
        <v>3236</v>
      </c>
      <c r="D3234" s="1" t="s">
        <v>13367</v>
      </c>
      <c r="E3234" s="1">
        <v>6</v>
      </c>
      <c r="F3234" s="1" t="s">
        <v>13368</v>
      </c>
      <c r="G3234" s="1" t="s">
        <v>131</v>
      </c>
      <c r="H3234" s="1">
        <v>9000010200000</v>
      </c>
      <c r="I3234" s="1">
        <v>0</v>
      </c>
      <c r="J3234" s="1">
        <v>9000010200000</v>
      </c>
      <c r="L3234" s="1">
        <v>3231</v>
      </c>
      <c r="M3234" s="1" t="s">
        <v>14753</v>
      </c>
      <c r="N3234" s="1">
        <v>2.3103225692462925E-3</v>
      </c>
      <c r="O3234" s="1">
        <v>908217.31208819</v>
      </c>
      <c r="P3234" s="1">
        <v>-1.3278740600000001</v>
      </c>
      <c r="Q3234" s="1">
        <v>7.1083510499999996</v>
      </c>
      <c r="R3234" s="1">
        <v>27.433197159999999</v>
      </c>
      <c r="S3234" s="1">
        <v>0</v>
      </c>
      <c r="T3234" s="1" t="s">
        <v>14753</v>
      </c>
    </row>
    <row r="3235" spans="1:20" x14ac:dyDescent="0.2">
      <c r="A3235" s="1">
        <v>32477</v>
      </c>
      <c r="B3235" s="1" t="s">
        <v>13211</v>
      </c>
      <c r="C3235" s="1" t="s">
        <v>1325</v>
      </c>
      <c r="D3235" s="1" t="s">
        <v>13212</v>
      </c>
      <c r="E3235" s="1">
        <v>7</v>
      </c>
      <c r="F3235" s="1" t="s">
        <v>13213</v>
      </c>
      <c r="G3235" s="1" t="s">
        <v>131</v>
      </c>
      <c r="H3235" s="1">
        <v>999999</v>
      </c>
      <c r="I3235" s="1">
        <v>0</v>
      </c>
      <c r="J3235" s="1">
        <v>930541</v>
      </c>
      <c r="K3235" s="1" t="s">
        <v>2018</v>
      </c>
      <c r="L3235" s="1">
        <v>3234</v>
      </c>
      <c r="M3235" s="1" t="s">
        <v>14752</v>
      </c>
      <c r="N3235" s="1">
        <v>1.0810707686141521</v>
      </c>
      <c r="O3235" s="1">
        <v>908113.47429640999</v>
      </c>
      <c r="P3235" s="1">
        <v>-0.32865956000000002</v>
      </c>
      <c r="Q3235" s="1">
        <v>7.1053415099999997</v>
      </c>
      <c r="R3235" s="1">
        <v>-5.4826800000000002E-3</v>
      </c>
      <c r="S3235" s="1">
        <v>0</v>
      </c>
      <c r="T3235" s="1" t="s">
        <v>14752</v>
      </c>
    </row>
    <row r="3236" spans="1:20" x14ac:dyDescent="0.2">
      <c r="A3236" s="1">
        <v>6773</v>
      </c>
      <c r="B3236" s="1" t="s">
        <v>6596</v>
      </c>
      <c r="C3236" s="1" t="s">
        <v>6597</v>
      </c>
      <c r="D3236" s="1" t="s">
        <v>6598</v>
      </c>
      <c r="E3236" s="1">
        <v>3</v>
      </c>
      <c r="F3236" s="1" t="s">
        <v>3547</v>
      </c>
      <c r="G3236" s="1" t="s">
        <v>131</v>
      </c>
      <c r="H3236" s="1">
        <v>5000000000</v>
      </c>
      <c r="I3236" s="1">
        <v>0</v>
      </c>
      <c r="J3236" s="1">
        <v>5000000000</v>
      </c>
      <c r="K3236" s="1" t="s">
        <v>2018</v>
      </c>
      <c r="L3236" s="1">
        <v>3235</v>
      </c>
      <c r="M3236" s="1" t="s">
        <v>14752</v>
      </c>
      <c r="N3236" s="1">
        <v>1.8228953882228176</v>
      </c>
      <c r="O3236" s="1">
        <v>898759.31846472004</v>
      </c>
      <c r="P3236" s="1">
        <v>-1.020689E-2</v>
      </c>
      <c r="Q3236" s="1">
        <v>0.21126806000000001</v>
      </c>
      <c r="R3236" s="1">
        <v>-1.1923216299999999</v>
      </c>
      <c r="S3236" s="1">
        <v>0</v>
      </c>
      <c r="T3236" s="1" t="s">
        <v>14752</v>
      </c>
    </row>
    <row r="3237" spans="1:20" x14ac:dyDescent="0.2">
      <c r="A3237" s="1">
        <v>17806</v>
      </c>
      <c r="B3237" s="1" t="s">
        <v>6894</v>
      </c>
      <c r="C3237" s="1" t="s">
        <v>6895</v>
      </c>
      <c r="D3237" s="1" t="s">
        <v>6896</v>
      </c>
      <c r="E3237" s="1">
        <v>10</v>
      </c>
      <c r="F3237" s="1" t="s">
        <v>6897</v>
      </c>
      <c r="G3237" s="1" t="s">
        <v>131</v>
      </c>
      <c r="H3237" s="1">
        <v>20000000000</v>
      </c>
      <c r="I3237" s="1">
        <v>0</v>
      </c>
      <c r="J3237" s="1">
        <v>20000000000</v>
      </c>
      <c r="K3237" s="1" t="s">
        <v>2018</v>
      </c>
      <c r="L3237" s="1">
        <v>3236</v>
      </c>
      <c r="M3237" s="1" t="s">
        <v>14752</v>
      </c>
      <c r="N3237" s="1">
        <v>2.5857386690476721E-3</v>
      </c>
      <c r="O3237" s="1">
        <v>898017.88049158</v>
      </c>
      <c r="P3237" s="1">
        <v>-0.18403340000000001</v>
      </c>
      <c r="Q3237" s="1">
        <v>0.57535095999999997</v>
      </c>
      <c r="R3237" s="1">
        <v>-12.899957840000001</v>
      </c>
      <c r="S3237" s="1">
        <v>0</v>
      </c>
      <c r="T3237" s="1" t="s">
        <v>14752</v>
      </c>
    </row>
    <row r="3238" spans="1:20" x14ac:dyDescent="0.2">
      <c r="A3238" s="1">
        <v>31747</v>
      </c>
      <c r="B3238" s="1" t="s">
        <v>14256</v>
      </c>
      <c r="C3238" s="1" t="s">
        <v>14256</v>
      </c>
      <c r="D3238" s="1" t="s">
        <v>14257</v>
      </c>
      <c r="E3238" s="1">
        <v>5</v>
      </c>
      <c r="F3238" s="1" t="s">
        <v>14258</v>
      </c>
      <c r="G3238" s="1" t="s">
        <v>131</v>
      </c>
      <c r="H3238" s="1">
        <v>10000000000</v>
      </c>
      <c r="I3238" s="1">
        <v>0</v>
      </c>
      <c r="J3238" s="1">
        <v>10000000000</v>
      </c>
      <c r="K3238" s="1" t="s">
        <v>2018</v>
      </c>
      <c r="L3238" s="1">
        <v>3237</v>
      </c>
      <c r="M3238" s="1" t="s">
        <v>14752</v>
      </c>
      <c r="N3238" s="1">
        <v>1.5328880103357677E-3</v>
      </c>
      <c r="O3238" s="1">
        <v>895952.26736098004</v>
      </c>
      <c r="P3238" s="1">
        <v>-0.16046579999999999</v>
      </c>
      <c r="Q3238" s="1">
        <v>-7.8518472600000004</v>
      </c>
      <c r="R3238" s="1">
        <v>-12.26842452</v>
      </c>
      <c r="S3238" s="1">
        <v>0</v>
      </c>
      <c r="T3238" s="1" t="s">
        <v>14752</v>
      </c>
    </row>
    <row r="3239" spans="1:20" x14ac:dyDescent="0.2">
      <c r="A3239" s="1">
        <v>32960</v>
      </c>
      <c r="B3239" s="1" t="s">
        <v>13460</v>
      </c>
      <c r="C3239" s="1" t="s">
        <v>8303</v>
      </c>
      <c r="D3239" s="1" t="s">
        <v>13461</v>
      </c>
      <c r="E3239" s="1">
        <v>3</v>
      </c>
      <c r="F3239" s="1" t="s">
        <v>13462</v>
      </c>
      <c r="G3239" s="1" t="s">
        <v>131</v>
      </c>
      <c r="H3239" s="1">
        <v>1000000000</v>
      </c>
      <c r="I3239" s="1">
        <v>0</v>
      </c>
      <c r="J3239" s="1">
        <v>1000000000</v>
      </c>
      <c r="K3239" s="1" t="s">
        <v>2018</v>
      </c>
      <c r="L3239" s="1">
        <v>3238</v>
      </c>
      <c r="M3239" s="1" t="s">
        <v>14752</v>
      </c>
      <c r="N3239" s="1">
        <v>1.2690919965204238E-2</v>
      </c>
      <c r="O3239" s="1">
        <v>894598.79666075006</v>
      </c>
      <c r="P3239" s="1">
        <v>-3.1418898300000002</v>
      </c>
      <c r="Q3239" s="1">
        <v>20.003032749999999</v>
      </c>
      <c r="R3239" s="1">
        <v>-59.103390169999997</v>
      </c>
      <c r="S3239" s="1">
        <v>0</v>
      </c>
      <c r="T3239" s="1" t="s">
        <v>14752</v>
      </c>
    </row>
    <row r="3240" spans="1:20" x14ac:dyDescent="0.2">
      <c r="A3240" s="1">
        <v>6245</v>
      </c>
      <c r="B3240" s="1" t="s">
        <v>14478</v>
      </c>
      <c r="C3240" s="1" t="s">
        <v>14479</v>
      </c>
      <c r="D3240" s="1" t="s">
        <v>14480</v>
      </c>
      <c r="E3240" s="1">
        <v>30</v>
      </c>
      <c r="F3240" s="1" t="s">
        <v>3846</v>
      </c>
      <c r="G3240" s="1" t="s">
        <v>131</v>
      </c>
      <c r="H3240" s="1">
        <v>210000000</v>
      </c>
      <c r="I3240" s="1">
        <v>0</v>
      </c>
      <c r="J3240" s="1">
        <v>27125752.73</v>
      </c>
      <c r="K3240" s="1" t="s">
        <v>2018</v>
      </c>
      <c r="L3240" s="1">
        <v>3239</v>
      </c>
      <c r="M3240" s="1" t="s">
        <v>14752</v>
      </c>
      <c r="N3240" s="1">
        <v>0.2197987121314546</v>
      </c>
      <c r="O3240" s="1">
        <v>887092.13981647999</v>
      </c>
      <c r="P3240" s="1">
        <v>3.893315E-2</v>
      </c>
      <c r="Q3240" s="1">
        <v>13.16183719</v>
      </c>
      <c r="R3240" s="1">
        <v>3.2423373799999999</v>
      </c>
      <c r="S3240" s="1">
        <v>0</v>
      </c>
      <c r="T3240" s="1" t="s">
        <v>14752</v>
      </c>
    </row>
    <row r="3241" spans="1:20" x14ac:dyDescent="0.2">
      <c r="A3241" s="1">
        <v>28451</v>
      </c>
      <c r="B3241" s="1" t="s">
        <v>13147</v>
      </c>
      <c r="C3241" s="1" t="s">
        <v>13148</v>
      </c>
      <c r="D3241" s="1" t="s">
        <v>13149</v>
      </c>
      <c r="E3241" s="1">
        <v>17</v>
      </c>
      <c r="F3241" s="1" t="s">
        <v>13150</v>
      </c>
      <c r="G3241" s="1" t="s">
        <v>131</v>
      </c>
      <c r="H3241" s="1">
        <v>2024202420242024</v>
      </c>
      <c r="I3241" s="1">
        <v>0</v>
      </c>
      <c r="J3241" s="1">
        <v>2024202420242024</v>
      </c>
      <c r="K3241" s="1" t="s">
        <v>2018</v>
      </c>
      <c r="L3241" s="1">
        <v>3240</v>
      </c>
      <c r="M3241" s="1" t="s">
        <v>14752</v>
      </c>
      <c r="N3241" s="1">
        <v>5.6043558421330013E-7</v>
      </c>
      <c r="O3241" s="1">
        <v>878683.81199173001</v>
      </c>
      <c r="P3241" s="1">
        <v>-0.20328019</v>
      </c>
      <c r="Q3241" s="1">
        <v>-2.4899034100000002</v>
      </c>
      <c r="R3241" s="1">
        <v>-5.0516150099999999</v>
      </c>
      <c r="S3241" s="1">
        <v>0</v>
      </c>
      <c r="T3241" s="1" t="s">
        <v>14752</v>
      </c>
    </row>
    <row r="3242" spans="1:20" x14ac:dyDescent="0.2">
      <c r="A3242" s="1">
        <v>34899</v>
      </c>
      <c r="B3242" s="1" t="s">
        <v>14481</v>
      </c>
      <c r="C3242" s="1" t="s">
        <v>14482</v>
      </c>
      <c r="D3242" s="1" t="s">
        <v>14483</v>
      </c>
      <c r="E3242" s="1">
        <v>5</v>
      </c>
      <c r="F3242" s="1" t="s">
        <v>14484</v>
      </c>
      <c r="G3242" s="1" t="s">
        <v>131</v>
      </c>
      <c r="H3242" s="1">
        <v>1000000000</v>
      </c>
      <c r="I3242" s="1">
        <v>0</v>
      </c>
      <c r="J3242" s="1">
        <v>997195783</v>
      </c>
      <c r="K3242" s="1" t="s">
        <v>2018</v>
      </c>
      <c r="L3242" s="1">
        <v>3241</v>
      </c>
      <c r="M3242" s="1" t="s">
        <v>14752</v>
      </c>
      <c r="N3242" s="1">
        <v>7.6124411774068637E-3</v>
      </c>
      <c r="O3242" s="1">
        <v>878559.32934845996</v>
      </c>
      <c r="P3242" s="1">
        <v>-2.25754476</v>
      </c>
      <c r="Q3242" s="1">
        <v>27.305067229999999</v>
      </c>
      <c r="R3242" s="1">
        <v>70.867285379999998</v>
      </c>
      <c r="S3242" s="1">
        <v>0</v>
      </c>
      <c r="T3242" s="1" t="s">
        <v>14752</v>
      </c>
    </row>
    <row r="3243" spans="1:20" x14ac:dyDescent="0.2">
      <c r="A3243" s="1">
        <v>4715</v>
      </c>
      <c r="B3243" s="1" t="s">
        <v>14475</v>
      </c>
      <c r="C3243" s="1" t="s">
        <v>14476</v>
      </c>
      <c r="D3243" s="1" t="s">
        <v>14477</v>
      </c>
      <c r="E3243" s="1">
        <v>13</v>
      </c>
      <c r="F3243" s="1" t="s">
        <v>2563</v>
      </c>
      <c r="G3243" s="1" t="s">
        <v>131</v>
      </c>
      <c r="H3243" s="1">
        <v>100000000</v>
      </c>
      <c r="I3243" s="1">
        <v>0</v>
      </c>
      <c r="J3243" s="1">
        <v>100000000</v>
      </c>
      <c r="K3243" s="1" t="s">
        <v>2018</v>
      </c>
      <c r="L3243" s="1">
        <v>3242</v>
      </c>
      <c r="M3243" s="1" t="s">
        <v>14752</v>
      </c>
      <c r="N3243" s="1">
        <v>32.133311376075028</v>
      </c>
      <c r="O3243" s="1">
        <v>871715.76489312004</v>
      </c>
      <c r="P3243" s="1">
        <v>-3.9100540600000002</v>
      </c>
      <c r="Q3243" s="1">
        <v>14.804418</v>
      </c>
      <c r="R3243" s="1">
        <v>75.229492129999997</v>
      </c>
      <c r="S3243" s="1">
        <v>0</v>
      </c>
      <c r="T3243" s="1" t="s">
        <v>14752</v>
      </c>
    </row>
    <row r="3244" spans="1:20" x14ac:dyDescent="0.2">
      <c r="A3244" s="1">
        <v>23508</v>
      </c>
      <c r="B3244" s="1" t="s">
        <v>12436</v>
      </c>
      <c r="C3244" s="1" t="s">
        <v>12436</v>
      </c>
      <c r="D3244" s="1" t="s">
        <v>12437</v>
      </c>
      <c r="E3244" s="1">
        <v>52</v>
      </c>
      <c r="F3244" s="1" t="s">
        <v>12438</v>
      </c>
      <c r="G3244" s="1" t="s">
        <v>131</v>
      </c>
      <c r="I3244" s="1">
        <v>0</v>
      </c>
      <c r="J3244" s="1">
        <v>1333499</v>
      </c>
      <c r="K3244" s="1" t="s">
        <v>2018</v>
      </c>
      <c r="L3244" s="1">
        <v>3243</v>
      </c>
      <c r="M3244" s="1" t="s">
        <v>14752</v>
      </c>
      <c r="N3244" s="1">
        <v>0.99773377657317919</v>
      </c>
      <c r="O3244" s="1">
        <v>868918.09608505003</v>
      </c>
      <c r="P3244" s="1">
        <v>3.4814190000000002E-2</v>
      </c>
      <c r="Q3244" s="1">
        <v>-4.6060770000000001E-2</v>
      </c>
      <c r="R3244" s="1">
        <v>-0.11877438999999999</v>
      </c>
      <c r="S3244" s="1">
        <v>0</v>
      </c>
      <c r="T3244" s="1" t="s">
        <v>14752</v>
      </c>
    </row>
    <row r="3245" spans="1:20" x14ac:dyDescent="0.2">
      <c r="A3245" s="1">
        <v>28775</v>
      </c>
      <c r="B3245" s="1" t="s">
        <v>12872</v>
      </c>
      <c r="C3245" s="1" t="s">
        <v>12873</v>
      </c>
      <c r="D3245" s="1" t="s">
        <v>12874</v>
      </c>
      <c r="E3245" s="1">
        <v>24</v>
      </c>
      <c r="F3245" s="1" t="s">
        <v>12875</v>
      </c>
      <c r="G3245" s="1" t="s">
        <v>131</v>
      </c>
      <c r="H3245" s="1">
        <v>1000000000</v>
      </c>
      <c r="I3245" s="1">
        <v>0</v>
      </c>
      <c r="J3245" s="1">
        <v>1000000000</v>
      </c>
      <c r="K3245" s="1" t="s">
        <v>2018</v>
      </c>
      <c r="L3245" s="1">
        <v>3244</v>
      </c>
      <c r="M3245" s="1" t="s">
        <v>14752</v>
      </c>
      <c r="N3245" s="1">
        <v>1.1809824295032712E-3</v>
      </c>
      <c r="O3245" s="1">
        <v>858775.55377996003</v>
      </c>
      <c r="P3245" s="1">
        <v>-1.8762428099999999</v>
      </c>
      <c r="Q3245" s="1">
        <v>-1.6673591000000001</v>
      </c>
      <c r="R3245" s="1">
        <v>-9.0177043500000007</v>
      </c>
      <c r="S3245" s="1">
        <v>0</v>
      </c>
      <c r="T3245" s="1" t="s">
        <v>14752</v>
      </c>
    </row>
    <row r="3246" spans="1:20" x14ac:dyDescent="0.2">
      <c r="A3246" s="1">
        <v>29186</v>
      </c>
      <c r="B3246" s="1" t="s">
        <v>13083</v>
      </c>
      <c r="C3246" s="1" t="s">
        <v>13084</v>
      </c>
      <c r="D3246" s="1" t="s">
        <v>13085</v>
      </c>
      <c r="E3246" s="1">
        <v>38</v>
      </c>
      <c r="F3246" s="1" t="s">
        <v>13086</v>
      </c>
      <c r="G3246" s="1" t="s">
        <v>131</v>
      </c>
      <c r="H3246" s="1">
        <v>10000000</v>
      </c>
      <c r="I3246" s="1">
        <v>0</v>
      </c>
      <c r="J3246" s="1">
        <v>10000000</v>
      </c>
      <c r="K3246" s="1" t="s">
        <v>2018</v>
      </c>
      <c r="L3246" s="1">
        <v>3245</v>
      </c>
      <c r="M3246" s="1" t="s">
        <v>14752</v>
      </c>
      <c r="N3246" s="1">
        <v>8.0011119692283241</v>
      </c>
      <c r="O3246" s="1">
        <v>852966.70178383996</v>
      </c>
      <c r="P3246" s="1">
        <v>-0.28626384999999999</v>
      </c>
      <c r="Q3246" s="1">
        <v>0.98145291999999995</v>
      </c>
      <c r="R3246" s="1">
        <v>-7.9974323199999997</v>
      </c>
      <c r="S3246" s="1">
        <v>0</v>
      </c>
      <c r="T3246" s="1" t="s">
        <v>14752</v>
      </c>
    </row>
    <row r="3247" spans="1:20" x14ac:dyDescent="0.2">
      <c r="A3247" s="1">
        <v>34412</v>
      </c>
      <c r="B3247" s="1" t="s">
        <v>14493</v>
      </c>
      <c r="C3247" s="1" t="s">
        <v>2381</v>
      </c>
      <c r="D3247" s="1" t="s">
        <v>14494</v>
      </c>
      <c r="E3247" s="1">
        <v>5</v>
      </c>
      <c r="F3247" s="1" t="s">
        <v>14495</v>
      </c>
      <c r="G3247" s="1" t="s">
        <v>131</v>
      </c>
      <c r="H3247" s="1">
        <v>999999584</v>
      </c>
      <c r="I3247" s="1">
        <v>0</v>
      </c>
      <c r="J3247" s="1">
        <v>999999584</v>
      </c>
      <c r="K3247" s="1" t="s">
        <v>2018</v>
      </c>
      <c r="L3247" s="1">
        <v>3246</v>
      </c>
      <c r="M3247" s="1" t="s">
        <v>14752</v>
      </c>
      <c r="N3247" s="1">
        <v>5.8069116503998803E-3</v>
      </c>
      <c r="O3247" s="1">
        <v>842987.40334953996</v>
      </c>
      <c r="P3247" s="1">
        <v>0.81740621000000002</v>
      </c>
      <c r="Q3247" s="1">
        <v>15.69204132</v>
      </c>
      <c r="R3247" s="1">
        <v>100.34701713</v>
      </c>
      <c r="S3247" s="1">
        <v>0</v>
      </c>
      <c r="T3247" s="1" t="s">
        <v>14752</v>
      </c>
    </row>
    <row r="3248" spans="1:20" x14ac:dyDescent="0.2">
      <c r="A3248" s="1">
        <v>34897</v>
      </c>
      <c r="B3248" s="1" t="s">
        <v>14485</v>
      </c>
      <c r="C3248" s="1" t="s">
        <v>14486</v>
      </c>
      <c r="D3248" s="1" t="s">
        <v>14487</v>
      </c>
      <c r="E3248" s="1">
        <v>4</v>
      </c>
      <c r="F3248" s="1" t="s">
        <v>14488</v>
      </c>
      <c r="G3248" s="1" t="s">
        <v>131</v>
      </c>
      <c r="H3248" s="1">
        <v>1000000000</v>
      </c>
      <c r="I3248" s="1">
        <v>0</v>
      </c>
      <c r="J3248" s="1">
        <v>994343723.30183899</v>
      </c>
      <c r="K3248" s="1" t="s">
        <v>2018</v>
      </c>
      <c r="L3248" s="1">
        <v>3248</v>
      </c>
      <c r="M3248" s="1" t="s">
        <v>14753</v>
      </c>
      <c r="N3248" s="1">
        <v>1.1328980462607595E-2</v>
      </c>
      <c r="O3248" s="1">
        <v>839794.45247764001</v>
      </c>
      <c r="P3248" s="1">
        <v>-0.25036164</v>
      </c>
      <c r="Q3248" s="1">
        <v>-14.835468840000001</v>
      </c>
      <c r="R3248" s="1">
        <v>200.19244541</v>
      </c>
      <c r="S3248" s="1">
        <v>0</v>
      </c>
      <c r="T3248" s="1" t="s">
        <v>14753</v>
      </c>
    </row>
    <row r="3249" spans="1:20" x14ac:dyDescent="0.2">
      <c r="A3249" s="1">
        <v>31082</v>
      </c>
      <c r="B3249" s="1" t="s">
        <v>13222</v>
      </c>
      <c r="C3249" s="1" t="s">
        <v>13223</v>
      </c>
      <c r="D3249" s="1" t="s">
        <v>13224</v>
      </c>
      <c r="E3249" s="1">
        <v>21</v>
      </c>
      <c r="F3249" s="1" t="s">
        <v>13225</v>
      </c>
      <c r="G3249" s="1" t="s">
        <v>131</v>
      </c>
      <c r="H3249" s="1">
        <v>1000000000</v>
      </c>
      <c r="I3249" s="1">
        <v>0</v>
      </c>
      <c r="J3249" s="1">
        <v>926930476.16108203</v>
      </c>
      <c r="K3249" s="1" t="s">
        <v>2018</v>
      </c>
      <c r="L3249" s="1">
        <v>3247</v>
      </c>
      <c r="M3249" s="1" t="s">
        <v>14752</v>
      </c>
      <c r="N3249" s="1">
        <v>5.2369928950589846E-3</v>
      </c>
      <c r="O3249" s="1">
        <v>841977.08073127002</v>
      </c>
      <c r="P3249" s="1">
        <v>0.14876481999999999</v>
      </c>
      <c r="Q3249" s="1">
        <v>-8.8581665800000007</v>
      </c>
      <c r="R3249" s="1">
        <v>-24.33520558</v>
      </c>
      <c r="S3249" s="1">
        <v>0</v>
      </c>
      <c r="T3249" s="1" t="s">
        <v>14752</v>
      </c>
    </row>
    <row r="3250" spans="1:20" x14ac:dyDescent="0.2">
      <c r="A3250" s="1">
        <v>30759</v>
      </c>
      <c r="B3250" s="1" t="s">
        <v>13111</v>
      </c>
      <c r="C3250" s="1" t="s">
        <v>13112</v>
      </c>
      <c r="D3250" s="1" t="s">
        <v>13111</v>
      </c>
      <c r="E3250" s="1">
        <v>36</v>
      </c>
      <c r="F3250" s="1" t="s">
        <v>13113</v>
      </c>
      <c r="G3250" s="1" t="s">
        <v>131</v>
      </c>
      <c r="I3250" s="1">
        <v>0</v>
      </c>
      <c r="J3250" s="1">
        <v>67620000000</v>
      </c>
      <c r="K3250" s="1" t="s">
        <v>2018</v>
      </c>
      <c r="L3250" s="1">
        <v>3249</v>
      </c>
      <c r="M3250" s="1" t="s">
        <v>14752</v>
      </c>
      <c r="N3250" s="1">
        <v>2.8311302452843585E-4</v>
      </c>
      <c r="O3250" s="1">
        <v>836780.19196150999</v>
      </c>
      <c r="P3250" s="1">
        <v>0.69059592000000003</v>
      </c>
      <c r="Q3250" s="1">
        <v>-2.923893E-2</v>
      </c>
      <c r="R3250" s="1">
        <v>-16.89007668</v>
      </c>
      <c r="S3250" s="1">
        <v>0</v>
      </c>
      <c r="T3250" s="1" t="s">
        <v>14752</v>
      </c>
    </row>
    <row r="3251" spans="1:20" x14ac:dyDescent="0.2">
      <c r="A3251" s="1">
        <v>29688</v>
      </c>
      <c r="B3251" s="1" t="s">
        <v>14496</v>
      </c>
      <c r="C3251" s="1" t="s">
        <v>14497</v>
      </c>
      <c r="D3251" s="1" t="s">
        <v>14498</v>
      </c>
      <c r="E3251" s="1">
        <v>6</v>
      </c>
      <c r="F3251" s="1" t="s">
        <v>14499</v>
      </c>
      <c r="G3251" s="1" t="s">
        <v>131</v>
      </c>
      <c r="I3251" s="1">
        <v>0</v>
      </c>
      <c r="J3251" s="1">
        <v>389411</v>
      </c>
      <c r="K3251" s="1" t="s">
        <v>2018</v>
      </c>
      <c r="L3251" s="1">
        <v>3250</v>
      </c>
      <c r="M3251" s="1" t="s">
        <v>14753</v>
      </c>
      <c r="N3251" s="1">
        <v>39.136984527891563</v>
      </c>
      <c r="O3251" s="1">
        <v>828254.80651828996</v>
      </c>
      <c r="P3251" s="1">
        <v>0.23283609999999999</v>
      </c>
      <c r="Q3251" s="1">
        <v>-2.6138286100000001</v>
      </c>
      <c r="R3251" s="1">
        <v>-12.18868002</v>
      </c>
      <c r="S3251" s="1">
        <v>0</v>
      </c>
      <c r="T3251" s="1" t="s">
        <v>14753</v>
      </c>
    </row>
    <row r="3252" spans="1:20" x14ac:dyDescent="0.2">
      <c r="A3252" s="1">
        <v>33893</v>
      </c>
      <c r="B3252" s="1" t="s">
        <v>12757</v>
      </c>
      <c r="C3252" s="1" t="s">
        <v>12758</v>
      </c>
      <c r="D3252" s="1" t="s">
        <v>12759</v>
      </c>
      <c r="E3252" s="1">
        <v>23</v>
      </c>
      <c r="F3252" s="1" t="s">
        <v>12760</v>
      </c>
      <c r="G3252" s="1" t="s">
        <v>131</v>
      </c>
      <c r="H3252" s="1">
        <v>1000000000</v>
      </c>
      <c r="I3252" s="1">
        <v>0</v>
      </c>
      <c r="J3252" s="1">
        <v>1000000000</v>
      </c>
      <c r="K3252" s="1" t="s">
        <v>2018</v>
      </c>
      <c r="L3252" s="1">
        <v>3251</v>
      </c>
      <c r="M3252" s="1" t="s">
        <v>14753</v>
      </c>
      <c r="N3252" s="1">
        <v>3.4872751567169278E-3</v>
      </c>
      <c r="O3252" s="1">
        <v>826602.23234917002</v>
      </c>
      <c r="P3252" s="1">
        <v>2.1850181900000001</v>
      </c>
      <c r="Q3252" s="1">
        <v>6.3636906</v>
      </c>
      <c r="R3252" s="1">
        <v>-3.8153563799999999</v>
      </c>
      <c r="S3252" s="1">
        <v>0</v>
      </c>
      <c r="T3252" s="1" t="s">
        <v>14753</v>
      </c>
    </row>
    <row r="3253" spans="1:20" x14ac:dyDescent="0.2">
      <c r="A3253" s="1">
        <v>15610</v>
      </c>
      <c r="B3253" s="1" t="s">
        <v>12863</v>
      </c>
      <c r="C3253" s="1" t="s">
        <v>7571</v>
      </c>
      <c r="D3253" s="1" t="s">
        <v>6673</v>
      </c>
      <c r="E3253" s="1">
        <v>133</v>
      </c>
      <c r="F3253" s="1" t="s">
        <v>6674</v>
      </c>
      <c r="G3253" s="1" t="s">
        <v>131</v>
      </c>
      <c r="I3253" s="1">
        <v>0</v>
      </c>
      <c r="J3253" s="1">
        <v>42531101</v>
      </c>
      <c r="K3253" s="1" t="s">
        <v>2018</v>
      </c>
      <c r="L3253" s="1">
        <v>3252</v>
      </c>
      <c r="M3253" s="1" t="s">
        <v>14752</v>
      </c>
      <c r="N3253" s="1">
        <v>1.9600223955005127E-2</v>
      </c>
      <c r="O3253" s="1">
        <v>824636.05747912999</v>
      </c>
      <c r="P3253" s="1">
        <v>4.4626430000000002E-2</v>
      </c>
      <c r="Q3253" s="1">
        <v>-2.0889211099999998</v>
      </c>
      <c r="R3253" s="1">
        <v>-0.69092975999999995</v>
      </c>
      <c r="S3253" s="1">
        <v>0</v>
      </c>
      <c r="T3253" s="1" t="s">
        <v>14752</v>
      </c>
    </row>
    <row r="3254" spans="1:20" x14ac:dyDescent="0.2">
      <c r="A3254" s="1">
        <v>30226</v>
      </c>
      <c r="B3254" s="1" t="s">
        <v>12926</v>
      </c>
      <c r="C3254" s="1" t="s">
        <v>12927</v>
      </c>
      <c r="D3254" s="1" t="s">
        <v>12926</v>
      </c>
      <c r="E3254" s="1">
        <v>31</v>
      </c>
      <c r="F3254" s="1" t="s">
        <v>12928</v>
      </c>
      <c r="G3254" s="1" t="s">
        <v>131</v>
      </c>
      <c r="H3254" s="1">
        <v>1000000000</v>
      </c>
      <c r="I3254" s="1">
        <v>0</v>
      </c>
      <c r="J3254" s="1">
        <v>1000000000</v>
      </c>
      <c r="K3254" s="1" t="s">
        <v>2018</v>
      </c>
      <c r="L3254" s="1">
        <v>3253</v>
      </c>
      <c r="M3254" s="1" t="s">
        <v>14752</v>
      </c>
      <c r="N3254" s="1">
        <v>1.7013546447115013E-2</v>
      </c>
      <c r="O3254" s="1">
        <v>820703.18678711995</v>
      </c>
      <c r="P3254" s="1">
        <v>0.25341428999999999</v>
      </c>
      <c r="Q3254" s="1">
        <v>-5.2083242500000004</v>
      </c>
      <c r="R3254" s="1">
        <v>-11.83271236</v>
      </c>
      <c r="S3254" s="1">
        <v>0</v>
      </c>
      <c r="T3254" s="1" t="s">
        <v>14752</v>
      </c>
    </row>
    <row r="3255" spans="1:20" x14ac:dyDescent="0.2">
      <c r="A3255" s="1">
        <v>34791</v>
      </c>
      <c r="B3255" s="1" t="s">
        <v>14111</v>
      </c>
      <c r="C3255" s="1" t="s">
        <v>14112</v>
      </c>
      <c r="D3255" s="1" t="s">
        <v>14113</v>
      </c>
      <c r="E3255" s="1">
        <v>5</v>
      </c>
      <c r="F3255" s="1" t="s">
        <v>14114</v>
      </c>
      <c r="G3255" s="1" t="s">
        <v>131</v>
      </c>
      <c r="H3255" s="1">
        <v>1000000000000</v>
      </c>
      <c r="I3255" s="1">
        <v>0</v>
      </c>
      <c r="J3255" s="1">
        <v>999995599138.90002</v>
      </c>
      <c r="K3255" s="1" t="s">
        <v>2018</v>
      </c>
      <c r="L3255" s="1">
        <v>3254</v>
      </c>
      <c r="M3255" s="1" t="s">
        <v>14753</v>
      </c>
      <c r="N3255" s="1">
        <v>1.5164474724720011E-5</v>
      </c>
      <c r="O3255" s="1">
        <v>819096.66172383004</v>
      </c>
      <c r="P3255" s="1">
        <v>-0.87874450999999998</v>
      </c>
      <c r="Q3255" s="1">
        <v>-5.07873252</v>
      </c>
      <c r="R3255" s="1">
        <v>5.04768317</v>
      </c>
      <c r="S3255" s="1">
        <v>0</v>
      </c>
      <c r="T3255" s="1" t="s">
        <v>14753</v>
      </c>
    </row>
    <row r="3256" spans="1:20" x14ac:dyDescent="0.2">
      <c r="A3256" s="1">
        <v>33034</v>
      </c>
      <c r="B3256" s="1" t="s">
        <v>13255</v>
      </c>
      <c r="C3256" s="1" t="s">
        <v>13256</v>
      </c>
      <c r="D3256" s="1" t="s">
        <v>13257</v>
      </c>
      <c r="E3256" s="1">
        <v>9</v>
      </c>
      <c r="F3256" s="1" t="s">
        <v>13258</v>
      </c>
      <c r="G3256" s="1" t="s">
        <v>131</v>
      </c>
      <c r="H3256" s="1">
        <v>1000000000</v>
      </c>
      <c r="I3256" s="1">
        <v>0</v>
      </c>
      <c r="J3256" s="1">
        <v>1000000000</v>
      </c>
      <c r="K3256" s="1" t="s">
        <v>2018</v>
      </c>
      <c r="L3256" s="1">
        <v>3255</v>
      </c>
      <c r="M3256" s="1" t="s">
        <v>14752</v>
      </c>
      <c r="N3256" s="1">
        <v>4.3490257569163979E-3</v>
      </c>
      <c r="O3256" s="1">
        <v>819334.63869107002</v>
      </c>
      <c r="P3256" s="1">
        <v>4.57464928</v>
      </c>
      <c r="Q3256" s="1">
        <v>-1.7268617900000001</v>
      </c>
      <c r="R3256" s="1">
        <v>-24.251949199999999</v>
      </c>
      <c r="S3256" s="1">
        <v>0</v>
      </c>
      <c r="T3256" s="1" t="s">
        <v>14752</v>
      </c>
    </row>
    <row r="3257" spans="1:20" x14ac:dyDescent="0.2">
      <c r="A3257" s="1">
        <v>34814</v>
      </c>
      <c r="B3257" s="1" t="s">
        <v>14249</v>
      </c>
      <c r="C3257" s="1" t="s">
        <v>7390</v>
      </c>
      <c r="D3257" s="1" t="s">
        <v>14250</v>
      </c>
      <c r="E3257" s="1">
        <v>5</v>
      </c>
      <c r="F3257" s="1" t="s">
        <v>14251</v>
      </c>
      <c r="G3257" s="1" t="s">
        <v>131</v>
      </c>
      <c r="H3257" s="1">
        <v>100000000000</v>
      </c>
      <c r="I3257" s="1">
        <v>0</v>
      </c>
      <c r="J3257" s="1">
        <v>100000000000</v>
      </c>
      <c r="K3257" s="1" t="s">
        <v>2018</v>
      </c>
      <c r="L3257" s="1">
        <v>3256</v>
      </c>
      <c r="M3257" s="1" t="s">
        <v>14753</v>
      </c>
      <c r="N3257" s="1">
        <v>1.8001038359139821E-4</v>
      </c>
      <c r="O3257" s="1">
        <v>818599.04644713004</v>
      </c>
      <c r="P3257" s="1">
        <v>-3.7148514800000001</v>
      </c>
      <c r="Q3257" s="1">
        <v>-25.1999511</v>
      </c>
      <c r="R3257" s="1">
        <v>94.669414430000003</v>
      </c>
      <c r="S3257" s="1">
        <v>0</v>
      </c>
      <c r="T3257" s="1" t="s">
        <v>14753</v>
      </c>
    </row>
    <row r="3258" spans="1:20" x14ac:dyDescent="0.2">
      <c r="A3258" s="1">
        <v>10720</v>
      </c>
      <c r="B3258" s="1" t="s">
        <v>12528</v>
      </c>
      <c r="C3258" s="1" t="s">
        <v>12529</v>
      </c>
      <c r="D3258" s="1" t="s">
        <v>12530</v>
      </c>
      <c r="E3258" s="1">
        <v>11</v>
      </c>
      <c r="F3258" s="1" t="s">
        <v>6217</v>
      </c>
      <c r="G3258" s="1" t="s">
        <v>131</v>
      </c>
      <c r="H3258" s="1">
        <v>4000000000</v>
      </c>
      <c r="I3258" s="1">
        <v>0</v>
      </c>
      <c r="J3258" s="1">
        <v>4000000000</v>
      </c>
      <c r="K3258" s="1" t="s">
        <v>2018</v>
      </c>
      <c r="L3258" s="1">
        <v>3257</v>
      </c>
      <c r="M3258" s="1" t="s">
        <v>14753</v>
      </c>
      <c r="N3258" s="1">
        <v>9.5949677791735022E-2</v>
      </c>
      <c r="O3258" s="1">
        <v>805455.81540080998</v>
      </c>
      <c r="P3258" s="1">
        <v>1.09516429</v>
      </c>
      <c r="Q3258" s="1">
        <v>-95.895776190000007</v>
      </c>
      <c r="R3258" s="1">
        <v>-94.390633739999998</v>
      </c>
      <c r="S3258" s="1">
        <v>0</v>
      </c>
      <c r="T3258" s="1" t="s">
        <v>14753</v>
      </c>
    </row>
    <row r="3259" spans="1:20" x14ac:dyDescent="0.2">
      <c r="A3259" s="1">
        <v>34001</v>
      </c>
      <c r="B3259" s="1" t="s">
        <v>12937</v>
      </c>
      <c r="C3259" s="1" t="s">
        <v>12938</v>
      </c>
      <c r="D3259" s="1" t="s">
        <v>12939</v>
      </c>
      <c r="E3259" s="1">
        <v>8</v>
      </c>
      <c r="F3259" s="1" t="s">
        <v>12940</v>
      </c>
      <c r="G3259" s="1" t="s">
        <v>131</v>
      </c>
      <c r="H3259" s="1">
        <v>1333333333</v>
      </c>
      <c r="I3259" s="1">
        <v>0</v>
      </c>
      <c r="J3259" s="1">
        <v>1333333333</v>
      </c>
      <c r="K3259" s="1" t="s">
        <v>2018</v>
      </c>
      <c r="L3259" s="1">
        <v>3259</v>
      </c>
      <c r="M3259" s="1" t="s">
        <v>14752</v>
      </c>
      <c r="N3259" s="1">
        <v>6.1117791532341588E-4</v>
      </c>
      <c r="O3259" s="1">
        <v>804909.19909074996</v>
      </c>
      <c r="P3259" s="1">
        <v>0.22915667000000001</v>
      </c>
      <c r="Q3259" s="1">
        <v>-6.1484852800000001</v>
      </c>
      <c r="R3259" s="1">
        <v>-12.213405509999999</v>
      </c>
      <c r="S3259" s="1">
        <v>0</v>
      </c>
      <c r="T3259" s="1" t="s">
        <v>14752</v>
      </c>
    </row>
    <row r="3260" spans="1:20" x14ac:dyDescent="0.2">
      <c r="A3260" s="1">
        <v>34165</v>
      </c>
      <c r="B3260" s="1" t="s">
        <v>12995</v>
      </c>
      <c r="C3260" s="1" t="s">
        <v>12995</v>
      </c>
      <c r="D3260" s="1" t="s">
        <v>12996</v>
      </c>
      <c r="E3260" s="1">
        <v>9</v>
      </c>
      <c r="F3260" s="1" t="s">
        <v>12997</v>
      </c>
      <c r="G3260" s="1" t="s">
        <v>131</v>
      </c>
      <c r="H3260" s="1">
        <v>333333333</v>
      </c>
      <c r="I3260" s="1">
        <v>0</v>
      </c>
      <c r="J3260" s="1">
        <v>333333333</v>
      </c>
      <c r="K3260" s="1" t="s">
        <v>2018</v>
      </c>
      <c r="L3260" s="1">
        <v>3258</v>
      </c>
      <c r="M3260" s="1" t="s">
        <v>14753</v>
      </c>
      <c r="N3260" s="1">
        <v>1.351176076257536</v>
      </c>
      <c r="O3260" s="1">
        <v>804726.08167793998</v>
      </c>
      <c r="P3260" s="1">
        <v>-0.14307209000000001</v>
      </c>
      <c r="Q3260" s="1">
        <v>-1.1800486800000001</v>
      </c>
      <c r="R3260" s="1">
        <v>-9.4354794700000006</v>
      </c>
      <c r="S3260" s="1">
        <v>0</v>
      </c>
      <c r="T3260" s="1" t="s">
        <v>14753</v>
      </c>
    </row>
    <row r="3261" spans="1:20" x14ac:dyDescent="0.2">
      <c r="A3261" s="1">
        <v>21842</v>
      </c>
      <c r="B3261" s="1" t="s">
        <v>13027</v>
      </c>
      <c r="C3261" s="1" t="s">
        <v>13028</v>
      </c>
      <c r="D3261" s="1" t="s">
        <v>13029</v>
      </c>
      <c r="E3261" s="1">
        <v>15</v>
      </c>
      <c r="F3261" s="1" t="s">
        <v>13030</v>
      </c>
      <c r="G3261" s="1" t="s">
        <v>131</v>
      </c>
      <c r="I3261" s="1">
        <v>0</v>
      </c>
      <c r="J3261" s="1">
        <v>210000000</v>
      </c>
      <c r="L3261" s="1">
        <v>3260</v>
      </c>
      <c r="M3261" s="1" t="s">
        <v>14752</v>
      </c>
      <c r="N3261" s="1">
        <v>2.4852309911453565E-2</v>
      </c>
      <c r="O3261" s="1">
        <v>791262.18715695001</v>
      </c>
      <c r="P3261" s="1">
        <v>0.15120332</v>
      </c>
      <c r="Q3261" s="1">
        <v>44.784980599999997</v>
      </c>
      <c r="R3261" s="1">
        <v>35.390273980000003</v>
      </c>
      <c r="S3261" s="1">
        <v>0</v>
      </c>
      <c r="T3261" s="1" t="s">
        <v>14752</v>
      </c>
    </row>
    <row r="3262" spans="1:20" x14ac:dyDescent="0.2">
      <c r="A3262" s="1">
        <v>32474</v>
      </c>
      <c r="B3262" s="1" t="s">
        <v>13232</v>
      </c>
      <c r="C3262" s="1" t="s">
        <v>13233</v>
      </c>
      <c r="D3262" s="1" t="s">
        <v>13234</v>
      </c>
      <c r="E3262" s="1">
        <v>19</v>
      </c>
      <c r="F3262" s="1" t="s">
        <v>13235</v>
      </c>
      <c r="G3262" s="1" t="s">
        <v>131</v>
      </c>
      <c r="H3262" s="1">
        <v>1000000000</v>
      </c>
      <c r="I3262" s="1">
        <v>0</v>
      </c>
      <c r="J3262" s="1">
        <v>1000000000</v>
      </c>
      <c r="K3262" s="1" t="s">
        <v>2018</v>
      </c>
      <c r="L3262" s="1">
        <v>3261</v>
      </c>
      <c r="M3262" s="1" t="s">
        <v>14753</v>
      </c>
      <c r="N3262" s="1">
        <v>3.3187566764084764E-4</v>
      </c>
      <c r="O3262" s="1">
        <v>789340.95734243002</v>
      </c>
      <c r="P3262" s="1">
        <v>-0.79228843000000004</v>
      </c>
      <c r="Q3262" s="1">
        <v>-8.8601345800000004</v>
      </c>
      <c r="R3262" s="1">
        <v>-24.481805420000001</v>
      </c>
      <c r="S3262" s="1">
        <v>0</v>
      </c>
      <c r="T3262" s="1" t="s">
        <v>14753</v>
      </c>
    </row>
    <row r="3263" spans="1:20" x14ac:dyDescent="0.2">
      <c r="A3263" s="1">
        <v>32587</v>
      </c>
      <c r="B3263" s="1" t="s">
        <v>13159</v>
      </c>
      <c r="C3263" s="1" t="s">
        <v>13159</v>
      </c>
      <c r="D3263" s="1" t="s">
        <v>13160</v>
      </c>
      <c r="E3263" s="1">
        <v>1</v>
      </c>
      <c r="F3263" s="1" t="s">
        <v>13161</v>
      </c>
      <c r="G3263" s="1" t="s">
        <v>131</v>
      </c>
      <c r="H3263" s="1">
        <v>100000000</v>
      </c>
      <c r="I3263" s="1">
        <v>0</v>
      </c>
      <c r="J3263" s="1">
        <v>100000000</v>
      </c>
      <c r="K3263" s="1" t="s">
        <v>2018</v>
      </c>
      <c r="L3263" s="1">
        <v>3262</v>
      </c>
      <c r="M3263" s="1" t="s">
        <v>14753</v>
      </c>
      <c r="N3263" s="1">
        <v>2.506163528952658</v>
      </c>
      <c r="O3263" s="1">
        <v>785626.29505210998</v>
      </c>
      <c r="P3263" s="1">
        <v>0.44824086000000002</v>
      </c>
      <c r="Q3263" s="1">
        <v>0.50249052000000005</v>
      </c>
      <c r="R3263" s="1">
        <v>-1.66228197</v>
      </c>
      <c r="S3263" s="1">
        <v>0</v>
      </c>
      <c r="T3263" s="1" t="s">
        <v>14753</v>
      </c>
    </row>
    <row r="3264" spans="1:20" x14ac:dyDescent="0.2">
      <c r="A3264" s="1">
        <v>34900</v>
      </c>
      <c r="B3264" s="1" t="s">
        <v>14489</v>
      </c>
      <c r="C3264" s="1" t="s">
        <v>14490</v>
      </c>
      <c r="D3264" s="1" t="s">
        <v>14491</v>
      </c>
      <c r="E3264" s="1">
        <v>3</v>
      </c>
      <c r="F3264" s="1" t="s">
        <v>14492</v>
      </c>
      <c r="G3264" s="1" t="s">
        <v>131</v>
      </c>
      <c r="H3264" s="1">
        <v>1000000000</v>
      </c>
      <c r="I3264" s="1">
        <v>0</v>
      </c>
      <c r="J3264" s="1">
        <v>999309109</v>
      </c>
      <c r="K3264" s="1" t="s">
        <v>2018</v>
      </c>
      <c r="L3264" s="1">
        <v>3263</v>
      </c>
      <c r="M3264" s="1" t="s">
        <v>14752</v>
      </c>
      <c r="N3264" s="1">
        <v>9.4978163969221784E-3</v>
      </c>
      <c r="O3264" s="1">
        <v>785130.38104246999</v>
      </c>
      <c r="P3264" s="1">
        <v>-5.4391116300000002</v>
      </c>
      <c r="Q3264" s="1">
        <v>-19.172801589999999</v>
      </c>
      <c r="R3264" s="1">
        <v>93.623996329999997</v>
      </c>
      <c r="S3264" s="1">
        <v>0</v>
      </c>
      <c r="T3264" s="1" t="s">
        <v>14752</v>
      </c>
    </row>
    <row r="3265" spans="1:20" x14ac:dyDescent="0.2">
      <c r="A3265" s="1">
        <v>29640</v>
      </c>
      <c r="B3265" s="1" t="s">
        <v>13364</v>
      </c>
      <c r="C3265" s="1" t="s">
        <v>2677</v>
      </c>
      <c r="D3265" s="1" t="s">
        <v>13365</v>
      </c>
      <c r="E3265" s="1">
        <v>56</v>
      </c>
      <c r="F3265" s="1" t="s">
        <v>13366</v>
      </c>
      <c r="G3265" s="1" t="s">
        <v>131</v>
      </c>
      <c r="I3265" s="1">
        <v>0</v>
      </c>
      <c r="J3265" s="1">
        <v>903820449</v>
      </c>
      <c r="K3265" s="1" t="s">
        <v>2018</v>
      </c>
      <c r="L3265" s="1">
        <v>3264</v>
      </c>
      <c r="M3265" s="1" t="s">
        <v>14753</v>
      </c>
      <c r="N3265" s="1">
        <v>2.1847286539244472E-2</v>
      </c>
      <c r="O3265" s="1">
        <v>777473.25723870995</v>
      </c>
      <c r="P3265" s="1">
        <v>4.8298061600000004</v>
      </c>
      <c r="Q3265" s="1">
        <v>-2.8688392999999999</v>
      </c>
      <c r="R3265" s="1">
        <v>-0.98073940999999998</v>
      </c>
      <c r="S3265" s="1">
        <v>0</v>
      </c>
      <c r="T3265" s="1" t="s">
        <v>14753</v>
      </c>
    </row>
    <row r="3266" spans="1:20" x14ac:dyDescent="0.2">
      <c r="A3266" s="1">
        <v>30156</v>
      </c>
      <c r="B3266" s="1" t="s">
        <v>13061</v>
      </c>
      <c r="C3266" s="1" t="s">
        <v>13062</v>
      </c>
      <c r="D3266" s="1" t="s">
        <v>13063</v>
      </c>
      <c r="E3266" s="1">
        <v>11</v>
      </c>
      <c r="F3266" s="1" t="s">
        <v>13064</v>
      </c>
      <c r="G3266" s="1" t="s">
        <v>131</v>
      </c>
      <c r="H3266" s="1">
        <v>10000000000</v>
      </c>
      <c r="I3266" s="1">
        <v>0</v>
      </c>
      <c r="J3266" s="1">
        <v>10000000000</v>
      </c>
      <c r="K3266" s="1" t="s">
        <v>2018</v>
      </c>
      <c r="L3266" s="1">
        <v>3265</v>
      </c>
      <c r="M3266" s="1" t="s">
        <v>14752</v>
      </c>
      <c r="N3266" s="1">
        <v>4.8418753392827822E-3</v>
      </c>
      <c r="O3266" s="1">
        <v>776270.64127194998</v>
      </c>
      <c r="P3266" s="1">
        <v>0.24818766</v>
      </c>
      <c r="Q3266" s="1">
        <v>-3.9138704</v>
      </c>
      <c r="R3266" s="1">
        <v>-15.770908889999999</v>
      </c>
      <c r="S3266" s="1">
        <v>0</v>
      </c>
      <c r="T3266" s="1" t="s">
        <v>14752</v>
      </c>
    </row>
    <row r="3267" spans="1:20" x14ac:dyDescent="0.2">
      <c r="A3267" s="1">
        <v>34347</v>
      </c>
      <c r="B3267" s="1" t="s">
        <v>13503</v>
      </c>
      <c r="C3267" s="1" t="s">
        <v>13503</v>
      </c>
      <c r="D3267" s="1" t="s">
        <v>13504</v>
      </c>
      <c r="E3267" s="1">
        <v>8</v>
      </c>
      <c r="F3267" s="1" t="s">
        <v>13505</v>
      </c>
      <c r="G3267" s="1" t="s">
        <v>131</v>
      </c>
      <c r="H3267" s="1">
        <v>1000000000</v>
      </c>
      <c r="I3267" s="1">
        <v>0</v>
      </c>
      <c r="J3267" s="1">
        <v>1000000000</v>
      </c>
      <c r="K3267" s="1" t="s">
        <v>2018</v>
      </c>
      <c r="L3267" s="1">
        <v>3266</v>
      </c>
      <c r="M3267" s="1" t="s">
        <v>14753</v>
      </c>
      <c r="N3267" s="1">
        <v>2.065415458025166E-2</v>
      </c>
      <c r="O3267" s="1">
        <v>767726.67158456997</v>
      </c>
      <c r="P3267" s="1">
        <v>-0.45968555</v>
      </c>
      <c r="Q3267" s="1">
        <v>5.96468065</v>
      </c>
      <c r="R3267" s="1">
        <v>-2.5531132699999999</v>
      </c>
      <c r="S3267" s="1">
        <v>0</v>
      </c>
      <c r="T3267" s="1" t="s">
        <v>14753</v>
      </c>
    </row>
    <row r="3268" spans="1:20" x14ac:dyDescent="0.2">
      <c r="A3268" s="1">
        <v>29434</v>
      </c>
      <c r="B3268" s="1" t="s">
        <v>12849</v>
      </c>
      <c r="C3268" s="1" t="s">
        <v>6593</v>
      </c>
      <c r="D3268" s="1" t="s">
        <v>12850</v>
      </c>
      <c r="E3268" s="1">
        <v>23</v>
      </c>
      <c r="F3268" s="1" t="s">
        <v>12851</v>
      </c>
      <c r="G3268" s="1" t="s">
        <v>131</v>
      </c>
      <c r="I3268" s="1">
        <v>0</v>
      </c>
      <c r="J3268" s="1">
        <v>1000000000</v>
      </c>
      <c r="K3268" s="1" t="s">
        <v>2018</v>
      </c>
      <c r="L3268" s="1">
        <v>3267</v>
      </c>
      <c r="M3268" s="1" t="s">
        <v>14753</v>
      </c>
      <c r="N3268" s="1">
        <v>1.0915164765385491E-3</v>
      </c>
      <c r="O3268" s="1">
        <v>763859.93152743997</v>
      </c>
      <c r="P3268" s="1">
        <v>5.1839700000000004E-3</v>
      </c>
      <c r="Q3268" s="1">
        <v>-2.9258257599999999</v>
      </c>
      <c r="R3268" s="1">
        <v>-17.664844290000001</v>
      </c>
      <c r="S3268" s="1">
        <v>0</v>
      </c>
      <c r="T3268" s="1" t="s">
        <v>14753</v>
      </c>
    </row>
    <row r="3269" spans="1:20" x14ac:dyDescent="0.2">
      <c r="A3269" s="1">
        <v>34823</v>
      </c>
      <c r="B3269" s="1" t="s">
        <v>14115</v>
      </c>
      <c r="C3269" s="1" t="s">
        <v>14116</v>
      </c>
      <c r="D3269" s="1" t="s">
        <v>14117</v>
      </c>
      <c r="E3269" s="1">
        <v>1</v>
      </c>
      <c r="F3269" s="1" t="s">
        <v>14118</v>
      </c>
      <c r="G3269" s="1" t="s">
        <v>131</v>
      </c>
      <c r="H3269" s="1">
        <v>1000000000</v>
      </c>
      <c r="I3269" s="1">
        <v>0</v>
      </c>
      <c r="J3269" s="1">
        <v>999999999</v>
      </c>
      <c r="K3269" s="1" t="s">
        <v>2018</v>
      </c>
      <c r="L3269" s="1">
        <v>3268</v>
      </c>
      <c r="M3269" s="1" t="s">
        <v>14752</v>
      </c>
      <c r="N3269" s="1">
        <v>1.3699442893459468E-3</v>
      </c>
      <c r="O3269" s="1">
        <v>762399.38490836998</v>
      </c>
      <c r="P3269" s="1">
        <v>3.7446398699999999</v>
      </c>
      <c r="Q3269" s="1">
        <v>-36.680011280000002</v>
      </c>
      <c r="R3269" s="1">
        <v>-36.015247469999998</v>
      </c>
      <c r="S3269" s="1">
        <v>0</v>
      </c>
      <c r="T3269" s="1" t="s">
        <v>14752</v>
      </c>
    </row>
    <row r="3270" spans="1:20" x14ac:dyDescent="0.2">
      <c r="A3270" s="1">
        <v>31828</v>
      </c>
      <c r="B3270" s="1" t="s">
        <v>13416</v>
      </c>
      <c r="C3270" s="1" t="s">
        <v>13417</v>
      </c>
      <c r="D3270" s="1" t="s">
        <v>13418</v>
      </c>
      <c r="E3270" s="1">
        <v>3</v>
      </c>
      <c r="F3270" s="1" t="s">
        <v>13419</v>
      </c>
      <c r="G3270" s="1" t="s">
        <v>131</v>
      </c>
      <c r="H3270" s="1">
        <v>2100000000</v>
      </c>
      <c r="I3270" s="1">
        <v>0</v>
      </c>
      <c r="J3270" s="1">
        <v>2100000000</v>
      </c>
      <c r="K3270" s="1" t="s">
        <v>2018</v>
      </c>
      <c r="L3270" s="1">
        <v>3269</v>
      </c>
      <c r="M3270" s="1" t="s">
        <v>14753</v>
      </c>
      <c r="N3270" s="1">
        <v>1.9087023142140315E-2</v>
      </c>
      <c r="O3270" s="1">
        <v>754567.14786359004</v>
      </c>
      <c r="P3270" s="1">
        <v>-0.31613935999999998</v>
      </c>
      <c r="Q3270" s="1">
        <v>8.9366373299999999</v>
      </c>
      <c r="R3270" s="1">
        <v>47.042497619999999</v>
      </c>
      <c r="S3270" s="1">
        <v>0</v>
      </c>
      <c r="T3270" s="1" t="s">
        <v>14753</v>
      </c>
    </row>
    <row r="3271" spans="1:20" x14ac:dyDescent="0.2">
      <c r="A3271" s="1">
        <v>34095</v>
      </c>
      <c r="B3271" s="1" t="s">
        <v>12929</v>
      </c>
      <c r="C3271" s="1" t="s">
        <v>12930</v>
      </c>
      <c r="D3271" s="1" t="s">
        <v>12931</v>
      </c>
      <c r="E3271" s="1">
        <v>5</v>
      </c>
      <c r="F3271" s="1" t="s">
        <v>12932</v>
      </c>
      <c r="G3271" s="1" t="s">
        <v>131</v>
      </c>
      <c r="I3271" s="1">
        <v>0</v>
      </c>
      <c r="J3271" s="1">
        <v>1232922769</v>
      </c>
      <c r="K3271" s="1" t="s">
        <v>2018</v>
      </c>
      <c r="L3271" s="1">
        <v>3270</v>
      </c>
      <c r="M3271" s="1" t="s">
        <v>14752</v>
      </c>
      <c r="N3271" s="1">
        <v>0.1385570541105354</v>
      </c>
      <c r="O3271" s="1">
        <v>751124.86124385998</v>
      </c>
      <c r="P3271" s="1">
        <v>-3.3399789999999999E-2</v>
      </c>
      <c r="Q3271" s="1">
        <v>-1.1216868</v>
      </c>
      <c r="R3271" s="1">
        <v>-19.121634199999999</v>
      </c>
      <c r="S3271" s="1">
        <v>0</v>
      </c>
      <c r="T3271" s="1" t="s">
        <v>14752</v>
      </c>
    </row>
    <row r="3272" spans="1:20" x14ac:dyDescent="0.2">
      <c r="A3272" s="1">
        <v>32712</v>
      </c>
      <c r="B3272" s="1" t="s">
        <v>12586</v>
      </c>
      <c r="C3272" s="1" t="s">
        <v>12586</v>
      </c>
      <c r="D3272" s="1" t="s">
        <v>12587</v>
      </c>
      <c r="E3272" s="1">
        <v>9</v>
      </c>
      <c r="F3272" s="1" t="s">
        <v>12588</v>
      </c>
      <c r="G3272" s="1" t="s">
        <v>131</v>
      </c>
      <c r="H3272" s="1">
        <v>1000000000000</v>
      </c>
      <c r="I3272" s="1">
        <v>0</v>
      </c>
      <c r="J3272" s="1">
        <v>1000000000000</v>
      </c>
      <c r="K3272" s="1" t="s">
        <v>2018</v>
      </c>
      <c r="L3272" s="1">
        <v>3271</v>
      </c>
      <c r="M3272" s="1" t="s">
        <v>14753</v>
      </c>
      <c r="N3272" s="1">
        <v>1.8613605009887867E-5</v>
      </c>
      <c r="O3272" s="1">
        <v>749933.73312482995</v>
      </c>
      <c r="P3272" s="1">
        <v>-10.39444466</v>
      </c>
      <c r="Q3272" s="1">
        <v>28.93317746</v>
      </c>
      <c r="R3272" s="1">
        <v>-24.284668280000002</v>
      </c>
      <c r="S3272" s="1">
        <v>0</v>
      </c>
      <c r="T3272" s="1" t="s">
        <v>14753</v>
      </c>
    </row>
    <row r="3273" spans="1:20" x14ac:dyDescent="0.2">
      <c r="A3273" s="1">
        <v>11220</v>
      </c>
      <c r="B3273" s="1" t="s">
        <v>12802</v>
      </c>
      <c r="C3273" s="1" t="s">
        <v>12803</v>
      </c>
      <c r="D3273" s="1" t="s">
        <v>12804</v>
      </c>
      <c r="E3273" s="1">
        <v>18</v>
      </c>
      <c r="F3273" s="1" t="s">
        <v>5361</v>
      </c>
      <c r="G3273" s="1" t="s">
        <v>131</v>
      </c>
      <c r="I3273" s="1">
        <v>0</v>
      </c>
      <c r="J3273" s="1">
        <v>100000000</v>
      </c>
      <c r="K3273" s="1" t="s">
        <v>2018</v>
      </c>
      <c r="L3273" s="1">
        <v>3272</v>
      </c>
      <c r="M3273" s="1" t="s">
        <v>14753</v>
      </c>
      <c r="N3273" s="1">
        <v>1.1698016812422789E-4</v>
      </c>
      <c r="O3273" s="1">
        <v>749493.90577709</v>
      </c>
      <c r="P3273" s="1">
        <v>0.51765156000000001</v>
      </c>
      <c r="Q3273" s="1">
        <v>-2.8532470600000002</v>
      </c>
      <c r="R3273" s="1">
        <v>-14.61059414</v>
      </c>
      <c r="S3273" s="1">
        <v>0</v>
      </c>
      <c r="T3273" s="1" t="s">
        <v>14753</v>
      </c>
    </row>
    <row r="3274" spans="1:20" x14ac:dyDescent="0.2">
      <c r="A3274" s="1">
        <v>34110</v>
      </c>
      <c r="B3274" s="1" t="s">
        <v>12387</v>
      </c>
      <c r="C3274" s="1" t="s">
        <v>12387</v>
      </c>
      <c r="D3274" s="1" t="s">
        <v>12388</v>
      </c>
      <c r="E3274" s="1">
        <v>11</v>
      </c>
      <c r="F3274" s="1" t="s">
        <v>12389</v>
      </c>
      <c r="G3274" s="1" t="s">
        <v>131</v>
      </c>
      <c r="H3274" s="1">
        <v>210000000000</v>
      </c>
      <c r="I3274" s="1">
        <v>0</v>
      </c>
      <c r="J3274" s="1">
        <v>210000000000</v>
      </c>
      <c r="K3274" s="1" t="s">
        <v>2018</v>
      </c>
      <c r="L3274" s="1">
        <v>3273</v>
      </c>
      <c r="M3274" s="1" t="s">
        <v>14752</v>
      </c>
      <c r="N3274" s="1">
        <v>2.8420700205740278E-4</v>
      </c>
      <c r="O3274" s="1">
        <v>749485.42260299996</v>
      </c>
      <c r="P3274" s="1">
        <v>-3.7726047399999998</v>
      </c>
      <c r="Q3274" s="1">
        <v>-10.943059030000001</v>
      </c>
      <c r="R3274" s="1">
        <v>-36.198076180000001</v>
      </c>
      <c r="S3274" s="1">
        <v>0</v>
      </c>
      <c r="T3274" s="1" t="s">
        <v>14752</v>
      </c>
    </row>
    <row r="3275" spans="1:20" x14ac:dyDescent="0.2">
      <c r="A3275" s="1">
        <v>34903</v>
      </c>
      <c r="B3275" s="1" t="s">
        <v>14500</v>
      </c>
      <c r="C3275" s="1" t="s">
        <v>3383</v>
      </c>
      <c r="D3275" s="1" t="s">
        <v>14501</v>
      </c>
      <c r="E3275" s="1">
        <v>3</v>
      </c>
      <c r="F3275" s="1" t="s">
        <v>14502</v>
      </c>
      <c r="G3275" s="1" t="s">
        <v>131</v>
      </c>
      <c r="H3275" s="1">
        <v>1000000000</v>
      </c>
      <c r="I3275" s="1">
        <v>0</v>
      </c>
      <c r="J3275" s="1">
        <v>1000000000</v>
      </c>
      <c r="K3275" s="1" t="s">
        <v>2018</v>
      </c>
      <c r="L3275" s="1">
        <v>3274</v>
      </c>
      <c r="M3275" s="1" t="s">
        <v>14752</v>
      </c>
      <c r="N3275" s="1">
        <v>7.6614408287701405E-3</v>
      </c>
      <c r="O3275" s="1">
        <v>746562.57063934999</v>
      </c>
      <c r="P3275" s="1">
        <v>-1.4593445</v>
      </c>
      <c r="Q3275" s="1">
        <v>14.689216569999999</v>
      </c>
      <c r="R3275" s="1">
        <v>202.57078985000001</v>
      </c>
      <c r="S3275" s="1">
        <v>0</v>
      </c>
      <c r="T3275" s="1" t="s">
        <v>14752</v>
      </c>
    </row>
    <row r="3276" spans="1:20" x14ac:dyDescent="0.2">
      <c r="A3276" s="1">
        <v>33608</v>
      </c>
      <c r="B3276" s="1" t="s">
        <v>13311</v>
      </c>
      <c r="C3276" s="1" t="s">
        <v>13311</v>
      </c>
      <c r="D3276" s="1" t="s">
        <v>13312</v>
      </c>
      <c r="E3276" s="1">
        <v>10</v>
      </c>
      <c r="F3276" s="1" t="s">
        <v>13313</v>
      </c>
      <c r="G3276" s="1" t="s">
        <v>131</v>
      </c>
      <c r="H3276" s="1">
        <v>1000000000</v>
      </c>
      <c r="I3276" s="1">
        <v>0</v>
      </c>
      <c r="J3276" s="1">
        <v>1000000000</v>
      </c>
      <c r="K3276" s="1" t="s">
        <v>2018</v>
      </c>
      <c r="L3276" s="1">
        <v>3275</v>
      </c>
      <c r="M3276" s="1" t="s">
        <v>14752</v>
      </c>
      <c r="N3276" s="1">
        <v>3.3705377242720831E-3</v>
      </c>
      <c r="O3276" s="1">
        <v>744265.88696786005</v>
      </c>
      <c r="P3276" s="1">
        <v>1.5529581800000001</v>
      </c>
      <c r="Q3276" s="1">
        <v>-16.2267203</v>
      </c>
      <c r="R3276" s="1">
        <v>-44.775434580000002</v>
      </c>
      <c r="S3276" s="1">
        <v>0</v>
      </c>
      <c r="T3276" s="1" t="s">
        <v>14752</v>
      </c>
    </row>
    <row r="3277" spans="1:20" x14ac:dyDescent="0.2">
      <c r="A3277" s="1">
        <v>21829</v>
      </c>
      <c r="B3277" s="1" t="s">
        <v>13284</v>
      </c>
      <c r="C3277" s="1" t="s">
        <v>13285</v>
      </c>
      <c r="D3277" s="1" t="s">
        <v>13286</v>
      </c>
      <c r="E3277" s="1">
        <v>2</v>
      </c>
      <c r="F3277" s="1" t="s">
        <v>13287</v>
      </c>
      <c r="G3277" s="1" t="s">
        <v>131</v>
      </c>
      <c r="H3277" s="1">
        <v>25000000</v>
      </c>
      <c r="I3277" s="1">
        <v>0</v>
      </c>
      <c r="J3277" s="1">
        <v>25000000</v>
      </c>
      <c r="K3277" s="1" t="s">
        <v>2018</v>
      </c>
      <c r="L3277" s="1">
        <v>3280</v>
      </c>
      <c r="M3277" s="1" t="s">
        <v>14752</v>
      </c>
      <c r="N3277" s="1">
        <v>12843.43206183491</v>
      </c>
      <c r="O3277" s="1">
        <v>725702.07905526005</v>
      </c>
      <c r="P3277" s="1">
        <v>6.7402879999999998E-2</v>
      </c>
      <c r="Q3277" s="1">
        <v>-0.73016601000000003</v>
      </c>
      <c r="R3277" s="1">
        <v>-4.4996733400000002</v>
      </c>
      <c r="S3277" s="1">
        <v>0</v>
      </c>
      <c r="T3277" s="1" t="s">
        <v>14752</v>
      </c>
    </row>
    <row r="3278" spans="1:20" x14ac:dyDescent="0.2">
      <c r="A3278" s="1">
        <v>8267</v>
      </c>
      <c r="B3278" s="1" t="s">
        <v>12959</v>
      </c>
      <c r="C3278" s="1" t="s">
        <v>6180</v>
      </c>
      <c r="D3278" s="1" t="s">
        <v>6827</v>
      </c>
      <c r="E3278" s="1">
        <v>22</v>
      </c>
      <c r="F3278" s="1" t="s">
        <v>4114</v>
      </c>
      <c r="G3278" s="1" t="s">
        <v>131</v>
      </c>
      <c r="H3278" s="1">
        <v>21000000</v>
      </c>
      <c r="I3278" s="1">
        <v>0</v>
      </c>
      <c r="J3278" s="1">
        <v>11547688</v>
      </c>
      <c r="L3278" s="1">
        <v>3277</v>
      </c>
      <c r="M3278" s="1" t="s">
        <v>14752</v>
      </c>
      <c r="N3278" s="1">
        <v>9.4118430243430478</v>
      </c>
      <c r="O3278" s="1">
        <v>737710.89120726997</v>
      </c>
      <c r="P3278" s="1">
        <v>-0.64425907999999998</v>
      </c>
      <c r="Q3278" s="1">
        <v>-6.59250296</v>
      </c>
      <c r="R3278" s="1">
        <v>0.63138978000000001</v>
      </c>
      <c r="S3278" s="1">
        <v>0</v>
      </c>
      <c r="T3278" s="1" t="s">
        <v>14752</v>
      </c>
    </row>
    <row r="3279" spans="1:20" x14ac:dyDescent="0.2">
      <c r="A3279" s="1">
        <v>34724</v>
      </c>
      <c r="B3279" s="1" t="s">
        <v>14471</v>
      </c>
      <c r="C3279" s="1" t="s">
        <v>14472</v>
      </c>
      <c r="D3279" s="1" t="s">
        <v>14473</v>
      </c>
      <c r="E3279" s="1">
        <v>1</v>
      </c>
      <c r="F3279" s="1" t="s">
        <v>14474</v>
      </c>
      <c r="G3279" s="1" t="s">
        <v>131</v>
      </c>
      <c r="H3279" s="1">
        <v>1000000000000</v>
      </c>
      <c r="I3279" s="1">
        <v>0</v>
      </c>
      <c r="J3279" s="1">
        <v>1000000000000</v>
      </c>
      <c r="K3279" s="1" t="s">
        <v>2018</v>
      </c>
      <c r="L3279" s="1">
        <v>3278</v>
      </c>
      <c r="M3279" s="1" t="s">
        <v>14753</v>
      </c>
      <c r="N3279" s="1">
        <v>1.1387916358726382E-5</v>
      </c>
      <c r="O3279" s="1">
        <v>734019.40876480995</v>
      </c>
      <c r="P3279" s="1">
        <v>-1.4607828899999999</v>
      </c>
      <c r="Q3279" s="1">
        <v>5.8335681900000003</v>
      </c>
      <c r="R3279" s="1">
        <v>154.86540171999999</v>
      </c>
      <c r="S3279" s="1">
        <v>0</v>
      </c>
      <c r="T3279" s="1" t="s">
        <v>14753</v>
      </c>
    </row>
    <row r="3280" spans="1:20" x14ac:dyDescent="0.2">
      <c r="A3280" s="1">
        <v>33123</v>
      </c>
      <c r="B3280" s="1" t="s">
        <v>14517</v>
      </c>
      <c r="C3280" s="1" t="s">
        <v>14518</v>
      </c>
      <c r="D3280" s="1" t="s">
        <v>14519</v>
      </c>
      <c r="E3280" s="1">
        <v>7</v>
      </c>
      <c r="F3280" s="1" t="s">
        <v>14520</v>
      </c>
      <c r="G3280" s="1" t="s">
        <v>131</v>
      </c>
      <c r="H3280" s="1">
        <v>100000000</v>
      </c>
      <c r="I3280" s="1">
        <v>0</v>
      </c>
      <c r="J3280" s="1">
        <v>100000000</v>
      </c>
      <c r="K3280" s="1" t="s">
        <v>2018</v>
      </c>
      <c r="L3280" s="1">
        <v>3279</v>
      </c>
      <c r="M3280" s="1" t="s">
        <v>14752</v>
      </c>
      <c r="N3280" s="1">
        <v>0.15526664658349468</v>
      </c>
      <c r="O3280" s="1">
        <v>725703.47964434</v>
      </c>
      <c r="P3280" s="1">
        <v>-0.17011459000000001</v>
      </c>
      <c r="Q3280" s="1">
        <v>7.9826498700000004</v>
      </c>
      <c r="R3280" s="1">
        <v>116.01868494</v>
      </c>
      <c r="S3280" s="1">
        <v>0</v>
      </c>
      <c r="T3280" s="1" t="s">
        <v>14752</v>
      </c>
    </row>
    <row r="3281" spans="1:20" x14ac:dyDescent="0.2">
      <c r="A3281" s="1">
        <v>34729</v>
      </c>
      <c r="B3281" s="1" t="s">
        <v>13965</v>
      </c>
      <c r="C3281" s="1" t="s">
        <v>5341</v>
      </c>
      <c r="D3281" s="1" t="s">
        <v>13966</v>
      </c>
      <c r="E3281" s="1">
        <v>12</v>
      </c>
      <c r="F3281" s="1" t="s">
        <v>13967</v>
      </c>
      <c r="G3281" s="1" t="s">
        <v>131</v>
      </c>
      <c r="H3281" s="1">
        <v>1000000000</v>
      </c>
      <c r="I3281" s="1">
        <v>0</v>
      </c>
      <c r="J3281" s="1">
        <v>1000000000</v>
      </c>
      <c r="K3281" s="1" t="s">
        <v>2018</v>
      </c>
      <c r="L3281" s="1">
        <v>3276</v>
      </c>
      <c r="M3281" s="1" t="s">
        <v>14753</v>
      </c>
      <c r="N3281" s="1">
        <v>1.0168532416927363E-2</v>
      </c>
      <c r="O3281" s="1">
        <v>725268.21888275002</v>
      </c>
      <c r="P3281" s="1">
        <v>0.60183845999999996</v>
      </c>
      <c r="Q3281" s="1">
        <v>-16.435653590000001</v>
      </c>
      <c r="R3281" s="1">
        <v>-70.251671349999995</v>
      </c>
      <c r="S3281" s="1">
        <v>0</v>
      </c>
      <c r="T3281" s="1" t="s">
        <v>14753</v>
      </c>
    </row>
    <row r="3282" spans="1:20" x14ac:dyDescent="0.2">
      <c r="A3282" s="1">
        <v>33757</v>
      </c>
      <c r="B3282" s="1" t="s">
        <v>8990</v>
      </c>
      <c r="C3282" s="1" t="s">
        <v>13542</v>
      </c>
      <c r="D3282" s="1" t="s">
        <v>13543</v>
      </c>
      <c r="E3282" s="1">
        <v>7</v>
      </c>
      <c r="F3282" s="1" t="s">
        <v>13544</v>
      </c>
      <c r="G3282" s="1" t="s">
        <v>131</v>
      </c>
      <c r="H3282" s="1">
        <v>50000000</v>
      </c>
      <c r="I3282" s="1">
        <v>0</v>
      </c>
      <c r="J3282" s="1">
        <v>50000000</v>
      </c>
      <c r="K3282" s="1" t="s">
        <v>2018</v>
      </c>
      <c r="L3282" s="1">
        <v>3281</v>
      </c>
      <c r="M3282" s="1" t="s">
        <v>14752</v>
      </c>
      <c r="N3282" s="1">
        <v>56.014274932148389</v>
      </c>
      <c r="O3282" s="1">
        <v>720773.38272342004</v>
      </c>
      <c r="P3282" s="1">
        <v>8.6840299999999995E-2</v>
      </c>
      <c r="Q3282" s="1">
        <v>-1.0180103599999999</v>
      </c>
      <c r="R3282" s="1">
        <v>5.1915927899999996</v>
      </c>
      <c r="S3282" s="1">
        <v>0</v>
      </c>
      <c r="T3282" s="1" t="s">
        <v>14752</v>
      </c>
    </row>
    <row r="3283" spans="1:20" x14ac:dyDescent="0.2">
      <c r="A3283" s="1">
        <v>32207</v>
      </c>
      <c r="B3283" s="1" t="s">
        <v>13520</v>
      </c>
      <c r="C3283" s="1" t="s">
        <v>2516</v>
      </c>
      <c r="D3283" s="1" t="s">
        <v>13521</v>
      </c>
      <c r="E3283" s="1">
        <v>2</v>
      </c>
      <c r="F3283" s="1" t="s">
        <v>13522</v>
      </c>
      <c r="G3283" s="1" t="s">
        <v>131</v>
      </c>
      <c r="H3283" s="1">
        <v>10000000000</v>
      </c>
      <c r="I3283" s="1">
        <v>0</v>
      </c>
      <c r="J3283" s="1">
        <v>10000000000</v>
      </c>
      <c r="K3283" s="1" t="s">
        <v>2018</v>
      </c>
      <c r="L3283" s="1">
        <v>3282</v>
      </c>
      <c r="M3283" s="1" t="s">
        <v>14752</v>
      </c>
      <c r="N3283" s="1">
        <v>1.6763750046520833E-2</v>
      </c>
      <c r="O3283" s="1">
        <v>718553.61383833003</v>
      </c>
      <c r="P3283" s="1">
        <v>1.9391269999999999E-2</v>
      </c>
      <c r="Q3283" s="1">
        <v>-1.68177394</v>
      </c>
      <c r="R3283" s="1">
        <v>-2.6098754199999998</v>
      </c>
      <c r="S3283" s="1">
        <v>0</v>
      </c>
      <c r="T3283" s="1" t="s">
        <v>14752</v>
      </c>
    </row>
    <row r="3284" spans="1:20" x14ac:dyDescent="0.2">
      <c r="A3284" s="1">
        <v>20326</v>
      </c>
      <c r="B3284" s="1" t="s">
        <v>14511</v>
      </c>
      <c r="C3284" s="1" t="s">
        <v>1310</v>
      </c>
      <c r="D3284" s="1" t="s">
        <v>14512</v>
      </c>
      <c r="E3284" s="1">
        <v>9</v>
      </c>
      <c r="F3284" s="1" t="s">
        <v>14513</v>
      </c>
      <c r="G3284" s="1" t="s">
        <v>131</v>
      </c>
      <c r="H3284" s="1">
        <v>1000000000</v>
      </c>
      <c r="I3284" s="1">
        <v>0</v>
      </c>
      <c r="J3284" s="1">
        <v>497512476.28478998</v>
      </c>
      <c r="L3284" s="1">
        <v>3283</v>
      </c>
      <c r="M3284" s="1" t="s">
        <v>14753</v>
      </c>
      <c r="N3284" s="1">
        <v>1.3353561494422558E-2</v>
      </c>
      <c r="O3284" s="1">
        <v>711345.86843446002</v>
      </c>
      <c r="P3284" s="1">
        <v>-0.28067921000000001</v>
      </c>
      <c r="Q3284" s="1">
        <v>-1.1811557800000001</v>
      </c>
      <c r="R3284" s="1">
        <v>-1.60839281</v>
      </c>
      <c r="S3284" s="1">
        <v>0</v>
      </c>
      <c r="T3284" s="1" t="s">
        <v>14753</v>
      </c>
    </row>
    <row r="3285" spans="1:20" x14ac:dyDescent="0.2">
      <c r="A3285" s="1">
        <v>28504</v>
      </c>
      <c r="B3285" s="1" t="s">
        <v>14514</v>
      </c>
      <c r="C3285" s="1" t="s">
        <v>5881</v>
      </c>
      <c r="D3285" s="1" t="s">
        <v>14515</v>
      </c>
      <c r="E3285" s="1">
        <v>21</v>
      </c>
      <c r="F3285" s="1" t="s">
        <v>14516</v>
      </c>
      <c r="G3285" s="1" t="s">
        <v>131</v>
      </c>
      <c r="H3285" s="1">
        <v>1000000000</v>
      </c>
      <c r="I3285" s="1">
        <v>0</v>
      </c>
      <c r="J3285" s="1">
        <v>1000000000</v>
      </c>
      <c r="K3285" s="1" t="s">
        <v>2018</v>
      </c>
      <c r="L3285" s="1">
        <v>3284</v>
      </c>
      <c r="M3285" s="1" t="s">
        <v>14753</v>
      </c>
      <c r="N3285" s="1">
        <v>2.2567697411469863E-2</v>
      </c>
      <c r="O3285" s="1">
        <v>707234.12956959999</v>
      </c>
      <c r="P3285" s="1">
        <v>0.56543135</v>
      </c>
      <c r="Q3285" s="1">
        <v>-16.770337290000001</v>
      </c>
      <c r="R3285" s="1">
        <v>-32.764400469999998</v>
      </c>
      <c r="S3285" s="1">
        <v>0</v>
      </c>
      <c r="T3285" s="1" t="s">
        <v>14753</v>
      </c>
    </row>
    <row r="3286" spans="1:20" x14ac:dyDescent="0.2">
      <c r="A3286" s="1">
        <v>32319</v>
      </c>
      <c r="B3286" s="1" t="s">
        <v>13276</v>
      </c>
      <c r="C3286" s="1" t="s">
        <v>13277</v>
      </c>
      <c r="D3286" s="1" t="s">
        <v>13278</v>
      </c>
      <c r="E3286" s="1">
        <v>3</v>
      </c>
      <c r="F3286" s="1" t="s">
        <v>13279</v>
      </c>
      <c r="G3286" s="1" t="s">
        <v>131</v>
      </c>
      <c r="H3286" s="1">
        <v>1000000000000</v>
      </c>
      <c r="I3286" s="1">
        <v>0</v>
      </c>
      <c r="J3286" s="1">
        <v>1000000000000</v>
      </c>
      <c r="L3286" s="1">
        <v>3285</v>
      </c>
      <c r="M3286" s="1" t="s">
        <v>14753</v>
      </c>
      <c r="N3286" s="1">
        <v>3.6753563317649049E-3</v>
      </c>
      <c r="O3286" s="1">
        <v>692794.15278867004</v>
      </c>
      <c r="P3286" s="1">
        <v>0.27016578000000002</v>
      </c>
      <c r="Q3286" s="1">
        <v>-1.61771625</v>
      </c>
      <c r="R3286" s="1">
        <v>-4.9111147099999997</v>
      </c>
      <c r="S3286" s="1">
        <v>0</v>
      </c>
      <c r="T3286" s="1" t="s">
        <v>14753</v>
      </c>
    </row>
    <row r="3287" spans="1:20" x14ac:dyDescent="0.2">
      <c r="A3287" s="1">
        <v>29177</v>
      </c>
      <c r="B3287" s="1" t="s">
        <v>13471</v>
      </c>
      <c r="C3287" s="1" t="s">
        <v>13472</v>
      </c>
      <c r="D3287" s="1" t="s">
        <v>13473</v>
      </c>
      <c r="E3287" s="1">
        <v>9</v>
      </c>
      <c r="F3287" s="1" t="s">
        <v>13474</v>
      </c>
      <c r="G3287" s="1" t="s">
        <v>131</v>
      </c>
      <c r="H3287" s="1">
        <v>1000000000</v>
      </c>
      <c r="I3287" s="1">
        <v>0</v>
      </c>
      <c r="J3287" s="1">
        <v>1000000000</v>
      </c>
      <c r="K3287" s="1" t="s">
        <v>2018</v>
      </c>
      <c r="L3287" s="1">
        <v>3287</v>
      </c>
      <c r="M3287" s="1" t="s">
        <v>14752</v>
      </c>
      <c r="N3287" s="1">
        <v>3.1117346111105303E-3</v>
      </c>
      <c r="O3287" s="1">
        <v>679137.64534170995</v>
      </c>
      <c r="P3287" s="1">
        <v>2.41662292</v>
      </c>
      <c r="Q3287" s="1">
        <v>-7.7925182599999996</v>
      </c>
      <c r="R3287" s="1">
        <v>-20.837589489999999</v>
      </c>
      <c r="S3287" s="1">
        <v>0</v>
      </c>
      <c r="T3287" s="1" t="s">
        <v>14752</v>
      </c>
    </row>
    <row r="3288" spans="1:20" x14ac:dyDescent="0.2">
      <c r="A3288" s="1">
        <v>34159</v>
      </c>
      <c r="B3288" s="1" t="s">
        <v>12454</v>
      </c>
      <c r="C3288" s="1" t="s">
        <v>12455</v>
      </c>
      <c r="D3288" s="1" t="s">
        <v>12456</v>
      </c>
      <c r="E3288" s="1">
        <v>10</v>
      </c>
      <c r="F3288" s="1" t="s">
        <v>12457</v>
      </c>
      <c r="G3288" s="1" t="s">
        <v>131</v>
      </c>
      <c r="H3288" s="1">
        <v>999753894</v>
      </c>
      <c r="I3288" s="1">
        <v>0</v>
      </c>
      <c r="J3288" s="1">
        <v>999753894</v>
      </c>
      <c r="K3288" s="1" t="s">
        <v>2018</v>
      </c>
      <c r="L3288" s="1">
        <v>3288</v>
      </c>
      <c r="M3288" s="1" t="s">
        <v>14752</v>
      </c>
      <c r="N3288" s="1">
        <v>2.257197322765751E-2</v>
      </c>
      <c r="O3288" s="1">
        <v>677857.88384287001</v>
      </c>
      <c r="P3288" s="1">
        <v>-0.68225530000000001</v>
      </c>
      <c r="Q3288" s="1">
        <v>-4.1001137500000002</v>
      </c>
      <c r="R3288" s="1">
        <v>-6.19802886</v>
      </c>
      <c r="S3288" s="1">
        <v>0</v>
      </c>
      <c r="T3288" s="1" t="s">
        <v>14752</v>
      </c>
    </row>
    <row r="3289" spans="1:20" x14ac:dyDescent="0.2">
      <c r="A3289" s="1">
        <v>34975</v>
      </c>
      <c r="B3289" s="1" t="s">
        <v>14529</v>
      </c>
      <c r="C3289" s="1" t="s">
        <v>14529</v>
      </c>
      <c r="D3289" s="1" t="s">
        <v>14530</v>
      </c>
      <c r="E3289" s="1">
        <v>1</v>
      </c>
      <c r="F3289" s="1" t="s">
        <v>14531</v>
      </c>
      <c r="G3289" s="1" t="s">
        <v>131</v>
      </c>
      <c r="H3289" s="1">
        <v>690000000000</v>
      </c>
      <c r="I3289" s="1">
        <v>0</v>
      </c>
      <c r="J3289" s="1">
        <v>690000000000</v>
      </c>
      <c r="L3289" s="1">
        <v>3289</v>
      </c>
      <c r="M3289" s="1" t="s">
        <v>14752</v>
      </c>
      <c r="N3289" s="1">
        <v>3.965752809888899E-7</v>
      </c>
      <c r="O3289" s="1">
        <v>675796.55756622006</v>
      </c>
      <c r="P3289" s="1">
        <v>66.189820400000002</v>
      </c>
      <c r="Q3289" s="1">
        <v>59.910489220000002</v>
      </c>
      <c r="R3289" s="1">
        <v>59.910489220000002</v>
      </c>
      <c r="S3289" s="1">
        <v>0</v>
      </c>
      <c r="T3289" s="1" t="s">
        <v>14752</v>
      </c>
    </row>
    <row r="3290" spans="1:20" x14ac:dyDescent="0.2">
      <c r="A3290" s="1">
        <v>34760</v>
      </c>
      <c r="B3290" s="1" t="s">
        <v>14162</v>
      </c>
      <c r="C3290" s="1" t="s">
        <v>14163</v>
      </c>
      <c r="D3290" s="1" t="s">
        <v>14164</v>
      </c>
      <c r="E3290" s="1">
        <v>6</v>
      </c>
      <c r="F3290" s="1" t="s">
        <v>14165</v>
      </c>
      <c r="G3290" s="1" t="s">
        <v>131</v>
      </c>
      <c r="H3290" s="1">
        <v>1000000000</v>
      </c>
      <c r="I3290" s="1">
        <v>0</v>
      </c>
      <c r="J3290" s="1">
        <v>1000000000</v>
      </c>
      <c r="K3290" s="1" t="s">
        <v>2018</v>
      </c>
      <c r="L3290" s="1">
        <v>3290</v>
      </c>
      <c r="M3290" s="1" t="s">
        <v>14753</v>
      </c>
      <c r="N3290" s="1">
        <v>4.7755856182596527E-2</v>
      </c>
      <c r="O3290" s="1">
        <v>675043.07957736996</v>
      </c>
      <c r="P3290" s="1">
        <v>-0.62400714999999995</v>
      </c>
      <c r="Q3290" s="1">
        <v>-4.1248897400000004</v>
      </c>
      <c r="R3290" s="1">
        <v>-35.14979314</v>
      </c>
      <c r="S3290" s="1">
        <v>0</v>
      </c>
      <c r="T3290" s="1" t="s">
        <v>14753</v>
      </c>
    </row>
    <row r="3291" spans="1:20" x14ac:dyDescent="0.2">
      <c r="A3291" s="1">
        <v>30079</v>
      </c>
      <c r="B3291" s="1" t="s">
        <v>13132</v>
      </c>
      <c r="C3291" s="1" t="s">
        <v>13132</v>
      </c>
      <c r="D3291" s="1" t="s">
        <v>13133</v>
      </c>
      <c r="E3291" s="1">
        <v>27</v>
      </c>
      <c r="F3291" s="1" t="s">
        <v>13134</v>
      </c>
      <c r="G3291" s="1" t="s">
        <v>131</v>
      </c>
      <c r="I3291" s="1">
        <v>0</v>
      </c>
      <c r="J3291" s="1">
        <v>505050505050</v>
      </c>
      <c r="K3291" s="1" t="s">
        <v>2018</v>
      </c>
      <c r="L3291" s="1">
        <v>3291</v>
      </c>
      <c r="M3291" s="1" t="s">
        <v>14752</v>
      </c>
      <c r="N3291" s="1">
        <v>3.1557479966747534E-6</v>
      </c>
      <c r="O3291" s="1">
        <v>673672.19430920004</v>
      </c>
      <c r="P3291" s="1">
        <v>1.6686065699999999</v>
      </c>
      <c r="Q3291" s="1">
        <v>-4.4763547900000002</v>
      </c>
      <c r="R3291" s="1">
        <v>-13.4577303</v>
      </c>
      <c r="S3291" s="1">
        <v>0</v>
      </c>
      <c r="T3291" s="1" t="s">
        <v>14752</v>
      </c>
    </row>
    <row r="3292" spans="1:20" x14ac:dyDescent="0.2">
      <c r="A3292" s="1">
        <v>33612</v>
      </c>
      <c r="B3292" s="1" t="s">
        <v>14543</v>
      </c>
      <c r="C3292" s="1" t="s">
        <v>14544</v>
      </c>
      <c r="D3292" s="1" t="s">
        <v>14545</v>
      </c>
      <c r="E3292" s="1">
        <v>2</v>
      </c>
      <c r="F3292" s="1" t="s">
        <v>14546</v>
      </c>
      <c r="G3292" s="1" t="s">
        <v>131</v>
      </c>
      <c r="H3292" s="1">
        <v>100000000000</v>
      </c>
      <c r="I3292" s="1">
        <v>0</v>
      </c>
      <c r="J3292" s="1">
        <v>100000000000</v>
      </c>
      <c r="K3292" s="1" t="s">
        <v>2018</v>
      </c>
      <c r="L3292" s="1">
        <v>3293</v>
      </c>
      <c r="M3292" s="1" t="s">
        <v>14752</v>
      </c>
      <c r="N3292" s="1">
        <v>2.3856159418769737E-4</v>
      </c>
      <c r="O3292" s="1">
        <v>666922.46130665997</v>
      </c>
      <c r="P3292" s="1">
        <v>0.57356503000000003</v>
      </c>
      <c r="Q3292" s="1">
        <v>6.4182546499999997</v>
      </c>
      <c r="R3292" s="1">
        <v>-14.25274636</v>
      </c>
      <c r="S3292" s="1">
        <v>0</v>
      </c>
      <c r="T3292" s="1" t="s">
        <v>14752</v>
      </c>
    </row>
    <row r="3293" spans="1:20" x14ac:dyDescent="0.2">
      <c r="A3293" s="1">
        <v>34158</v>
      </c>
      <c r="B3293" s="1" t="s">
        <v>12974</v>
      </c>
      <c r="C3293" s="1" t="s">
        <v>12975</v>
      </c>
      <c r="D3293" s="1" t="s">
        <v>12976</v>
      </c>
      <c r="E3293" s="1">
        <v>9</v>
      </c>
      <c r="F3293" s="1" t="s">
        <v>12977</v>
      </c>
      <c r="G3293" s="1" t="s">
        <v>131</v>
      </c>
      <c r="H3293" s="1">
        <v>100000000</v>
      </c>
      <c r="I3293" s="1">
        <v>0</v>
      </c>
      <c r="J3293" s="1">
        <v>100000000</v>
      </c>
      <c r="K3293" s="1" t="s">
        <v>2018</v>
      </c>
      <c r="L3293" s="1">
        <v>3292</v>
      </c>
      <c r="M3293" s="1" t="s">
        <v>14752</v>
      </c>
      <c r="N3293" s="1">
        <v>0.65435491994193606</v>
      </c>
      <c r="O3293" s="1">
        <v>669241.6131978</v>
      </c>
      <c r="P3293" s="1">
        <v>-2.1613760800000001</v>
      </c>
      <c r="Q3293" s="1">
        <v>-13.03825417</v>
      </c>
      <c r="R3293" s="1">
        <v>1.0947273399999999</v>
      </c>
      <c r="S3293" s="1">
        <v>0</v>
      </c>
      <c r="T3293" s="1" t="s">
        <v>14752</v>
      </c>
    </row>
    <row r="3294" spans="1:20" x14ac:dyDescent="0.2">
      <c r="A3294" s="1">
        <v>29088</v>
      </c>
      <c r="B3294" s="1" t="s">
        <v>12883</v>
      </c>
      <c r="C3294" s="1" t="s">
        <v>12884</v>
      </c>
      <c r="D3294" s="1" t="s">
        <v>12885</v>
      </c>
      <c r="E3294" s="1">
        <v>80</v>
      </c>
      <c r="F3294" s="1" t="s">
        <v>12886</v>
      </c>
      <c r="G3294" s="1" t="s">
        <v>131</v>
      </c>
      <c r="I3294" s="1">
        <v>0</v>
      </c>
      <c r="J3294" s="1">
        <v>999983530</v>
      </c>
      <c r="K3294" s="1" t="s">
        <v>2018</v>
      </c>
      <c r="L3294" s="1">
        <v>3302</v>
      </c>
      <c r="M3294" s="1" t="s">
        <v>14752</v>
      </c>
      <c r="N3294" s="1">
        <v>1.7976669533363368E-2</v>
      </c>
      <c r="O3294" s="1">
        <v>655291.23441975995</v>
      </c>
      <c r="P3294" s="1">
        <v>13.501797440000001</v>
      </c>
      <c r="Q3294" s="1">
        <v>1.7061018400000001</v>
      </c>
      <c r="R3294" s="1">
        <v>5.7551332300000002</v>
      </c>
      <c r="S3294" s="1">
        <v>0</v>
      </c>
      <c r="T3294" s="1" t="s">
        <v>14752</v>
      </c>
    </row>
    <row r="3295" spans="1:20" x14ac:dyDescent="0.2">
      <c r="A3295" s="1">
        <v>34146</v>
      </c>
      <c r="B3295" s="1" t="s">
        <v>13710</v>
      </c>
      <c r="C3295" s="1" t="s">
        <v>13711</v>
      </c>
      <c r="D3295" s="1" t="s">
        <v>13712</v>
      </c>
      <c r="E3295" s="1">
        <v>6</v>
      </c>
      <c r="F3295" s="1" t="s">
        <v>13713</v>
      </c>
      <c r="G3295" s="1" t="s">
        <v>131</v>
      </c>
      <c r="H3295" s="1">
        <v>999999955.96000004</v>
      </c>
      <c r="I3295" s="1">
        <v>0</v>
      </c>
      <c r="J3295" s="1">
        <v>999999955.96000004</v>
      </c>
      <c r="K3295" s="1" t="s">
        <v>2018</v>
      </c>
      <c r="L3295" s="1">
        <v>3295</v>
      </c>
      <c r="M3295" s="1" t="s">
        <v>14753</v>
      </c>
      <c r="N3295" s="1">
        <v>3.0047558542804897E-3</v>
      </c>
      <c r="O3295" s="1">
        <v>661138.62911353004</v>
      </c>
      <c r="P3295" s="1">
        <v>-3.25254932</v>
      </c>
      <c r="Q3295" s="1">
        <v>-9.4162888799999998</v>
      </c>
      <c r="R3295" s="1">
        <v>-68.563511329999997</v>
      </c>
      <c r="S3295" s="1">
        <v>0</v>
      </c>
      <c r="T3295" s="1" t="s">
        <v>14753</v>
      </c>
    </row>
    <row r="3296" spans="1:20" x14ac:dyDescent="0.2">
      <c r="A3296" s="1">
        <v>20611</v>
      </c>
      <c r="B3296" s="1" t="s">
        <v>13236</v>
      </c>
      <c r="C3296" s="1" t="s">
        <v>13236</v>
      </c>
      <c r="D3296" s="1" t="s">
        <v>13237</v>
      </c>
      <c r="E3296" s="1">
        <v>32</v>
      </c>
      <c r="F3296" s="1" t="s">
        <v>13238</v>
      </c>
      <c r="G3296" s="1" t="s">
        <v>131</v>
      </c>
      <c r="H3296" s="1">
        <v>8888888888</v>
      </c>
      <c r="I3296" s="1">
        <v>0</v>
      </c>
      <c r="J3296" s="1">
        <v>8888888888</v>
      </c>
      <c r="K3296" s="1" t="s">
        <v>2018</v>
      </c>
      <c r="L3296" s="1">
        <v>3298</v>
      </c>
      <c r="M3296" s="1" t="s">
        <v>14752</v>
      </c>
      <c r="N3296" s="1">
        <v>5.2985112526378634E-3</v>
      </c>
      <c r="O3296" s="1">
        <v>659061.35251751996</v>
      </c>
      <c r="P3296" s="1">
        <v>-0.11880428</v>
      </c>
      <c r="Q3296" s="1">
        <v>-6.6521799499999998</v>
      </c>
      <c r="R3296" s="1">
        <v>-47.475336200000001</v>
      </c>
      <c r="S3296" s="1">
        <v>0</v>
      </c>
      <c r="T3296" s="1" t="s">
        <v>14752</v>
      </c>
    </row>
    <row r="3297" spans="1:20" x14ac:dyDescent="0.2">
      <c r="A3297" s="1">
        <v>27190</v>
      </c>
      <c r="B3297" s="1" t="s">
        <v>13207</v>
      </c>
      <c r="C3297" s="1" t="s">
        <v>13208</v>
      </c>
      <c r="D3297" s="1" t="s">
        <v>13209</v>
      </c>
      <c r="E3297" s="1">
        <v>8</v>
      </c>
      <c r="F3297" s="1" t="s">
        <v>13210</v>
      </c>
      <c r="G3297" s="1" t="s">
        <v>131</v>
      </c>
      <c r="H3297" s="1">
        <v>1000000000</v>
      </c>
      <c r="I3297" s="1">
        <v>0</v>
      </c>
      <c r="J3297" s="1">
        <v>1000000000</v>
      </c>
      <c r="L3297" s="1">
        <v>3297</v>
      </c>
      <c r="M3297" s="1" t="s">
        <v>14753</v>
      </c>
      <c r="N3297" s="1">
        <v>5.3593539062173408E-2</v>
      </c>
      <c r="O3297" s="1">
        <v>659232.52273853996</v>
      </c>
      <c r="P3297" s="1">
        <v>0.31452902999999999</v>
      </c>
      <c r="Q3297" s="1">
        <v>-10.277925359999999</v>
      </c>
      <c r="R3297" s="1">
        <v>-16.458111209999998</v>
      </c>
      <c r="S3297" s="1">
        <v>0</v>
      </c>
      <c r="T3297" s="1" t="s">
        <v>14753</v>
      </c>
    </row>
    <row r="3298" spans="1:20" x14ac:dyDescent="0.2">
      <c r="A3298" s="1">
        <v>31854</v>
      </c>
      <c r="B3298" s="1" t="s">
        <v>12834</v>
      </c>
      <c r="C3298" s="1" t="s">
        <v>12835</v>
      </c>
      <c r="D3298" s="1" t="s">
        <v>12836</v>
      </c>
      <c r="E3298" s="1">
        <v>24</v>
      </c>
      <c r="F3298" s="1" t="s">
        <v>12837</v>
      </c>
      <c r="G3298" s="1" t="s">
        <v>131</v>
      </c>
      <c r="H3298" s="1">
        <v>1000000000</v>
      </c>
      <c r="I3298" s="1">
        <v>0</v>
      </c>
      <c r="J3298" s="1">
        <v>1000000000</v>
      </c>
      <c r="K3298" s="1" t="s">
        <v>2018</v>
      </c>
      <c r="L3298" s="1">
        <v>3296</v>
      </c>
      <c r="M3298" s="1" t="s">
        <v>14752</v>
      </c>
      <c r="N3298" s="1">
        <v>2.1589043877820471E-2</v>
      </c>
      <c r="O3298" s="1">
        <v>660849.22028393997</v>
      </c>
      <c r="P3298" s="1">
        <v>-7.4148299999999999E-3</v>
      </c>
      <c r="Q3298" s="1">
        <v>-15.22149317</v>
      </c>
      <c r="R3298" s="1">
        <v>-38.266872650000003</v>
      </c>
      <c r="S3298" s="1">
        <v>0</v>
      </c>
      <c r="T3298" s="1" t="s">
        <v>14752</v>
      </c>
    </row>
    <row r="3299" spans="1:20" x14ac:dyDescent="0.2">
      <c r="A3299" s="1">
        <v>28589</v>
      </c>
      <c r="B3299" s="1" t="s">
        <v>13791</v>
      </c>
      <c r="C3299" s="1" t="s">
        <v>13792</v>
      </c>
      <c r="D3299" s="1" t="s">
        <v>13793</v>
      </c>
      <c r="E3299" s="1">
        <v>10</v>
      </c>
      <c r="F3299" s="1" t="s">
        <v>13794</v>
      </c>
      <c r="G3299" s="1" t="s">
        <v>131</v>
      </c>
      <c r="I3299" s="1">
        <v>0</v>
      </c>
      <c r="J3299" s="1">
        <v>690420000000000</v>
      </c>
      <c r="K3299" s="1" t="s">
        <v>2018</v>
      </c>
      <c r="L3299" s="1">
        <v>3300</v>
      </c>
      <c r="M3299" s="1" t="s">
        <v>14753</v>
      </c>
      <c r="N3299" s="1">
        <v>1.0215295259372204E-8</v>
      </c>
      <c r="O3299" s="1">
        <v>656781.21387652005</v>
      </c>
      <c r="P3299" s="1">
        <v>-2.60871035</v>
      </c>
      <c r="Q3299" s="1">
        <v>-26.82908441</v>
      </c>
      <c r="R3299" s="1">
        <v>-30.75149532</v>
      </c>
      <c r="S3299" s="1">
        <v>0</v>
      </c>
      <c r="T3299" s="1" t="s">
        <v>14753</v>
      </c>
    </row>
    <row r="3300" spans="1:20" x14ac:dyDescent="0.2">
      <c r="A3300" s="1">
        <v>34641</v>
      </c>
      <c r="B3300" s="1" t="s">
        <v>13912</v>
      </c>
      <c r="C3300" s="1" t="s">
        <v>13912</v>
      </c>
      <c r="D3300" s="1" t="s">
        <v>13913</v>
      </c>
      <c r="E3300" s="1">
        <v>2</v>
      </c>
      <c r="F3300" s="1" t="s">
        <v>13914</v>
      </c>
      <c r="G3300" s="1" t="s">
        <v>131</v>
      </c>
      <c r="H3300" s="1">
        <v>1000000000</v>
      </c>
      <c r="I3300" s="1">
        <v>0</v>
      </c>
      <c r="J3300" s="1">
        <v>1000000000</v>
      </c>
      <c r="K3300" s="1" t="s">
        <v>2018</v>
      </c>
      <c r="L3300" s="1">
        <v>3303</v>
      </c>
      <c r="M3300" s="1" t="s">
        <v>14752</v>
      </c>
      <c r="N3300" s="1">
        <v>0.21171234195196209</v>
      </c>
      <c r="O3300" s="1">
        <v>655277.18745079997</v>
      </c>
      <c r="P3300" s="1">
        <v>-3.0755109999999999E-2</v>
      </c>
      <c r="Q3300" s="1">
        <v>8.2068198199999998</v>
      </c>
      <c r="R3300" s="1">
        <v>3.1000732900000001</v>
      </c>
      <c r="S3300" s="1">
        <v>0</v>
      </c>
      <c r="T3300" s="1" t="s">
        <v>14752</v>
      </c>
    </row>
    <row r="3301" spans="1:20" x14ac:dyDescent="0.2">
      <c r="A3301" s="1">
        <v>28693</v>
      </c>
      <c r="B3301" s="1" t="s">
        <v>13239</v>
      </c>
      <c r="C3301" s="1" t="s">
        <v>13240</v>
      </c>
      <c r="D3301" s="1" t="s">
        <v>13241</v>
      </c>
      <c r="E3301" s="1">
        <v>4</v>
      </c>
      <c r="F3301" s="1" t="s">
        <v>13242</v>
      </c>
      <c r="G3301" s="1" t="s">
        <v>131</v>
      </c>
      <c r="H3301" s="1">
        <v>2110067061.24</v>
      </c>
      <c r="I3301" s="1">
        <v>0</v>
      </c>
      <c r="J3301" s="1">
        <v>1161169316</v>
      </c>
      <c r="L3301" s="1">
        <v>3299</v>
      </c>
      <c r="M3301" s="1" t="s">
        <v>14752</v>
      </c>
      <c r="N3301" s="1">
        <v>17.766618637071691</v>
      </c>
      <c r="O3301" s="1">
        <v>658788.85806948005</v>
      </c>
      <c r="P3301" s="1">
        <v>6.3712889999999994E-2</v>
      </c>
      <c r="Q3301" s="1">
        <v>-1.12556528</v>
      </c>
      <c r="R3301" s="1">
        <v>-3.4450731499999998</v>
      </c>
      <c r="S3301" s="1">
        <v>0</v>
      </c>
      <c r="T3301" s="1" t="s">
        <v>14752</v>
      </c>
    </row>
    <row r="3302" spans="1:20" x14ac:dyDescent="0.2">
      <c r="A3302" s="1">
        <v>33711</v>
      </c>
      <c r="B3302" s="1" t="s">
        <v>13483</v>
      </c>
      <c r="C3302" s="1" t="s">
        <v>13484</v>
      </c>
      <c r="D3302" s="1" t="s">
        <v>13485</v>
      </c>
      <c r="E3302" s="1">
        <v>5</v>
      </c>
      <c r="F3302" s="1" t="s">
        <v>13486</v>
      </c>
      <c r="G3302" s="1" t="s">
        <v>131</v>
      </c>
      <c r="H3302" s="1">
        <v>2100000000000</v>
      </c>
      <c r="I3302" s="1">
        <v>0</v>
      </c>
      <c r="J3302" s="1">
        <v>2100000000000</v>
      </c>
      <c r="K3302" s="1" t="s">
        <v>2018</v>
      </c>
      <c r="L3302" s="1">
        <v>3301</v>
      </c>
      <c r="M3302" s="1" t="s">
        <v>14752</v>
      </c>
      <c r="N3302" s="1">
        <v>3.7079178528836226E-4</v>
      </c>
      <c r="O3302" s="1">
        <v>655877.50360438996</v>
      </c>
      <c r="P3302" s="1">
        <v>-0.95207743</v>
      </c>
      <c r="Q3302" s="1">
        <v>0.54380271000000002</v>
      </c>
      <c r="R3302" s="1">
        <v>-14.16852746</v>
      </c>
      <c r="S3302" s="1">
        <v>0</v>
      </c>
      <c r="T3302" s="1" t="s">
        <v>14752</v>
      </c>
    </row>
    <row r="3303" spans="1:20" x14ac:dyDescent="0.2">
      <c r="A3303" s="1">
        <v>33621</v>
      </c>
      <c r="B3303" s="1" t="s">
        <v>14525</v>
      </c>
      <c r="C3303" s="1" t="s">
        <v>14526</v>
      </c>
      <c r="D3303" s="1" t="s">
        <v>14527</v>
      </c>
      <c r="E3303" s="1">
        <v>2</v>
      </c>
      <c r="F3303" s="1" t="s">
        <v>14528</v>
      </c>
      <c r="G3303" s="1" t="s">
        <v>131</v>
      </c>
      <c r="H3303" s="1">
        <v>999999070.76999998</v>
      </c>
      <c r="I3303" s="1">
        <v>0</v>
      </c>
      <c r="J3303" s="1">
        <v>999999070.76999998</v>
      </c>
      <c r="K3303" s="1" t="s">
        <v>2018</v>
      </c>
      <c r="L3303" s="1">
        <v>3304</v>
      </c>
      <c r="M3303" s="1" t="s">
        <v>14752</v>
      </c>
      <c r="N3303" s="1">
        <v>8.3299998614600596E-4</v>
      </c>
      <c r="O3303" s="1">
        <v>655076.16781059001</v>
      </c>
      <c r="P3303" s="1">
        <v>-2.3374971599999999</v>
      </c>
      <c r="Q3303" s="1">
        <v>-27.45761821</v>
      </c>
      <c r="R3303" s="1">
        <v>-16.59701351</v>
      </c>
      <c r="S3303" s="1">
        <v>0</v>
      </c>
      <c r="T3303" s="1" t="s">
        <v>14752</v>
      </c>
    </row>
    <row r="3304" spans="1:20" x14ac:dyDescent="0.2">
      <c r="A3304" s="1">
        <v>31019</v>
      </c>
      <c r="B3304" s="1" t="s">
        <v>13259</v>
      </c>
      <c r="C3304" s="1" t="s">
        <v>13260</v>
      </c>
      <c r="D3304" s="1" t="s">
        <v>13261</v>
      </c>
      <c r="E3304" s="1">
        <v>15</v>
      </c>
      <c r="F3304" s="1" t="s">
        <v>13262</v>
      </c>
      <c r="G3304" s="1" t="s">
        <v>131</v>
      </c>
      <c r="I3304" s="1">
        <v>0</v>
      </c>
      <c r="J3304" s="1">
        <v>999792479</v>
      </c>
      <c r="K3304" s="1" t="s">
        <v>2018</v>
      </c>
      <c r="L3304" s="1">
        <v>3305</v>
      </c>
      <c r="M3304" s="1" t="s">
        <v>14752</v>
      </c>
      <c r="N3304" s="1">
        <v>2.0854572150536548E-3</v>
      </c>
      <c r="O3304" s="1">
        <v>650699.16397977003</v>
      </c>
      <c r="P3304" s="1">
        <v>-2.1453625700000001</v>
      </c>
      <c r="Q3304" s="1">
        <v>-1.5697083999999999</v>
      </c>
      <c r="R3304" s="1">
        <v>-23.604718129999998</v>
      </c>
      <c r="S3304" s="1">
        <v>0</v>
      </c>
      <c r="T3304" s="1" t="s">
        <v>14752</v>
      </c>
    </row>
    <row r="3305" spans="1:20" x14ac:dyDescent="0.2">
      <c r="A3305" s="1">
        <v>29660</v>
      </c>
      <c r="B3305" s="1" t="s">
        <v>13523</v>
      </c>
      <c r="C3305" s="1" t="s">
        <v>13524</v>
      </c>
      <c r="D3305" s="1" t="s">
        <v>13525</v>
      </c>
      <c r="E3305" s="1">
        <v>8</v>
      </c>
      <c r="F3305" s="1" t="s">
        <v>13526</v>
      </c>
      <c r="G3305" s="1" t="s">
        <v>131</v>
      </c>
      <c r="H3305" s="1">
        <v>10000000000</v>
      </c>
      <c r="I3305" s="1">
        <v>0</v>
      </c>
      <c r="J3305" s="1">
        <v>10000000000</v>
      </c>
      <c r="K3305" s="1" t="s">
        <v>2018</v>
      </c>
      <c r="L3305" s="1">
        <v>3294</v>
      </c>
      <c r="M3305" s="1" t="s">
        <v>14752</v>
      </c>
      <c r="N3305" s="1">
        <v>3.8033935733609629E-2</v>
      </c>
      <c r="O3305" s="1">
        <v>662200.88277031004</v>
      </c>
      <c r="P3305" s="1">
        <v>-7.7028435799999997</v>
      </c>
      <c r="Q3305" s="1">
        <v>-4.80845257</v>
      </c>
      <c r="R3305" s="1">
        <v>-24.385592200000001</v>
      </c>
      <c r="S3305" s="1">
        <v>0</v>
      </c>
      <c r="T3305" s="1" t="s">
        <v>14752</v>
      </c>
    </row>
    <row r="3306" spans="1:20" x14ac:dyDescent="0.2">
      <c r="A3306" s="1">
        <v>30049</v>
      </c>
      <c r="B3306" s="1" t="s">
        <v>13125</v>
      </c>
      <c r="C3306" s="1" t="s">
        <v>13126</v>
      </c>
      <c r="D3306" s="1" t="s">
        <v>13125</v>
      </c>
      <c r="E3306" s="1">
        <v>37</v>
      </c>
      <c r="F3306" s="1" t="s">
        <v>13127</v>
      </c>
      <c r="G3306" s="1" t="s">
        <v>131</v>
      </c>
      <c r="I3306" s="1">
        <v>0</v>
      </c>
      <c r="J3306" s="1">
        <v>420000000000</v>
      </c>
      <c r="K3306" s="1" t="s">
        <v>2018</v>
      </c>
      <c r="L3306" s="1">
        <v>3318</v>
      </c>
      <c r="M3306" s="1" t="s">
        <v>14752</v>
      </c>
      <c r="N3306" s="1">
        <v>4.3963430757825987E-5</v>
      </c>
      <c r="O3306" s="1">
        <v>622159.16058272996</v>
      </c>
      <c r="P3306" s="1">
        <v>0.53661731000000001</v>
      </c>
      <c r="Q3306" s="1">
        <v>-2.9585974199999998</v>
      </c>
      <c r="R3306" s="1">
        <v>-6.0854035299999998</v>
      </c>
      <c r="S3306" s="1">
        <v>0</v>
      </c>
      <c r="T3306" s="1" t="s">
        <v>14752</v>
      </c>
    </row>
    <row r="3307" spans="1:20" x14ac:dyDescent="0.2">
      <c r="A3307" s="1">
        <v>34931</v>
      </c>
      <c r="B3307" s="1" t="s">
        <v>14521</v>
      </c>
      <c r="C3307" s="1" t="s">
        <v>14522</v>
      </c>
      <c r="D3307" s="1" t="s">
        <v>14523</v>
      </c>
      <c r="E3307" s="1">
        <v>2</v>
      </c>
      <c r="F3307" s="1" t="s">
        <v>14524</v>
      </c>
      <c r="G3307" s="1" t="s">
        <v>131</v>
      </c>
      <c r="H3307" s="1">
        <v>10000000</v>
      </c>
      <c r="I3307" s="1">
        <v>0</v>
      </c>
      <c r="J3307" s="1">
        <v>10000000</v>
      </c>
      <c r="K3307" s="1" t="s">
        <v>2018</v>
      </c>
      <c r="L3307" s="1">
        <v>3307</v>
      </c>
      <c r="M3307" s="1" t="s">
        <v>14753</v>
      </c>
      <c r="N3307" s="1">
        <v>0.62895231384290207</v>
      </c>
      <c r="O3307" s="1">
        <v>642518.58578968002</v>
      </c>
      <c r="P3307" s="1">
        <v>-7.5055001099999998</v>
      </c>
      <c r="Q3307" s="1">
        <v>31.178126049999999</v>
      </c>
      <c r="R3307" s="1">
        <v>182.66363859000001</v>
      </c>
      <c r="S3307" s="1">
        <v>0</v>
      </c>
      <c r="T3307" s="1" t="s">
        <v>14753</v>
      </c>
    </row>
    <row r="3308" spans="1:20" x14ac:dyDescent="0.2">
      <c r="A3308" s="1">
        <v>31397</v>
      </c>
      <c r="B3308" s="1" t="s">
        <v>13412</v>
      </c>
      <c r="C3308" s="1" t="s">
        <v>13413</v>
      </c>
      <c r="D3308" s="1" t="s">
        <v>13414</v>
      </c>
      <c r="E3308" s="1">
        <v>25</v>
      </c>
      <c r="F3308" s="1" t="s">
        <v>13415</v>
      </c>
      <c r="G3308" s="1" t="s">
        <v>131</v>
      </c>
      <c r="H3308" s="1">
        <v>1000000000</v>
      </c>
      <c r="I3308" s="1">
        <v>0</v>
      </c>
      <c r="J3308" s="1">
        <v>1000000000</v>
      </c>
      <c r="K3308" s="1" t="s">
        <v>2018</v>
      </c>
      <c r="L3308" s="1">
        <v>3308</v>
      </c>
      <c r="M3308" s="1" t="s">
        <v>14753</v>
      </c>
      <c r="N3308" s="1">
        <v>1.3486020647275009E-2</v>
      </c>
      <c r="O3308" s="1">
        <v>639373.93402565003</v>
      </c>
      <c r="P3308" s="1">
        <v>-4.2949439999999998E-2</v>
      </c>
      <c r="Q3308" s="1">
        <v>-12.64703343</v>
      </c>
      <c r="R3308" s="1">
        <v>-16.54075207</v>
      </c>
      <c r="S3308" s="1">
        <v>0</v>
      </c>
      <c r="T3308" s="1" t="s">
        <v>14753</v>
      </c>
    </row>
    <row r="3309" spans="1:20" x14ac:dyDescent="0.2">
      <c r="A3309" s="1">
        <v>29569</v>
      </c>
      <c r="B3309" s="1" t="s">
        <v>12910</v>
      </c>
      <c r="C3309" s="1" t="s">
        <v>12911</v>
      </c>
      <c r="D3309" s="1" t="s">
        <v>12912</v>
      </c>
      <c r="E3309" s="1">
        <v>20</v>
      </c>
      <c r="F3309" s="1" t="s">
        <v>12913</v>
      </c>
      <c r="G3309" s="1" t="s">
        <v>131</v>
      </c>
      <c r="I3309" s="1">
        <v>0</v>
      </c>
      <c r="J3309" s="1">
        <v>152107153</v>
      </c>
      <c r="K3309" s="1" t="s">
        <v>2018</v>
      </c>
      <c r="L3309" s="1">
        <v>3309</v>
      </c>
      <c r="M3309" s="1" t="s">
        <v>14752</v>
      </c>
      <c r="N3309" s="1">
        <v>0.99797305396824543</v>
      </c>
      <c r="O3309" s="1">
        <v>639684.34448703995</v>
      </c>
      <c r="P3309" s="1">
        <v>4.0016699999999997E-3</v>
      </c>
      <c r="Q3309" s="1">
        <v>-8.2531409999999999E-2</v>
      </c>
      <c r="R3309" s="1">
        <v>-0.18862462999999999</v>
      </c>
      <c r="S3309" s="1">
        <v>0</v>
      </c>
      <c r="T3309" s="1" t="s">
        <v>14752</v>
      </c>
    </row>
    <row r="3310" spans="1:20" x14ac:dyDescent="0.2">
      <c r="A3310" s="1">
        <v>34530</v>
      </c>
      <c r="B3310" s="1" t="s">
        <v>13758</v>
      </c>
      <c r="C3310" s="1" t="s">
        <v>13759</v>
      </c>
      <c r="D3310" s="1" t="s">
        <v>13760</v>
      </c>
      <c r="E3310" s="1">
        <v>4</v>
      </c>
      <c r="F3310" s="1" t="s">
        <v>13761</v>
      </c>
      <c r="G3310" s="1" t="s">
        <v>131</v>
      </c>
      <c r="H3310" s="1">
        <v>1000000000</v>
      </c>
      <c r="I3310" s="1">
        <v>0</v>
      </c>
      <c r="J3310" s="1">
        <v>1000000000</v>
      </c>
      <c r="K3310" s="1" t="s">
        <v>2018</v>
      </c>
      <c r="L3310" s="1">
        <v>3311</v>
      </c>
      <c r="M3310" s="1" t="s">
        <v>14752</v>
      </c>
      <c r="N3310" s="1">
        <v>3.9907969966791112E-3</v>
      </c>
      <c r="O3310" s="1">
        <v>635274.19687310001</v>
      </c>
      <c r="P3310" s="1">
        <v>10.820785259999999</v>
      </c>
      <c r="Q3310" s="1">
        <v>-9.6822186000000006</v>
      </c>
      <c r="R3310" s="1">
        <v>-43.358195449999997</v>
      </c>
      <c r="S3310" s="1">
        <v>0</v>
      </c>
      <c r="T3310" s="1" t="s">
        <v>14752</v>
      </c>
    </row>
    <row r="3311" spans="1:20" x14ac:dyDescent="0.2">
      <c r="A3311" s="1">
        <v>24282</v>
      </c>
      <c r="B3311" s="1" t="s">
        <v>13214</v>
      </c>
      <c r="C3311" s="1" t="s">
        <v>13215</v>
      </c>
      <c r="D3311" s="1" t="s">
        <v>13216</v>
      </c>
      <c r="E3311" s="1">
        <v>5</v>
      </c>
      <c r="F3311" s="1" t="s">
        <v>13217</v>
      </c>
      <c r="G3311" s="1" t="s">
        <v>131</v>
      </c>
      <c r="H3311" s="1">
        <v>15000000000</v>
      </c>
      <c r="I3311" s="1">
        <v>0</v>
      </c>
      <c r="J3311" s="1">
        <v>15000000000</v>
      </c>
      <c r="K3311" s="1" t="s">
        <v>2018</v>
      </c>
      <c r="L3311" s="1">
        <v>3310</v>
      </c>
      <c r="M3311" s="1" t="s">
        <v>14752</v>
      </c>
      <c r="N3311" s="1">
        <v>1.6177289636474812E-3</v>
      </c>
      <c r="O3311" s="1">
        <v>635406.14212452003</v>
      </c>
      <c r="P3311" s="1">
        <v>-9.3723920000000002E-2</v>
      </c>
      <c r="Q3311" s="1">
        <v>-1.9320053800000001</v>
      </c>
      <c r="R3311" s="1">
        <v>3.3303209499999999</v>
      </c>
      <c r="S3311" s="1">
        <v>0</v>
      </c>
      <c r="T3311" s="1" t="s">
        <v>14752</v>
      </c>
    </row>
    <row r="3312" spans="1:20" x14ac:dyDescent="0.2">
      <c r="A3312" s="1">
        <v>29407</v>
      </c>
      <c r="B3312" s="1" t="s">
        <v>13927</v>
      </c>
      <c r="C3312" s="1" t="s">
        <v>13928</v>
      </c>
      <c r="D3312" s="1" t="s">
        <v>13929</v>
      </c>
      <c r="E3312" s="1">
        <v>8</v>
      </c>
      <c r="F3312" s="1" t="s">
        <v>13930</v>
      </c>
      <c r="G3312" s="1" t="s">
        <v>131</v>
      </c>
      <c r="I3312" s="1">
        <v>0</v>
      </c>
      <c r="J3312" s="1">
        <v>1000000000</v>
      </c>
      <c r="L3312" s="1">
        <v>3312</v>
      </c>
      <c r="M3312" s="1" t="s">
        <v>14753</v>
      </c>
      <c r="N3312" s="1">
        <v>8.0998391408032E-2</v>
      </c>
      <c r="O3312" s="1">
        <v>632562.59373199998</v>
      </c>
      <c r="P3312" s="1">
        <v>5.0676281599999999</v>
      </c>
      <c r="Q3312" s="1">
        <v>19.3665485</v>
      </c>
      <c r="R3312" s="1">
        <v>-0.91878276999999997</v>
      </c>
      <c r="S3312" s="1">
        <v>0</v>
      </c>
      <c r="T3312" s="1" t="s">
        <v>14753</v>
      </c>
    </row>
    <row r="3313" spans="1:20" x14ac:dyDescent="0.2">
      <c r="A3313" s="1">
        <v>33834</v>
      </c>
      <c r="B3313" s="1" t="s">
        <v>12769</v>
      </c>
      <c r="C3313" s="1" t="s">
        <v>12770</v>
      </c>
      <c r="D3313" s="1" t="s">
        <v>12771</v>
      </c>
      <c r="E3313" s="1">
        <v>10</v>
      </c>
      <c r="F3313" s="1" t="s">
        <v>12772</v>
      </c>
      <c r="G3313" s="1" t="s">
        <v>131</v>
      </c>
      <c r="H3313" s="1">
        <v>605978.36</v>
      </c>
      <c r="I3313" s="1">
        <v>0</v>
      </c>
      <c r="J3313" s="1">
        <v>605978.36</v>
      </c>
      <c r="K3313" s="1" t="s">
        <v>2018</v>
      </c>
      <c r="L3313" s="1">
        <v>3306</v>
      </c>
      <c r="M3313" s="1" t="s">
        <v>14752</v>
      </c>
      <c r="N3313" s="1">
        <v>199.39639669182949</v>
      </c>
      <c r="O3313" s="1">
        <v>645420.80816509004</v>
      </c>
      <c r="P3313" s="1">
        <v>0.23298184999999999</v>
      </c>
      <c r="Q3313" s="1">
        <v>-3.5677592300000001</v>
      </c>
      <c r="R3313" s="1">
        <v>-3.7867495999999998</v>
      </c>
      <c r="S3313" s="1">
        <v>0</v>
      </c>
      <c r="T3313" s="1" t="s">
        <v>14752</v>
      </c>
    </row>
    <row r="3314" spans="1:20" x14ac:dyDescent="0.2">
      <c r="A3314" s="1">
        <v>12078</v>
      </c>
      <c r="B3314" s="1" t="s">
        <v>12903</v>
      </c>
      <c r="C3314" s="1" t="s">
        <v>7266</v>
      </c>
      <c r="D3314" s="1" t="s">
        <v>12904</v>
      </c>
      <c r="E3314" s="1">
        <v>14</v>
      </c>
      <c r="F3314" s="1" t="s">
        <v>12905</v>
      </c>
      <c r="G3314" s="1" t="s">
        <v>131</v>
      </c>
      <c r="H3314" s="1">
        <v>1000000000</v>
      </c>
      <c r="I3314" s="1">
        <v>0</v>
      </c>
      <c r="J3314" s="1">
        <v>0</v>
      </c>
      <c r="K3314" s="1" t="s">
        <v>2018</v>
      </c>
      <c r="L3314" s="1">
        <v>3313</v>
      </c>
      <c r="M3314" s="1" t="s">
        <v>14752</v>
      </c>
      <c r="N3314" s="1">
        <v>5.8747014634178626E-3</v>
      </c>
      <c r="O3314" s="1">
        <v>630051.25809389004</v>
      </c>
      <c r="P3314" s="1">
        <v>0.45975884</v>
      </c>
      <c r="Q3314" s="1">
        <v>-1.5925490200000001</v>
      </c>
      <c r="R3314" s="1">
        <v>-15.901508919999999</v>
      </c>
      <c r="S3314" s="1">
        <v>0</v>
      </c>
      <c r="T3314" s="1" t="s">
        <v>14752</v>
      </c>
    </row>
    <row r="3315" spans="1:20" x14ac:dyDescent="0.2">
      <c r="A3315" s="1">
        <v>31688</v>
      </c>
      <c r="B3315" s="1" t="s">
        <v>13442</v>
      </c>
      <c r="C3315" s="1" t="s">
        <v>13443</v>
      </c>
      <c r="D3315" s="1" t="s">
        <v>13444</v>
      </c>
      <c r="E3315" s="1">
        <v>6</v>
      </c>
      <c r="F3315" s="1" t="s">
        <v>13445</v>
      </c>
      <c r="G3315" s="1" t="s">
        <v>131</v>
      </c>
      <c r="I3315" s="1">
        <v>0</v>
      </c>
      <c r="J3315" s="1">
        <v>999897528.72515297</v>
      </c>
      <c r="K3315" s="1" t="s">
        <v>2018</v>
      </c>
      <c r="L3315" s="1">
        <v>3314</v>
      </c>
      <c r="M3315" s="1" t="s">
        <v>14752</v>
      </c>
      <c r="N3315" s="1">
        <v>2.1975176535716304E-3</v>
      </c>
      <c r="O3315" s="1">
        <v>627125.14679618005</v>
      </c>
      <c r="P3315" s="1">
        <v>0.48558125000000002</v>
      </c>
      <c r="Q3315" s="1">
        <v>1.0018504100000001</v>
      </c>
      <c r="R3315" s="1">
        <v>-3.5361978299999999</v>
      </c>
      <c r="S3315" s="1">
        <v>0</v>
      </c>
      <c r="T3315" s="1" t="s">
        <v>14752</v>
      </c>
    </row>
    <row r="3316" spans="1:20" x14ac:dyDescent="0.2">
      <c r="A3316" s="1">
        <v>11552</v>
      </c>
      <c r="B3316" s="1" t="s">
        <v>13809</v>
      </c>
      <c r="C3316" s="1" t="s">
        <v>13810</v>
      </c>
      <c r="D3316" s="1" t="s">
        <v>13811</v>
      </c>
      <c r="E3316" s="1">
        <v>14</v>
      </c>
      <c r="F3316" s="1" t="s">
        <v>13812</v>
      </c>
      <c r="G3316" s="1" t="s">
        <v>131</v>
      </c>
      <c r="I3316" s="1">
        <v>0</v>
      </c>
      <c r="J3316" s="1">
        <v>500000000</v>
      </c>
      <c r="K3316" s="1" t="s">
        <v>2018</v>
      </c>
      <c r="L3316" s="1">
        <v>3315</v>
      </c>
      <c r="M3316" s="1" t="s">
        <v>14752</v>
      </c>
      <c r="N3316" s="1">
        <v>2.1252261230233199E-2</v>
      </c>
      <c r="O3316" s="1">
        <v>626238.51051576005</v>
      </c>
      <c r="P3316" s="1">
        <v>-0.54252849999999997</v>
      </c>
      <c r="Q3316" s="1">
        <v>1.30190206</v>
      </c>
      <c r="R3316" s="1">
        <v>-13.645143770000001</v>
      </c>
      <c r="S3316" s="1">
        <v>0</v>
      </c>
      <c r="T3316" s="1" t="s">
        <v>14752</v>
      </c>
    </row>
    <row r="3317" spans="1:20" x14ac:dyDescent="0.2">
      <c r="A3317" s="1">
        <v>29280</v>
      </c>
      <c r="B3317" s="1" t="s">
        <v>13263</v>
      </c>
      <c r="C3317" s="1" t="s">
        <v>10699</v>
      </c>
      <c r="D3317" s="1" t="s">
        <v>13264</v>
      </c>
      <c r="E3317" s="1">
        <v>6</v>
      </c>
      <c r="F3317" s="1" t="s">
        <v>13265</v>
      </c>
      <c r="G3317" s="1" t="s">
        <v>131</v>
      </c>
      <c r="H3317" s="1">
        <v>250000000</v>
      </c>
      <c r="I3317" s="1">
        <v>0</v>
      </c>
      <c r="J3317" s="1">
        <v>250000000</v>
      </c>
      <c r="K3317" s="1" t="s">
        <v>2018</v>
      </c>
      <c r="L3317" s="1">
        <v>3316</v>
      </c>
      <c r="M3317" s="1" t="s">
        <v>14753</v>
      </c>
      <c r="N3317" s="1">
        <v>7.4025477754287375E-3</v>
      </c>
      <c r="O3317" s="1">
        <v>625334.00664985995</v>
      </c>
      <c r="P3317" s="1">
        <v>-1.1756339</v>
      </c>
      <c r="Q3317" s="1">
        <v>1.54830899</v>
      </c>
      <c r="R3317" s="1">
        <v>-2.7454435300000002</v>
      </c>
      <c r="S3317" s="1">
        <v>0</v>
      </c>
      <c r="T3317" s="1" t="s">
        <v>14753</v>
      </c>
    </row>
    <row r="3318" spans="1:20" x14ac:dyDescent="0.2">
      <c r="A3318" s="1">
        <v>3759</v>
      </c>
      <c r="B3318" s="1" t="s">
        <v>13375</v>
      </c>
      <c r="C3318" s="1" t="s">
        <v>13376</v>
      </c>
      <c r="D3318" s="1" t="s">
        <v>13377</v>
      </c>
      <c r="E3318" s="1">
        <v>3</v>
      </c>
      <c r="F3318" s="1" t="s">
        <v>6076</v>
      </c>
      <c r="G3318" s="1" t="s">
        <v>131</v>
      </c>
      <c r="I3318" s="1">
        <v>0</v>
      </c>
      <c r="J3318" s="1">
        <v>12500000</v>
      </c>
      <c r="K3318" s="1" t="s">
        <v>2018</v>
      </c>
      <c r="L3318" s="1">
        <v>3317</v>
      </c>
      <c r="M3318" s="1" t="s">
        <v>14753</v>
      </c>
      <c r="N3318" s="1">
        <v>28803.53556475971</v>
      </c>
      <c r="O3318" s="1">
        <v>624778.54591678001</v>
      </c>
      <c r="P3318" s="1">
        <v>-4.1973000000000002E-3</v>
      </c>
      <c r="Q3318" s="1">
        <v>-6.3837909999999998E-2</v>
      </c>
      <c r="R3318" s="1">
        <v>12.51599394</v>
      </c>
      <c r="S3318" s="1">
        <v>0</v>
      </c>
      <c r="T3318" s="1" t="s">
        <v>14753</v>
      </c>
    </row>
    <row r="3319" spans="1:20" x14ac:dyDescent="0.2">
      <c r="A3319" s="1">
        <v>31788</v>
      </c>
      <c r="B3319" s="1" t="s">
        <v>13621</v>
      </c>
      <c r="C3319" s="1" t="s">
        <v>13361</v>
      </c>
      <c r="D3319" s="1" t="s">
        <v>13622</v>
      </c>
      <c r="E3319" s="1">
        <v>9</v>
      </c>
      <c r="F3319" s="1" t="s">
        <v>13623</v>
      </c>
      <c r="G3319" s="1" t="s">
        <v>131</v>
      </c>
      <c r="H3319" s="1">
        <v>100000000</v>
      </c>
      <c r="I3319" s="1">
        <v>0</v>
      </c>
      <c r="J3319" s="1">
        <v>100000000</v>
      </c>
      <c r="K3319" s="1" t="s">
        <v>2018</v>
      </c>
      <c r="L3319" s="1">
        <v>3319</v>
      </c>
      <c r="M3319" s="1" t="s">
        <v>14753</v>
      </c>
      <c r="N3319" s="1">
        <v>0.39187063192724059</v>
      </c>
      <c r="O3319" s="1">
        <v>620071.74500551994</v>
      </c>
      <c r="P3319" s="1">
        <v>1.02481026</v>
      </c>
      <c r="Q3319" s="1">
        <v>1.6603621200000001</v>
      </c>
      <c r="R3319" s="1">
        <v>-15.48925156</v>
      </c>
      <c r="S3319" s="1">
        <v>0</v>
      </c>
      <c r="T3319" s="1" t="s">
        <v>14753</v>
      </c>
    </row>
    <row r="3320" spans="1:20" x14ac:dyDescent="0.2">
      <c r="A3320" s="1">
        <v>31108</v>
      </c>
      <c r="B3320" s="1" t="s">
        <v>13151</v>
      </c>
      <c r="C3320" s="1" t="s">
        <v>13152</v>
      </c>
      <c r="D3320" s="1" t="s">
        <v>13153</v>
      </c>
      <c r="E3320" s="1">
        <v>5</v>
      </c>
      <c r="F3320" s="1" t="s">
        <v>13154</v>
      </c>
      <c r="G3320" s="1" t="s">
        <v>131</v>
      </c>
      <c r="H3320" s="1">
        <v>10000000000</v>
      </c>
      <c r="I3320" s="1">
        <v>0</v>
      </c>
      <c r="J3320" s="1">
        <v>10000000000</v>
      </c>
      <c r="K3320" s="1" t="s">
        <v>2018</v>
      </c>
      <c r="L3320" s="1">
        <v>3320</v>
      </c>
      <c r="M3320" s="1" t="s">
        <v>14752</v>
      </c>
      <c r="N3320" s="1">
        <v>6.3448567359259385E-3</v>
      </c>
      <c r="O3320" s="1">
        <v>618653.69179386005</v>
      </c>
      <c r="P3320" s="1">
        <v>-3.2271630000000003E-2</v>
      </c>
      <c r="Q3320" s="1">
        <v>-1.53053203</v>
      </c>
      <c r="R3320" s="1">
        <v>-12.1102946</v>
      </c>
      <c r="S3320" s="1">
        <v>0</v>
      </c>
      <c r="T3320" s="1" t="s">
        <v>14752</v>
      </c>
    </row>
    <row r="3321" spans="1:20" x14ac:dyDescent="0.2">
      <c r="A3321" s="1">
        <v>30948</v>
      </c>
      <c r="B3321" s="1" t="s">
        <v>13065</v>
      </c>
      <c r="C3321" s="1" t="s">
        <v>13066</v>
      </c>
      <c r="D3321" s="1" t="s">
        <v>13067</v>
      </c>
      <c r="E3321" s="1">
        <v>35</v>
      </c>
      <c r="F3321" s="1" t="s">
        <v>13068</v>
      </c>
      <c r="G3321" s="1" t="s">
        <v>131</v>
      </c>
      <c r="I3321" s="1">
        <v>0</v>
      </c>
      <c r="J3321" s="1">
        <v>54000000</v>
      </c>
      <c r="K3321" s="1" t="s">
        <v>2018</v>
      </c>
      <c r="L3321" s="1">
        <v>3321</v>
      </c>
      <c r="M3321" s="1" t="s">
        <v>14752</v>
      </c>
      <c r="N3321" s="1">
        <v>0.19851833003235533</v>
      </c>
      <c r="O3321" s="1">
        <v>617559.04328414996</v>
      </c>
      <c r="P3321" s="1">
        <v>-1.0078625000000001</v>
      </c>
      <c r="Q3321" s="1">
        <v>-11.23843772</v>
      </c>
      <c r="R3321" s="1">
        <v>-23.44028247</v>
      </c>
      <c r="S3321" s="1">
        <v>0</v>
      </c>
      <c r="T3321" s="1" t="s">
        <v>14752</v>
      </c>
    </row>
    <row r="3322" spans="1:20" x14ac:dyDescent="0.2">
      <c r="A3322" s="1">
        <v>33925</v>
      </c>
      <c r="B3322" s="1" t="s">
        <v>13340</v>
      </c>
      <c r="C3322" s="1" t="s">
        <v>5903</v>
      </c>
      <c r="D3322" s="1" t="s">
        <v>13341</v>
      </c>
      <c r="E3322" s="1">
        <v>2</v>
      </c>
      <c r="F3322" s="1" t="s">
        <v>13342</v>
      </c>
      <c r="G3322" s="1" t="s">
        <v>131</v>
      </c>
      <c r="H3322" s="1">
        <v>999999995.77999997</v>
      </c>
      <c r="I3322" s="1">
        <v>0</v>
      </c>
      <c r="J3322" s="1">
        <v>999999995.77999997</v>
      </c>
      <c r="K3322" s="1" t="s">
        <v>2018</v>
      </c>
      <c r="L3322" s="1">
        <v>3322</v>
      </c>
      <c r="M3322" s="1" t="s">
        <v>14753</v>
      </c>
      <c r="N3322" s="1">
        <v>5.1721056895840207E-5</v>
      </c>
      <c r="O3322" s="1">
        <v>613555.09902647999</v>
      </c>
      <c r="P3322" s="1">
        <v>-2.2954660000000002E-2</v>
      </c>
      <c r="Q3322" s="1">
        <v>-11.82170569</v>
      </c>
      <c r="R3322" s="1">
        <v>-10.11191138</v>
      </c>
      <c r="S3322" s="1">
        <v>0</v>
      </c>
      <c r="T3322" s="1" t="s">
        <v>14753</v>
      </c>
    </row>
    <row r="3323" spans="1:20" x14ac:dyDescent="0.2">
      <c r="A3323" s="1">
        <v>34061</v>
      </c>
      <c r="B3323" s="1" t="s">
        <v>2609</v>
      </c>
      <c r="C3323" s="1" t="s">
        <v>2609</v>
      </c>
      <c r="D3323" s="1" t="s">
        <v>12350</v>
      </c>
      <c r="E3323" s="1">
        <v>10</v>
      </c>
      <c r="F3323" s="1" t="s">
        <v>12351</v>
      </c>
      <c r="G3323" s="1" t="s">
        <v>131</v>
      </c>
      <c r="H3323" s="1">
        <v>4.2069E+16</v>
      </c>
      <c r="I3323" s="1">
        <v>0</v>
      </c>
      <c r="J3323" s="1">
        <v>4.2069E+16</v>
      </c>
      <c r="K3323" s="1" t="s">
        <v>2018</v>
      </c>
      <c r="L3323" s="1">
        <v>3323</v>
      </c>
      <c r="M3323" s="1" t="s">
        <v>14752</v>
      </c>
      <c r="N3323" s="1">
        <v>5.6095183396330999E-11</v>
      </c>
      <c r="O3323" s="1">
        <v>613315.74374824006</v>
      </c>
      <c r="P3323" s="1">
        <v>-2.3907259299999999</v>
      </c>
      <c r="Q3323" s="1">
        <v>-15.682447679999999</v>
      </c>
      <c r="R3323" s="1">
        <v>-28.965367530000002</v>
      </c>
      <c r="S3323" s="1">
        <v>0</v>
      </c>
      <c r="T3323" s="1" t="s">
        <v>14752</v>
      </c>
    </row>
    <row r="3324" spans="1:20" x14ac:dyDescent="0.2">
      <c r="A3324" s="1">
        <v>34896</v>
      </c>
      <c r="B3324" s="1" t="s">
        <v>14539</v>
      </c>
      <c r="C3324" s="1" t="s">
        <v>14540</v>
      </c>
      <c r="D3324" s="1" t="s">
        <v>14541</v>
      </c>
      <c r="E3324" s="1">
        <v>4</v>
      </c>
      <c r="F3324" s="1" t="s">
        <v>14542</v>
      </c>
      <c r="G3324" s="1" t="s">
        <v>131</v>
      </c>
      <c r="H3324" s="1">
        <v>995683653</v>
      </c>
      <c r="I3324" s="1">
        <v>0</v>
      </c>
      <c r="J3324" s="1">
        <v>995683653</v>
      </c>
      <c r="K3324" s="1" t="s">
        <v>2018</v>
      </c>
      <c r="L3324" s="1">
        <v>3324</v>
      </c>
      <c r="M3324" s="1" t="s">
        <v>14752</v>
      </c>
      <c r="N3324" s="1">
        <v>5.5514866843078417E-3</v>
      </c>
      <c r="O3324" s="1">
        <v>605579.11208950996</v>
      </c>
      <c r="P3324" s="1">
        <v>-8.28749745</v>
      </c>
      <c r="Q3324" s="1">
        <v>-15.20433373</v>
      </c>
      <c r="R3324" s="1">
        <v>0.45892094999999999</v>
      </c>
      <c r="S3324" s="1">
        <v>0</v>
      </c>
      <c r="T3324" s="1" t="s">
        <v>14752</v>
      </c>
    </row>
    <row r="3325" spans="1:20" x14ac:dyDescent="0.2">
      <c r="A3325" s="1">
        <v>29687</v>
      </c>
      <c r="B3325" s="1" t="s">
        <v>13304</v>
      </c>
      <c r="C3325" s="1" t="s">
        <v>13305</v>
      </c>
      <c r="D3325" s="1" t="s">
        <v>13306</v>
      </c>
      <c r="E3325" s="1">
        <v>117</v>
      </c>
      <c r="F3325" s="1" t="s">
        <v>13307</v>
      </c>
      <c r="G3325" s="1" t="s">
        <v>131</v>
      </c>
      <c r="I3325" s="1">
        <v>0</v>
      </c>
      <c r="J3325" s="1">
        <v>690325516.02999997</v>
      </c>
      <c r="K3325" s="1" t="s">
        <v>2018</v>
      </c>
      <c r="L3325" s="1">
        <v>3325</v>
      </c>
      <c r="M3325" s="1" t="s">
        <v>14752</v>
      </c>
      <c r="N3325" s="1">
        <v>2.711511650185515E-3</v>
      </c>
      <c r="O3325" s="1">
        <v>604929.03258200001</v>
      </c>
      <c r="P3325" s="1">
        <v>0.64346630000000005</v>
      </c>
      <c r="Q3325" s="1">
        <v>-1.80504474</v>
      </c>
      <c r="R3325" s="1">
        <v>-9.4931517700000008</v>
      </c>
      <c r="S3325" s="1">
        <v>0</v>
      </c>
      <c r="T3325" s="1" t="s">
        <v>14752</v>
      </c>
    </row>
    <row r="3326" spans="1:20" x14ac:dyDescent="0.2">
      <c r="A3326" s="1">
        <v>22949</v>
      </c>
      <c r="B3326" s="1" t="s">
        <v>13094</v>
      </c>
      <c r="C3326" s="1" t="s">
        <v>13095</v>
      </c>
      <c r="D3326" s="1" t="s">
        <v>13096</v>
      </c>
      <c r="E3326" s="1">
        <v>106</v>
      </c>
      <c r="F3326" s="1" t="s">
        <v>13097</v>
      </c>
      <c r="G3326" s="1" t="s">
        <v>131</v>
      </c>
      <c r="I3326" s="1">
        <v>0</v>
      </c>
      <c r="J3326" s="1">
        <v>73506</v>
      </c>
      <c r="K3326" s="1" t="s">
        <v>2018</v>
      </c>
      <c r="L3326" s="1">
        <v>3326</v>
      </c>
      <c r="M3326" s="1" t="s">
        <v>14752</v>
      </c>
      <c r="N3326" s="1">
        <v>888.59580153938055</v>
      </c>
      <c r="O3326" s="1">
        <v>603738.54859853</v>
      </c>
      <c r="P3326" s="1">
        <v>-0.31581751000000002</v>
      </c>
      <c r="Q3326" s="1">
        <v>-3.8146100399999998</v>
      </c>
      <c r="R3326" s="1">
        <v>-16.066884250000001</v>
      </c>
      <c r="S3326" s="1">
        <v>0</v>
      </c>
      <c r="T3326" s="1" t="s">
        <v>14752</v>
      </c>
    </row>
    <row r="3327" spans="1:20" x14ac:dyDescent="0.2">
      <c r="A3327" s="1">
        <v>1191</v>
      </c>
      <c r="B3327" s="1" t="s">
        <v>4962</v>
      </c>
      <c r="C3327" s="1" t="s">
        <v>2950</v>
      </c>
      <c r="D3327" s="1" t="s">
        <v>4963</v>
      </c>
      <c r="E3327" s="1">
        <v>24</v>
      </c>
      <c r="F3327" s="1" t="s">
        <v>4964</v>
      </c>
      <c r="G3327" s="1" t="s">
        <v>131</v>
      </c>
      <c r="I3327" s="1">
        <v>0</v>
      </c>
      <c r="J3327" s="1">
        <v>133769419</v>
      </c>
      <c r="L3327" s="1">
        <v>3328</v>
      </c>
      <c r="M3327" s="1" t="s">
        <v>14753</v>
      </c>
      <c r="N3327" s="1">
        <v>1.0549531115319659E-2</v>
      </c>
      <c r="O3327" s="1">
        <v>602651.44392124994</v>
      </c>
      <c r="P3327" s="1">
        <v>-1.8184618400000001</v>
      </c>
      <c r="Q3327" s="1">
        <v>-2.5568610700000001</v>
      </c>
      <c r="R3327" s="1">
        <v>-6.1536790699999999</v>
      </c>
      <c r="S3327" s="1">
        <v>0</v>
      </c>
      <c r="T3327" s="1" t="s">
        <v>14753</v>
      </c>
    </row>
    <row r="3328" spans="1:20" x14ac:dyDescent="0.2">
      <c r="A3328" s="1">
        <v>27951</v>
      </c>
      <c r="B3328" s="1" t="s">
        <v>13031</v>
      </c>
      <c r="C3328" s="1" t="s">
        <v>13032</v>
      </c>
      <c r="D3328" s="1" t="s">
        <v>13033</v>
      </c>
      <c r="E3328" s="1">
        <v>3</v>
      </c>
      <c r="F3328" s="1" t="s">
        <v>13034</v>
      </c>
      <c r="G3328" s="1" t="s">
        <v>131</v>
      </c>
      <c r="H3328" s="1">
        <v>100000000</v>
      </c>
      <c r="I3328" s="1">
        <v>0</v>
      </c>
      <c r="J3328" s="1">
        <v>100000000</v>
      </c>
      <c r="K3328" s="1" t="s">
        <v>2018</v>
      </c>
      <c r="L3328" s="1">
        <v>3327</v>
      </c>
      <c r="M3328" s="1" t="s">
        <v>14753</v>
      </c>
      <c r="N3328" s="1">
        <v>3.3346230509077916E-2</v>
      </c>
      <c r="O3328" s="1">
        <v>602154.89784700004</v>
      </c>
      <c r="P3328" s="1">
        <v>0.16445839000000001</v>
      </c>
      <c r="Q3328" s="1">
        <v>17.849470660000001</v>
      </c>
      <c r="R3328" s="1">
        <v>3.7446698299999999</v>
      </c>
      <c r="S3328" s="1">
        <v>0</v>
      </c>
      <c r="T3328" s="1" t="s">
        <v>14753</v>
      </c>
    </row>
    <row r="3329" spans="1:20" x14ac:dyDescent="0.2">
      <c r="A3329" s="1">
        <v>32110</v>
      </c>
      <c r="B3329" s="1" t="s">
        <v>14535</v>
      </c>
      <c r="C3329" s="1" t="s">
        <v>14536</v>
      </c>
      <c r="D3329" s="1" t="s">
        <v>14537</v>
      </c>
      <c r="E3329" s="1">
        <v>27</v>
      </c>
      <c r="F3329" s="1" t="s">
        <v>14538</v>
      </c>
      <c r="G3329" s="1" t="s">
        <v>131</v>
      </c>
      <c r="H3329" s="1">
        <v>11880081659732.59</v>
      </c>
      <c r="I3329" s="1">
        <v>0</v>
      </c>
      <c r="J3329" s="1">
        <v>11880081659732.59</v>
      </c>
      <c r="K3329" s="1" t="s">
        <v>2018</v>
      </c>
      <c r="L3329" s="1">
        <v>3329</v>
      </c>
      <c r="M3329" s="1" t="s">
        <v>14752</v>
      </c>
      <c r="N3329" s="1">
        <v>1.1966686706178521E-6</v>
      </c>
      <c r="O3329" s="1">
        <v>598899.02287559002</v>
      </c>
      <c r="P3329" s="1">
        <v>-0.35904839</v>
      </c>
      <c r="Q3329" s="1">
        <v>4.59548662</v>
      </c>
      <c r="R3329" s="1">
        <v>-29.729401490000001</v>
      </c>
      <c r="S3329" s="1">
        <v>0</v>
      </c>
      <c r="T3329" s="1" t="s">
        <v>14752</v>
      </c>
    </row>
    <row r="3330" spans="1:20" x14ac:dyDescent="0.2">
      <c r="A3330" s="1">
        <v>30810</v>
      </c>
      <c r="B3330" s="1" t="s">
        <v>13176</v>
      </c>
      <c r="C3330" s="1" t="s">
        <v>13177</v>
      </c>
      <c r="D3330" s="1" t="s">
        <v>13178</v>
      </c>
      <c r="E3330" s="1">
        <v>16</v>
      </c>
      <c r="F3330" s="1" t="s">
        <v>13179</v>
      </c>
      <c r="G3330" s="1" t="s">
        <v>131</v>
      </c>
      <c r="H3330" s="1">
        <v>100000000</v>
      </c>
      <c r="I3330" s="1">
        <v>0</v>
      </c>
      <c r="J3330" s="1">
        <v>100000000</v>
      </c>
      <c r="K3330" s="1" t="s">
        <v>2018</v>
      </c>
      <c r="L3330" s="1">
        <v>3330</v>
      </c>
      <c r="M3330" s="1" t="s">
        <v>14752</v>
      </c>
      <c r="N3330" s="1">
        <v>0.8035248299503307</v>
      </c>
      <c r="O3330" s="1">
        <v>595780.33252843004</v>
      </c>
      <c r="P3330" s="1">
        <v>-8.0921880000000002E-2</v>
      </c>
      <c r="Q3330" s="1">
        <v>-1.0127462899999999</v>
      </c>
      <c r="R3330" s="1">
        <v>-32.416977729999999</v>
      </c>
      <c r="S3330" s="1">
        <v>0</v>
      </c>
      <c r="T3330" s="1" t="s">
        <v>14752</v>
      </c>
    </row>
    <row r="3331" spans="1:20" x14ac:dyDescent="0.2">
      <c r="A3331" s="1">
        <v>34778</v>
      </c>
      <c r="B3331" s="1" t="s">
        <v>14246</v>
      </c>
      <c r="C3331" s="1" t="s">
        <v>2609</v>
      </c>
      <c r="D3331" s="1" t="s">
        <v>14247</v>
      </c>
      <c r="E3331" s="1">
        <v>5</v>
      </c>
      <c r="F3331" s="1" t="s">
        <v>14248</v>
      </c>
      <c r="G3331" s="1" t="s">
        <v>131</v>
      </c>
      <c r="H3331" s="1">
        <v>8000000000</v>
      </c>
      <c r="I3331" s="1">
        <v>0</v>
      </c>
      <c r="J3331" s="1">
        <v>8000000000</v>
      </c>
      <c r="K3331" s="1" t="s">
        <v>2018</v>
      </c>
      <c r="L3331" s="1">
        <v>3331</v>
      </c>
      <c r="M3331" s="1" t="s">
        <v>14752</v>
      </c>
      <c r="N3331" s="1">
        <v>5.7825407725162911E-2</v>
      </c>
      <c r="O3331" s="1">
        <v>594959.26311608998</v>
      </c>
      <c r="P3331" s="1">
        <v>1.44390028</v>
      </c>
      <c r="Q3331" s="1">
        <v>4.2035085199999997</v>
      </c>
      <c r="R3331" s="1">
        <v>-27.14042937</v>
      </c>
      <c r="S3331" s="1">
        <v>0</v>
      </c>
      <c r="T3331" s="1" t="s">
        <v>14752</v>
      </c>
    </row>
    <row r="3332" spans="1:20" x14ac:dyDescent="0.2">
      <c r="A3332" s="1">
        <v>32931</v>
      </c>
      <c r="B3332" s="1" t="s">
        <v>14566</v>
      </c>
      <c r="C3332" s="1" t="s">
        <v>14567</v>
      </c>
      <c r="D3332" s="1" t="s">
        <v>14568</v>
      </c>
      <c r="E3332" s="1">
        <v>7</v>
      </c>
      <c r="F3332" s="1" t="s">
        <v>14569</v>
      </c>
      <c r="G3332" s="1" t="s">
        <v>131</v>
      </c>
      <c r="I3332" s="1">
        <v>0</v>
      </c>
      <c r="J3332" s="1">
        <v>1000000000</v>
      </c>
      <c r="K3332" s="1" t="s">
        <v>2018</v>
      </c>
      <c r="L3332" s="1">
        <v>3332</v>
      </c>
      <c r="M3332" s="1" t="s">
        <v>14753</v>
      </c>
      <c r="N3332" s="1">
        <v>1.1411049916732537E-2</v>
      </c>
      <c r="O3332" s="1">
        <v>592231.46152868995</v>
      </c>
      <c r="P3332" s="1">
        <v>11.245712149999999</v>
      </c>
      <c r="Q3332" s="1">
        <v>10.138769720000001</v>
      </c>
      <c r="R3332" s="1">
        <v>37.052373889999998</v>
      </c>
      <c r="S3332" s="1">
        <v>0</v>
      </c>
      <c r="T3332" s="1" t="s">
        <v>14753</v>
      </c>
    </row>
    <row r="3333" spans="1:20" x14ac:dyDescent="0.2">
      <c r="A3333" s="1">
        <v>10506</v>
      </c>
      <c r="B3333" s="1" t="s">
        <v>13687</v>
      </c>
      <c r="C3333" s="1" t="s">
        <v>3865</v>
      </c>
      <c r="D3333" s="1" t="s">
        <v>13688</v>
      </c>
      <c r="E3333" s="1">
        <v>13</v>
      </c>
      <c r="F3333" s="1" t="s">
        <v>5631</v>
      </c>
      <c r="G3333" s="1" t="s">
        <v>131</v>
      </c>
      <c r="H3333" s="1">
        <v>2000000000</v>
      </c>
      <c r="I3333" s="1">
        <v>0</v>
      </c>
      <c r="J3333" s="1">
        <v>0</v>
      </c>
      <c r="K3333" s="1" t="s">
        <v>2018</v>
      </c>
      <c r="L3333" s="1">
        <v>3333</v>
      </c>
      <c r="M3333" s="1" t="s">
        <v>14752</v>
      </c>
      <c r="N3333" s="1">
        <v>0.28030280412498954</v>
      </c>
      <c r="O3333" s="1">
        <v>590461.14915103</v>
      </c>
      <c r="P3333" s="1">
        <v>-0.11192568999999999</v>
      </c>
      <c r="Q3333" s="1">
        <v>-1.6964778599999999</v>
      </c>
      <c r="R3333" s="1">
        <v>-3.0026302299999998</v>
      </c>
      <c r="S3333" s="1">
        <v>0</v>
      </c>
      <c r="T3333" s="1" t="s">
        <v>14752</v>
      </c>
    </row>
    <row r="3334" spans="1:20" x14ac:dyDescent="0.2">
      <c r="A3334" s="1">
        <v>31217</v>
      </c>
      <c r="B3334" s="1" t="s">
        <v>13382</v>
      </c>
      <c r="C3334" s="1" t="s">
        <v>13383</v>
      </c>
      <c r="D3334" s="1" t="s">
        <v>13384</v>
      </c>
      <c r="E3334" s="1">
        <v>6</v>
      </c>
      <c r="F3334" s="1" t="s">
        <v>13385</v>
      </c>
      <c r="G3334" s="1" t="s">
        <v>131</v>
      </c>
      <c r="I3334" s="1">
        <v>0</v>
      </c>
      <c r="J3334" s="1">
        <v>9999999665</v>
      </c>
      <c r="K3334" s="1" t="s">
        <v>2018</v>
      </c>
      <c r="L3334" s="1">
        <v>3334</v>
      </c>
      <c r="M3334" s="1" t="s">
        <v>14752</v>
      </c>
      <c r="N3334" s="1">
        <v>4.044789769279823E-5</v>
      </c>
      <c r="O3334" s="1">
        <v>589071.01467366004</v>
      </c>
      <c r="P3334" s="1">
        <v>-1.690738E-2</v>
      </c>
      <c r="Q3334" s="1">
        <v>-0.90415000000000001</v>
      </c>
      <c r="R3334" s="1">
        <v>-3.3117301100000001</v>
      </c>
      <c r="S3334" s="1">
        <v>0</v>
      </c>
      <c r="T3334" s="1" t="s">
        <v>14752</v>
      </c>
    </row>
    <row r="3335" spans="1:20" x14ac:dyDescent="0.2">
      <c r="A3335" s="1">
        <v>34549</v>
      </c>
      <c r="B3335" s="1" t="s">
        <v>14146</v>
      </c>
      <c r="C3335" s="1" t="s">
        <v>14147</v>
      </c>
      <c r="D3335" s="1" t="s">
        <v>14148</v>
      </c>
      <c r="E3335" s="1">
        <v>5</v>
      </c>
      <c r="F3335" s="1" t="s">
        <v>14149</v>
      </c>
      <c r="G3335" s="1" t="s">
        <v>131</v>
      </c>
      <c r="H3335" s="1">
        <v>1000000000</v>
      </c>
      <c r="I3335" s="1">
        <v>0</v>
      </c>
      <c r="J3335" s="1">
        <v>1000000000</v>
      </c>
      <c r="K3335" s="1" t="s">
        <v>2018</v>
      </c>
      <c r="L3335" s="1">
        <v>3335</v>
      </c>
      <c r="M3335" s="1" t="s">
        <v>14753</v>
      </c>
      <c r="N3335" s="1">
        <v>1.1927564052720607E-2</v>
      </c>
      <c r="O3335" s="1">
        <v>587188.32632295997</v>
      </c>
      <c r="P3335" s="1">
        <v>-0.56090326999999995</v>
      </c>
      <c r="Q3335" s="1">
        <v>1.7235796999999999</v>
      </c>
      <c r="R3335" s="1">
        <v>33.924461549999997</v>
      </c>
      <c r="S3335" s="1">
        <v>0</v>
      </c>
      <c r="T3335" s="1" t="s">
        <v>14753</v>
      </c>
    </row>
    <row r="3336" spans="1:20" x14ac:dyDescent="0.2">
      <c r="A3336" s="1">
        <v>33993</v>
      </c>
      <c r="B3336" s="1" t="s">
        <v>13013</v>
      </c>
      <c r="C3336" s="1" t="s">
        <v>12686</v>
      </c>
      <c r="D3336" s="1" t="s">
        <v>13014</v>
      </c>
      <c r="E3336" s="1">
        <v>10</v>
      </c>
      <c r="F3336" s="1" t="s">
        <v>13015</v>
      </c>
      <c r="G3336" s="1" t="s">
        <v>131</v>
      </c>
      <c r="H3336" s="1">
        <v>210000000000</v>
      </c>
      <c r="I3336" s="1">
        <v>0</v>
      </c>
      <c r="J3336" s="1">
        <v>210000000000</v>
      </c>
      <c r="K3336" s="1" t="s">
        <v>2018</v>
      </c>
      <c r="L3336" s="1">
        <v>3337</v>
      </c>
      <c r="M3336" s="1" t="s">
        <v>14753</v>
      </c>
      <c r="N3336" s="1">
        <v>1.5341125353450917E-5</v>
      </c>
      <c r="O3336" s="1">
        <v>587025.89408992999</v>
      </c>
      <c r="P3336" s="1">
        <v>4.5108636400000002</v>
      </c>
      <c r="Q3336" s="1">
        <v>-6.8972185000000001</v>
      </c>
      <c r="R3336" s="1">
        <v>-32.582151920000001</v>
      </c>
      <c r="S3336" s="1">
        <v>0</v>
      </c>
      <c r="T3336" s="1" t="s">
        <v>14753</v>
      </c>
    </row>
    <row r="3337" spans="1:20" x14ac:dyDescent="0.2">
      <c r="A3337" s="1">
        <v>30074</v>
      </c>
      <c r="B3337" s="1" t="s">
        <v>13479</v>
      </c>
      <c r="C3337" s="1" t="s">
        <v>13480</v>
      </c>
      <c r="D3337" s="1" t="s">
        <v>13481</v>
      </c>
      <c r="E3337" s="1">
        <v>12</v>
      </c>
      <c r="F3337" s="1" t="s">
        <v>13482</v>
      </c>
      <c r="G3337" s="1" t="s">
        <v>131</v>
      </c>
      <c r="H3337" s="1">
        <v>1000000000</v>
      </c>
      <c r="I3337" s="1">
        <v>0</v>
      </c>
      <c r="J3337" s="1">
        <v>1000000000</v>
      </c>
      <c r="K3337" s="1" t="s">
        <v>2018</v>
      </c>
      <c r="L3337" s="1">
        <v>3336</v>
      </c>
      <c r="M3337" s="1" t="s">
        <v>14752</v>
      </c>
      <c r="N3337" s="1">
        <v>4.91394057058539E-2</v>
      </c>
      <c r="O3337" s="1">
        <v>587249.10566176998</v>
      </c>
      <c r="P3337" s="1">
        <v>1.88086295</v>
      </c>
      <c r="Q3337" s="1">
        <v>-5.7233795000000001</v>
      </c>
      <c r="R3337" s="1">
        <v>-18.58453626</v>
      </c>
      <c r="S3337" s="1">
        <v>0</v>
      </c>
      <c r="T3337" s="1" t="s">
        <v>14752</v>
      </c>
    </row>
    <row r="3338" spans="1:20" x14ac:dyDescent="0.2">
      <c r="A3338" s="1">
        <v>30842</v>
      </c>
      <c r="B3338" s="1" t="s">
        <v>13431</v>
      </c>
      <c r="C3338" s="1" t="s">
        <v>13432</v>
      </c>
      <c r="D3338" s="1" t="s">
        <v>13433</v>
      </c>
      <c r="E3338" s="1">
        <v>15</v>
      </c>
      <c r="F3338" s="1" t="s">
        <v>13434</v>
      </c>
      <c r="G3338" s="1" t="s">
        <v>131</v>
      </c>
      <c r="I3338" s="1">
        <v>0</v>
      </c>
      <c r="J3338" s="1">
        <v>400000000</v>
      </c>
      <c r="K3338" s="1" t="s">
        <v>2018</v>
      </c>
      <c r="L3338" s="1">
        <v>3338</v>
      </c>
      <c r="M3338" s="1" t="s">
        <v>14753</v>
      </c>
      <c r="N3338" s="1">
        <v>2.7113544217703196E-2</v>
      </c>
      <c r="O3338" s="1">
        <v>586706.39243026997</v>
      </c>
      <c r="P3338" s="1">
        <v>-0.37644642</v>
      </c>
      <c r="Q3338" s="1">
        <v>-3.7146809200000002</v>
      </c>
      <c r="R3338" s="1">
        <v>-10.439680109999999</v>
      </c>
      <c r="S3338" s="1">
        <v>0</v>
      </c>
      <c r="T3338" s="1" t="s">
        <v>14753</v>
      </c>
    </row>
    <row r="3339" spans="1:20" x14ac:dyDescent="0.2">
      <c r="A3339" s="1">
        <v>31293</v>
      </c>
      <c r="B3339" s="1" t="s">
        <v>13394</v>
      </c>
      <c r="C3339" s="1" t="s">
        <v>13395</v>
      </c>
      <c r="D3339" s="1" t="s">
        <v>13396</v>
      </c>
      <c r="E3339" s="1">
        <v>4</v>
      </c>
      <c r="F3339" s="1" t="s">
        <v>13397</v>
      </c>
      <c r="G3339" s="1" t="s">
        <v>131</v>
      </c>
      <c r="I3339" s="1">
        <v>0</v>
      </c>
      <c r="J3339" s="1">
        <v>188017377</v>
      </c>
      <c r="L3339" s="1">
        <v>3347</v>
      </c>
      <c r="M3339" s="1" t="s">
        <v>14752</v>
      </c>
      <c r="N3339" s="1">
        <v>3.5116790766211277</v>
      </c>
      <c r="O3339" s="1">
        <v>578255.17052510998</v>
      </c>
      <c r="P3339" s="1">
        <v>-4.5205128600000002</v>
      </c>
      <c r="Q3339" s="1">
        <v>-17.092034479999999</v>
      </c>
      <c r="R3339" s="1">
        <v>-54.70864512</v>
      </c>
      <c r="S3339" s="1">
        <v>0</v>
      </c>
      <c r="T3339" s="1" t="s">
        <v>14752</v>
      </c>
    </row>
    <row r="3340" spans="1:20" x14ac:dyDescent="0.2">
      <c r="A3340" s="1">
        <v>34632</v>
      </c>
      <c r="B3340" s="1" t="s">
        <v>14507</v>
      </c>
      <c r="C3340" s="1" t="s">
        <v>14508</v>
      </c>
      <c r="D3340" s="1" t="s">
        <v>14509</v>
      </c>
      <c r="E3340" s="1">
        <v>3</v>
      </c>
      <c r="F3340" s="1" t="s">
        <v>14510</v>
      </c>
      <c r="G3340" s="1" t="s">
        <v>131</v>
      </c>
      <c r="H3340" s="1">
        <v>1000000000</v>
      </c>
      <c r="I3340" s="1">
        <v>0</v>
      </c>
      <c r="J3340" s="1">
        <v>1000000000</v>
      </c>
      <c r="K3340" s="1" t="s">
        <v>2018</v>
      </c>
      <c r="L3340" s="1">
        <v>3339</v>
      </c>
      <c r="M3340" s="1" t="s">
        <v>14752</v>
      </c>
      <c r="N3340" s="1">
        <v>5.7696344375011716E-3</v>
      </c>
      <c r="O3340" s="1">
        <v>585087.86904666002</v>
      </c>
      <c r="P3340" s="1">
        <v>10.41708296</v>
      </c>
      <c r="Q3340" s="1">
        <v>6.51772039</v>
      </c>
      <c r="R3340" s="1">
        <v>179.01248662</v>
      </c>
      <c r="S3340" s="1">
        <v>0</v>
      </c>
      <c r="T3340" s="1" t="s">
        <v>14752</v>
      </c>
    </row>
    <row r="3341" spans="1:20" x14ac:dyDescent="0.2">
      <c r="A3341" s="1">
        <v>34023</v>
      </c>
      <c r="B3341" s="1" t="s">
        <v>12604</v>
      </c>
      <c r="C3341" s="1" t="s">
        <v>12605</v>
      </c>
      <c r="D3341" s="1" t="s">
        <v>12606</v>
      </c>
      <c r="E3341" s="1">
        <v>19</v>
      </c>
      <c r="F3341" s="1" t="s">
        <v>12607</v>
      </c>
      <c r="G3341" s="1" t="s">
        <v>131</v>
      </c>
      <c r="H3341" s="1">
        <v>1000000</v>
      </c>
      <c r="I3341" s="1">
        <v>0</v>
      </c>
      <c r="J3341" s="1">
        <v>1000000</v>
      </c>
      <c r="K3341" s="1" t="s">
        <v>2018</v>
      </c>
      <c r="L3341" s="1">
        <v>3340</v>
      </c>
      <c r="M3341" s="1" t="s">
        <v>14752</v>
      </c>
      <c r="N3341" s="1">
        <v>6.7621409279443538</v>
      </c>
      <c r="O3341" s="1">
        <v>583724.06547872</v>
      </c>
      <c r="P3341" s="1">
        <v>0.37627191999999998</v>
      </c>
      <c r="Q3341" s="1">
        <v>-11.93615861</v>
      </c>
      <c r="R3341" s="1">
        <v>-36.876814670000002</v>
      </c>
      <c r="S3341" s="1">
        <v>0</v>
      </c>
      <c r="T3341" s="1" t="s">
        <v>14752</v>
      </c>
    </row>
    <row r="3342" spans="1:20" x14ac:dyDescent="0.2">
      <c r="A3342" s="1">
        <v>24437</v>
      </c>
      <c r="B3342" s="1" t="s">
        <v>13390</v>
      </c>
      <c r="C3342" s="1" t="s">
        <v>13391</v>
      </c>
      <c r="D3342" s="1" t="s">
        <v>13392</v>
      </c>
      <c r="E3342" s="1">
        <v>3</v>
      </c>
      <c r="F3342" s="1" t="s">
        <v>13393</v>
      </c>
      <c r="G3342" s="1" t="s">
        <v>131</v>
      </c>
      <c r="H3342" s="1">
        <v>5973780169</v>
      </c>
      <c r="I3342" s="1">
        <v>0</v>
      </c>
      <c r="J3342" s="1">
        <v>5973780169</v>
      </c>
      <c r="K3342" s="1" t="s">
        <v>2018</v>
      </c>
      <c r="L3342" s="1">
        <v>3341</v>
      </c>
      <c r="M3342" s="1" t="s">
        <v>14753</v>
      </c>
      <c r="N3342" s="1">
        <v>9.8259705819528126E-4</v>
      </c>
      <c r="O3342" s="1">
        <v>583323.82866143005</v>
      </c>
      <c r="P3342" s="1">
        <v>2.2321831099999998</v>
      </c>
      <c r="Q3342" s="1">
        <v>3.5269141899999998</v>
      </c>
      <c r="R3342" s="1">
        <v>-6.5406982899999999</v>
      </c>
      <c r="S3342" s="1">
        <v>0</v>
      </c>
      <c r="T3342" s="1" t="s">
        <v>14753</v>
      </c>
    </row>
    <row r="3343" spans="1:20" x14ac:dyDescent="0.2">
      <c r="A3343" s="1">
        <v>3911</v>
      </c>
      <c r="B3343" s="1" t="s">
        <v>2228</v>
      </c>
      <c r="C3343" s="1" t="s">
        <v>148</v>
      </c>
      <c r="D3343" s="1" t="s">
        <v>2229</v>
      </c>
      <c r="E3343" s="1">
        <v>239</v>
      </c>
      <c r="F3343" s="1" t="s">
        <v>2230</v>
      </c>
      <c r="G3343" s="1" t="s">
        <v>131</v>
      </c>
      <c r="H3343" s="1">
        <v>1410000000</v>
      </c>
      <c r="I3343" s="1">
        <v>0</v>
      </c>
      <c r="J3343" s="1">
        <v>1410000000</v>
      </c>
      <c r="K3343" s="1" t="s">
        <v>2018</v>
      </c>
      <c r="L3343" s="1">
        <v>3342</v>
      </c>
      <c r="M3343" s="1" t="s">
        <v>14752</v>
      </c>
      <c r="N3343" s="1">
        <v>0.54075257029339152</v>
      </c>
      <c r="O3343" s="1">
        <v>582683.16422156</v>
      </c>
      <c r="P3343" s="1">
        <v>0.15307510999999999</v>
      </c>
      <c r="Q3343" s="1">
        <v>-5.1314236600000003</v>
      </c>
      <c r="R3343" s="1">
        <v>-8.7270069299999999</v>
      </c>
      <c r="S3343" s="1">
        <v>0</v>
      </c>
      <c r="T3343" s="1" t="s">
        <v>14752</v>
      </c>
    </row>
    <row r="3344" spans="1:20" x14ac:dyDescent="0.2">
      <c r="A3344" s="1">
        <v>22262</v>
      </c>
      <c r="B3344" s="1" t="s">
        <v>14577</v>
      </c>
      <c r="C3344" s="1" t="s">
        <v>11875</v>
      </c>
      <c r="D3344" s="1" t="s">
        <v>14578</v>
      </c>
      <c r="E3344" s="1">
        <v>10</v>
      </c>
      <c r="F3344" s="1" t="s">
        <v>14579</v>
      </c>
      <c r="G3344" s="1" t="s">
        <v>131</v>
      </c>
      <c r="I3344" s="1">
        <v>0</v>
      </c>
      <c r="J3344" s="1">
        <v>42000000</v>
      </c>
      <c r="K3344" s="1" t="s">
        <v>2018</v>
      </c>
      <c r="L3344" s="1">
        <v>3343</v>
      </c>
      <c r="M3344" s="1" t="s">
        <v>14752</v>
      </c>
      <c r="N3344" s="1">
        <v>0.97662658530628099</v>
      </c>
      <c r="O3344" s="1">
        <v>582335.80505800003</v>
      </c>
      <c r="P3344" s="1">
        <v>0.24462406</v>
      </c>
      <c r="Q3344" s="1">
        <v>10.078087910000001</v>
      </c>
      <c r="R3344" s="1">
        <v>-16.62197514</v>
      </c>
      <c r="S3344" s="1">
        <v>0</v>
      </c>
      <c r="T3344" s="1" t="s">
        <v>14752</v>
      </c>
    </row>
    <row r="3345" spans="1:20" x14ac:dyDescent="0.2">
      <c r="A3345" s="1">
        <v>29892</v>
      </c>
      <c r="B3345" s="1" t="s">
        <v>13162</v>
      </c>
      <c r="C3345" s="1" t="s">
        <v>13163</v>
      </c>
      <c r="D3345" s="1" t="s">
        <v>13164</v>
      </c>
      <c r="E3345" s="1">
        <v>25</v>
      </c>
      <c r="F3345" s="1" t="s">
        <v>13165</v>
      </c>
      <c r="G3345" s="1" t="s">
        <v>131</v>
      </c>
      <c r="I3345" s="1">
        <v>0</v>
      </c>
      <c r="J3345" s="1">
        <v>1643298925685</v>
      </c>
      <c r="K3345" s="1" t="s">
        <v>2018</v>
      </c>
      <c r="L3345" s="1">
        <v>3345</v>
      </c>
      <c r="M3345" s="1" t="s">
        <v>14752</v>
      </c>
      <c r="N3345" s="1">
        <v>4.6870016028059221E-6</v>
      </c>
      <c r="O3345" s="1">
        <v>580599.21343511005</v>
      </c>
      <c r="P3345" s="1">
        <v>0.65688572999999995</v>
      </c>
      <c r="Q3345" s="1">
        <v>-3.2795156300000001</v>
      </c>
      <c r="R3345" s="1">
        <v>-4.5395555400000003</v>
      </c>
      <c r="S3345" s="1">
        <v>0</v>
      </c>
      <c r="T3345" s="1" t="s">
        <v>14752</v>
      </c>
    </row>
    <row r="3346" spans="1:20" x14ac:dyDescent="0.2">
      <c r="A3346" s="1">
        <v>34317</v>
      </c>
      <c r="B3346" s="1" t="s">
        <v>12761</v>
      </c>
      <c r="C3346" s="1" t="s">
        <v>12762</v>
      </c>
      <c r="D3346" s="1" t="s">
        <v>12763</v>
      </c>
      <c r="E3346" s="1">
        <v>13</v>
      </c>
      <c r="F3346" s="1" t="s">
        <v>12764</v>
      </c>
      <c r="G3346" s="1" t="s">
        <v>131</v>
      </c>
      <c r="H3346" s="1">
        <v>999723647</v>
      </c>
      <c r="I3346" s="1">
        <v>0</v>
      </c>
      <c r="J3346" s="1">
        <v>999723647</v>
      </c>
      <c r="K3346" s="1" t="s">
        <v>2018</v>
      </c>
      <c r="L3346" s="1">
        <v>3344</v>
      </c>
      <c r="M3346" s="1" t="s">
        <v>14752</v>
      </c>
      <c r="N3346" s="1">
        <v>6.0321271964731606E-3</v>
      </c>
      <c r="O3346" s="1">
        <v>582275.67764795001</v>
      </c>
      <c r="P3346" s="1">
        <v>-0.51183856999999999</v>
      </c>
      <c r="Q3346" s="1">
        <v>-11.819711659999999</v>
      </c>
      <c r="R3346" s="1">
        <v>-52.707769810000002</v>
      </c>
      <c r="S3346" s="1">
        <v>0</v>
      </c>
      <c r="T3346" s="1" t="s">
        <v>14752</v>
      </c>
    </row>
    <row r="3347" spans="1:20" x14ac:dyDescent="0.2">
      <c r="A3347" s="1">
        <v>34213</v>
      </c>
      <c r="B3347" s="1" t="s">
        <v>14558</v>
      </c>
      <c r="C3347" s="1" t="s">
        <v>14559</v>
      </c>
      <c r="D3347" s="1" t="s">
        <v>14560</v>
      </c>
      <c r="E3347" s="1">
        <v>3</v>
      </c>
      <c r="F3347" s="1" t="s">
        <v>14561</v>
      </c>
      <c r="G3347" s="1" t="s">
        <v>131</v>
      </c>
      <c r="H3347" s="1">
        <v>1000000000</v>
      </c>
      <c r="I3347" s="1">
        <v>0</v>
      </c>
      <c r="J3347" s="1">
        <v>1000000000</v>
      </c>
      <c r="K3347" s="1" t="s">
        <v>2018</v>
      </c>
      <c r="L3347" s="1">
        <v>3346</v>
      </c>
      <c r="M3347" s="1" t="s">
        <v>14752</v>
      </c>
      <c r="N3347" s="1">
        <v>4.7345390109974314E-4</v>
      </c>
      <c r="O3347" s="1">
        <v>579094.77251569997</v>
      </c>
      <c r="P3347" s="1">
        <v>0.95652793000000003</v>
      </c>
      <c r="Q3347" s="1">
        <v>4.2576269599999996</v>
      </c>
      <c r="R3347" s="1">
        <v>71.455970010000001</v>
      </c>
      <c r="S3347" s="1">
        <v>0</v>
      </c>
      <c r="T3347" s="1" t="s">
        <v>14752</v>
      </c>
    </row>
    <row r="3348" spans="1:20" x14ac:dyDescent="0.2">
      <c r="A3348" s="1">
        <v>16690</v>
      </c>
      <c r="B3348" s="1" t="s">
        <v>13343</v>
      </c>
      <c r="C3348" s="1" t="s">
        <v>13344</v>
      </c>
      <c r="D3348" s="1" t="s">
        <v>13345</v>
      </c>
      <c r="E3348" s="1">
        <v>4</v>
      </c>
      <c r="F3348" s="1" t="s">
        <v>13346</v>
      </c>
      <c r="G3348" s="1" t="s">
        <v>131</v>
      </c>
      <c r="I3348" s="1">
        <v>0</v>
      </c>
      <c r="J3348" s="1">
        <v>1159996027</v>
      </c>
      <c r="L3348" s="1">
        <v>3348</v>
      </c>
      <c r="M3348" s="1" t="s">
        <v>14753</v>
      </c>
      <c r="N3348" s="1">
        <v>0.13128859423337019</v>
      </c>
      <c r="O3348" s="1">
        <v>574741.08434795996</v>
      </c>
      <c r="P3348" s="1">
        <v>-0.21471477999999999</v>
      </c>
      <c r="Q3348" s="1">
        <v>0.82128327000000001</v>
      </c>
      <c r="R3348" s="1">
        <v>-0.91394909000000002</v>
      </c>
      <c r="S3348" s="1">
        <v>0</v>
      </c>
      <c r="T3348" s="1" t="s">
        <v>14753</v>
      </c>
    </row>
    <row r="3349" spans="1:20" x14ac:dyDescent="0.2">
      <c r="A3349" s="1">
        <v>29634</v>
      </c>
      <c r="B3349" s="1" t="s">
        <v>12985</v>
      </c>
      <c r="C3349" s="1" t="s">
        <v>12986</v>
      </c>
      <c r="D3349" s="1" t="s">
        <v>12987</v>
      </c>
      <c r="E3349" s="1">
        <v>15</v>
      </c>
      <c r="F3349" s="1" t="s">
        <v>12988</v>
      </c>
      <c r="G3349" s="1" t="s">
        <v>131</v>
      </c>
      <c r="H3349" s="1">
        <v>42069000000000</v>
      </c>
      <c r="I3349" s="1">
        <v>0</v>
      </c>
      <c r="J3349" s="1">
        <v>42069000000000</v>
      </c>
      <c r="K3349" s="1" t="s">
        <v>2018</v>
      </c>
      <c r="L3349" s="1">
        <v>3349</v>
      </c>
      <c r="M3349" s="1" t="s">
        <v>14753</v>
      </c>
      <c r="N3349" s="1">
        <v>1.2232141007862539E-7</v>
      </c>
      <c r="O3349" s="1">
        <v>572574.01931646001</v>
      </c>
      <c r="P3349" s="1">
        <v>5.15000166</v>
      </c>
      <c r="Q3349" s="1">
        <v>-19.668900350000001</v>
      </c>
      <c r="R3349" s="1">
        <v>-37.637665859999998</v>
      </c>
      <c r="S3349" s="1">
        <v>0</v>
      </c>
      <c r="T3349" s="1" t="s">
        <v>14753</v>
      </c>
    </row>
    <row r="3350" spans="1:20" x14ac:dyDescent="0.2">
      <c r="A3350" s="1">
        <v>28380</v>
      </c>
      <c r="B3350" s="1" t="s">
        <v>13805</v>
      </c>
      <c r="C3350" s="1" t="s">
        <v>13806</v>
      </c>
      <c r="D3350" s="1" t="s">
        <v>13807</v>
      </c>
      <c r="E3350" s="1">
        <v>7</v>
      </c>
      <c r="F3350" s="1" t="s">
        <v>13808</v>
      </c>
      <c r="G3350" s="1" t="s">
        <v>131</v>
      </c>
      <c r="I3350" s="1">
        <v>0</v>
      </c>
      <c r="J3350" s="1">
        <v>199999784.08680099</v>
      </c>
      <c r="K3350" s="1" t="s">
        <v>2018</v>
      </c>
      <c r="L3350" s="1">
        <v>3350</v>
      </c>
      <c r="M3350" s="1" t="s">
        <v>14752</v>
      </c>
      <c r="N3350" s="1">
        <v>76.8359551489647</v>
      </c>
      <c r="O3350" s="1">
        <v>571645.79089213</v>
      </c>
      <c r="P3350" s="1">
        <v>-2.8998000000000001E-3</v>
      </c>
      <c r="Q3350" s="1">
        <v>-0.23750457999999999</v>
      </c>
      <c r="R3350" s="1">
        <v>-4.7402083499999996</v>
      </c>
      <c r="S3350" s="1">
        <v>0</v>
      </c>
      <c r="T3350" s="1" t="s">
        <v>14752</v>
      </c>
    </row>
    <row r="3351" spans="1:20" x14ac:dyDescent="0.2">
      <c r="A3351" s="1">
        <v>32022</v>
      </c>
      <c r="B3351" s="1" t="s">
        <v>13467</v>
      </c>
      <c r="C3351" s="1" t="s">
        <v>13468</v>
      </c>
      <c r="D3351" s="1" t="s">
        <v>13469</v>
      </c>
      <c r="E3351" s="1">
        <v>13</v>
      </c>
      <c r="F3351" s="1" t="s">
        <v>13470</v>
      </c>
      <c r="G3351" s="1" t="s">
        <v>131</v>
      </c>
      <c r="H3351" s="1">
        <v>150000000</v>
      </c>
      <c r="I3351" s="1">
        <v>0</v>
      </c>
      <c r="J3351" s="1">
        <v>150000000</v>
      </c>
      <c r="K3351" s="1" t="s">
        <v>2018</v>
      </c>
      <c r="L3351" s="1">
        <v>3351</v>
      </c>
      <c r="M3351" s="1" t="s">
        <v>14752</v>
      </c>
      <c r="N3351" s="1">
        <v>2.318419144381411E-2</v>
      </c>
      <c r="O3351" s="1">
        <v>568600.65494876006</v>
      </c>
      <c r="P3351" s="1">
        <v>3.1479568499999999</v>
      </c>
      <c r="Q3351" s="1">
        <v>-0.59645316000000004</v>
      </c>
      <c r="R3351" s="1">
        <v>37.691772829999998</v>
      </c>
      <c r="S3351" s="1">
        <v>0</v>
      </c>
      <c r="T3351" s="1" t="s">
        <v>14752</v>
      </c>
    </row>
    <row r="3352" spans="1:20" x14ac:dyDescent="0.2">
      <c r="A3352" s="1">
        <v>20646</v>
      </c>
      <c r="B3352" s="1" t="s">
        <v>14727</v>
      </c>
      <c r="C3352" s="1" t="s">
        <v>14728</v>
      </c>
      <c r="D3352" s="1" t="s">
        <v>14729</v>
      </c>
      <c r="E3352" s="1">
        <v>17</v>
      </c>
      <c r="F3352" s="1" t="s">
        <v>14730</v>
      </c>
      <c r="G3352" s="1" t="s">
        <v>131</v>
      </c>
      <c r="H3352" s="1">
        <v>2000000000</v>
      </c>
      <c r="I3352" s="1">
        <v>0</v>
      </c>
      <c r="J3352" s="1">
        <v>801810225.65999997</v>
      </c>
      <c r="K3352" s="1" t="s">
        <v>2018</v>
      </c>
      <c r="L3352" s="1">
        <v>3357</v>
      </c>
      <c r="M3352" s="1" t="s">
        <v>14752</v>
      </c>
      <c r="N3352" s="1">
        <v>1.2267768374255496E-3</v>
      </c>
      <c r="O3352" s="1">
        <v>560776.59463457996</v>
      </c>
      <c r="P3352" s="1">
        <v>-3.2746985400000002</v>
      </c>
      <c r="Q3352" s="1">
        <v>-5.5808206800000004</v>
      </c>
      <c r="R3352" s="1">
        <v>-17.664157899999999</v>
      </c>
      <c r="S3352" s="1">
        <v>0</v>
      </c>
      <c r="T3352" s="1" t="s">
        <v>14752</v>
      </c>
    </row>
    <row r="3353" spans="1:20" x14ac:dyDescent="0.2">
      <c r="A3353" s="1">
        <v>32589</v>
      </c>
      <c r="B3353" s="1" t="s">
        <v>13456</v>
      </c>
      <c r="C3353" s="1" t="s">
        <v>13457</v>
      </c>
      <c r="D3353" s="1" t="s">
        <v>13458</v>
      </c>
      <c r="E3353" s="1">
        <v>1</v>
      </c>
      <c r="F3353" s="1" t="s">
        <v>13459</v>
      </c>
      <c r="G3353" s="1" t="s">
        <v>131</v>
      </c>
      <c r="H3353" s="1">
        <v>1000000000</v>
      </c>
      <c r="I3353" s="1">
        <v>0</v>
      </c>
      <c r="J3353" s="1">
        <v>1000000000</v>
      </c>
      <c r="K3353" s="1" t="s">
        <v>2018</v>
      </c>
      <c r="L3353" s="1">
        <v>3352</v>
      </c>
      <c r="M3353" s="1" t="s">
        <v>14752</v>
      </c>
      <c r="N3353" s="1">
        <v>0.12879602797221762</v>
      </c>
      <c r="O3353" s="1">
        <v>565789.11396869004</v>
      </c>
      <c r="P3353" s="1">
        <v>-0.34349784999999999</v>
      </c>
      <c r="Q3353" s="1">
        <v>1.2158960999999999</v>
      </c>
      <c r="R3353" s="1">
        <v>3.8766920000000003E-2</v>
      </c>
      <c r="S3353" s="1">
        <v>0</v>
      </c>
      <c r="T3353" s="1" t="s">
        <v>14752</v>
      </c>
    </row>
    <row r="3354" spans="1:20" x14ac:dyDescent="0.2">
      <c r="A3354" s="1">
        <v>29309</v>
      </c>
      <c r="B3354" s="1" t="s">
        <v>13072</v>
      </c>
      <c r="C3354" s="1" t="s">
        <v>13073</v>
      </c>
      <c r="D3354" s="1" t="s">
        <v>13074</v>
      </c>
      <c r="E3354" s="1">
        <v>35</v>
      </c>
      <c r="F3354" s="1" t="s">
        <v>13075</v>
      </c>
      <c r="G3354" s="1" t="s">
        <v>131</v>
      </c>
      <c r="H3354" s="1">
        <v>125000000000</v>
      </c>
      <c r="I3354" s="1">
        <v>0</v>
      </c>
      <c r="J3354" s="1">
        <v>125000000000</v>
      </c>
      <c r="K3354" s="1" t="s">
        <v>2018</v>
      </c>
      <c r="L3354" s="1">
        <v>3353</v>
      </c>
      <c r="M3354" s="1" t="s">
        <v>14753</v>
      </c>
      <c r="N3354" s="1">
        <v>1.0347930245928889E-4</v>
      </c>
      <c r="O3354" s="1">
        <v>565786.87557320006</v>
      </c>
      <c r="P3354" s="1">
        <v>0.20646142000000001</v>
      </c>
      <c r="Q3354" s="1">
        <v>-9.4344082599999997</v>
      </c>
      <c r="R3354" s="1">
        <v>-22.656679029999999</v>
      </c>
      <c r="S3354" s="1">
        <v>0</v>
      </c>
      <c r="T3354" s="1" t="s">
        <v>14753</v>
      </c>
    </row>
    <row r="3355" spans="1:20" x14ac:dyDescent="0.2">
      <c r="A3355" s="1">
        <v>23977</v>
      </c>
      <c r="B3355" s="1" t="s">
        <v>13300</v>
      </c>
      <c r="C3355" s="1" t="s">
        <v>13301</v>
      </c>
      <c r="D3355" s="1" t="s">
        <v>13302</v>
      </c>
      <c r="E3355" s="1">
        <v>13</v>
      </c>
      <c r="F3355" s="1" t="s">
        <v>13303</v>
      </c>
      <c r="G3355" s="1" t="s">
        <v>131</v>
      </c>
      <c r="H3355" s="1">
        <v>100000000000</v>
      </c>
      <c r="I3355" s="1">
        <v>0</v>
      </c>
      <c r="J3355" s="1">
        <v>100000000000</v>
      </c>
      <c r="K3355" s="1" t="s">
        <v>2018</v>
      </c>
      <c r="L3355" s="1">
        <v>3355</v>
      </c>
      <c r="M3355" s="1" t="s">
        <v>14752</v>
      </c>
      <c r="N3355" s="1">
        <v>1.1396394301824408E-4</v>
      </c>
      <c r="O3355" s="1">
        <v>563314.13784652995</v>
      </c>
      <c r="P3355" s="1">
        <v>-0.31756567000000002</v>
      </c>
      <c r="Q3355" s="1">
        <v>0.96329819000000005</v>
      </c>
      <c r="R3355" s="1">
        <v>-21.288814349999999</v>
      </c>
      <c r="S3355" s="1">
        <v>0</v>
      </c>
      <c r="T3355" s="1" t="s">
        <v>14752</v>
      </c>
    </row>
    <row r="3356" spans="1:20" x14ac:dyDescent="0.2">
      <c r="A3356" s="1">
        <v>34793</v>
      </c>
      <c r="B3356" s="1" t="s">
        <v>14087</v>
      </c>
      <c r="C3356" s="1" t="s">
        <v>14087</v>
      </c>
      <c r="D3356" s="1" t="s">
        <v>14088</v>
      </c>
      <c r="E3356" s="1">
        <v>6</v>
      </c>
      <c r="F3356" s="1" t="s">
        <v>14089</v>
      </c>
      <c r="G3356" s="1" t="s">
        <v>131</v>
      </c>
      <c r="H3356" s="1">
        <v>42069696969</v>
      </c>
      <c r="I3356" s="1">
        <v>0</v>
      </c>
      <c r="J3356" s="1">
        <v>42069696969</v>
      </c>
      <c r="K3356" s="1" t="s">
        <v>2018</v>
      </c>
      <c r="L3356" s="1">
        <v>3354</v>
      </c>
      <c r="M3356" s="1" t="s">
        <v>14753</v>
      </c>
      <c r="N3356" s="1">
        <v>3.3866854263606892E-4</v>
      </c>
      <c r="O3356" s="1">
        <v>563170.78946958994</v>
      </c>
      <c r="P3356" s="1">
        <v>0.64782006999999997</v>
      </c>
      <c r="Q3356" s="1">
        <v>-15.321184179999999</v>
      </c>
      <c r="R3356" s="1">
        <v>-25.669791360000001</v>
      </c>
      <c r="S3356" s="1">
        <v>0</v>
      </c>
      <c r="T3356" s="1" t="s">
        <v>14753</v>
      </c>
    </row>
    <row r="3357" spans="1:20" x14ac:dyDescent="0.2">
      <c r="A3357" s="1">
        <v>11423</v>
      </c>
      <c r="B3357" s="1" t="s">
        <v>14277</v>
      </c>
      <c r="C3357" s="1" t="s">
        <v>14277</v>
      </c>
      <c r="D3357" s="1" t="s">
        <v>14278</v>
      </c>
      <c r="E3357" s="1">
        <v>53</v>
      </c>
      <c r="F3357" s="1" t="s">
        <v>14279</v>
      </c>
      <c r="G3357" s="1" t="s">
        <v>131</v>
      </c>
      <c r="H3357" s="1">
        <v>500000000</v>
      </c>
      <c r="I3357" s="1">
        <v>0</v>
      </c>
      <c r="J3357" s="1">
        <v>500000000</v>
      </c>
      <c r="K3357" s="1" t="s">
        <v>2018</v>
      </c>
      <c r="L3357" s="1">
        <v>3356</v>
      </c>
      <c r="M3357" s="1" t="s">
        <v>14752</v>
      </c>
      <c r="N3357" s="1">
        <v>3.816758191752004E-3</v>
      </c>
      <c r="O3357" s="1">
        <v>563223.91927638999</v>
      </c>
      <c r="P3357" s="1">
        <v>-5.0562740000000002E-2</v>
      </c>
      <c r="Q3357" s="1">
        <v>-6.0173028300000002</v>
      </c>
      <c r="R3357" s="1">
        <v>5.9072814200000003</v>
      </c>
      <c r="S3357" s="1">
        <v>0</v>
      </c>
      <c r="T3357" s="1" t="s">
        <v>14752</v>
      </c>
    </row>
    <row r="3358" spans="1:20" x14ac:dyDescent="0.2">
      <c r="A3358" s="1">
        <v>34866</v>
      </c>
      <c r="B3358" s="1" t="s">
        <v>14532</v>
      </c>
      <c r="C3358" s="1" t="s">
        <v>11073</v>
      </c>
      <c r="D3358" s="1" t="s">
        <v>14533</v>
      </c>
      <c r="E3358" s="1">
        <v>3</v>
      </c>
      <c r="F3358" s="1" t="s">
        <v>14534</v>
      </c>
      <c r="G3358" s="1" t="s">
        <v>131</v>
      </c>
      <c r="H3358" s="1">
        <v>999998336.70000005</v>
      </c>
      <c r="I3358" s="1">
        <v>0</v>
      </c>
      <c r="J3358" s="1">
        <v>999998336.70000005</v>
      </c>
      <c r="K3358" s="1" t="s">
        <v>2018</v>
      </c>
      <c r="L3358" s="1">
        <v>3358</v>
      </c>
      <c r="M3358" s="1" t="s">
        <v>14752</v>
      </c>
      <c r="N3358" s="1">
        <v>2.0891539734525195E-2</v>
      </c>
      <c r="O3358" s="1">
        <v>560722.03923513996</v>
      </c>
      <c r="P3358" s="1">
        <v>1.2795641900000001</v>
      </c>
      <c r="Q3358" s="1">
        <v>-24.351425079999999</v>
      </c>
      <c r="R3358" s="1">
        <v>215.45523638</v>
      </c>
      <c r="S3358" s="1">
        <v>0</v>
      </c>
      <c r="T3358" s="1" t="s">
        <v>14752</v>
      </c>
    </row>
    <row r="3359" spans="1:20" x14ac:dyDescent="0.2">
      <c r="A3359" s="1">
        <v>33297</v>
      </c>
      <c r="B3359" s="1" t="s">
        <v>12952</v>
      </c>
      <c r="C3359" s="1" t="s">
        <v>12953</v>
      </c>
      <c r="D3359" s="1" t="s">
        <v>12954</v>
      </c>
      <c r="E3359" s="1">
        <v>12</v>
      </c>
      <c r="F3359" s="1" t="s">
        <v>12955</v>
      </c>
      <c r="G3359" s="1" t="s">
        <v>131</v>
      </c>
      <c r="H3359" s="1">
        <v>420690000000</v>
      </c>
      <c r="I3359" s="1">
        <v>0</v>
      </c>
      <c r="J3359" s="1">
        <v>420690000000</v>
      </c>
      <c r="K3359" s="1" t="s">
        <v>2018</v>
      </c>
      <c r="L3359" s="1">
        <v>3359</v>
      </c>
      <c r="M3359" s="1" t="s">
        <v>14752</v>
      </c>
      <c r="N3359" s="1">
        <v>2.2917088495601829E-6</v>
      </c>
      <c r="O3359" s="1">
        <v>558673.22772644996</v>
      </c>
      <c r="P3359" s="1">
        <v>-0.82299924999999996</v>
      </c>
      <c r="Q3359" s="1">
        <v>2.6815411400000002</v>
      </c>
      <c r="R3359" s="1">
        <v>-26.58051377</v>
      </c>
      <c r="S3359" s="1">
        <v>0</v>
      </c>
      <c r="T3359" s="1" t="s">
        <v>14752</v>
      </c>
    </row>
    <row r="3360" spans="1:20" x14ac:dyDescent="0.2">
      <c r="A3360" s="1">
        <v>34892</v>
      </c>
      <c r="B3360" s="1" t="s">
        <v>14583</v>
      </c>
      <c r="C3360" s="1" t="s">
        <v>14584</v>
      </c>
      <c r="D3360" s="1" t="s">
        <v>14585</v>
      </c>
      <c r="E3360" s="1">
        <v>3</v>
      </c>
      <c r="F3360" s="1" t="s">
        <v>14586</v>
      </c>
      <c r="G3360" s="1" t="s">
        <v>131</v>
      </c>
      <c r="H3360" s="1">
        <v>1000000000</v>
      </c>
      <c r="I3360" s="1">
        <v>0</v>
      </c>
      <c r="J3360" s="1">
        <v>1000000000</v>
      </c>
      <c r="K3360" s="1" t="s">
        <v>2018</v>
      </c>
      <c r="L3360" s="1">
        <v>3360</v>
      </c>
      <c r="M3360" s="1" t="s">
        <v>14753</v>
      </c>
      <c r="N3360" s="1">
        <v>2.9759564871676067E-3</v>
      </c>
      <c r="O3360" s="1">
        <v>554887.52051835996</v>
      </c>
      <c r="P3360" s="1">
        <v>2.8892012999999999</v>
      </c>
      <c r="Q3360" s="1">
        <v>-10.886354989999999</v>
      </c>
      <c r="R3360" s="1">
        <v>-13.87324027</v>
      </c>
      <c r="S3360" s="1">
        <v>0</v>
      </c>
      <c r="T3360" s="1" t="s">
        <v>14753</v>
      </c>
    </row>
    <row r="3361" spans="1:20" x14ac:dyDescent="0.2">
      <c r="A3361" s="1">
        <v>21158</v>
      </c>
      <c r="B3361" s="1" t="s">
        <v>14280</v>
      </c>
      <c r="C3361" s="1" t="s">
        <v>14281</v>
      </c>
      <c r="D3361" s="1" t="s">
        <v>14282</v>
      </c>
      <c r="E3361" s="1">
        <v>7</v>
      </c>
      <c r="F3361" s="1" t="s">
        <v>14283</v>
      </c>
      <c r="G3361" s="1" t="s">
        <v>131</v>
      </c>
      <c r="H3361" s="1">
        <v>5000000000</v>
      </c>
      <c r="I3361" s="1">
        <v>0</v>
      </c>
      <c r="J3361" s="1">
        <v>5000000000</v>
      </c>
      <c r="L3361" s="1">
        <v>3363</v>
      </c>
      <c r="M3361" s="1" t="s">
        <v>14752</v>
      </c>
      <c r="N3361" s="1">
        <v>1.8848774130227831E-2</v>
      </c>
      <c r="O3361" s="1">
        <v>549989.08285779005</v>
      </c>
      <c r="P3361" s="1">
        <v>-2.5728560200000001</v>
      </c>
      <c r="Q3361" s="1">
        <v>15.61392925</v>
      </c>
      <c r="R3361" s="1">
        <v>-6.2177759000000004</v>
      </c>
      <c r="S3361" s="1">
        <v>0</v>
      </c>
      <c r="T3361" s="1" t="s">
        <v>14752</v>
      </c>
    </row>
    <row r="3362" spans="1:20" x14ac:dyDescent="0.2">
      <c r="A3362" s="1">
        <v>6224</v>
      </c>
      <c r="B3362" s="1" t="s">
        <v>13354</v>
      </c>
      <c r="C3362" s="1" t="s">
        <v>1561</v>
      </c>
      <c r="D3362" s="1" t="s">
        <v>13355</v>
      </c>
      <c r="E3362" s="1">
        <v>5</v>
      </c>
      <c r="F3362" s="1" t="s">
        <v>2608</v>
      </c>
      <c r="G3362" s="1" t="s">
        <v>131</v>
      </c>
      <c r="H3362" s="1">
        <v>640000000</v>
      </c>
      <c r="I3362" s="1">
        <v>0</v>
      </c>
      <c r="J3362" s="1">
        <v>640000000</v>
      </c>
      <c r="L3362" s="1">
        <v>3362</v>
      </c>
      <c r="M3362" s="1" t="s">
        <v>14752</v>
      </c>
      <c r="N3362" s="1">
        <v>5.6965215428591197E-2</v>
      </c>
      <c r="O3362" s="1">
        <v>550221.15793550003</v>
      </c>
      <c r="P3362" s="1">
        <v>-0.33588291999999997</v>
      </c>
      <c r="Q3362" s="1">
        <v>-2.3601730000000001E-2</v>
      </c>
      <c r="R3362" s="1">
        <v>-8.6180521300000006</v>
      </c>
      <c r="S3362" s="1">
        <v>0</v>
      </c>
      <c r="T3362" s="1" t="s">
        <v>14752</v>
      </c>
    </row>
    <row r="3363" spans="1:20" x14ac:dyDescent="0.2">
      <c r="A3363" s="1">
        <v>32713</v>
      </c>
      <c r="B3363" s="1" t="s">
        <v>14580</v>
      </c>
      <c r="C3363" s="1" t="s">
        <v>7226</v>
      </c>
      <c r="D3363" s="1" t="s">
        <v>14581</v>
      </c>
      <c r="E3363" s="1">
        <v>2</v>
      </c>
      <c r="F3363" s="1" t="s">
        <v>14582</v>
      </c>
      <c r="G3363" s="1" t="s">
        <v>131</v>
      </c>
      <c r="H3363" s="1">
        <v>1000000000000</v>
      </c>
      <c r="I3363" s="1">
        <v>0</v>
      </c>
      <c r="J3363" s="1">
        <v>1000000000000</v>
      </c>
      <c r="K3363" s="1" t="s">
        <v>2018</v>
      </c>
      <c r="L3363" s="1">
        <v>3364</v>
      </c>
      <c r="M3363" s="1" t="s">
        <v>14753</v>
      </c>
      <c r="N3363" s="1">
        <v>9.9279368562230508E-4</v>
      </c>
      <c r="O3363" s="1">
        <v>549214.51940578001</v>
      </c>
      <c r="P3363" s="1">
        <v>-3.4571559500000002</v>
      </c>
      <c r="Q3363" s="1">
        <v>118.14746872000001</v>
      </c>
      <c r="R3363" s="1">
        <v>46090.291852310002</v>
      </c>
      <c r="S3363" s="1">
        <v>0</v>
      </c>
      <c r="T3363" s="1" t="s">
        <v>14753</v>
      </c>
    </row>
    <row r="3364" spans="1:20" x14ac:dyDescent="0.2">
      <c r="A3364" s="1">
        <v>24876</v>
      </c>
      <c r="B3364" s="1" t="s">
        <v>14587</v>
      </c>
      <c r="C3364" s="1" t="s">
        <v>14588</v>
      </c>
      <c r="D3364" s="1" t="s">
        <v>14589</v>
      </c>
      <c r="E3364" s="1">
        <v>2</v>
      </c>
      <c r="F3364" s="1" t="s">
        <v>14590</v>
      </c>
      <c r="G3364" s="1" t="s">
        <v>131</v>
      </c>
      <c r="I3364" s="1">
        <v>0</v>
      </c>
      <c r="J3364" s="1">
        <v>6000000000</v>
      </c>
      <c r="K3364" s="1" t="s">
        <v>2018</v>
      </c>
      <c r="L3364" s="1">
        <v>3365</v>
      </c>
      <c r="M3364" s="1" t="s">
        <v>14753</v>
      </c>
      <c r="N3364" s="1">
        <v>6.0763345992259476E-3</v>
      </c>
      <c r="O3364" s="1">
        <v>544805.77468999999</v>
      </c>
      <c r="P3364" s="1">
        <v>0.15259618999999999</v>
      </c>
      <c r="Q3364" s="1">
        <v>2.5685167</v>
      </c>
      <c r="R3364" s="1">
        <v>16.337842340000002</v>
      </c>
      <c r="S3364" s="1">
        <v>0</v>
      </c>
      <c r="T3364" s="1" t="s">
        <v>14753</v>
      </c>
    </row>
    <row r="3365" spans="1:20" x14ac:dyDescent="0.2">
      <c r="A3365" s="1">
        <v>18248</v>
      </c>
      <c r="B3365" s="1" t="s">
        <v>13350</v>
      </c>
      <c r="C3365" s="1" t="s">
        <v>13351</v>
      </c>
      <c r="D3365" s="1" t="s">
        <v>13352</v>
      </c>
      <c r="E3365" s="1">
        <v>15</v>
      </c>
      <c r="F3365" s="1" t="s">
        <v>13353</v>
      </c>
      <c r="G3365" s="1" t="s">
        <v>131</v>
      </c>
      <c r="H3365" s="1">
        <v>500000000</v>
      </c>
      <c r="I3365" s="1">
        <v>0</v>
      </c>
      <c r="J3365" s="1">
        <v>500000000</v>
      </c>
      <c r="K3365" s="1" t="s">
        <v>2018</v>
      </c>
      <c r="L3365" s="1">
        <v>3366</v>
      </c>
      <c r="M3365" s="1" t="s">
        <v>14752</v>
      </c>
      <c r="N3365" s="1">
        <v>1.2346423555002284E-2</v>
      </c>
      <c r="O3365" s="1">
        <v>544419.19431151997</v>
      </c>
      <c r="P3365" s="1">
        <v>0.23973131</v>
      </c>
      <c r="Q3365" s="1">
        <v>-2.9794979700000002</v>
      </c>
      <c r="R3365" s="1">
        <v>-18.018724299999999</v>
      </c>
      <c r="S3365" s="1">
        <v>0</v>
      </c>
      <c r="T3365" s="1" t="s">
        <v>14752</v>
      </c>
    </row>
    <row r="3366" spans="1:20" x14ac:dyDescent="0.2">
      <c r="A3366" s="1">
        <v>33702</v>
      </c>
      <c r="B3366" s="1" t="s">
        <v>14608</v>
      </c>
      <c r="C3366" s="1" t="s">
        <v>14609</v>
      </c>
      <c r="D3366" s="1" t="s">
        <v>14610</v>
      </c>
      <c r="E3366" s="1">
        <v>7</v>
      </c>
      <c r="F3366" s="1" t="s">
        <v>14611</v>
      </c>
      <c r="G3366" s="1" t="s">
        <v>131</v>
      </c>
      <c r="H3366" s="1">
        <v>909215488</v>
      </c>
      <c r="I3366" s="1">
        <v>0</v>
      </c>
      <c r="J3366" s="1">
        <v>909215488</v>
      </c>
      <c r="K3366" s="1" t="s">
        <v>2018</v>
      </c>
      <c r="L3366" s="1">
        <v>3367</v>
      </c>
      <c r="M3366" s="1" t="s">
        <v>14753</v>
      </c>
      <c r="N3366" s="1">
        <v>2.4718620475247164E-3</v>
      </c>
      <c r="O3366" s="1">
        <v>543597.78140601004</v>
      </c>
      <c r="P3366" s="1">
        <v>18.658885919999999</v>
      </c>
      <c r="Q3366" s="1">
        <v>61.715371560000001</v>
      </c>
      <c r="R3366" s="1">
        <v>55.234130129999997</v>
      </c>
      <c r="S3366" s="1">
        <v>0</v>
      </c>
      <c r="T3366" s="1" t="s">
        <v>14753</v>
      </c>
    </row>
    <row r="3367" spans="1:20" x14ac:dyDescent="0.2">
      <c r="A3367" s="1">
        <v>31576</v>
      </c>
      <c r="B3367" s="1" t="s">
        <v>13328</v>
      </c>
      <c r="C3367" s="1" t="s">
        <v>13329</v>
      </c>
      <c r="D3367" s="1" t="s">
        <v>13330</v>
      </c>
      <c r="E3367" s="1">
        <v>13</v>
      </c>
      <c r="F3367" s="1" t="s">
        <v>13331</v>
      </c>
      <c r="G3367" s="1" t="s">
        <v>131</v>
      </c>
      <c r="H3367" s="1">
        <v>1000000000</v>
      </c>
      <c r="I3367" s="1">
        <v>0</v>
      </c>
      <c r="J3367" s="1">
        <v>1000000000</v>
      </c>
      <c r="K3367" s="1" t="s">
        <v>2018</v>
      </c>
      <c r="L3367" s="1">
        <v>3371</v>
      </c>
      <c r="M3367" s="1" t="s">
        <v>14753</v>
      </c>
      <c r="N3367" s="1">
        <v>1.8326578981384307E-2</v>
      </c>
      <c r="O3367" s="1">
        <v>543270.62337324</v>
      </c>
      <c r="P3367" s="1">
        <v>0.35641777000000002</v>
      </c>
      <c r="Q3367" s="1">
        <v>-1.75668438</v>
      </c>
      <c r="R3367" s="1">
        <v>0.10911630999999999</v>
      </c>
      <c r="S3367" s="1">
        <v>0</v>
      </c>
      <c r="T3367" s="1" t="s">
        <v>14753</v>
      </c>
    </row>
    <row r="3368" spans="1:20" x14ac:dyDescent="0.2">
      <c r="A3368" s="1">
        <v>12384</v>
      </c>
      <c r="B3368" s="1" t="s">
        <v>13438</v>
      </c>
      <c r="C3368" s="1" t="s">
        <v>13439</v>
      </c>
      <c r="D3368" s="1" t="s">
        <v>13440</v>
      </c>
      <c r="E3368" s="1">
        <v>5</v>
      </c>
      <c r="F3368" s="1" t="s">
        <v>13441</v>
      </c>
      <c r="G3368" s="1" t="s">
        <v>131</v>
      </c>
      <c r="H3368" s="1">
        <v>40000000</v>
      </c>
      <c r="I3368" s="1">
        <v>0</v>
      </c>
      <c r="J3368" s="1">
        <v>40000000</v>
      </c>
      <c r="L3368" s="1">
        <v>3368</v>
      </c>
      <c r="M3368" s="1" t="s">
        <v>14752</v>
      </c>
      <c r="N3368" s="1">
        <v>11.036360950916242</v>
      </c>
      <c r="O3368" s="1">
        <v>541968.54270116996</v>
      </c>
      <c r="P3368" s="1">
        <v>-0.64465402999999999</v>
      </c>
      <c r="Q3368" s="1">
        <v>-5.6706290900000003</v>
      </c>
      <c r="R3368" s="1">
        <v>8.2701810800000004</v>
      </c>
      <c r="S3368" s="1">
        <v>0</v>
      </c>
      <c r="T3368" s="1" t="s">
        <v>14752</v>
      </c>
    </row>
    <row r="3369" spans="1:20" x14ac:dyDescent="0.2">
      <c r="A3369" s="1">
        <v>34954</v>
      </c>
      <c r="B3369" s="1" t="s">
        <v>13438</v>
      </c>
      <c r="C3369" s="1" t="s">
        <v>13439</v>
      </c>
      <c r="D3369" s="1" t="s">
        <v>14573</v>
      </c>
      <c r="E3369" s="1">
        <v>1</v>
      </c>
      <c r="F3369" s="1" t="s">
        <v>14574</v>
      </c>
      <c r="G3369" s="1" t="s">
        <v>131</v>
      </c>
      <c r="H3369" s="1">
        <v>40000000</v>
      </c>
      <c r="I3369" s="1">
        <v>0</v>
      </c>
      <c r="J3369" s="1">
        <v>40000000</v>
      </c>
      <c r="L3369" s="1">
        <v>3369</v>
      </c>
      <c r="M3369" s="1" t="s">
        <v>14753</v>
      </c>
      <c r="N3369" s="1">
        <v>11.036360950916242</v>
      </c>
      <c r="O3369" s="1">
        <v>541942.85420982004</v>
      </c>
      <c r="P3369" s="1">
        <v>-0.64465402999999999</v>
      </c>
      <c r="Q3369" s="1">
        <v>-5.6706290900000003</v>
      </c>
      <c r="R3369" s="1">
        <v>4.0846077699999999</v>
      </c>
      <c r="S3369" s="1">
        <v>0</v>
      </c>
      <c r="T3369" s="1" t="s">
        <v>14753</v>
      </c>
    </row>
    <row r="3370" spans="1:20" x14ac:dyDescent="0.2">
      <c r="A3370" s="1">
        <v>33045</v>
      </c>
      <c r="B3370" s="1" t="s">
        <v>14291</v>
      </c>
      <c r="C3370" s="1" t="s">
        <v>14292</v>
      </c>
      <c r="D3370" s="1" t="s">
        <v>14293</v>
      </c>
      <c r="E3370" s="1">
        <v>1</v>
      </c>
      <c r="F3370" s="1" t="s">
        <v>14294</v>
      </c>
      <c r="G3370" s="1" t="s">
        <v>131</v>
      </c>
      <c r="H3370" s="1">
        <v>250000000</v>
      </c>
      <c r="I3370" s="1">
        <v>0</v>
      </c>
      <c r="J3370" s="1">
        <v>250000000</v>
      </c>
      <c r="K3370" s="1" t="s">
        <v>2018</v>
      </c>
      <c r="L3370" s="1">
        <v>3370</v>
      </c>
      <c r="M3370" s="1" t="s">
        <v>14752</v>
      </c>
      <c r="N3370" s="1">
        <v>3.1556926174247648</v>
      </c>
      <c r="O3370" s="1">
        <v>541931.85915095999</v>
      </c>
      <c r="P3370" s="1">
        <v>2.47503736</v>
      </c>
      <c r="Q3370" s="1">
        <v>-9.0533292799999998</v>
      </c>
      <c r="R3370" s="1">
        <v>67.671296069999997</v>
      </c>
      <c r="S3370" s="1">
        <v>0</v>
      </c>
      <c r="T3370" s="1" t="s">
        <v>14752</v>
      </c>
    </row>
    <row r="3371" spans="1:20" x14ac:dyDescent="0.2">
      <c r="A3371" s="1">
        <v>32774</v>
      </c>
      <c r="B3371" s="1" t="s">
        <v>12729</v>
      </c>
      <c r="C3371" s="1" t="s">
        <v>12730</v>
      </c>
      <c r="D3371" s="1" t="s">
        <v>12731</v>
      </c>
      <c r="E3371" s="1">
        <v>21</v>
      </c>
      <c r="F3371" s="1" t="s">
        <v>12732</v>
      </c>
      <c r="G3371" s="1" t="s">
        <v>131</v>
      </c>
      <c r="I3371" s="1">
        <v>0</v>
      </c>
      <c r="J3371" s="1">
        <v>97302685</v>
      </c>
      <c r="K3371" s="1" t="s">
        <v>2018</v>
      </c>
      <c r="L3371" s="1">
        <v>3372</v>
      </c>
      <c r="M3371" s="1" t="s">
        <v>14752</v>
      </c>
      <c r="N3371" s="1">
        <v>0.98549708679814718</v>
      </c>
      <c r="O3371" s="1">
        <v>538889.59059425001</v>
      </c>
      <c r="P3371" s="1">
        <v>1.1178779999999999E-2</v>
      </c>
      <c r="Q3371" s="1">
        <v>0.27446831999999999</v>
      </c>
      <c r="R3371" s="1">
        <v>0.25762067</v>
      </c>
      <c r="S3371" s="1">
        <v>0</v>
      </c>
      <c r="T3371" s="1" t="s">
        <v>14752</v>
      </c>
    </row>
    <row r="3372" spans="1:20" x14ac:dyDescent="0.2">
      <c r="A3372" s="1">
        <v>34314</v>
      </c>
      <c r="B3372" s="1" t="s">
        <v>13556</v>
      </c>
      <c r="C3372" s="1" t="s">
        <v>13557</v>
      </c>
      <c r="D3372" s="1" t="s">
        <v>13558</v>
      </c>
      <c r="E3372" s="1">
        <v>2</v>
      </c>
      <c r="F3372" s="1" t="s">
        <v>13559</v>
      </c>
      <c r="G3372" s="1" t="s">
        <v>131</v>
      </c>
      <c r="H3372" s="1">
        <v>951999999</v>
      </c>
      <c r="I3372" s="1">
        <v>0</v>
      </c>
      <c r="J3372" s="1">
        <v>951999999</v>
      </c>
      <c r="K3372" s="1" t="s">
        <v>2018</v>
      </c>
      <c r="L3372" s="1">
        <v>3373</v>
      </c>
      <c r="M3372" s="1" t="s">
        <v>14753</v>
      </c>
      <c r="N3372" s="1">
        <v>4.8802824683478914E-3</v>
      </c>
      <c r="O3372" s="1">
        <v>537429.88588427997</v>
      </c>
      <c r="P3372" s="1">
        <v>0.61290686000000005</v>
      </c>
      <c r="Q3372" s="1">
        <v>-0.16589955000000001</v>
      </c>
      <c r="R3372" s="1">
        <v>1.28773253</v>
      </c>
      <c r="S3372" s="1">
        <v>0</v>
      </c>
      <c r="T3372" s="1" t="s">
        <v>14753</v>
      </c>
    </row>
    <row r="3373" spans="1:20" x14ac:dyDescent="0.2">
      <c r="A3373" s="1">
        <v>33201</v>
      </c>
      <c r="B3373" s="1" t="s">
        <v>12989</v>
      </c>
      <c r="C3373" s="1" t="s">
        <v>12989</v>
      </c>
      <c r="D3373" s="1" t="s">
        <v>12990</v>
      </c>
      <c r="E3373" s="1">
        <v>13</v>
      </c>
      <c r="F3373" s="1" t="s">
        <v>12991</v>
      </c>
      <c r="G3373" s="1" t="s">
        <v>131</v>
      </c>
      <c r="H3373" s="1">
        <v>420690000000</v>
      </c>
      <c r="I3373" s="1">
        <v>0</v>
      </c>
      <c r="J3373" s="1">
        <v>420690000000</v>
      </c>
      <c r="K3373" s="1" t="s">
        <v>2018</v>
      </c>
      <c r="L3373" s="1">
        <v>3361</v>
      </c>
      <c r="M3373" s="1" t="s">
        <v>14752</v>
      </c>
      <c r="N3373" s="1">
        <v>5.82241732582311E-7</v>
      </c>
      <c r="O3373" s="1">
        <v>552628.90213288995</v>
      </c>
      <c r="P3373" s="1">
        <v>0.54184191999999998</v>
      </c>
      <c r="Q3373" s="1">
        <v>-5.2941256499999998</v>
      </c>
      <c r="R3373" s="1">
        <v>-19.11002182</v>
      </c>
      <c r="S3373" s="1">
        <v>0</v>
      </c>
      <c r="T3373" s="1" t="s">
        <v>14752</v>
      </c>
    </row>
    <row r="3374" spans="1:20" x14ac:dyDescent="0.2">
      <c r="A3374" s="1">
        <v>34968</v>
      </c>
      <c r="B3374" s="1" t="s">
        <v>14551</v>
      </c>
      <c r="C3374" s="1" t="s">
        <v>7297</v>
      </c>
      <c r="D3374" s="1" t="s">
        <v>14552</v>
      </c>
      <c r="E3374" s="1">
        <v>1</v>
      </c>
      <c r="F3374" s="1" t="s">
        <v>14553</v>
      </c>
      <c r="G3374" s="1" t="s">
        <v>131</v>
      </c>
      <c r="H3374" s="1">
        <v>5555555555</v>
      </c>
      <c r="I3374" s="1">
        <v>0</v>
      </c>
      <c r="J3374" s="1">
        <v>5555555555</v>
      </c>
      <c r="L3374" s="1">
        <v>3374</v>
      </c>
      <c r="M3374" s="1" t="s">
        <v>14753</v>
      </c>
      <c r="N3374" s="1">
        <v>9.6526995256157995E-5</v>
      </c>
      <c r="O3374" s="1">
        <v>533133.85625727999</v>
      </c>
      <c r="P3374" s="1">
        <v>1.8471648700000001</v>
      </c>
      <c r="Q3374" s="1">
        <v>-57.875979639999997</v>
      </c>
      <c r="R3374" s="1">
        <v>-17.85966131</v>
      </c>
      <c r="S3374" s="1">
        <v>0</v>
      </c>
      <c r="T3374" s="1" t="s">
        <v>14753</v>
      </c>
    </row>
    <row r="3375" spans="1:20" x14ac:dyDescent="0.2">
      <c r="A3375" s="1">
        <v>28287</v>
      </c>
      <c r="B3375" s="1" t="s">
        <v>13336</v>
      </c>
      <c r="C3375" s="1" t="s">
        <v>13337</v>
      </c>
      <c r="D3375" s="1" t="s">
        <v>13338</v>
      </c>
      <c r="E3375" s="1">
        <v>6</v>
      </c>
      <c r="F3375" s="1" t="s">
        <v>13339</v>
      </c>
      <c r="G3375" s="1" t="s">
        <v>131</v>
      </c>
      <c r="H3375" s="1">
        <v>200000000000000</v>
      </c>
      <c r="I3375" s="1">
        <v>0</v>
      </c>
      <c r="J3375" s="1">
        <v>200000000000000</v>
      </c>
      <c r="K3375" s="1" t="s">
        <v>2018</v>
      </c>
      <c r="L3375" s="1">
        <v>3375</v>
      </c>
      <c r="M3375" s="1" t="s">
        <v>14752</v>
      </c>
      <c r="N3375" s="1">
        <v>2.0389994748744246E-6</v>
      </c>
      <c r="O3375" s="1">
        <v>530582.49199683999</v>
      </c>
      <c r="P3375" s="1">
        <v>0.46174459000000001</v>
      </c>
      <c r="Q3375" s="1">
        <v>-2.5848941399999998</v>
      </c>
      <c r="R3375" s="1">
        <v>-5.8872714899999998</v>
      </c>
      <c r="S3375" s="1">
        <v>0</v>
      </c>
      <c r="T3375" s="1" t="s">
        <v>14752</v>
      </c>
    </row>
    <row r="3376" spans="1:20" x14ac:dyDescent="0.2">
      <c r="A3376" s="1">
        <v>12457</v>
      </c>
      <c r="B3376" s="1" t="s">
        <v>13463</v>
      </c>
      <c r="C3376" s="1" t="s">
        <v>13464</v>
      </c>
      <c r="D3376" s="1" t="s">
        <v>13465</v>
      </c>
      <c r="E3376" s="1">
        <v>22</v>
      </c>
      <c r="F3376" s="1" t="s">
        <v>13466</v>
      </c>
      <c r="G3376" s="1" t="s">
        <v>131</v>
      </c>
      <c r="H3376" s="1">
        <v>4756558137</v>
      </c>
      <c r="I3376" s="1">
        <v>0</v>
      </c>
      <c r="J3376" s="1">
        <v>4756558137</v>
      </c>
      <c r="L3376" s="1">
        <v>3377</v>
      </c>
      <c r="M3376" s="1" t="s">
        <v>14752</v>
      </c>
      <c r="N3376" s="1">
        <v>0.38979696095268618</v>
      </c>
      <c r="O3376" s="1">
        <v>526706.28066183999</v>
      </c>
      <c r="P3376" s="1">
        <v>-4.6474210000000002E-2</v>
      </c>
      <c r="Q3376" s="1">
        <v>-1.38622431</v>
      </c>
      <c r="R3376" s="1">
        <v>-2.35549388</v>
      </c>
      <c r="S3376" s="1">
        <v>0</v>
      </c>
      <c r="T3376" s="1" t="s">
        <v>14752</v>
      </c>
    </row>
    <row r="3377" spans="1:20" x14ac:dyDescent="0.2">
      <c r="A3377" s="1">
        <v>32571</v>
      </c>
      <c r="B3377" s="1" t="s">
        <v>14154</v>
      </c>
      <c r="C3377" s="1" t="s">
        <v>14155</v>
      </c>
      <c r="D3377" s="1" t="s">
        <v>14156</v>
      </c>
      <c r="E3377" s="1">
        <v>9</v>
      </c>
      <c r="F3377" s="1" t="s">
        <v>14157</v>
      </c>
      <c r="G3377" s="1" t="s">
        <v>131</v>
      </c>
      <c r="H3377" s="1">
        <v>1000000000</v>
      </c>
      <c r="I3377" s="1">
        <v>0</v>
      </c>
      <c r="J3377" s="1">
        <v>500000000</v>
      </c>
      <c r="K3377" s="1" t="s">
        <v>2018</v>
      </c>
      <c r="L3377" s="1">
        <v>3376</v>
      </c>
      <c r="M3377" s="1" t="s">
        <v>14752</v>
      </c>
      <c r="N3377" s="1">
        <v>4.9273431443488608E-3</v>
      </c>
      <c r="O3377" s="1">
        <v>526875.98906597996</v>
      </c>
      <c r="P3377" s="1">
        <v>0.36525647</v>
      </c>
      <c r="Q3377" s="1">
        <v>-0.39905605</v>
      </c>
      <c r="R3377" s="1">
        <v>-12.0277163</v>
      </c>
      <c r="S3377" s="1">
        <v>0</v>
      </c>
      <c r="T3377" s="1" t="s">
        <v>14752</v>
      </c>
    </row>
    <row r="3378" spans="1:20" x14ac:dyDescent="0.2">
      <c r="A3378" s="1">
        <v>32603</v>
      </c>
      <c r="B3378" s="1" t="s">
        <v>12608</v>
      </c>
      <c r="C3378" s="1" t="s">
        <v>12609</v>
      </c>
      <c r="D3378" s="1" t="s">
        <v>12610</v>
      </c>
      <c r="E3378" s="1">
        <v>4</v>
      </c>
      <c r="F3378" s="1" t="s">
        <v>12611</v>
      </c>
      <c r="G3378" s="1" t="s">
        <v>131</v>
      </c>
      <c r="H3378" s="1">
        <v>177511415.52502999</v>
      </c>
      <c r="I3378" s="1">
        <v>0</v>
      </c>
      <c r="J3378" s="1">
        <v>177511415.5</v>
      </c>
      <c r="K3378" s="1" t="s">
        <v>2018</v>
      </c>
      <c r="L3378" s="1">
        <v>3378</v>
      </c>
      <c r="M3378" s="1" t="s">
        <v>14753</v>
      </c>
      <c r="N3378" s="1">
        <v>2.137607687378747E-2</v>
      </c>
      <c r="O3378" s="1">
        <v>525903.09361139999</v>
      </c>
      <c r="P3378" s="1">
        <v>-0.66447197999999996</v>
      </c>
      <c r="Q3378" s="1">
        <v>-3.7427226299999998</v>
      </c>
      <c r="R3378" s="1">
        <v>-21.706931229999999</v>
      </c>
      <c r="S3378" s="1">
        <v>0</v>
      </c>
      <c r="T3378" s="1" t="s">
        <v>14753</v>
      </c>
    </row>
    <row r="3379" spans="1:20" x14ac:dyDescent="0.2">
      <c r="A3379" s="1">
        <v>30959</v>
      </c>
      <c r="B3379" s="1" t="s">
        <v>13322</v>
      </c>
      <c r="C3379" s="1" t="s">
        <v>13323</v>
      </c>
      <c r="D3379" s="1" t="s">
        <v>13324</v>
      </c>
      <c r="E3379" s="1">
        <v>31</v>
      </c>
      <c r="F3379" s="1" t="s">
        <v>13325</v>
      </c>
      <c r="G3379" s="1" t="s">
        <v>131</v>
      </c>
      <c r="I3379" s="1">
        <v>0</v>
      </c>
      <c r="J3379" s="1">
        <v>971307288</v>
      </c>
      <c r="K3379" s="1" t="s">
        <v>2018</v>
      </c>
      <c r="L3379" s="1">
        <v>3379</v>
      </c>
      <c r="M3379" s="1" t="s">
        <v>14752</v>
      </c>
      <c r="N3379" s="1">
        <v>2.2955225200546672E-3</v>
      </c>
      <c r="O3379" s="1">
        <v>524886.70771453995</v>
      </c>
      <c r="P3379" s="1">
        <v>2.1026113500000001</v>
      </c>
      <c r="Q3379" s="1">
        <v>5.4828510599999998</v>
      </c>
      <c r="R3379" s="1">
        <v>-30.241494729999999</v>
      </c>
      <c r="S3379" s="1">
        <v>0</v>
      </c>
      <c r="T3379" s="1" t="s">
        <v>14752</v>
      </c>
    </row>
    <row r="3380" spans="1:20" x14ac:dyDescent="0.2">
      <c r="A3380" s="1">
        <v>32689</v>
      </c>
      <c r="B3380" s="1" t="s">
        <v>14252</v>
      </c>
      <c r="C3380" s="1" t="s">
        <v>14253</v>
      </c>
      <c r="D3380" s="1" t="s">
        <v>14254</v>
      </c>
      <c r="E3380" s="1">
        <v>3</v>
      </c>
      <c r="F3380" s="1" t="s">
        <v>14255</v>
      </c>
      <c r="G3380" s="1" t="s">
        <v>131</v>
      </c>
      <c r="I3380" s="1">
        <v>0</v>
      </c>
      <c r="J3380" s="1">
        <v>0</v>
      </c>
      <c r="K3380" s="1" t="s">
        <v>2018</v>
      </c>
      <c r="L3380" s="1">
        <v>3381</v>
      </c>
      <c r="M3380" s="1" t="s">
        <v>14753</v>
      </c>
      <c r="N3380" s="1">
        <v>3399.8838553475803</v>
      </c>
      <c r="O3380" s="1">
        <v>524372.72249515995</v>
      </c>
      <c r="P3380" s="1">
        <v>-1.0368509999999999E-2</v>
      </c>
      <c r="Q3380" s="1">
        <v>-3.4284719899999998</v>
      </c>
      <c r="R3380" s="1">
        <v>-4.9566286699999997</v>
      </c>
      <c r="S3380" s="1">
        <v>0</v>
      </c>
      <c r="T3380" s="1" t="s">
        <v>14753</v>
      </c>
    </row>
    <row r="3381" spans="1:20" x14ac:dyDescent="0.2">
      <c r="A3381" s="1">
        <v>34261</v>
      </c>
      <c r="B3381" s="1" t="s">
        <v>9863</v>
      </c>
      <c r="C3381" s="1" t="s">
        <v>12992</v>
      </c>
      <c r="D3381" s="1" t="s">
        <v>12993</v>
      </c>
      <c r="E3381" s="1">
        <v>1</v>
      </c>
      <c r="F3381" s="1" t="s">
        <v>12994</v>
      </c>
      <c r="G3381" s="1" t="s">
        <v>131</v>
      </c>
      <c r="H3381" s="1">
        <v>1000000000</v>
      </c>
      <c r="I3381" s="1">
        <v>0</v>
      </c>
      <c r="J3381" s="1">
        <v>86643203.887366235</v>
      </c>
      <c r="K3381" s="1" t="s">
        <v>2018</v>
      </c>
      <c r="L3381" s="1">
        <v>3380</v>
      </c>
      <c r="M3381" s="1" t="s">
        <v>14752</v>
      </c>
      <c r="N3381" s="1">
        <v>0.29189974112674494</v>
      </c>
      <c r="O3381" s="1">
        <v>524693.79714258004</v>
      </c>
      <c r="P3381" s="1">
        <v>1.82246044</v>
      </c>
      <c r="Q3381" s="1">
        <v>-1.67938684</v>
      </c>
      <c r="R3381" s="1">
        <v>-7.3271108700000003</v>
      </c>
      <c r="S3381" s="1">
        <v>0</v>
      </c>
      <c r="T3381" s="1" t="s">
        <v>14752</v>
      </c>
    </row>
    <row r="3382" spans="1:20" x14ac:dyDescent="0.2">
      <c r="A3382" s="1">
        <v>24961</v>
      </c>
      <c r="B3382" s="1" t="s">
        <v>13446</v>
      </c>
      <c r="C3382" s="1" t="s">
        <v>13447</v>
      </c>
      <c r="D3382" s="1" t="s">
        <v>13448</v>
      </c>
      <c r="E3382" s="1">
        <v>6</v>
      </c>
      <c r="F3382" s="1" t="s">
        <v>13449</v>
      </c>
      <c r="G3382" s="1" t="s">
        <v>131</v>
      </c>
      <c r="I3382" s="1">
        <v>0</v>
      </c>
      <c r="J3382" s="1">
        <v>1000000000</v>
      </c>
      <c r="K3382" s="1" t="s">
        <v>2018</v>
      </c>
      <c r="L3382" s="1">
        <v>3382</v>
      </c>
      <c r="M3382" s="1" t="s">
        <v>14752</v>
      </c>
      <c r="N3382" s="1">
        <v>1.6172753402267877E-4</v>
      </c>
      <c r="O3382" s="1">
        <v>523022.64380204002</v>
      </c>
      <c r="P3382" s="1">
        <v>0.43327954000000002</v>
      </c>
      <c r="Q3382" s="1">
        <v>-56.311186650000003</v>
      </c>
      <c r="R3382" s="1">
        <v>30.03849868</v>
      </c>
      <c r="S3382" s="1">
        <v>0</v>
      </c>
      <c r="T3382" s="1" t="s">
        <v>14752</v>
      </c>
    </row>
    <row r="3383" spans="1:20" x14ac:dyDescent="0.2">
      <c r="A3383" s="1">
        <v>33072</v>
      </c>
      <c r="B3383" s="1" t="s">
        <v>14595</v>
      </c>
      <c r="C3383" s="1" t="s">
        <v>14596</v>
      </c>
      <c r="D3383" s="1" t="s">
        <v>14597</v>
      </c>
      <c r="E3383" s="1">
        <v>2</v>
      </c>
      <c r="F3383" s="1" t="s">
        <v>14598</v>
      </c>
      <c r="G3383" s="1" t="s">
        <v>131</v>
      </c>
      <c r="H3383" s="1">
        <v>1000000000</v>
      </c>
      <c r="I3383" s="1">
        <v>0</v>
      </c>
      <c r="J3383" s="1">
        <v>1000000000</v>
      </c>
      <c r="K3383" s="1" t="s">
        <v>2018</v>
      </c>
      <c r="L3383" s="1">
        <v>3384</v>
      </c>
      <c r="M3383" s="1" t="s">
        <v>14752</v>
      </c>
      <c r="N3383" s="1">
        <v>0.56297624196958862</v>
      </c>
      <c r="O3383" s="1">
        <v>522194.79297226999</v>
      </c>
      <c r="P3383" s="1">
        <v>-0.37185287</v>
      </c>
      <c r="Q3383" s="1">
        <v>-0.22964024999999999</v>
      </c>
      <c r="R3383" s="1">
        <v>-0.72198229000000003</v>
      </c>
      <c r="S3383" s="1">
        <v>0</v>
      </c>
      <c r="T3383" s="1" t="s">
        <v>14752</v>
      </c>
    </row>
    <row r="3384" spans="1:20" x14ac:dyDescent="0.2">
      <c r="A3384" s="1">
        <v>21430</v>
      </c>
      <c r="B3384" s="1" t="s">
        <v>12751</v>
      </c>
      <c r="C3384" s="1" t="s">
        <v>3498</v>
      </c>
      <c r="D3384" s="1" t="s">
        <v>12752</v>
      </c>
      <c r="E3384" s="1">
        <v>47</v>
      </c>
      <c r="F3384" s="1" t="s">
        <v>12753</v>
      </c>
      <c r="G3384" s="1" t="s">
        <v>131</v>
      </c>
      <c r="H3384" s="1">
        <v>10000000000</v>
      </c>
      <c r="I3384" s="1">
        <v>0</v>
      </c>
      <c r="J3384" s="1">
        <v>0</v>
      </c>
      <c r="K3384" s="1" t="s">
        <v>2018</v>
      </c>
      <c r="L3384" s="1">
        <v>3385</v>
      </c>
      <c r="M3384" s="1" t="s">
        <v>14753</v>
      </c>
      <c r="N3384" s="1">
        <v>2.9116146421416349E-2</v>
      </c>
      <c r="O3384" s="1">
        <v>520139.88614696002</v>
      </c>
      <c r="P3384" s="1">
        <v>-0.19626378999999999</v>
      </c>
      <c r="Q3384" s="1">
        <v>0.54760377000000005</v>
      </c>
      <c r="R3384" s="1">
        <v>-1.30391553</v>
      </c>
      <c r="S3384" s="1">
        <v>0</v>
      </c>
      <c r="T3384" s="1" t="s">
        <v>14753</v>
      </c>
    </row>
    <row r="3385" spans="1:20" x14ac:dyDescent="0.2">
      <c r="A3385" s="1">
        <v>34312</v>
      </c>
      <c r="B3385" s="1" t="s">
        <v>14094</v>
      </c>
      <c r="C3385" s="1" t="s">
        <v>14095</v>
      </c>
      <c r="D3385" s="1" t="s">
        <v>14094</v>
      </c>
      <c r="E3385" s="1">
        <v>5</v>
      </c>
      <c r="F3385" s="1" t="s">
        <v>14096</v>
      </c>
      <c r="G3385" s="1" t="s">
        <v>131</v>
      </c>
      <c r="H3385" s="1">
        <v>951999999</v>
      </c>
      <c r="I3385" s="1">
        <v>0</v>
      </c>
      <c r="J3385" s="1">
        <v>951999999</v>
      </c>
      <c r="K3385" s="1" t="s">
        <v>2018</v>
      </c>
      <c r="L3385" s="1">
        <v>3389</v>
      </c>
      <c r="M3385" s="1" t="s">
        <v>14752</v>
      </c>
      <c r="N3385" s="1">
        <v>2.3763111383920022E-3</v>
      </c>
      <c r="O3385" s="1">
        <v>515978.10250630998</v>
      </c>
      <c r="P3385" s="1">
        <v>-0.41137241000000002</v>
      </c>
      <c r="Q3385" s="1">
        <v>-4.4510316000000003</v>
      </c>
      <c r="R3385" s="1">
        <v>-55.462967800000001</v>
      </c>
      <c r="S3385" s="1">
        <v>0</v>
      </c>
      <c r="T3385" s="1" t="s">
        <v>14752</v>
      </c>
    </row>
    <row r="3386" spans="1:20" x14ac:dyDescent="0.2">
      <c r="A3386" s="1">
        <v>34640</v>
      </c>
      <c r="B3386" s="1" t="s">
        <v>14547</v>
      </c>
      <c r="C3386" s="1" t="s">
        <v>14548</v>
      </c>
      <c r="D3386" s="1" t="s">
        <v>14549</v>
      </c>
      <c r="E3386" s="1">
        <v>8</v>
      </c>
      <c r="F3386" s="1" t="s">
        <v>14550</v>
      </c>
      <c r="G3386" s="1" t="s">
        <v>131</v>
      </c>
      <c r="H3386" s="1">
        <v>1000000000</v>
      </c>
      <c r="I3386" s="1">
        <v>0</v>
      </c>
      <c r="J3386" s="1">
        <v>1000000000</v>
      </c>
      <c r="K3386" s="1" t="s">
        <v>2018</v>
      </c>
      <c r="L3386" s="1">
        <v>3386</v>
      </c>
      <c r="M3386" s="1" t="s">
        <v>14753</v>
      </c>
      <c r="N3386" s="1">
        <v>8.9836376120502794E-3</v>
      </c>
      <c r="O3386" s="1">
        <v>517728.85655579</v>
      </c>
      <c r="P3386" s="1">
        <v>-1.5193726400000001</v>
      </c>
      <c r="Q3386" s="1">
        <v>-5.3234616299999997</v>
      </c>
      <c r="R3386" s="1">
        <v>-3.50905478</v>
      </c>
      <c r="S3386" s="1">
        <v>0</v>
      </c>
      <c r="T3386" s="1" t="s">
        <v>14753</v>
      </c>
    </row>
    <row r="3387" spans="1:20" x14ac:dyDescent="0.2">
      <c r="A3387" s="1">
        <v>31884</v>
      </c>
      <c r="B3387" s="1" t="s">
        <v>14599</v>
      </c>
      <c r="C3387" s="1" t="s">
        <v>11242</v>
      </c>
      <c r="D3387" s="1" t="s">
        <v>14600</v>
      </c>
      <c r="E3387" s="1">
        <v>17</v>
      </c>
      <c r="F3387" s="1" t="s">
        <v>14601</v>
      </c>
      <c r="G3387" s="1" t="s">
        <v>131</v>
      </c>
      <c r="H3387" s="1">
        <v>10000000000000</v>
      </c>
      <c r="I3387" s="1">
        <v>0</v>
      </c>
      <c r="J3387" s="1">
        <v>10000000000000</v>
      </c>
      <c r="K3387" s="1" t="s">
        <v>2018</v>
      </c>
      <c r="L3387" s="1">
        <v>3387</v>
      </c>
      <c r="M3387" s="1" t="s">
        <v>14752</v>
      </c>
      <c r="N3387" s="1">
        <v>1.7324499902243276E-4</v>
      </c>
      <c r="O3387" s="1">
        <v>517539.88590598002</v>
      </c>
      <c r="P3387" s="1">
        <v>0.24421224999999999</v>
      </c>
      <c r="Q3387" s="1">
        <v>-0.98284464000000005</v>
      </c>
      <c r="R3387" s="1">
        <v>-3.4844862399999998</v>
      </c>
      <c r="S3387" s="1">
        <v>0</v>
      </c>
      <c r="T3387" s="1" t="s">
        <v>14752</v>
      </c>
    </row>
    <row r="3388" spans="1:20" x14ac:dyDescent="0.2">
      <c r="A3388" s="1">
        <v>33308</v>
      </c>
      <c r="B3388" s="1" t="s">
        <v>3383</v>
      </c>
      <c r="C3388" s="1" t="s">
        <v>3383</v>
      </c>
      <c r="D3388" s="1" t="s">
        <v>14602</v>
      </c>
      <c r="E3388" s="1">
        <v>2</v>
      </c>
      <c r="F3388" s="1" t="s">
        <v>14603</v>
      </c>
      <c r="G3388" s="1" t="s">
        <v>131</v>
      </c>
      <c r="H3388" s="1">
        <v>21000000</v>
      </c>
      <c r="I3388" s="1">
        <v>0</v>
      </c>
      <c r="J3388" s="1">
        <v>21000000</v>
      </c>
      <c r="K3388" s="1" t="s">
        <v>2018</v>
      </c>
      <c r="L3388" s="1">
        <v>3388</v>
      </c>
      <c r="M3388" s="1" t="s">
        <v>14752</v>
      </c>
      <c r="N3388" s="1">
        <v>1.0387483100094357</v>
      </c>
      <c r="O3388" s="1">
        <v>517051.46534037997</v>
      </c>
      <c r="P3388" s="1">
        <v>7.5454229999999997E-2</v>
      </c>
      <c r="Q3388" s="1">
        <v>-8.1757378599999999</v>
      </c>
      <c r="R3388" s="1">
        <v>-35.525542160000001</v>
      </c>
      <c r="S3388" s="1">
        <v>0</v>
      </c>
      <c r="T3388" s="1" t="s">
        <v>14752</v>
      </c>
    </row>
    <row r="3389" spans="1:20" x14ac:dyDescent="0.2">
      <c r="A3389" s="1">
        <v>29548</v>
      </c>
      <c r="B3389" s="1" t="s">
        <v>13879</v>
      </c>
      <c r="C3389" s="1" t="s">
        <v>13880</v>
      </c>
      <c r="D3389" s="1" t="s">
        <v>13881</v>
      </c>
      <c r="E3389" s="1">
        <v>2</v>
      </c>
      <c r="F3389" s="1" t="s">
        <v>13882</v>
      </c>
      <c r="G3389" s="1" t="s">
        <v>131</v>
      </c>
      <c r="H3389" s="1">
        <v>999999999</v>
      </c>
      <c r="I3389" s="1">
        <v>0</v>
      </c>
      <c r="J3389" s="1">
        <v>999999999</v>
      </c>
      <c r="L3389" s="1">
        <v>3392</v>
      </c>
      <c r="M3389" s="1" t="s">
        <v>14752</v>
      </c>
      <c r="N3389" s="1">
        <v>1.0039423844727329</v>
      </c>
      <c r="O3389" s="1">
        <v>512655.90658730001</v>
      </c>
      <c r="P3389" s="1">
        <v>-1.66545912</v>
      </c>
      <c r="Q3389" s="1">
        <v>0.79794213000000003</v>
      </c>
      <c r="R3389" s="1">
        <v>5.2545723200000003</v>
      </c>
      <c r="S3389" s="1">
        <v>0</v>
      </c>
      <c r="T3389" s="1" t="s">
        <v>14752</v>
      </c>
    </row>
    <row r="3390" spans="1:20" x14ac:dyDescent="0.2">
      <c r="A3390" s="1">
        <v>24245</v>
      </c>
      <c r="B3390" s="1" t="s">
        <v>13378</v>
      </c>
      <c r="C3390" s="1" t="s">
        <v>13379</v>
      </c>
      <c r="D3390" s="1" t="s">
        <v>13380</v>
      </c>
      <c r="E3390" s="1">
        <v>8</v>
      </c>
      <c r="F3390" s="1" t="s">
        <v>13381</v>
      </c>
      <c r="G3390" s="1" t="s">
        <v>131</v>
      </c>
      <c r="H3390" s="1">
        <v>1000000000</v>
      </c>
      <c r="I3390" s="1">
        <v>0</v>
      </c>
      <c r="J3390" s="1">
        <v>1000000000</v>
      </c>
      <c r="K3390" s="1" t="s">
        <v>2018</v>
      </c>
      <c r="L3390" s="1">
        <v>3390</v>
      </c>
      <c r="M3390" s="1" t="s">
        <v>14752</v>
      </c>
      <c r="N3390" s="1">
        <v>130.96544297365176</v>
      </c>
      <c r="O3390" s="1">
        <v>514681.75500136998</v>
      </c>
      <c r="P3390" s="1">
        <v>0.26481158999999999</v>
      </c>
      <c r="Q3390" s="1">
        <v>-0.1052548</v>
      </c>
      <c r="R3390" s="1">
        <v>-0.71753584000000004</v>
      </c>
      <c r="S3390" s="1">
        <v>0</v>
      </c>
      <c r="T3390" s="1" t="s">
        <v>14752</v>
      </c>
    </row>
    <row r="3391" spans="1:20" x14ac:dyDescent="0.2">
      <c r="A3391" s="1">
        <v>34949</v>
      </c>
      <c r="B3391" s="1" t="s">
        <v>7693</v>
      </c>
      <c r="C3391" s="1" t="s">
        <v>7693</v>
      </c>
      <c r="D3391" s="1" t="s">
        <v>14575</v>
      </c>
      <c r="E3391" s="1">
        <v>1</v>
      </c>
      <c r="F3391" s="1" t="s">
        <v>14576</v>
      </c>
      <c r="G3391" s="1" t="s">
        <v>131</v>
      </c>
      <c r="H3391" s="1">
        <v>1000000000</v>
      </c>
      <c r="I3391" s="1">
        <v>0</v>
      </c>
      <c r="J3391" s="1">
        <v>1000000000</v>
      </c>
      <c r="L3391" s="1">
        <v>3391</v>
      </c>
      <c r="M3391" s="1" t="s">
        <v>14752</v>
      </c>
      <c r="N3391" s="1">
        <v>8.4164732812398355E-4</v>
      </c>
      <c r="O3391" s="1">
        <v>512667.77634256001</v>
      </c>
      <c r="P3391" s="1">
        <v>0.99700485000000005</v>
      </c>
      <c r="Q3391" s="1">
        <v>53.172701269999997</v>
      </c>
      <c r="R3391" s="1">
        <v>-38.78437598</v>
      </c>
      <c r="S3391" s="1">
        <v>0</v>
      </c>
      <c r="T3391" s="1" t="s">
        <v>14752</v>
      </c>
    </row>
    <row r="3392" spans="1:20" x14ac:dyDescent="0.2">
      <c r="A3392" s="1">
        <v>29724</v>
      </c>
      <c r="B3392" s="1" t="s">
        <v>13586</v>
      </c>
      <c r="C3392" s="1" t="s">
        <v>13586</v>
      </c>
      <c r="D3392" s="1" t="s">
        <v>13587</v>
      </c>
      <c r="E3392" s="1">
        <v>1</v>
      </c>
      <c r="F3392" s="1" t="s">
        <v>13588</v>
      </c>
      <c r="G3392" s="1" t="s">
        <v>131</v>
      </c>
      <c r="I3392" s="1">
        <v>0</v>
      </c>
      <c r="J3392" s="1">
        <v>999997956.19858718</v>
      </c>
      <c r="L3392" s="1">
        <v>3393</v>
      </c>
      <c r="M3392" s="1" t="s">
        <v>14752</v>
      </c>
      <c r="N3392" s="1">
        <v>7.4263282180760573E-2</v>
      </c>
      <c r="O3392" s="1">
        <v>510912.37539081002</v>
      </c>
      <c r="P3392" s="1">
        <v>0.17453645000000001</v>
      </c>
      <c r="Q3392" s="1">
        <v>-1.9494139500000001</v>
      </c>
      <c r="R3392" s="1">
        <v>4.3475331300000004</v>
      </c>
      <c r="S3392" s="1">
        <v>0</v>
      </c>
      <c r="T3392" s="1" t="s">
        <v>14752</v>
      </c>
    </row>
    <row r="3393" spans="1:20" x14ac:dyDescent="0.2">
      <c r="A3393" s="1">
        <v>5858</v>
      </c>
      <c r="B3393" s="1" t="s">
        <v>14554</v>
      </c>
      <c r="C3393" s="1" t="s">
        <v>14555</v>
      </c>
      <c r="D3393" s="1" t="s">
        <v>14556</v>
      </c>
      <c r="E3393" s="1">
        <v>41</v>
      </c>
      <c r="F3393" s="1" t="s">
        <v>14557</v>
      </c>
      <c r="G3393" s="1" t="s">
        <v>131</v>
      </c>
      <c r="H3393" s="1">
        <v>3333333000</v>
      </c>
      <c r="I3393" s="1">
        <v>0</v>
      </c>
      <c r="J3393" s="1">
        <v>3333333000</v>
      </c>
      <c r="K3393" s="1" t="s">
        <v>2018</v>
      </c>
      <c r="L3393" s="1">
        <v>3394</v>
      </c>
      <c r="M3393" s="1" t="s">
        <v>14752</v>
      </c>
      <c r="N3393" s="1">
        <v>6.4180410905026866E-2</v>
      </c>
      <c r="O3393" s="1">
        <v>509723.97071020998</v>
      </c>
      <c r="P3393" s="1">
        <v>-0.58119324999999999</v>
      </c>
      <c r="Q3393" s="1">
        <v>-1.15877619</v>
      </c>
      <c r="R3393" s="1">
        <v>0.85779992000000005</v>
      </c>
      <c r="S3393" s="1">
        <v>0</v>
      </c>
      <c r="T3393" s="1" t="s">
        <v>14752</v>
      </c>
    </row>
    <row r="3394" spans="1:20" x14ac:dyDescent="0.2">
      <c r="A3394" s="1">
        <v>19259</v>
      </c>
      <c r="B3394" s="1" t="s">
        <v>13453</v>
      </c>
      <c r="C3394" s="1" t="s">
        <v>13453</v>
      </c>
      <c r="D3394" s="1" t="s">
        <v>13454</v>
      </c>
      <c r="E3394" s="1">
        <v>7</v>
      </c>
      <c r="F3394" s="1" t="s">
        <v>13455</v>
      </c>
      <c r="G3394" s="1" t="s">
        <v>131</v>
      </c>
      <c r="H3394" s="1">
        <v>1000000000</v>
      </c>
      <c r="I3394" s="1">
        <v>0</v>
      </c>
      <c r="J3394" s="1">
        <v>1000000000</v>
      </c>
      <c r="K3394" s="1" t="s">
        <v>2018</v>
      </c>
      <c r="L3394" s="1">
        <v>3395</v>
      </c>
      <c r="M3394" s="1" t="s">
        <v>14752</v>
      </c>
      <c r="N3394" s="1">
        <v>7.7848102406339866E-4</v>
      </c>
      <c r="O3394" s="1">
        <v>506222.24065101001</v>
      </c>
      <c r="P3394" s="1">
        <v>0.22310082000000001</v>
      </c>
      <c r="Q3394" s="1">
        <v>-1.8215645899999999</v>
      </c>
      <c r="R3394" s="1">
        <v>-19.088158780000001</v>
      </c>
      <c r="S3394" s="1">
        <v>0</v>
      </c>
      <c r="T3394" s="1" t="s">
        <v>14752</v>
      </c>
    </row>
    <row r="3395" spans="1:20" x14ac:dyDescent="0.2">
      <c r="A3395" s="1">
        <v>29020</v>
      </c>
      <c r="B3395" s="1" t="s">
        <v>12647</v>
      </c>
      <c r="C3395" s="1" t="s">
        <v>12648</v>
      </c>
      <c r="D3395" s="1" t="s">
        <v>12649</v>
      </c>
      <c r="E3395" s="1">
        <v>26</v>
      </c>
      <c r="F3395" s="1" t="s">
        <v>12650</v>
      </c>
      <c r="G3395" s="1" t="s">
        <v>131</v>
      </c>
      <c r="H3395" s="1">
        <v>3000000000</v>
      </c>
      <c r="I3395" s="1">
        <v>0</v>
      </c>
      <c r="J3395" s="1">
        <v>3000000000</v>
      </c>
      <c r="K3395" s="1" t="s">
        <v>2018</v>
      </c>
      <c r="L3395" s="1">
        <v>3383</v>
      </c>
      <c r="M3395" s="1" t="s">
        <v>14752</v>
      </c>
      <c r="N3395" s="1">
        <v>6.88665829749565E-3</v>
      </c>
      <c r="O3395" s="1">
        <v>522828.92335247999</v>
      </c>
      <c r="P3395" s="1">
        <v>0.51653662</v>
      </c>
      <c r="Q3395" s="1">
        <v>-0.76122115999999995</v>
      </c>
      <c r="R3395" s="1">
        <v>27.85534556</v>
      </c>
      <c r="S3395" s="1">
        <v>0</v>
      </c>
      <c r="T3395" s="1" t="s">
        <v>14752</v>
      </c>
    </row>
    <row r="3396" spans="1:20" x14ac:dyDescent="0.2">
      <c r="A3396" s="1">
        <v>32636</v>
      </c>
      <c r="B3396" s="1" t="s">
        <v>13128</v>
      </c>
      <c r="C3396" s="1" t="s">
        <v>13129</v>
      </c>
      <c r="D3396" s="1" t="s">
        <v>13130</v>
      </c>
      <c r="E3396" s="1">
        <v>9</v>
      </c>
      <c r="F3396" s="1" t="s">
        <v>13131</v>
      </c>
      <c r="G3396" s="1" t="s">
        <v>131</v>
      </c>
      <c r="H3396" s="1">
        <v>999999999</v>
      </c>
      <c r="I3396" s="1">
        <v>0</v>
      </c>
      <c r="J3396" s="1">
        <v>999999999</v>
      </c>
      <c r="K3396" s="1" t="s">
        <v>2018</v>
      </c>
      <c r="L3396" s="1">
        <v>3396</v>
      </c>
      <c r="M3396" s="1" t="s">
        <v>14753</v>
      </c>
      <c r="N3396" s="1">
        <v>7.4000009213381459E-3</v>
      </c>
      <c r="O3396" s="1">
        <v>500712.46108292998</v>
      </c>
      <c r="P3396" s="1">
        <v>0.13189598999999999</v>
      </c>
      <c r="Q3396" s="1">
        <v>-3.2019489800000001</v>
      </c>
      <c r="R3396" s="1">
        <v>-14.45809781</v>
      </c>
      <c r="S3396" s="1">
        <v>0</v>
      </c>
      <c r="T3396" s="1" t="s">
        <v>14753</v>
      </c>
    </row>
    <row r="3397" spans="1:20" x14ac:dyDescent="0.2">
      <c r="A3397" s="1">
        <v>16807</v>
      </c>
      <c r="B3397" s="1" t="s">
        <v>13038</v>
      </c>
      <c r="C3397" s="1" t="s">
        <v>13039</v>
      </c>
      <c r="D3397" s="1" t="s">
        <v>13040</v>
      </c>
      <c r="E3397" s="1">
        <v>18</v>
      </c>
      <c r="F3397" s="1" t="s">
        <v>13041</v>
      </c>
      <c r="G3397" s="1" t="s">
        <v>131</v>
      </c>
      <c r="H3397" s="1">
        <v>10000000</v>
      </c>
      <c r="I3397" s="1">
        <v>0</v>
      </c>
      <c r="J3397" s="1">
        <v>10000000</v>
      </c>
      <c r="K3397" s="1" t="s">
        <v>2018</v>
      </c>
      <c r="L3397" s="1">
        <v>3397</v>
      </c>
      <c r="M3397" s="1" t="s">
        <v>14753</v>
      </c>
      <c r="N3397" s="1">
        <v>6.1066410111590752</v>
      </c>
      <c r="O3397" s="1">
        <v>499535.60101505002</v>
      </c>
      <c r="P3397" s="1">
        <v>0.21646220999999999</v>
      </c>
      <c r="Q3397" s="1">
        <v>-0.72986218999999997</v>
      </c>
      <c r="R3397" s="1">
        <v>-11.35198885</v>
      </c>
      <c r="S3397" s="1">
        <v>0</v>
      </c>
      <c r="T3397" s="1" t="s">
        <v>14753</v>
      </c>
    </row>
    <row r="3398" spans="1:20" x14ac:dyDescent="0.2">
      <c r="A3398" s="1">
        <v>34973</v>
      </c>
      <c r="B3398" s="1" t="s">
        <v>14339</v>
      </c>
      <c r="C3398" s="1" t="s">
        <v>11072</v>
      </c>
      <c r="D3398" s="1" t="s">
        <v>14731</v>
      </c>
      <c r="E3398" s="1">
        <v>1</v>
      </c>
      <c r="F3398" s="1" t="s">
        <v>14732</v>
      </c>
      <c r="G3398" s="1" t="s">
        <v>131</v>
      </c>
      <c r="H3398" s="1">
        <v>4.2069E+16</v>
      </c>
      <c r="I3398" s="1">
        <v>0</v>
      </c>
      <c r="J3398" s="1">
        <v>4.2069E+16</v>
      </c>
      <c r="L3398" s="1">
        <v>3398</v>
      </c>
      <c r="M3398" s="1" t="s">
        <v>14752</v>
      </c>
      <c r="N3398" s="1">
        <v>8.0767162502690007E-12</v>
      </c>
      <c r="O3398" s="1">
        <v>496856.09352513001</v>
      </c>
      <c r="P3398" s="1">
        <v>-53.124378980000003</v>
      </c>
      <c r="Q3398" s="1">
        <v>-14.038299690000001</v>
      </c>
      <c r="R3398" s="1">
        <v>-14.038299690000001</v>
      </c>
      <c r="S3398" s="1">
        <v>0</v>
      </c>
      <c r="T3398" s="1" t="s">
        <v>14752</v>
      </c>
    </row>
    <row r="3399" spans="1:20" x14ac:dyDescent="0.2">
      <c r="A3399" s="1">
        <v>14849</v>
      </c>
      <c r="B3399" s="1" t="s">
        <v>14166</v>
      </c>
      <c r="C3399" s="1" t="s">
        <v>14167</v>
      </c>
      <c r="D3399" s="1" t="s">
        <v>14168</v>
      </c>
      <c r="E3399" s="1">
        <v>9</v>
      </c>
      <c r="F3399" s="1" t="s">
        <v>14169</v>
      </c>
      <c r="G3399" s="1" t="s">
        <v>131</v>
      </c>
      <c r="I3399" s="1">
        <v>0</v>
      </c>
      <c r="J3399" s="1">
        <v>10000000000</v>
      </c>
      <c r="K3399" s="1" t="s">
        <v>2018</v>
      </c>
      <c r="L3399" s="1">
        <v>3399</v>
      </c>
      <c r="M3399" s="1" t="s">
        <v>14752</v>
      </c>
      <c r="N3399" s="1">
        <v>1.9886199618537401E-4</v>
      </c>
      <c r="O3399" s="1">
        <v>495789.47576539998</v>
      </c>
      <c r="P3399" s="1">
        <v>0.26972699</v>
      </c>
      <c r="Q3399" s="1">
        <v>-3.7198329000000001</v>
      </c>
      <c r="R3399" s="1">
        <v>1.6613173000000001</v>
      </c>
      <c r="S3399" s="1">
        <v>0</v>
      </c>
      <c r="T3399" s="1" t="s">
        <v>14752</v>
      </c>
    </row>
    <row r="3400" spans="1:20" x14ac:dyDescent="0.2">
      <c r="A3400" s="1">
        <v>34112</v>
      </c>
      <c r="B3400" s="1" t="s">
        <v>13527</v>
      </c>
      <c r="C3400" s="1" t="s">
        <v>13528</v>
      </c>
      <c r="D3400" s="1" t="s">
        <v>13529</v>
      </c>
      <c r="E3400" s="1">
        <v>1</v>
      </c>
      <c r="F3400" s="1" t="s">
        <v>13530</v>
      </c>
      <c r="G3400" s="1" t="s">
        <v>131</v>
      </c>
      <c r="H3400" s="1">
        <v>14070000000</v>
      </c>
      <c r="I3400" s="1">
        <v>0</v>
      </c>
      <c r="J3400" s="1">
        <v>14000000000</v>
      </c>
      <c r="K3400" s="1" t="s">
        <v>2018</v>
      </c>
      <c r="L3400" s="1">
        <v>3400</v>
      </c>
      <c r="M3400" s="1" t="s">
        <v>14752</v>
      </c>
      <c r="N3400" s="1">
        <v>2.3409022378307054E-3</v>
      </c>
      <c r="O3400" s="1">
        <v>495730.82687177003</v>
      </c>
      <c r="P3400" s="1">
        <v>0.10294549</v>
      </c>
      <c r="Q3400" s="1">
        <v>-4.2873700000000004E-3</v>
      </c>
      <c r="R3400" s="1">
        <v>0.89793082999999996</v>
      </c>
      <c r="S3400" s="1">
        <v>0</v>
      </c>
      <c r="T3400" s="1" t="s">
        <v>14752</v>
      </c>
    </row>
    <row r="3401" spans="1:20" x14ac:dyDescent="0.2">
      <c r="A3401" s="1">
        <v>34513</v>
      </c>
      <c r="B3401" s="1" t="s">
        <v>13706</v>
      </c>
      <c r="C3401" s="1" t="s">
        <v>13707</v>
      </c>
      <c r="D3401" s="1" t="s">
        <v>13708</v>
      </c>
      <c r="E3401" s="1">
        <v>2</v>
      </c>
      <c r="F3401" s="1" t="s">
        <v>13709</v>
      </c>
      <c r="G3401" s="1" t="s">
        <v>131</v>
      </c>
      <c r="H3401" s="1">
        <v>1000000000</v>
      </c>
      <c r="I3401" s="1">
        <v>0</v>
      </c>
      <c r="J3401" s="1">
        <v>1000000000</v>
      </c>
      <c r="K3401" s="1" t="s">
        <v>2018</v>
      </c>
      <c r="L3401" s="1">
        <v>3401</v>
      </c>
      <c r="M3401" s="1" t="s">
        <v>14752</v>
      </c>
      <c r="N3401" s="1">
        <v>3.5811788647702882E-2</v>
      </c>
      <c r="O3401" s="1">
        <v>493936.06404686999</v>
      </c>
      <c r="P3401" s="1">
        <v>0.57928650999999998</v>
      </c>
      <c r="Q3401" s="1">
        <v>-12.47909224</v>
      </c>
      <c r="R3401" s="1">
        <v>10.82575243</v>
      </c>
      <c r="S3401" s="1">
        <v>0</v>
      </c>
      <c r="T3401" s="1" t="s">
        <v>14752</v>
      </c>
    </row>
    <row r="3402" spans="1:20" x14ac:dyDescent="0.2">
      <c r="A3402" s="1">
        <v>33613</v>
      </c>
      <c r="B3402" s="1" t="s">
        <v>12776</v>
      </c>
      <c r="C3402" s="1" t="s">
        <v>12777</v>
      </c>
      <c r="D3402" s="1" t="s">
        <v>12778</v>
      </c>
      <c r="E3402" s="1">
        <v>13</v>
      </c>
      <c r="F3402" s="1" t="s">
        <v>12779</v>
      </c>
      <c r="G3402" s="1" t="s">
        <v>131</v>
      </c>
      <c r="H3402" s="1">
        <v>1000000000</v>
      </c>
      <c r="I3402" s="1">
        <v>0</v>
      </c>
      <c r="J3402" s="1">
        <v>1000000000</v>
      </c>
      <c r="K3402" s="1" t="s">
        <v>2018</v>
      </c>
      <c r="L3402" s="1">
        <v>3402</v>
      </c>
      <c r="M3402" s="1" t="s">
        <v>14752</v>
      </c>
      <c r="N3402" s="1">
        <v>1.3920890955569267E-3</v>
      </c>
      <c r="O3402" s="1">
        <v>491569.2442206</v>
      </c>
      <c r="P3402" s="1">
        <v>-0.38464344</v>
      </c>
      <c r="Q3402" s="1">
        <v>-13.88956349</v>
      </c>
      <c r="R3402" s="1">
        <v>6.7448614400000002</v>
      </c>
      <c r="S3402" s="1">
        <v>0</v>
      </c>
      <c r="T3402" s="1" t="s">
        <v>14752</v>
      </c>
    </row>
    <row r="3403" spans="1:20" x14ac:dyDescent="0.2">
      <c r="A3403" s="1">
        <v>31739</v>
      </c>
      <c r="B3403" s="1" t="s">
        <v>14604</v>
      </c>
      <c r="C3403" s="1" t="s">
        <v>14605</v>
      </c>
      <c r="D3403" s="1" t="s">
        <v>14606</v>
      </c>
      <c r="E3403" s="1">
        <v>4</v>
      </c>
      <c r="F3403" s="1" t="s">
        <v>14607</v>
      </c>
      <c r="G3403" s="1" t="s">
        <v>131</v>
      </c>
      <c r="H3403" s="1">
        <v>100000000</v>
      </c>
      <c r="I3403" s="1">
        <v>0</v>
      </c>
      <c r="J3403" s="1">
        <v>33333333</v>
      </c>
      <c r="K3403" s="1" t="s">
        <v>2018</v>
      </c>
      <c r="L3403" s="1">
        <v>3403</v>
      </c>
      <c r="M3403" s="1" t="s">
        <v>14752</v>
      </c>
      <c r="N3403" s="1">
        <v>9.8574145984562003E-2</v>
      </c>
      <c r="O3403" s="1">
        <v>490456.29198257002</v>
      </c>
      <c r="P3403" s="1">
        <v>-7.2769609999999998E-2</v>
      </c>
      <c r="Q3403" s="1">
        <v>-2.35882784</v>
      </c>
      <c r="R3403" s="1">
        <v>2.7032651099999998</v>
      </c>
      <c r="S3403" s="1">
        <v>0</v>
      </c>
      <c r="T3403" s="1" t="s">
        <v>14752</v>
      </c>
    </row>
    <row r="3404" spans="1:20" x14ac:dyDescent="0.2">
      <c r="A3404" s="1">
        <v>31158</v>
      </c>
      <c r="B3404" s="1" t="s">
        <v>14187</v>
      </c>
      <c r="C3404" s="1" t="s">
        <v>977</v>
      </c>
      <c r="D3404" s="1" t="s">
        <v>14188</v>
      </c>
      <c r="E3404" s="1">
        <v>8</v>
      </c>
      <c r="F3404" s="1" t="s">
        <v>14189</v>
      </c>
      <c r="G3404" s="1" t="s">
        <v>131</v>
      </c>
      <c r="I3404" s="1">
        <v>0</v>
      </c>
      <c r="J3404" s="1">
        <v>10500000</v>
      </c>
      <c r="K3404" s="1" t="s">
        <v>2018</v>
      </c>
      <c r="L3404" s="1">
        <v>3404</v>
      </c>
      <c r="M3404" s="1" t="s">
        <v>14753</v>
      </c>
      <c r="N3404" s="1">
        <v>0.43779731646014425</v>
      </c>
      <c r="O3404" s="1">
        <v>489547.53455700999</v>
      </c>
      <c r="P3404" s="1">
        <v>-0.32239725000000002</v>
      </c>
      <c r="Q3404" s="1">
        <v>-1.64240791</v>
      </c>
      <c r="R3404" s="1">
        <v>19.007356810000001</v>
      </c>
      <c r="S3404" s="1">
        <v>0</v>
      </c>
      <c r="T3404" s="1" t="s">
        <v>14753</v>
      </c>
    </row>
    <row r="3405" spans="1:20" x14ac:dyDescent="0.2">
      <c r="A3405" s="1">
        <v>34440</v>
      </c>
      <c r="B3405" s="1" t="s">
        <v>14562</v>
      </c>
      <c r="C3405" s="1" t="s">
        <v>14563</v>
      </c>
      <c r="D3405" s="1" t="s">
        <v>14564</v>
      </c>
      <c r="E3405" s="1">
        <v>2</v>
      </c>
      <c r="F3405" s="1" t="s">
        <v>14565</v>
      </c>
      <c r="G3405" s="1" t="s">
        <v>131</v>
      </c>
      <c r="H3405" s="1">
        <v>1000000000</v>
      </c>
      <c r="I3405" s="1">
        <v>0</v>
      </c>
      <c r="J3405" s="1">
        <v>1000000000</v>
      </c>
      <c r="K3405" s="1" t="s">
        <v>2018</v>
      </c>
      <c r="L3405" s="1">
        <v>3405</v>
      </c>
      <c r="M3405" s="1" t="s">
        <v>14753</v>
      </c>
      <c r="N3405" s="1">
        <v>8.7995922232195749E-3</v>
      </c>
      <c r="O3405" s="1">
        <v>489140.13017193001</v>
      </c>
      <c r="P3405" s="1">
        <v>-9.2729166900000006</v>
      </c>
      <c r="Q3405" s="1">
        <v>-17.542038959999999</v>
      </c>
      <c r="R3405" s="1">
        <v>31.289283380000001</v>
      </c>
      <c r="S3405" s="1">
        <v>0</v>
      </c>
      <c r="T3405" s="1" t="s">
        <v>14753</v>
      </c>
    </row>
    <row r="3406" spans="1:20" x14ac:dyDescent="0.2">
      <c r="A3406" s="1">
        <v>31843</v>
      </c>
      <c r="B3406" s="1" t="s">
        <v>14570</v>
      </c>
      <c r="C3406" s="1" t="s">
        <v>1310</v>
      </c>
      <c r="D3406" s="1" t="s">
        <v>14571</v>
      </c>
      <c r="E3406" s="1">
        <v>46</v>
      </c>
      <c r="F3406" s="1" t="s">
        <v>14572</v>
      </c>
      <c r="G3406" s="1" t="s">
        <v>131</v>
      </c>
      <c r="H3406" s="1">
        <v>965383478</v>
      </c>
      <c r="I3406" s="1">
        <v>0</v>
      </c>
      <c r="J3406" s="1">
        <v>965383478</v>
      </c>
      <c r="K3406" s="1" t="s">
        <v>2018</v>
      </c>
      <c r="L3406" s="1">
        <v>3406</v>
      </c>
      <c r="M3406" s="1" t="s">
        <v>14752</v>
      </c>
      <c r="N3406" s="1">
        <v>7.411698433430894E-3</v>
      </c>
      <c r="O3406" s="1">
        <v>487758.98381726001</v>
      </c>
      <c r="P3406" s="1">
        <v>0.77076387999999996</v>
      </c>
      <c r="Q3406" s="1">
        <v>-9.4915704099999996</v>
      </c>
      <c r="R3406" s="1">
        <v>-20.538297679999999</v>
      </c>
      <c r="S3406" s="1">
        <v>0</v>
      </c>
      <c r="T3406" s="1" t="s">
        <v>14752</v>
      </c>
    </row>
    <row r="3407" spans="1:20" x14ac:dyDescent="0.2">
      <c r="A3407" s="1">
        <v>28864</v>
      </c>
      <c r="B3407" s="1" t="s">
        <v>13199</v>
      </c>
      <c r="C3407" s="1" t="s">
        <v>13200</v>
      </c>
      <c r="D3407" s="1" t="s">
        <v>13201</v>
      </c>
      <c r="E3407" s="1">
        <v>33</v>
      </c>
      <c r="F3407" s="1" t="s">
        <v>13202</v>
      </c>
      <c r="G3407" s="1" t="s">
        <v>131</v>
      </c>
      <c r="H3407" s="1">
        <v>300000000</v>
      </c>
      <c r="I3407" s="1">
        <v>0</v>
      </c>
      <c r="J3407" s="1">
        <v>300000000</v>
      </c>
      <c r="K3407" s="1" t="s">
        <v>2018</v>
      </c>
      <c r="L3407" s="1">
        <v>3407</v>
      </c>
      <c r="M3407" s="1" t="s">
        <v>14752</v>
      </c>
      <c r="N3407" s="1">
        <v>5.9756575006427011E-2</v>
      </c>
      <c r="O3407" s="1">
        <v>480829.66614682</v>
      </c>
      <c r="P3407" s="1">
        <v>8.8666330000000002E-2</v>
      </c>
      <c r="Q3407" s="1">
        <v>-2.73841965</v>
      </c>
      <c r="R3407" s="1">
        <v>-4.2625317899999997</v>
      </c>
      <c r="S3407" s="1">
        <v>0</v>
      </c>
      <c r="T3407" s="1" t="s">
        <v>14752</v>
      </c>
    </row>
    <row r="3408" spans="1:20" x14ac:dyDescent="0.2">
      <c r="A3408" s="1">
        <v>32722</v>
      </c>
      <c r="B3408" s="1" t="s">
        <v>14263</v>
      </c>
      <c r="C3408" s="1" t="s">
        <v>10041</v>
      </c>
      <c r="D3408" s="1" t="s">
        <v>14264</v>
      </c>
      <c r="E3408" s="1">
        <v>7</v>
      </c>
      <c r="F3408" s="1" t="s">
        <v>14265</v>
      </c>
      <c r="G3408" s="1" t="s">
        <v>131</v>
      </c>
      <c r="H3408" s="1">
        <v>1000000000</v>
      </c>
      <c r="I3408" s="1">
        <v>0</v>
      </c>
      <c r="J3408" s="1">
        <v>985088593</v>
      </c>
      <c r="K3408" s="1" t="s">
        <v>2018</v>
      </c>
      <c r="L3408" s="1">
        <v>3408</v>
      </c>
      <c r="M3408" s="1" t="s">
        <v>14753</v>
      </c>
      <c r="N3408" s="1">
        <v>0.1270232328209337</v>
      </c>
      <c r="O3408" s="1">
        <v>480184.11430636997</v>
      </c>
      <c r="P3408" s="1">
        <v>0.13358102999999999</v>
      </c>
      <c r="Q3408" s="1">
        <v>-2.6348374200000002</v>
      </c>
      <c r="R3408" s="1">
        <v>60.669766969999998</v>
      </c>
      <c r="S3408" s="1">
        <v>0</v>
      </c>
      <c r="T3408" s="1" t="s">
        <v>14753</v>
      </c>
    </row>
    <row r="3409" spans="1:20" x14ac:dyDescent="0.2">
      <c r="A3409" s="1">
        <v>30543</v>
      </c>
      <c r="B3409" s="1" t="s">
        <v>12845</v>
      </c>
      <c r="C3409" s="1" t="s">
        <v>12846</v>
      </c>
      <c r="D3409" s="1" t="s">
        <v>12847</v>
      </c>
      <c r="E3409" s="1">
        <v>91</v>
      </c>
      <c r="F3409" s="1" t="s">
        <v>12848</v>
      </c>
      <c r="G3409" s="1" t="s">
        <v>131</v>
      </c>
      <c r="H3409" s="1">
        <v>510000000</v>
      </c>
      <c r="I3409" s="1">
        <v>0</v>
      </c>
      <c r="J3409" s="1">
        <v>353173044.14760488</v>
      </c>
      <c r="K3409" s="1" t="s">
        <v>2018</v>
      </c>
      <c r="L3409" s="1">
        <v>3409</v>
      </c>
      <c r="M3409" s="1" t="s">
        <v>14753</v>
      </c>
      <c r="N3409" s="1">
        <v>0.20593014951703029</v>
      </c>
      <c r="O3409" s="1">
        <v>480104.39874755999</v>
      </c>
      <c r="P3409" s="1">
        <v>-0.39153455999999998</v>
      </c>
      <c r="Q3409" s="1">
        <v>-5.6470432099999996</v>
      </c>
      <c r="R3409" s="1">
        <v>-16.971131710000002</v>
      </c>
      <c r="S3409" s="1">
        <v>0</v>
      </c>
      <c r="T3409" s="1" t="s">
        <v>14753</v>
      </c>
    </row>
    <row r="3410" spans="1:20" x14ac:dyDescent="0.2">
      <c r="A3410" s="1">
        <v>24700</v>
      </c>
      <c r="B3410" s="1" t="s">
        <v>12805</v>
      </c>
      <c r="C3410" s="1" t="s">
        <v>12806</v>
      </c>
      <c r="D3410" s="1" t="s">
        <v>12807</v>
      </c>
      <c r="E3410" s="1">
        <v>54</v>
      </c>
      <c r="F3410" s="1" t="s">
        <v>12808</v>
      </c>
      <c r="G3410" s="1" t="s">
        <v>131</v>
      </c>
      <c r="H3410" s="1">
        <v>100000000</v>
      </c>
      <c r="I3410" s="1">
        <v>0</v>
      </c>
      <c r="J3410" s="1">
        <v>15491597.44475832</v>
      </c>
      <c r="K3410" s="1" t="s">
        <v>2018</v>
      </c>
      <c r="L3410" s="1">
        <v>3410</v>
      </c>
      <c r="M3410" s="1" t="s">
        <v>14753</v>
      </c>
      <c r="N3410" s="1">
        <v>8.4881568013363926E-2</v>
      </c>
      <c r="O3410" s="1">
        <v>479323.34412184003</v>
      </c>
      <c r="P3410" s="1">
        <v>-0.14966123000000001</v>
      </c>
      <c r="Q3410" s="1">
        <v>-6.0268078100000002</v>
      </c>
      <c r="R3410" s="1">
        <v>-15.52734768</v>
      </c>
      <c r="S3410" s="1">
        <v>0</v>
      </c>
      <c r="T3410" s="1" t="s">
        <v>14753</v>
      </c>
    </row>
    <row r="3411" spans="1:20" x14ac:dyDescent="0.2">
      <c r="A3411" s="1">
        <v>31953</v>
      </c>
      <c r="B3411" s="1" t="s">
        <v>14072</v>
      </c>
      <c r="C3411" s="1" t="s">
        <v>14073</v>
      </c>
      <c r="D3411" s="1" t="s">
        <v>14074</v>
      </c>
      <c r="E3411" s="1">
        <v>5</v>
      </c>
      <c r="F3411" s="1" t="s">
        <v>14075</v>
      </c>
      <c r="G3411" s="1" t="s">
        <v>131</v>
      </c>
      <c r="I3411" s="1">
        <v>0</v>
      </c>
      <c r="J3411" s="1">
        <v>2500000000</v>
      </c>
      <c r="K3411" s="1" t="s">
        <v>2018</v>
      </c>
      <c r="L3411" s="1">
        <v>3411</v>
      </c>
      <c r="M3411" s="1" t="s">
        <v>14752</v>
      </c>
      <c r="N3411" s="1">
        <v>2.0842755377458423E-2</v>
      </c>
      <c r="O3411" s="1">
        <v>478792.54675574001</v>
      </c>
      <c r="P3411" s="1">
        <v>-0.21703152000000001</v>
      </c>
      <c r="Q3411" s="1">
        <v>34.766099150000002</v>
      </c>
      <c r="R3411" s="1">
        <v>30.77402317</v>
      </c>
      <c r="S3411" s="1">
        <v>0</v>
      </c>
      <c r="T3411" s="1" t="s">
        <v>14752</v>
      </c>
    </row>
    <row r="3412" spans="1:20" x14ac:dyDescent="0.2">
      <c r="A3412" s="1">
        <v>33463</v>
      </c>
      <c r="B3412" s="1" t="s">
        <v>13944</v>
      </c>
      <c r="C3412" s="1" t="s">
        <v>13594</v>
      </c>
      <c r="D3412" s="1" t="s">
        <v>13945</v>
      </c>
      <c r="E3412" s="1">
        <v>9</v>
      </c>
      <c r="F3412" s="1" t="s">
        <v>13946</v>
      </c>
      <c r="G3412" s="1" t="s">
        <v>131</v>
      </c>
      <c r="H3412" s="1">
        <v>10000000000</v>
      </c>
      <c r="I3412" s="1">
        <v>0</v>
      </c>
      <c r="J3412" s="1">
        <v>10000000000</v>
      </c>
      <c r="L3412" s="1">
        <v>3412</v>
      </c>
      <c r="M3412" s="1" t="s">
        <v>14753</v>
      </c>
      <c r="N3412" s="1">
        <v>1.2811782008512538E-3</v>
      </c>
      <c r="O3412" s="1">
        <v>476194.26584229001</v>
      </c>
      <c r="P3412" s="1">
        <v>1.2800527500000001</v>
      </c>
      <c r="Q3412" s="1">
        <v>-16.068324180000001</v>
      </c>
      <c r="R3412" s="1">
        <v>-36.329761099999999</v>
      </c>
      <c r="S3412" s="1">
        <v>0</v>
      </c>
      <c r="T3412" s="1" t="s">
        <v>14753</v>
      </c>
    </row>
    <row r="3413" spans="1:20" x14ac:dyDescent="0.2">
      <c r="A3413" s="1">
        <v>33050</v>
      </c>
      <c r="B3413" s="1" t="s">
        <v>13435</v>
      </c>
      <c r="C3413" s="1" t="s">
        <v>6987</v>
      </c>
      <c r="D3413" s="1" t="s">
        <v>13436</v>
      </c>
      <c r="E3413" s="1">
        <v>4</v>
      </c>
      <c r="F3413" s="1" t="s">
        <v>13437</v>
      </c>
      <c r="G3413" s="1" t="s">
        <v>131</v>
      </c>
      <c r="I3413" s="1">
        <v>0</v>
      </c>
      <c r="J3413" s="1">
        <v>420690000000000</v>
      </c>
      <c r="K3413" s="1" t="s">
        <v>2018</v>
      </c>
      <c r="L3413" s="1">
        <v>3414</v>
      </c>
      <c r="M3413" s="1" t="s">
        <v>14752</v>
      </c>
      <c r="N3413" s="1">
        <v>2.5697860694229021E-7</v>
      </c>
      <c r="O3413" s="1">
        <v>474848.69572814001</v>
      </c>
      <c r="P3413" s="1">
        <v>-6.2435780000000003E-2</v>
      </c>
      <c r="Q3413" s="1">
        <v>2.5655027800000001</v>
      </c>
      <c r="R3413" s="1">
        <v>-16.615813259999999</v>
      </c>
      <c r="S3413" s="1">
        <v>0</v>
      </c>
      <c r="T3413" s="1" t="s">
        <v>14752</v>
      </c>
    </row>
    <row r="3414" spans="1:20" x14ac:dyDescent="0.2">
      <c r="A3414" s="1">
        <v>34246</v>
      </c>
      <c r="B3414" s="1" t="s">
        <v>13180</v>
      </c>
      <c r="C3414" s="1" t="s">
        <v>13181</v>
      </c>
      <c r="D3414" s="1" t="s">
        <v>13182</v>
      </c>
      <c r="E3414" s="1">
        <v>2</v>
      </c>
      <c r="F3414" s="1" t="s">
        <v>13183</v>
      </c>
      <c r="G3414" s="1" t="s">
        <v>131</v>
      </c>
      <c r="H3414" s="1">
        <v>1500000000</v>
      </c>
      <c r="I3414" s="1">
        <v>0</v>
      </c>
      <c r="J3414" s="1">
        <v>1500000000</v>
      </c>
      <c r="L3414" s="1">
        <v>3415</v>
      </c>
      <c r="M3414" s="1" t="s">
        <v>14752</v>
      </c>
      <c r="N3414" s="1">
        <v>0.39962291076745499</v>
      </c>
      <c r="O3414" s="1">
        <v>474435.54985816003</v>
      </c>
      <c r="P3414" s="1">
        <v>0.10331823</v>
      </c>
      <c r="Q3414" s="1">
        <v>0.15953928000000001</v>
      </c>
      <c r="R3414" s="1">
        <v>-4.3930160000000003E-2</v>
      </c>
      <c r="S3414" s="1">
        <v>0</v>
      </c>
      <c r="T3414" s="1" t="s">
        <v>14752</v>
      </c>
    </row>
    <row r="3415" spans="1:20" x14ac:dyDescent="0.2">
      <c r="A3415" s="1">
        <v>31498</v>
      </c>
      <c r="B3415" s="1" t="s">
        <v>14270</v>
      </c>
      <c r="C3415" s="1" t="s">
        <v>14271</v>
      </c>
      <c r="D3415" s="1" t="s">
        <v>14272</v>
      </c>
      <c r="E3415" s="1">
        <v>3</v>
      </c>
      <c r="F3415" s="1" t="s">
        <v>14273</v>
      </c>
      <c r="G3415" s="1" t="s">
        <v>131</v>
      </c>
      <c r="H3415" s="1">
        <v>900000000</v>
      </c>
      <c r="I3415" s="1">
        <v>0</v>
      </c>
      <c r="J3415" s="1">
        <v>900000000</v>
      </c>
      <c r="K3415" s="1" t="s">
        <v>2018</v>
      </c>
      <c r="L3415" s="1">
        <v>3413</v>
      </c>
      <c r="M3415" s="1" t="s">
        <v>14752</v>
      </c>
      <c r="N3415" s="1">
        <v>1.5235030199877708E-2</v>
      </c>
      <c r="O3415" s="1">
        <v>475393.70053367998</v>
      </c>
      <c r="P3415" s="1">
        <v>-7.7817620000000004E-2</v>
      </c>
      <c r="Q3415" s="1">
        <v>-3.9732039399999999</v>
      </c>
      <c r="R3415" s="1">
        <v>-38.0107499</v>
      </c>
      <c r="S3415" s="1">
        <v>0</v>
      </c>
      <c r="T3415" s="1" t="s">
        <v>14752</v>
      </c>
    </row>
    <row r="3416" spans="1:20" x14ac:dyDescent="0.2">
      <c r="A3416" s="1">
        <v>27369</v>
      </c>
      <c r="B3416" s="1" t="s">
        <v>13739</v>
      </c>
      <c r="C3416" s="1" t="s">
        <v>13740</v>
      </c>
      <c r="D3416" s="1" t="s">
        <v>13741</v>
      </c>
      <c r="E3416" s="1">
        <v>10</v>
      </c>
      <c r="F3416" s="1" t="s">
        <v>13742</v>
      </c>
      <c r="G3416" s="1" t="s">
        <v>131</v>
      </c>
      <c r="H3416" s="1">
        <v>10000000000</v>
      </c>
      <c r="I3416" s="1">
        <v>0</v>
      </c>
      <c r="J3416" s="1">
        <v>10000000000</v>
      </c>
      <c r="L3416" s="1">
        <v>3416</v>
      </c>
      <c r="M3416" s="1" t="s">
        <v>14753</v>
      </c>
      <c r="N3416" s="1">
        <v>7.7690169774111764E-3</v>
      </c>
      <c r="O3416" s="1">
        <v>470864.22979274997</v>
      </c>
      <c r="P3416" s="1">
        <v>-0.39189733999999998</v>
      </c>
      <c r="Q3416" s="1">
        <v>-1.32166706</v>
      </c>
      <c r="R3416" s="1">
        <v>-10.47740434</v>
      </c>
      <c r="S3416" s="1">
        <v>0</v>
      </c>
      <c r="T3416" s="1" t="s">
        <v>14753</v>
      </c>
    </row>
    <row r="3417" spans="1:20" x14ac:dyDescent="0.2">
      <c r="A3417" s="1">
        <v>32486</v>
      </c>
      <c r="B3417" s="1" t="s">
        <v>7107</v>
      </c>
      <c r="C3417" s="1" t="s">
        <v>677</v>
      </c>
      <c r="D3417" s="1" t="s">
        <v>14612</v>
      </c>
      <c r="E3417" s="1">
        <v>5</v>
      </c>
      <c r="F3417" s="1" t="s">
        <v>14613</v>
      </c>
      <c r="G3417" s="1" t="s">
        <v>131</v>
      </c>
      <c r="H3417" s="1">
        <v>100000000000</v>
      </c>
      <c r="I3417" s="1">
        <v>0</v>
      </c>
      <c r="J3417" s="1">
        <v>100000000000</v>
      </c>
      <c r="K3417" s="1" t="s">
        <v>2018</v>
      </c>
      <c r="L3417" s="1">
        <v>3418</v>
      </c>
      <c r="M3417" s="1" t="s">
        <v>14752</v>
      </c>
      <c r="N3417" s="1">
        <v>1.770358430811185E-2</v>
      </c>
      <c r="O3417" s="1">
        <v>470118.98472745001</v>
      </c>
      <c r="P3417" s="1">
        <v>29.743491689999999</v>
      </c>
      <c r="Q3417" s="1">
        <v>120.8796924</v>
      </c>
      <c r="R3417" s="1">
        <v>38141.653429409998</v>
      </c>
      <c r="S3417" s="1">
        <v>0</v>
      </c>
      <c r="T3417" s="1" t="s">
        <v>14752</v>
      </c>
    </row>
    <row r="3418" spans="1:20" x14ac:dyDescent="0.2">
      <c r="A3418" s="1">
        <v>32795</v>
      </c>
      <c r="B3418" s="1" t="s">
        <v>13398</v>
      </c>
      <c r="C3418" s="1" t="s">
        <v>13399</v>
      </c>
      <c r="D3418" s="1" t="s">
        <v>13400</v>
      </c>
      <c r="E3418" s="1">
        <v>13</v>
      </c>
      <c r="F3418" s="1" t="s">
        <v>13401</v>
      </c>
      <c r="G3418" s="1" t="s">
        <v>131</v>
      </c>
      <c r="H3418" s="1">
        <v>1000000000</v>
      </c>
      <c r="I3418" s="1">
        <v>0</v>
      </c>
      <c r="J3418" s="1">
        <v>1000000000</v>
      </c>
      <c r="K3418" s="1" t="s">
        <v>2018</v>
      </c>
      <c r="L3418" s="1">
        <v>3417</v>
      </c>
      <c r="M3418" s="1" t="s">
        <v>14752</v>
      </c>
      <c r="N3418" s="1">
        <v>2.3077037473404584E-4</v>
      </c>
      <c r="O3418" s="1">
        <v>470285.30101211998</v>
      </c>
      <c r="P3418" s="1">
        <v>0.67836704999999997</v>
      </c>
      <c r="Q3418" s="1">
        <v>-7.4857376999999996</v>
      </c>
      <c r="R3418" s="1">
        <v>-22.858241840000002</v>
      </c>
      <c r="S3418" s="1">
        <v>0</v>
      </c>
      <c r="T3418" s="1" t="s">
        <v>14752</v>
      </c>
    </row>
    <row r="3419" spans="1:20" x14ac:dyDescent="0.2">
      <c r="A3419" s="1">
        <v>12121</v>
      </c>
      <c r="B3419" s="1" t="s">
        <v>14142</v>
      </c>
      <c r="C3419" s="1" t="s">
        <v>14143</v>
      </c>
      <c r="D3419" s="1" t="s">
        <v>14144</v>
      </c>
      <c r="E3419" s="1">
        <v>9</v>
      </c>
      <c r="F3419" s="1" t="s">
        <v>14145</v>
      </c>
      <c r="G3419" s="1" t="s">
        <v>131</v>
      </c>
      <c r="I3419" s="1">
        <v>0</v>
      </c>
      <c r="J3419" s="1">
        <v>200000000000</v>
      </c>
      <c r="K3419" s="1" t="s">
        <v>2018</v>
      </c>
      <c r="L3419" s="1">
        <v>3419</v>
      </c>
      <c r="M3419" s="1" t="s">
        <v>14753</v>
      </c>
      <c r="N3419" s="1">
        <v>2.4893687809279354E-5</v>
      </c>
      <c r="O3419" s="1">
        <v>464087.2850414</v>
      </c>
      <c r="P3419" s="1">
        <v>2.1551999999999999E-3</v>
      </c>
      <c r="Q3419" s="1">
        <v>0.62769235999999995</v>
      </c>
      <c r="R3419" s="1">
        <v>-15.656565580000001</v>
      </c>
      <c r="S3419" s="1">
        <v>0</v>
      </c>
      <c r="T3419" s="1" t="s">
        <v>14753</v>
      </c>
    </row>
    <row r="3420" spans="1:20" x14ac:dyDescent="0.2">
      <c r="A3420" s="1">
        <v>30739</v>
      </c>
      <c r="B3420" s="1" t="s">
        <v>7993</v>
      </c>
      <c r="C3420" s="1" t="s">
        <v>13493</v>
      </c>
      <c r="D3420" s="1" t="s">
        <v>13494</v>
      </c>
      <c r="E3420" s="1">
        <v>3</v>
      </c>
      <c r="F3420" s="1" t="s">
        <v>13495</v>
      </c>
      <c r="G3420" s="1" t="s">
        <v>131</v>
      </c>
      <c r="H3420" s="1">
        <v>1000000000</v>
      </c>
      <c r="I3420" s="1">
        <v>0</v>
      </c>
      <c r="J3420" s="1">
        <v>0</v>
      </c>
      <c r="K3420" s="1" t="s">
        <v>2018</v>
      </c>
      <c r="L3420" s="1">
        <v>3420</v>
      </c>
      <c r="M3420" s="1" t="s">
        <v>14752</v>
      </c>
      <c r="N3420" s="1">
        <v>0.29279818915460082</v>
      </c>
      <c r="O3420" s="1">
        <v>462977.99038402998</v>
      </c>
      <c r="P3420" s="1">
        <v>-0.12828854000000001</v>
      </c>
      <c r="Q3420" s="1">
        <v>-0.48918361999999999</v>
      </c>
      <c r="R3420" s="1">
        <v>4.9889901200000004</v>
      </c>
      <c r="S3420" s="1">
        <v>0</v>
      </c>
      <c r="T3420" s="1" t="s">
        <v>14752</v>
      </c>
    </row>
    <row r="3421" spans="1:20" x14ac:dyDescent="0.2">
      <c r="A3421" s="1">
        <v>33976</v>
      </c>
      <c r="B3421" s="1" t="s">
        <v>12914</v>
      </c>
      <c r="C3421" s="1" t="s">
        <v>12915</v>
      </c>
      <c r="D3421" s="1" t="s">
        <v>12916</v>
      </c>
      <c r="E3421" s="1">
        <v>8</v>
      </c>
      <c r="F3421" s="1" t="s">
        <v>12917</v>
      </c>
      <c r="G3421" s="1" t="s">
        <v>131</v>
      </c>
      <c r="H3421" s="1">
        <v>999901996</v>
      </c>
      <c r="I3421" s="1">
        <v>0</v>
      </c>
      <c r="J3421" s="1">
        <v>999901996</v>
      </c>
      <c r="K3421" s="1" t="s">
        <v>2018</v>
      </c>
      <c r="L3421" s="1">
        <v>3422</v>
      </c>
      <c r="M3421" s="1" t="s">
        <v>14752</v>
      </c>
      <c r="N3421" s="1">
        <v>3.2078292577174603E-4</v>
      </c>
      <c r="O3421" s="1">
        <v>457010.26099268999</v>
      </c>
      <c r="P3421" s="1">
        <v>1.6552042199999999</v>
      </c>
      <c r="Q3421" s="1">
        <v>6.43380799</v>
      </c>
      <c r="R3421" s="1">
        <v>-56.666705460000003</v>
      </c>
      <c r="S3421" s="1">
        <v>0</v>
      </c>
      <c r="T3421" s="1" t="s">
        <v>14752</v>
      </c>
    </row>
    <row r="3422" spans="1:20" x14ac:dyDescent="0.2">
      <c r="A3422" s="1">
        <v>32765</v>
      </c>
      <c r="B3422" s="1" t="s">
        <v>13671</v>
      </c>
      <c r="C3422" s="1" t="s">
        <v>13672</v>
      </c>
      <c r="D3422" s="1" t="s">
        <v>13673</v>
      </c>
      <c r="E3422" s="1">
        <v>1</v>
      </c>
      <c r="F3422" s="1" t="s">
        <v>13674</v>
      </c>
      <c r="G3422" s="1" t="s">
        <v>131</v>
      </c>
      <c r="H3422" s="1">
        <v>88888888000</v>
      </c>
      <c r="I3422" s="1">
        <v>0</v>
      </c>
      <c r="J3422" s="1">
        <v>88888888000</v>
      </c>
      <c r="K3422" s="1" t="s">
        <v>2018</v>
      </c>
      <c r="L3422" s="1">
        <v>3421</v>
      </c>
      <c r="M3422" s="1" t="s">
        <v>14753</v>
      </c>
      <c r="N3422" s="1">
        <v>2.0559817700665734E-5</v>
      </c>
      <c r="O3422" s="1">
        <v>457747.05303370999</v>
      </c>
      <c r="P3422" s="1">
        <v>-8.0368024600000005</v>
      </c>
      <c r="Q3422" s="1">
        <v>7.2034883399999998</v>
      </c>
      <c r="R3422" s="1">
        <v>-60.804711159999997</v>
      </c>
      <c r="S3422" s="1">
        <v>0</v>
      </c>
      <c r="T3422" s="1" t="s">
        <v>14753</v>
      </c>
    </row>
    <row r="3423" spans="1:20" x14ac:dyDescent="0.2">
      <c r="A3423" s="1">
        <v>34788</v>
      </c>
      <c r="B3423" s="1" t="s">
        <v>14702</v>
      </c>
      <c r="C3423" s="1" t="s">
        <v>14703</v>
      </c>
      <c r="D3423" s="1" t="s">
        <v>14704</v>
      </c>
      <c r="E3423" s="1">
        <v>5</v>
      </c>
      <c r="F3423" s="1" t="s">
        <v>14705</v>
      </c>
      <c r="G3423" s="1" t="s">
        <v>131</v>
      </c>
      <c r="H3423" s="1">
        <v>2000000000</v>
      </c>
      <c r="I3423" s="1">
        <v>0</v>
      </c>
      <c r="J3423" s="1">
        <v>2000000000</v>
      </c>
      <c r="K3423" s="1" t="s">
        <v>2018</v>
      </c>
      <c r="L3423" s="1">
        <v>3423</v>
      </c>
      <c r="M3423" s="1" t="s">
        <v>14753</v>
      </c>
      <c r="N3423" s="1">
        <v>8.0460253135638572E-4</v>
      </c>
      <c r="O3423" s="1">
        <v>455652.19024510001</v>
      </c>
      <c r="P3423" s="1">
        <v>-3.81032774</v>
      </c>
      <c r="Q3423" s="1">
        <v>14.106210689999999</v>
      </c>
      <c r="R3423" s="1">
        <v>18.94117838</v>
      </c>
      <c r="S3423" s="1">
        <v>0</v>
      </c>
      <c r="T3423" s="1" t="s">
        <v>14753</v>
      </c>
    </row>
    <row r="3424" spans="1:20" x14ac:dyDescent="0.2">
      <c r="A3424" s="1">
        <v>34516</v>
      </c>
      <c r="B3424" s="1" t="s">
        <v>13765</v>
      </c>
      <c r="C3424" s="1" t="s">
        <v>13766</v>
      </c>
      <c r="D3424" s="1" t="s">
        <v>13767</v>
      </c>
      <c r="E3424" s="1">
        <v>20</v>
      </c>
      <c r="F3424" s="1" t="s">
        <v>13768</v>
      </c>
      <c r="G3424" s="1" t="s">
        <v>131</v>
      </c>
      <c r="H3424" s="1">
        <v>999935139</v>
      </c>
      <c r="I3424" s="1">
        <v>0</v>
      </c>
      <c r="J3424" s="1">
        <v>999935139</v>
      </c>
      <c r="K3424" s="1" t="s">
        <v>2018</v>
      </c>
      <c r="L3424" s="1">
        <v>3424</v>
      </c>
      <c r="M3424" s="1" t="s">
        <v>14752</v>
      </c>
      <c r="N3424" s="1">
        <v>6.2720499649053007E-3</v>
      </c>
      <c r="O3424" s="1">
        <v>455130.28604253998</v>
      </c>
      <c r="P3424" s="1">
        <v>-3.4081290800000001</v>
      </c>
      <c r="Q3424" s="1">
        <v>-13.99759242</v>
      </c>
      <c r="R3424" s="1">
        <v>-56.263932650000001</v>
      </c>
      <c r="S3424" s="1">
        <v>0</v>
      </c>
      <c r="T3424" s="1" t="s">
        <v>14752</v>
      </c>
    </row>
    <row r="3425" spans="1:20" x14ac:dyDescent="0.2">
      <c r="A3425" s="1">
        <v>23185</v>
      </c>
      <c r="B3425" s="1" t="s">
        <v>14618</v>
      </c>
      <c r="C3425" s="1" t="s">
        <v>14618</v>
      </c>
      <c r="D3425" s="1" t="s">
        <v>14619</v>
      </c>
      <c r="E3425" s="1">
        <v>16</v>
      </c>
      <c r="F3425" s="1" t="s">
        <v>14620</v>
      </c>
      <c r="G3425" s="1" t="s">
        <v>131</v>
      </c>
      <c r="I3425" s="1">
        <v>0</v>
      </c>
      <c r="J3425" s="1">
        <v>252655285.71000001</v>
      </c>
      <c r="K3425" s="1" t="s">
        <v>2018</v>
      </c>
      <c r="L3425" s="1">
        <v>3425</v>
      </c>
      <c r="M3425" s="1" t="s">
        <v>14753</v>
      </c>
      <c r="N3425" s="1">
        <v>0.35543228991611558</v>
      </c>
      <c r="O3425" s="1">
        <v>454199.24870614999</v>
      </c>
      <c r="P3425" s="1">
        <v>0.66470267999999999</v>
      </c>
      <c r="Q3425" s="1">
        <v>-2.7902508699999999</v>
      </c>
      <c r="R3425" s="1">
        <v>-12.74340321</v>
      </c>
      <c r="S3425" s="1">
        <v>0</v>
      </c>
      <c r="T3425" s="1" t="s">
        <v>14753</v>
      </c>
    </row>
    <row r="3426" spans="1:20" x14ac:dyDescent="0.2">
      <c r="A3426" s="1">
        <v>25653</v>
      </c>
      <c r="B3426" s="1" t="s">
        <v>14629</v>
      </c>
      <c r="C3426" s="1" t="s">
        <v>14630</v>
      </c>
      <c r="D3426" s="1" t="s">
        <v>14631</v>
      </c>
      <c r="E3426" s="1">
        <v>43</v>
      </c>
      <c r="F3426" s="1" t="s">
        <v>14632</v>
      </c>
      <c r="G3426" s="1" t="s">
        <v>131</v>
      </c>
      <c r="H3426" s="1">
        <v>1000000</v>
      </c>
      <c r="I3426" s="1">
        <v>0</v>
      </c>
      <c r="J3426" s="1">
        <v>1000000</v>
      </c>
      <c r="K3426" s="1" t="s">
        <v>2018</v>
      </c>
      <c r="L3426" s="1">
        <v>3426</v>
      </c>
      <c r="M3426" s="1" t="s">
        <v>14753</v>
      </c>
      <c r="N3426" s="1">
        <v>40.766587335254286</v>
      </c>
      <c r="O3426" s="1">
        <v>448002.44301326002</v>
      </c>
      <c r="P3426" s="1">
        <v>0.38106886000000001</v>
      </c>
      <c r="Q3426" s="1">
        <v>-10.751064339999999</v>
      </c>
      <c r="R3426" s="1">
        <v>-15.440935250000001</v>
      </c>
      <c r="S3426" s="1">
        <v>0</v>
      </c>
      <c r="T3426" s="1" t="s">
        <v>14753</v>
      </c>
    </row>
    <row r="3427" spans="1:20" x14ac:dyDescent="0.2">
      <c r="A3427" s="1">
        <v>34893</v>
      </c>
      <c r="B3427" s="1" t="s">
        <v>14591</v>
      </c>
      <c r="C3427" s="1" t="s">
        <v>14592</v>
      </c>
      <c r="D3427" s="1" t="s">
        <v>14593</v>
      </c>
      <c r="E3427" s="1">
        <v>8</v>
      </c>
      <c r="F3427" s="1" t="s">
        <v>14594</v>
      </c>
      <c r="G3427" s="1" t="s">
        <v>131</v>
      </c>
      <c r="H3427" s="1">
        <v>1000000000</v>
      </c>
      <c r="I3427" s="1">
        <v>0</v>
      </c>
      <c r="J3427" s="1">
        <v>1000000000</v>
      </c>
      <c r="K3427" s="1" t="s">
        <v>2018</v>
      </c>
      <c r="L3427" s="1">
        <v>3427</v>
      </c>
      <c r="M3427" s="1" t="s">
        <v>14752</v>
      </c>
      <c r="N3427" s="1">
        <v>5.7183763656532115E-3</v>
      </c>
      <c r="O3427" s="1">
        <v>447475.39040789002</v>
      </c>
      <c r="P3427" s="1">
        <v>-1.24669115</v>
      </c>
      <c r="Q3427" s="1">
        <v>-6.78819835</v>
      </c>
      <c r="R3427" s="1">
        <v>98.633717899999994</v>
      </c>
      <c r="S3427" s="1">
        <v>0</v>
      </c>
      <c r="T3427" s="1" t="s">
        <v>14752</v>
      </c>
    </row>
    <row r="3428" spans="1:20" x14ac:dyDescent="0.2">
      <c r="A3428" s="1">
        <v>29148</v>
      </c>
      <c r="B3428" s="1" t="s">
        <v>13266</v>
      </c>
      <c r="C3428" s="1" t="s">
        <v>1270</v>
      </c>
      <c r="D3428" s="1" t="s">
        <v>13267</v>
      </c>
      <c r="E3428" s="1">
        <v>6</v>
      </c>
      <c r="F3428" s="1" t="s">
        <v>13268</v>
      </c>
      <c r="G3428" s="1" t="s">
        <v>131</v>
      </c>
      <c r="H3428" s="1">
        <v>21000000</v>
      </c>
      <c r="I3428" s="1">
        <v>0</v>
      </c>
      <c r="J3428" s="1">
        <v>21000000</v>
      </c>
      <c r="L3428" s="1">
        <v>3428</v>
      </c>
      <c r="M3428" s="1" t="s">
        <v>14753</v>
      </c>
      <c r="N3428" s="1">
        <v>0.74745340232403978</v>
      </c>
      <c r="O3428" s="1">
        <v>446247.98413460999</v>
      </c>
      <c r="P3428" s="1">
        <v>0.7995333</v>
      </c>
      <c r="Q3428" s="1">
        <v>-5.4341231099999998</v>
      </c>
      <c r="R3428" s="1">
        <v>-10.909061060000001</v>
      </c>
      <c r="S3428" s="1">
        <v>0</v>
      </c>
      <c r="T3428" s="1" t="s">
        <v>14753</v>
      </c>
    </row>
    <row r="3429" spans="1:20" x14ac:dyDescent="0.2">
      <c r="A3429" s="1">
        <v>31649</v>
      </c>
      <c r="B3429" s="1" t="s">
        <v>13356</v>
      </c>
      <c r="C3429" s="1" t="s">
        <v>13357</v>
      </c>
      <c r="D3429" s="1" t="s">
        <v>13358</v>
      </c>
      <c r="E3429" s="1">
        <v>6</v>
      </c>
      <c r="F3429" s="1" t="s">
        <v>13359</v>
      </c>
      <c r="G3429" s="1" t="s">
        <v>131</v>
      </c>
      <c r="H3429" s="1">
        <v>10000000000</v>
      </c>
      <c r="I3429" s="1">
        <v>0</v>
      </c>
      <c r="J3429" s="1">
        <v>10000000000</v>
      </c>
      <c r="K3429" s="1" t="s">
        <v>2018</v>
      </c>
      <c r="L3429" s="1">
        <v>3432</v>
      </c>
      <c r="M3429" s="1" t="s">
        <v>14753</v>
      </c>
      <c r="N3429" s="1">
        <v>1.9914110118948707E-3</v>
      </c>
      <c r="O3429" s="1">
        <v>443375.02815805998</v>
      </c>
      <c r="P3429" s="1">
        <v>-2.3085776899999999</v>
      </c>
      <c r="Q3429" s="1">
        <v>-6.2993082300000003</v>
      </c>
      <c r="R3429" s="1">
        <v>-13.923485980000001</v>
      </c>
      <c r="S3429" s="1">
        <v>0</v>
      </c>
      <c r="T3429" s="1" t="s">
        <v>14753</v>
      </c>
    </row>
    <row r="3430" spans="1:20" x14ac:dyDescent="0.2">
      <c r="A3430" s="1">
        <v>9021</v>
      </c>
      <c r="B3430" s="1" t="s">
        <v>13173</v>
      </c>
      <c r="C3430" s="1" t="s">
        <v>13174</v>
      </c>
      <c r="D3430" s="1" t="s">
        <v>13175</v>
      </c>
      <c r="E3430" s="1">
        <v>166</v>
      </c>
      <c r="F3430" s="1" t="s">
        <v>4509</v>
      </c>
      <c r="G3430" s="1" t="s">
        <v>131</v>
      </c>
      <c r="I3430" s="1">
        <v>0</v>
      </c>
      <c r="J3430" s="1">
        <v>0</v>
      </c>
      <c r="K3430" s="1" t="s">
        <v>2018</v>
      </c>
      <c r="L3430" s="1">
        <v>3430</v>
      </c>
      <c r="M3430" s="1" t="s">
        <v>14753</v>
      </c>
      <c r="N3430" s="1">
        <v>1.0002255801161049</v>
      </c>
      <c r="O3430" s="1">
        <v>443128.34248354001</v>
      </c>
      <c r="P3430" s="1">
        <v>1.8495040000000001E-2</v>
      </c>
      <c r="Q3430" s="1">
        <v>-3.86141E-3</v>
      </c>
      <c r="R3430" s="1">
        <v>3.4488039999999998E-2</v>
      </c>
      <c r="S3430" s="1">
        <v>0</v>
      </c>
      <c r="T3430" s="1" t="s">
        <v>14753</v>
      </c>
    </row>
    <row r="3431" spans="1:20" x14ac:dyDescent="0.2">
      <c r="A3431" s="1">
        <v>32488</v>
      </c>
      <c r="B3431" s="1" t="s">
        <v>13244</v>
      </c>
      <c r="C3431" s="1" t="s">
        <v>8330</v>
      </c>
      <c r="D3431" s="1" t="s">
        <v>13245</v>
      </c>
      <c r="E3431" s="1">
        <v>1</v>
      </c>
      <c r="F3431" s="1" t="s">
        <v>13246</v>
      </c>
      <c r="G3431" s="1" t="s">
        <v>131</v>
      </c>
      <c r="H3431" s="1">
        <v>420000000000</v>
      </c>
      <c r="I3431" s="1">
        <v>0</v>
      </c>
      <c r="J3431" s="1">
        <v>420000000000</v>
      </c>
      <c r="K3431" s="1" t="s">
        <v>2018</v>
      </c>
      <c r="L3431" s="1">
        <v>3431</v>
      </c>
      <c r="M3431" s="1" t="s">
        <v>14752</v>
      </c>
      <c r="N3431" s="1">
        <v>1.3739267294418779E-3</v>
      </c>
      <c r="O3431" s="1">
        <v>442843.21334502997</v>
      </c>
      <c r="P3431" s="1">
        <v>7.9168078599999996</v>
      </c>
      <c r="Q3431" s="1">
        <v>343.43341391000001</v>
      </c>
      <c r="R3431" s="1">
        <v>-80.715950969999994</v>
      </c>
      <c r="S3431" s="1">
        <v>0</v>
      </c>
      <c r="T3431" s="1" t="s">
        <v>14752</v>
      </c>
    </row>
    <row r="3432" spans="1:20" x14ac:dyDescent="0.2">
      <c r="A3432" s="1">
        <v>27370</v>
      </c>
      <c r="B3432" s="1" t="s">
        <v>13292</v>
      </c>
      <c r="C3432" s="1" t="s">
        <v>13293</v>
      </c>
      <c r="D3432" s="1" t="s">
        <v>13294</v>
      </c>
      <c r="E3432" s="1">
        <v>23</v>
      </c>
      <c r="F3432" s="1" t="s">
        <v>13295</v>
      </c>
      <c r="G3432" s="1" t="s">
        <v>131</v>
      </c>
      <c r="H3432" s="1">
        <v>3162005.4239730001</v>
      </c>
      <c r="I3432" s="1">
        <v>0</v>
      </c>
      <c r="J3432" s="1">
        <v>2779973.569344</v>
      </c>
      <c r="K3432" s="1" t="s">
        <v>2018</v>
      </c>
      <c r="L3432" s="1">
        <v>3429</v>
      </c>
      <c r="M3432" s="1" t="s">
        <v>14753</v>
      </c>
      <c r="N3432" s="1">
        <v>0.99863163426598478</v>
      </c>
      <c r="O3432" s="1">
        <v>441764.99375332001</v>
      </c>
      <c r="P3432" s="1">
        <v>-3.3141520000000001E-2</v>
      </c>
      <c r="Q3432" s="1">
        <v>-1.22602334</v>
      </c>
      <c r="R3432" s="1">
        <v>-0.17406347</v>
      </c>
      <c r="S3432" s="1">
        <v>0</v>
      </c>
      <c r="T3432" s="1" t="s">
        <v>14753</v>
      </c>
    </row>
    <row r="3433" spans="1:20" x14ac:dyDescent="0.2">
      <c r="A3433" s="1">
        <v>2329</v>
      </c>
      <c r="B3433" s="1" t="s">
        <v>14198</v>
      </c>
      <c r="C3433" s="1" t="s">
        <v>14199</v>
      </c>
      <c r="D3433" s="1" t="s">
        <v>14200</v>
      </c>
      <c r="E3433" s="1">
        <v>2</v>
      </c>
      <c r="F3433" s="1" t="s">
        <v>14201</v>
      </c>
      <c r="G3433" s="1" t="s">
        <v>131</v>
      </c>
      <c r="I3433" s="1">
        <v>0</v>
      </c>
      <c r="J3433" s="1">
        <v>2650000000</v>
      </c>
      <c r="L3433" s="1">
        <v>3433</v>
      </c>
      <c r="M3433" s="1" t="s">
        <v>14753</v>
      </c>
      <c r="N3433" s="1">
        <v>5.7817557611191154E-4</v>
      </c>
      <c r="O3433" s="1">
        <v>440504.6227299</v>
      </c>
      <c r="P3433" s="1">
        <v>2.4672703999999999</v>
      </c>
      <c r="Q3433" s="1">
        <v>0.53830942999999998</v>
      </c>
      <c r="R3433" s="1">
        <v>15.523563579999999</v>
      </c>
      <c r="S3433" s="1">
        <v>0</v>
      </c>
      <c r="T3433" s="1" t="s">
        <v>14753</v>
      </c>
    </row>
    <row r="3434" spans="1:20" x14ac:dyDescent="0.2">
      <c r="A3434" s="1">
        <v>31970</v>
      </c>
      <c r="B3434" s="1" t="s">
        <v>13280</v>
      </c>
      <c r="C3434" s="1" t="s">
        <v>13281</v>
      </c>
      <c r="D3434" s="1" t="s">
        <v>13282</v>
      </c>
      <c r="E3434" s="1">
        <v>16</v>
      </c>
      <c r="F3434" s="1" t="s">
        <v>13283</v>
      </c>
      <c r="G3434" s="1" t="s">
        <v>131</v>
      </c>
      <c r="H3434" s="1">
        <v>37000000</v>
      </c>
      <c r="I3434" s="1">
        <v>0</v>
      </c>
      <c r="J3434" s="1">
        <v>37000000</v>
      </c>
      <c r="K3434" s="1" t="s">
        <v>2018</v>
      </c>
      <c r="L3434" s="1">
        <v>3436</v>
      </c>
      <c r="M3434" s="1" t="s">
        <v>14752</v>
      </c>
      <c r="N3434" s="1">
        <v>0.39473394808959633</v>
      </c>
      <c r="O3434" s="1">
        <v>437064.60232169001</v>
      </c>
      <c r="P3434" s="1">
        <v>-0.12626401000000001</v>
      </c>
      <c r="Q3434" s="1">
        <v>-3.0066215999999999</v>
      </c>
      <c r="R3434" s="1">
        <v>-6.33240859</v>
      </c>
      <c r="S3434" s="1">
        <v>0</v>
      </c>
      <c r="T3434" s="1" t="s">
        <v>14752</v>
      </c>
    </row>
    <row r="3435" spans="1:20" x14ac:dyDescent="0.2">
      <c r="A3435" s="1">
        <v>33964</v>
      </c>
      <c r="B3435" s="1" t="s">
        <v>13155</v>
      </c>
      <c r="C3435" s="1" t="s">
        <v>13156</v>
      </c>
      <c r="D3435" s="1" t="s">
        <v>13157</v>
      </c>
      <c r="E3435" s="1">
        <v>5</v>
      </c>
      <c r="F3435" s="1" t="s">
        <v>13158</v>
      </c>
      <c r="G3435" s="1" t="s">
        <v>131</v>
      </c>
      <c r="H3435" s="1">
        <v>1000000000</v>
      </c>
      <c r="I3435" s="1">
        <v>0</v>
      </c>
      <c r="J3435" s="1">
        <v>1000000000</v>
      </c>
      <c r="K3435" s="1" t="s">
        <v>2018</v>
      </c>
      <c r="L3435" s="1">
        <v>3434</v>
      </c>
      <c r="M3435" s="1" t="s">
        <v>14752</v>
      </c>
      <c r="N3435" s="1">
        <v>0.10043594443602875</v>
      </c>
      <c r="O3435" s="1">
        <v>438482.48349930998</v>
      </c>
      <c r="P3435" s="1">
        <v>-0.18104983999999999</v>
      </c>
      <c r="Q3435" s="1">
        <v>-8.9970643100000007</v>
      </c>
      <c r="R3435" s="1">
        <v>-3.3906569800000002</v>
      </c>
      <c r="S3435" s="1">
        <v>0</v>
      </c>
      <c r="T3435" s="1" t="s">
        <v>14752</v>
      </c>
    </row>
    <row r="3436" spans="1:20" x14ac:dyDescent="0.2">
      <c r="A3436" s="1">
        <v>34349</v>
      </c>
      <c r="B3436" s="1" t="s">
        <v>14288</v>
      </c>
      <c r="C3436" s="1" t="s">
        <v>23</v>
      </c>
      <c r="D3436" s="1" t="s">
        <v>14289</v>
      </c>
      <c r="E3436" s="1">
        <v>3</v>
      </c>
      <c r="F3436" s="1" t="s">
        <v>14290</v>
      </c>
      <c r="G3436" s="1" t="s">
        <v>131</v>
      </c>
      <c r="H3436" s="1">
        <v>1000000000</v>
      </c>
      <c r="I3436" s="1">
        <v>0</v>
      </c>
      <c r="J3436" s="1">
        <v>1000000000</v>
      </c>
      <c r="K3436" s="1" t="s">
        <v>2018</v>
      </c>
      <c r="L3436" s="1">
        <v>3435</v>
      </c>
      <c r="M3436" s="1" t="s">
        <v>14753</v>
      </c>
      <c r="N3436" s="1">
        <v>3.1313631103785204E-4</v>
      </c>
      <c r="O3436" s="1">
        <v>437103.36712672003</v>
      </c>
      <c r="P3436" s="1">
        <v>-3.924685E-2</v>
      </c>
      <c r="Q3436" s="1">
        <v>-0.59765858000000005</v>
      </c>
      <c r="R3436" s="1">
        <v>37.851782309999997</v>
      </c>
      <c r="S3436" s="1">
        <v>0</v>
      </c>
      <c r="T3436" s="1" t="s">
        <v>14753</v>
      </c>
    </row>
    <row r="3437" spans="1:20" x14ac:dyDescent="0.2">
      <c r="A3437" s="1">
        <v>25967</v>
      </c>
      <c r="B3437" s="1" t="s">
        <v>14177</v>
      </c>
      <c r="C3437" s="1" t="s">
        <v>14178</v>
      </c>
      <c r="D3437" s="1" t="s">
        <v>14179</v>
      </c>
      <c r="E3437" s="1">
        <v>2</v>
      </c>
      <c r="F3437" s="1" t="s">
        <v>14180</v>
      </c>
      <c r="G3437" s="1" t="s">
        <v>131</v>
      </c>
      <c r="H3437" s="1">
        <v>3215075</v>
      </c>
      <c r="I3437" s="1">
        <v>0</v>
      </c>
      <c r="J3437" s="1">
        <v>3215075</v>
      </c>
      <c r="K3437" s="1" t="s">
        <v>2018</v>
      </c>
      <c r="L3437" s="1">
        <v>3437</v>
      </c>
      <c r="M3437" s="1" t="s">
        <v>14753</v>
      </c>
      <c r="N3437" s="1">
        <v>2720.4243937104075</v>
      </c>
      <c r="O3437" s="1">
        <v>435820.54717933998</v>
      </c>
      <c r="P3437" s="1">
        <v>-3.7422200000000001E-3</v>
      </c>
      <c r="Q3437" s="1">
        <v>0.12657225999999999</v>
      </c>
      <c r="R3437" s="1">
        <v>-3.9344459999999998E-2</v>
      </c>
      <c r="S3437" s="1">
        <v>0</v>
      </c>
      <c r="T3437" s="1" t="s">
        <v>14753</v>
      </c>
    </row>
    <row r="3438" spans="1:20" x14ac:dyDescent="0.2">
      <c r="A3438" s="1">
        <v>21471</v>
      </c>
      <c r="B3438" s="1" t="s">
        <v>14614</v>
      </c>
      <c r="C3438" s="1" t="s">
        <v>14615</v>
      </c>
      <c r="D3438" s="1" t="s">
        <v>14616</v>
      </c>
      <c r="E3438" s="1">
        <v>5</v>
      </c>
      <c r="F3438" s="1" t="s">
        <v>14617</v>
      </c>
      <c r="G3438" s="1" t="s">
        <v>131</v>
      </c>
      <c r="I3438" s="1">
        <v>0</v>
      </c>
      <c r="J3438" s="1">
        <v>10000000000</v>
      </c>
      <c r="K3438" s="1" t="s">
        <v>2018</v>
      </c>
      <c r="L3438" s="1">
        <v>3438</v>
      </c>
      <c r="M3438" s="1" t="s">
        <v>14752</v>
      </c>
      <c r="N3438" s="1">
        <v>4.3535506913377538E-3</v>
      </c>
      <c r="O3438" s="1">
        <v>434214.74106969999</v>
      </c>
      <c r="P3438" s="1">
        <v>-0.72520227000000004</v>
      </c>
      <c r="Q3438" s="1">
        <v>0.35976580000000002</v>
      </c>
      <c r="R3438" s="1">
        <v>13.15760141</v>
      </c>
      <c r="S3438" s="1">
        <v>0</v>
      </c>
      <c r="T3438" s="1" t="s">
        <v>14752</v>
      </c>
    </row>
    <row r="3439" spans="1:20" x14ac:dyDescent="0.2">
      <c r="A3439" s="1">
        <v>31845</v>
      </c>
      <c r="B3439" s="1" t="s">
        <v>14274</v>
      </c>
      <c r="C3439" s="1" t="s">
        <v>11622</v>
      </c>
      <c r="D3439" s="1" t="s">
        <v>14275</v>
      </c>
      <c r="E3439" s="1">
        <v>6</v>
      </c>
      <c r="F3439" s="1" t="s">
        <v>14276</v>
      </c>
      <c r="G3439" s="1" t="s">
        <v>131</v>
      </c>
      <c r="H3439" s="1">
        <v>1000000000000</v>
      </c>
      <c r="I3439" s="1">
        <v>0</v>
      </c>
      <c r="J3439" s="1">
        <v>1000000000000</v>
      </c>
      <c r="K3439" s="1" t="s">
        <v>2018</v>
      </c>
      <c r="L3439" s="1">
        <v>3439</v>
      </c>
      <c r="M3439" s="1" t="s">
        <v>14753</v>
      </c>
      <c r="N3439" s="1">
        <v>1.5626641044312098E-5</v>
      </c>
      <c r="O3439" s="1">
        <v>433929.89013975998</v>
      </c>
      <c r="P3439" s="1">
        <v>0.95786729000000004</v>
      </c>
      <c r="Q3439" s="1">
        <v>0.28694502999999999</v>
      </c>
      <c r="R3439" s="1">
        <v>-0.63793851000000001</v>
      </c>
      <c r="S3439" s="1">
        <v>0</v>
      </c>
      <c r="T3439" s="1" t="s">
        <v>14753</v>
      </c>
    </row>
    <row r="3440" spans="1:20" x14ac:dyDescent="0.2">
      <c r="A3440" s="1">
        <v>34056</v>
      </c>
      <c r="B3440" s="1" t="s">
        <v>14266</v>
      </c>
      <c r="C3440" s="1" t="s">
        <v>14267</v>
      </c>
      <c r="D3440" s="1" t="s">
        <v>14268</v>
      </c>
      <c r="E3440" s="1">
        <v>4</v>
      </c>
      <c r="F3440" s="1" t="s">
        <v>14269</v>
      </c>
      <c r="G3440" s="1" t="s">
        <v>131</v>
      </c>
      <c r="H3440" s="1">
        <v>10000000000</v>
      </c>
      <c r="I3440" s="1">
        <v>0</v>
      </c>
      <c r="J3440" s="1">
        <v>10000000000</v>
      </c>
      <c r="K3440" s="1" t="s">
        <v>2018</v>
      </c>
      <c r="L3440" s="1">
        <v>3440</v>
      </c>
      <c r="M3440" s="1" t="s">
        <v>14752</v>
      </c>
      <c r="N3440" s="1">
        <v>6.0700189011907971E-4</v>
      </c>
      <c r="O3440" s="1">
        <v>431349.19519338</v>
      </c>
      <c r="P3440" s="1">
        <v>-0.10029832</v>
      </c>
      <c r="Q3440" s="1">
        <v>26.718726350000001</v>
      </c>
      <c r="R3440" s="1">
        <v>147.53779753000001</v>
      </c>
      <c r="S3440" s="1">
        <v>0</v>
      </c>
      <c r="T3440" s="1" t="s">
        <v>14752</v>
      </c>
    </row>
    <row r="3441" spans="1:20" x14ac:dyDescent="0.2">
      <c r="A3441" s="1">
        <v>19899</v>
      </c>
      <c r="B3441" s="1" t="s">
        <v>13247</v>
      </c>
      <c r="C3441" s="1" t="s">
        <v>13248</v>
      </c>
      <c r="D3441" s="1" t="s">
        <v>13249</v>
      </c>
      <c r="E3441" s="1">
        <v>27</v>
      </c>
      <c r="F3441" s="1" t="s">
        <v>13250</v>
      </c>
      <c r="G3441" s="1" t="s">
        <v>131</v>
      </c>
      <c r="H3441" s="1">
        <v>1000000000</v>
      </c>
      <c r="I3441" s="1">
        <v>0</v>
      </c>
      <c r="J3441" s="1">
        <v>785632037</v>
      </c>
      <c r="L3441" s="1">
        <v>3441</v>
      </c>
      <c r="M3441" s="1" t="s">
        <v>14753</v>
      </c>
      <c r="N3441" s="1">
        <v>2.2679062970781344E-2</v>
      </c>
      <c r="O3441" s="1">
        <v>431136.16177397</v>
      </c>
      <c r="P3441" s="1">
        <v>0.77964734999999996</v>
      </c>
      <c r="Q3441" s="1">
        <v>6.4287384200000002</v>
      </c>
      <c r="R3441" s="1">
        <v>-5.0638842799999999</v>
      </c>
      <c r="S3441" s="1">
        <v>0</v>
      </c>
      <c r="T3441" s="1" t="s">
        <v>14753</v>
      </c>
    </row>
    <row r="3442" spans="1:20" x14ac:dyDescent="0.2">
      <c r="A3442" s="1">
        <v>16385</v>
      </c>
      <c r="B3442" s="1" t="s">
        <v>14158</v>
      </c>
      <c r="C3442" s="1" t="s">
        <v>14159</v>
      </c>
      <c r="D3442" s="1" t="s">
        <v>14160</v>
      </c>
      <c r="E3442" s="1">
        <v>22</v>
      </c>
      <c r="F3442" s="1" t="s">
        <v>14161</v>
      </c>
      <c r="G3442" s="1" t="s">
        <v>131</v>
      </c>
      <c r="H3442" s="1">
        <v>0</v>
      </c>
      <c r="I3442" s="1">
        <v>0</v>
      </c>
      <c r="J3442" s="1">
        <v>0</v>
      </c>
      <c r="K3442" s="1" t="s">
        <v>2018</v>
      </c>
      <c r="L3442" s="1">
        <v>3442</v>
      </c>
      <c r="M3442" s="1" t="s">
        <v>14752</v>
      </c>
      <c r="N3442" s="1">
        <v>0.16018604921999652</v>
      </c>
      <c r="O3442" s="1">
        <v>427924.38577056001</v>
      </c>
      <c r="P3442" s="1">
        <v>-2.8447279999999998E-2</v>
      </c>
      <c r="Q3442" s="1">
        <v>-0.14804742000000001</v>
      </c>
      <c r="R3442" s="1">
        <v>0.15120515000000001</v>
      </c>
      <c r="S3442" s="1">
        <v>0</v>
      </c>
      <c r="T3442" s="1" t="s">
        <v>14752</v>
      </c>
    </row>
    <row r="3443" spans="1:20" x14ac:dyDescent="0.2">
      <c r="A3443" s="1">
        <v>32772</v>
      </c>
      <c r="B3443" s="1" t="s">
        <v>13288</v>
      </c>
      <c r="C3443" s="1" t="s">
        <v>13289</v>
      </c>
      <c r="D3443" s="1" t="s">
        <v>13290</v>
      </c>
      <c r="E3443" s="1">
        <v>2</v>
      </c>
      <c r="F3443" s="1" t="s">
        <v>13291</v>
      </c>
      <c r="G3443" s="1" t="s">
        <v>131</v>
      </c>
      <c r="H3443" s="1">
        <v>29999999950000</v>
      </c>
      <c r="I3443" s="1">
        <v>0</v>
      </c>
      <c r="J3443" s="1">
        <v>29999999950000</v>
      </c>
      <c r="K3443" s="1" t="s">
        <v>2018</v>
      </c>
      <c r="L3443" s="1">
        <v>3443</v>
      </c>
      <c r="M3443" s="1" t="s">
        <v>14752</v>
      </c>
      <c r="N3443" s="1">
        <v>9.8367497105854581E-7</v>
      </c>
      <c r="O3443" s="1">
        <v>425885.71052149002</v>
      </c>
      <c r="P3443" s="1">
        <v>0.13101265000000001</v>
      </c>
      <c r="Q3443" s="1">
        <v>-2.71613455</v>
      </c>
      <c r="R3443" s="1">
        <v>10.02719514</v>
      </c>
      <c r="S3443" s="1">
        <v>0</v>
      </c>
      <c r="T3443" s="1" t="s">
        <v>14752</v>
      </c>
    </row>
    <row r="3444" spans="1:20" x14ac:dyDescent="0.2">
      <c r="A3444" s="1">
        <v>10562</v>
      </c>
      <c r="B3444" s="1" t="s">
        <v>13170</v>
      </c>
      <c r="C3444" s="1" t="s">
        <v>13171</v>
      </c>
      <c r="D3444" s="1" t="s">
        <v>13172</v>
      </c>
      <c r="E3444" s="1">
        <v>23</v>
      </c>
      <c r="F3444" s="1" t="s">
        <v>4978</v>
      </c>
      <c r="G3444" s="1" t="s">
        <v>131</v>
      </c>
      <c r="I3444" s="1">
        <v>0</v>
      </c>
      <c r="J3444" s="1">
        <v>10442000000</v>
      </c>
      <c r="K3444" s="1" t="s">
        <v>2018</v>
      </c>
      <c r="L3444" s="1">
        <v>3445</v>
      </c>
      <c r="M3444" s="1" t="s">
        <v>14752</v>
      </c>
      <c r="N3444" s="1">
        <v>4.8236518969249458E-3</v>
      </c>
      <c r="O3444" s="1">
        <v>421640.16097013</v>
      </c>
      <c r="P3444" s="1">
        <v>-1.3860454</v>
      </c>
      <c r="Q3444" s="1">
        <v>-6.5710576700000001</v>
      </c>
      <c r="R3444" s="1">
        <v>-6.8488968000000003</v>
      </c>
      <c r="S3444" s="1">
        <v>0</v>
      </c>
      <c r="T3444" s="1" t="s">
        <v>14752</v>
      </c>
    </row>
    <row r="3445" spans="1:20" x14ac:dyDescent="0.2">
      <c r="A3445" s="1">
        <v>33958</v>
      </c>
      <c r="B3445" s="1" t="s">
        <v>13663</v>
      </c>
      <c r="C3445" s="1" t="s">
        <v>13664</v>
      </c>
      <c r="D3445" s="1" t="s">
        <v>13665</v>
      </c>
      <c r="E3445" s="1">
        <v>4</v>
      </c>
      <c r="F3445" s="1" t="s">
        <v>13666</v>
      </c>
      <c r="G3445" s="1" t="s">
        <v>131</v>
      </c>
      <c r="H3445" s="1">
        <v>800000000</v>
      </c>
      <c r="I3445" s="1">
        <v>0</v>
      </c>
      <c r="J3445" s="1">
        <v>800000000</v>
      </c>
      <c r="K3445" s="1" t="s">
        <v>2018</v>
      </c>
      <c r="L3445" s="1">
        <v>3448</v>
      </c>
      <c r="M3445" s="1" t="s">
        <v>14752</v>
      </c>
      <c r="N3445" s="1">
        <v>5.5421284040863612E-2</v>
      </c>
      <c r="O3445" s="1">
        <v>419343.2993057</v>
      </c>
      <c r="P3445" s="1">
        <v>-1.1196731099999999</v>
      </c>
      <c r="Q3445" s="1">
        <v>-2.3921309399999999</v>
      </c>
      <c r="R3445" s="1">
        <v>40.873815489999998</v>
      </c>
      <c r="S3445" s="1">
        <v>0</v>
      </c>
      <c r="T3445" s="1" t="s">
        <v>14752</v>
      </c>
    </row>
    <row r="3446" spans="1:20" x14ac:dyDescent="0.2">
      <c r="A3446" s="1">
        <v>17972</v>
      </c>
      <c r="B3446" s="1" t="s">
        <v>14170</v>
      </c>
      <c r="C3446" s="1" t="s">
        <v>5262</v>
      </c>
      <c r="D3446" s="1" t="s">
        <v>14171</v>
      </c>
      <c r="E3446" s="1">
        <v>4</v>
      </c>
      <c r="F3446" s="1" t="s">
        <v>14172</v>
      </c>
      <c r="G3446" s="1" t="s">
        <v>131</v>
      </c>
      <c r="H3446" s="1">
        <v>51400000</v>
      </c>
      <c r="I3446" s="1">
        <v>0</v>
      </c>
      <c r="J3446" s="1">
        <v>0</v>
      </c>
      <c r="L3446" s="1">
        <v>3447</v>
      </c>
      <c r="M3446" s="1" t="s">
        <v>14753</v>
      </c>
      <c r="N3446" s="1">
        <v>257.07038665455366</v>
      </c>
      <c r="O3446" s="1">
        <v>421142.30372744001</v>
      </c>
      <c r="P3446" s="1">
        <v>7.4857960000000001E-2</v>
      </c>
      <c r="Q3446" s="1">
        <v>-0.60284090999999995</v>
      </c>
      <c r="R3446" s="1">
        <v>-2.8213328500000001</v>
      </c>
      <c r="S3446" s="1">
        <v>0</v>
      </c>
      <c r="T3446" s="1" t="s">
        <v>14753</v>
      </c>
    </row>
    <row r="3447" spans="1:20" x14ac:dyDescent="0.2">
      <c r="A3447" s="1">
        <v>34850</v>
      </c>
      <c r="B3447" s="1" t="s">
        <v>14668</v>
      </c>
      <c r="C3447" s="1" t="s">
        <v>6370</v>
      </c>
      <c r="D3447" s="1" t="s">
        <v>14669</v>
      </c>
      <c r="E3447" s="1">
        <v>1</v>
      </c>
      <c r="F3447" s="1" t="s">
        <v>14670</v>
      </c>
      <c r="G3447" s="1" t="s">
        <v>131</v>
      </c>
      <c r="H3447" s="1">
        <v>999994919</v>
      </c>
      <c r="I3447" s="1">
        <v>0</v>
      </c>
      <c r="J3447" s="1">
        <v>999994919</v>
      </c>
      <c r="K3447" s="1" t="s">
        <v>2018</v>
      </c>
      <c r="L3447" s="1">
        <v>3446</v>
      </c>
      <c r="M3447" s="1" t="s">
        <v>14752</v>
      </c>
      <c r="N3447" s="1">
        <v>3.0024288927375056E-3</v>
      </c>
      <c r="O3447" s="1">
        <v>421055.28464571998</v>
      </c>
      <c r="P3447" s="1">
        <v>-6.20260868</v>
      </c>
      <c r="Q3447" s="1">
        <v>37.35214569</v>
      </c>
      <c r="R3447" s="1">
        <v>-10.642416389999999</v>
      </c>
      <c r="S3447" s="1">
        <v>0</v>
      </c>
      <c r="T3447" s="1" t="s">
        <v>14752</v>
      </c>
    </row>
    <row r="3448" spans="1:20" x14ac:dyDescent="0.2">
      <c r="A3448" s="1">
        <v>28719</v>
      </c>
      <c r="B3448" s="1" t="s">
        <v>13190</v>
      </c>
      <c r="C3448" s="1" t="s">
        <v>13191</v>
      </c>
      <c r="D3448" s="1" t="s">
        <v>13192</v>
      </c>
      <c r="E3448" s="1">
        <v>33</v>
      </c>
      <c r="F3448" s="1" t="s">
        <v>13193</v>
      </c>
      <c r="G3448" s="1" t="s">
        <v>131</v>
      </c>
      <c r="I3448" s="1">
        <v>0</v>
      </c>
      <c r="J3448" s="1">
        <v>21000000</v>
      </c>
      <c r="K3448" s="1" t="s">
        <v>2018</v>
      </c>
      <c r="L3448" s="1">
        <v>3444</v>
      </c>
      <c r="M3448" s="1" t="s">
        <v>14753</v>
      </c>
      <c r="N3448" s="1">
        <v>0.12337847987483212</v>
      </c>
      <c r="O3448" s="1">
        <v>418929.13490599999</v>
      </c>
      <c r="P3448" s="1">
        <v>0.21884285000000001</v>
      </c>
      <c r="Q3448" s="1">
        <v>0.40844940000000002</v>
      </c>
      <c r="R3448" s="1">
        <v>-5.5513818300000004</v>
      </c>
      <c r="S3448" s="1">
        <v>0</v>
      </c>
      <c r="T3448" s="1" t="s">
        <v>14753</v>
      </c>
    </row>
    <row r="3449" spans="1:20" x14ac:dyDescent="0.2">
      <c r="A3449" s="1">
        <v>33896</v>
      </c>
      <c r="B3449" s="1" t="s">
        <v>14674</v>
      </c>
      <c r="C3449" s="1" t="s">
        <v>14675</v>
      </c>
      <c r="D3449" s="1" t="s">
        <v>14676</v>
      </c>
      <c r="E3449" s="1">
        <v>27</v>
      </c>
      <c r="F3449" s="1" t="s">
        <v>14677</v>
      </c>
      <c r="G3449" s="1" t="s">
        <v>131</v>
      </c>
      <c r="I3449" s="1">
        <v>0</v>
      </c>
      <c r="J3449" s="1">
        <v>999933449</v>
      </c>
      <c r="K3449" s="1" t="s">
        <v>2018</v>
      </c>
      <c r="L3449" s="1">
        <v>3449</v>
      </c>
      <c r="M3449" s="1" t="s">
        <v>14752</v>
      </c>
      <c r="N3449" s="1">
        <v>4.1651412757189683E-3</v>
      </c>
      <c r="O3449" s="1">
        <v>416609.38912547001</v>
      </c>
      <c r="P3449" s="1">
        <v>-2.30418513</v>
      </c>
      <c r="Q3449" s="1">
        <v>10.73678336</v>
      </c>
      <c r="R3449" s="1">
        <v>19.538834820000002</v>
      </c>
      <c r="S3449" s="1">
        <v>0</v>
      </c>
      <c r="T3449" s="1" t="s">
        <v>14752</v>
      </c>
    </row>
    <row r="3450" spans="1:20" x14ac:dyDescent="0.2">
      <c r="A3450" s="1">
        <v>34488</v>
      </c>
      <c r="B3450" s="1" t="s">
        <v>14648</v>
      </c>
      <c r="C3450" s="1" t="s">
        <v>14649</v>
      </c>
      <c r="D3450" s="1" t="s">
        <v>14650</v>
      </c>
      <c r="E3450" s="1">
        <v>12</v>
      </c>
      <c r="F3450" s="1" t="s">
        <v>14651</v>
      </c>
      <c r="G3450" s="1" t="s">
        <v>131</v>
      </c>
      <c r="H3450" s="1">
        <v>999995724</v>
      </c>
      <c r="I3450" s="1">
        <v>0</v>
      </c>
      <c r="J3450" s="1">
        <v>999995724</v>
      </c>
      <c r="K3450" s="1" t="s">
        <v>2018</v>
      </c>
      <c r="L3450" s="1">
        <v>3450</v>
      </c>
      <c r="M3450" s="1" t="s">
        <v>14752</v>
      </c>
      <c r="N3450" s="1">
        <v>1.7323840520787443E-3</v>
      </c>
      <c r="O3450" s="1">
        <v>415495.09030123998</v>
      </c>
      <c r="P3450" s="1">
        <v>-5.5204465200000001</v>
      </c>
      <c r="Q3450" s="1">
        <v>-19.499648149999999</v>
      </c>
      <c r="R3450" s="1">
        <v>-10.23853035</v>
      </c>
      <c r="S3450" s="1">
        <v>0</v>
      </c>
      <c r="T3450" s="1" t="s">
        <v>14752</v>
      </c>
    </row>
    <row r="3451" spans="1:20" x14ac:dyDescent="0.2">
      <c r="A3451" s="1">
        <v>32005</v>
      </c>
      <c r="B3451" s="1" t="s">
        <v>14640</v>
      </c>
      <c r="C3451" s="1" t="s">
        <v>14641</v>
      </c>
      <c r="D3451" s="1" t="s">
        <v>14642</v>
      </c>
      <c r="E3451" s="1">
        <v>3</v>
      </c>
      <c r="F3451" s="1" t="s">
        <v>14643</v>
      </c>
      <c r="G3451" s="1" t="s">
        <v>131</v>
      </c>
      <c r="H3451" s="1">
        <v>200000000</v>
      </c>
      <c r="I3451" s="1">
        <v>0</v>
      </c>
      <c r="J3451" s="1">
        <v>160000000</v>
      </c>
      <c r="K3451" s="1" t="s">
        <v>2018</v>
      </c>
      <c r="L3451" s="1">
        <v>3451</v>
      </c>
      <c r="M3451" s="1" t="s">
        <v>14752</v>
      </c>
      <c r="N3451" s="1">
        <v>2.0317052144451222E-3</v>
      </c>
      <c r="O3451" s="1">
        <v>410786.56196860003</v>
      </c>
      <c r="P3451" s="1">
        <v>4.3042660000000003E-2</v>
      </c>
      <c r="Q3451" s="1">
        <v>16.341671869999999</v>
      </c>
      <c r="R3451" s="1">
        <v>103.55412545</v>
      </c>
      <c r="S3451" s="1">
        <v>0</v>
      </c>
      <c r="T3451" s="1" t="s">
        <v>14752</v>
      </c>
    </row>
    <row r="3452" spans="1:20" x14ac:dyDescent="0.2">
      <c r="A3452" s="1">
        <v>31806</v>
      </c>
      <c r="B3452" s="1" t="s">
        <v>14656</v>
      </c>
      <c r="C3452" s="1" t="s">
        <v>14657</v>
      </c>
      <c r="D3452" s="1" t="s">
        <v>14658</v>
      </c>
      <c r="E3452" s="1">
        <v>9</v>
      </c>
      <c r="F3452" s="1" t="s">
        <v>14659</v>
      </c>
      <c r="G3452" s="1" t="s">
        <v>131</v>
      </c>
      <c r="I3452" s="1">
        <v>0</v>
      </c>
      <c r="J3452" s="1">
        <v>87212829479.841095</v>
      </c>
      <c r="L3452" s="1">
        <v>3452</v>
      </c>
      <c r="M3452" s="1" t="s">
        <v>14752</v>
      </c>
      <c r="N3452" s="1">
        <v>8.6622614854387251E-4</v>
      </c>
      <c r="O3452" s="1">
        <v>409991.59349758999</v>
      </c>
      <c r="P3452" s="1">
        <v>3.6113431299999998</v>
      </c>
      <c r="Q3452" s="1">
        <v>-4.0526970000000002</v>
      </c>
      <c r="R3452" s="1">
        <v>-12.39309854</v>
      </c>
      <c r="S3452" s="1">
        <v>0</v>
      </c>
      <c r="T3452" s="1" t="s">
        <v>14752</v>
      </c>
    </row>
    <row r="3453" spans="1:20" x14ac:dyDescent="0.2">
      <c r="A3453" s="1">
        <v>32187</v>
      </c>
      <c r="B3453" s="1" t="s">
        <v>13490</v>
      </c>
      <c r="C3453" s="1" t="s">
        <v>5275</v>
      </c>
      <c r="D3453" s="1" t="s">
        <v>13491</v>
      </c>
      <c r="E3453" s="1">
        <v>18</v>
      </c>
      <c r="F3453" s="1" t="s">
        <v>13492</v>
      </c>
      <c r="G3453" s="1" t="s">
        <v>131</v>
      </c>
      <c r="I3453" s="1">
        <v>0</v>
      </c>
      <c r="J3453" s="1">
        <v>4000000000</v>
      </c>
      <c r="K3453" s="1" t="s">
        <v>2018</v>
      </c>
      <c r="L3453" s="1">
        <v>3453</v>
      </c>
      <c r="M3453" s="1" t="s">
        <v>14752</v>
      </c>
      <c r="N3453" s="1">
        <v>6.4878953994962883E-4</v>
      </c>
      <c r="O3453" s="1">
        <v>409457.94504075998</v>
      </c>
      <c r="P3453" s="1">
        <v>-1.42818946</v>
      </c>
      <c r="Q3453" s="1">
        <v>-10.36625866</v>
      </c>
      <c r="R3453" s="1">
        <v>-24.384212059999999</v>
      </c>
      <c r="S3453" s="1">
        <v>0</v>
      </c>
      <c r="T3453" s="1" t="s">
        <v>14752</v>
      </c>
    </row>
    <row r="3454" spans="1:20" x14ac:dyDescent="0.2">
      <c r="A3454" s="1">
        <v>34670</v>
      </c>
      <c r="B3454" s="1" t="s">
        <v>13919</v>
      </c>
      <c r="C3454" s="1" t="s">
        <v>13920</v>
      </c>
      <c r="D3454" s="1" t="s">
        <v>13921</v>
      </c>
      <c r="E3454" s="1">
        <v>9</v>
      </c>
      <c r="F3454" s="1" t="s">
        <v>13922</v>
      </c>
      <c r="G3454" s="1" t="s">
        <v>131</v>
      </c>
      <c r="H3454" s="1">
        <v>1000000000</v>
      </c>
      <c r="I3454" s="1">
        <v>0</v>
      </c>
      <c r="J3454" s="1">
        <v>990345028</v>
      </c>
      <c r="K3454" s="1" t="s">
        <v>2018</v>
      </c>
      <c r="L3454" s="1">
        <v>3454</v>
      </c>
      <c r="M3454" s="1" t="s">
        <v>14753</v>
      </c>
      <c r="N3454" s="1">
        <v>7.8608014940369664E-3</v>
      </c>
      <c r="O3454" s="1">
        <v>409280.56439393997</v>
      </c>
      <c r="P3454" s="1">
        <v>-6.4347945800000002</v>
      </c>
      <c r="Q3454" s="1">
        <v>-15.780999059999999</v>
      </c>
      <c r="R3454" s="1">
        <v>15.122091989999999</v>
      </c>
      <c r="S3454" s="1">
        <v>0</v>
      </c>
      <c r="T3454" s="1" t="s">
        <v>14753</v>
      </c>
    </row>
    <row r="3455" spans="1:20" x14ac:dyDescent="0.2">
      <c r="A3455" s="1">
        <v>34251</v>
      </c>
      <c r="B3455" s="1" t="s">
        <v>12651</v>
      </c>
      <c r="C3455" s="1" t="s">
        <v>12652</v>
      </c>
      <c r="D3455" s="1" t="s">
        <v>12653</v>
      </c>
      <c r="E3455" s="1">
        <v>11</v>
      </c>
      <c r="F3455" s="1" t="s">
        <v>12654</v>
      </c>
      <c r="G3455" s="1" t="s">
        <v>131</v>
      </c>
      <c r="H3455" s="1">
        <v>999999359.11000001</v>
      </c>
      <c r="I3455" s="1">
        <v>0</v>
      </c>
      <c r="J3455" s="1">
        <v>999999359.11000001</v>
      </c>
      <c r="K3455" s="1" t="s">
        <v>2018</v>
      </c>
      <c r="L3455" s="1">
        <v>3455</v>
      </c>
      <c r="M3455" s="1" t="s">
        <v>14752</v>
      </c>
      <c r="N3455" s="1">
        <v>2.044947999932187E-3</v>
      </c>
      <c r="O3455" s="1">
        <v>404426.53821457998</v>
      </c>
      <c r="P3455" s="1">
        <v>-2.5979114299999999</v>
      </c>
      <c r="Q3455" s="1">
        <v>-6.2450727700000002</v>
      </c>
      <c r="R3455" s="1">
        <v>-18.2578575</v>
      </c>
      <c r="S3455" s="1">
        <v>0</v>
      </c>
      <c r="T3455" s="1" t="s">
        <v>14752</v>
      </c>
    </row>
    <row r="3456" spans="1:20" x14ac:dyDescent="0.2">
      <c r="A3456" s="1">
        <v>34491</v>
      </c>
      <c r="B3456" s="1" t="s">
        <v>14644</v>
      </c>
      <c r="C3456" s="1" t="s">
        <v>14645</v>
      </c>
      <c r="D3456" s="1" t="s">
        <v>14646</v>
      </c>
      <c r="E3456" s="1">
        <v>3</v>
      </c>
      <c r="F3456" s="1" t="s">
        <v>14647</v>
      </c>
      <c r="G3456" s="1" t="s">
        <v>131</v>
      </c>
      <c r="H3456" s="1">
        <v>100000000</v>
      </c>
      <c r="I3456" s="1">
        <v>0</v>
      </c>
      <c r="J3456" s="1">
        <v>100000000</v>
      </c>
      <c r="K3456" s="1" t="s">
        <v>2018</v>
      </c>
      <c r="L3456" s="1">
        <v>3456</v>
      </c>
      <c r="M3456" s="1" t="s">
        <v>14753</v>
      </c>
      <c r="N3456" s="1">
        <v>0.15059688077061031</v>
      </c>
      <c r="O3456" s="1">
        <v>404302.62617691001</v>
      </c>
      <c r="P3456" s="1">
        <v>-1.39854013</v>
      </c>
      <c r="Q3456" s="1">
        <v>-19.206147779999998</v>
      </c>
      <c r="R3456" s="1">
        <v>-24.671244569999999</v>
      </c>
      <c r="S3456" s="1">
        <v>0</v>
      </c>
      <c r="T3456" s="1" t="s">
        <v>14753</v>
      </c>
    </row>
    <row r="3457" spans="1:20" x14ac:dyDescent="0.2">
      <c r="A3457" s="1">
        <v>29265</v>
      </c>
      <c r="B3457" s="1" t="s">
        <v>13487</v>
      </c>
      <c r="C3457" s="1" t="s">
        <v>883</v>
      </c>
      <c r="D3457" s="1" t="s">
        <v>13488</v>
      </c>
      <c r="E3457" s="1">
        <v>13</v>
      </c>
      <c r="F3457" s="1" t="s">
        <v>13489</v>
      </c>
      <c r="G3457" s="1" t="s">
        <v>131</v>
      </c>
      <c r="H3457" s="1">
        <v>100000000</v>
      </c>
      <c r="I3457" s="1">
        <v>0</v>
      </c>
      <c r="J3457" s="1">
        <v>100000000</v>
      </c>
      <c r="K3457" s="1" t="s">
        <v>2018</v>
      </c>
      <c r="L3457" s="1">
        <v>3457</v>
      </c>
      <c r="M3457" s="1" t="s">
        <v>14753</v>
      </c>
      <c r="N3457" s="1">
        <v>1.4132760251735576E-2</v>
      </c>
      <c r="O3457" s="1">
        <v>400238.46261644998</v>
      </c>
      <c r="P3457" s="1">
        <v>-0.13712775999999999</v>
      </c>
      <c r="Q3457" s="1">
        <v>-5.8445108599999998</v>
      </c>
      <c r="R3457" s="1">
        <v>-7.8879867700000004</v>
      </c>
      <c r="S3457" s="1">
        <v>0</v>
      </c>
      <c r="T3457" s="1" t="s">
        <v>14753</v>
      </c>
    </row>
    <row r="3458" spans="1:20" x14ac:dyDescent="0.2">
      <c r="A3458" s="1">
        <v>34864</v>
      </c>
      <c r="B3458" s="1" t="s">
        <v>14636</v>
      </c>
      <c r="C3458" s="1" t="s">
        <v>14637</v>
      </c>
      <c r="D3458" s="1" t="s">
        <v>14638</v>
      </c>
      <c r="E3458" s="1">
        <v>1</v>
      </c>
      <c r="F3458" s="1" t="s">
        <v>14639</v>
      </c>
      <c r="G3458" s="1" t="s">
        <v>131</v>
      </c>
      <c r="H3458" s="1">
        <v>10000000000</v>
      </c>
      <c r="I3458" s="1">
        <v>0</v>
      </c>
      <c r="J3458" s="1">
        <v>10000000000</v>
      </c>
      <c r="K3458" s="1" t="s">
        <v>2018</v>
      </c>
      <c r="L3458" s="1">
        <v>3461</v>
      </c>
      <c r="M3458" s="1" t="s">
        <v>14752</v>
      </c>
      <c r="N3458" s="1">
        <v>6.6238542774649675E-2</v>
      </c>
      <c r="O3458" s="1">
        <v>392987.22919485002</v>
      </c>
      <c r="P3458" s="1">
        <v>-0.89120319000000003</v>
      </c>
      <c r="Q3458" s="1">
        <v>-22.04286767</v>
      </c>
      <c r="R3458" s="1">
        <v>-33.951839819999996</v>
      </c>
      <c r="S3458" s="1">
        <v>0</v>
      </c>
      <c r="T3458" s="1" t="s">
        <v>14752</v>
      </c>
    </row>
    <row r="3459" spans="1:20" x14ac:dyDescent="0.2">
      <c r="A3459" s="1">
        <v>23128</v>
      </c>
      <c r="B3459" s="1" t="s">
        <v>14284</v>
      </c>
      <c r="C3459" s="1" t="s">
        <v>14285</v>
      </c>
      <c r="D3459" s="1" t="s">
        <v>14286</v>
      </c>
      <c r="E3459" s="1">
        <v>2</v>
      </c>
      <c r="F3459" s="1" t="s">
        <v>14287</v>
      </c>
      <c r="G3459" s="1" t="s">
        <v>131</v>
      </c>
      <c r="H3459" s="1">
        <v>1000000000</v>
      </c>
      <c r="I3459" s="1">
        <v>0</v>
      </c>
      <c r="J3459" s="1">
        <v>1000000000</v>
      </c>
      <c r="K3459" s="1" t="s">
        <v>2018</v>
      </c>
      <c r="L3459" s="1">
        <v>3462</v>
      </c>
      <c r="M3459" s="1" t="s">
        <v>14753</v>
      </c>
      <c r="N3459" s="1">
        <v>3.6010409685683902E-3</v>
      </c>
      <c r="O3459" s="1">
        <v>393604.40422793</v>
      </c>
      <c r="P3459" s="1">
        <v>-0.90350185000000005</v>
      </c>
      <c r="Q3459" s="1">
        <v>1.6333919800000001</v>
      </c>
      <c r="R3459" s="1">
        <v>-30.38820368</v>
      </c>
      <c r="S3459" s="1">
        <v>0</v>
      </c>
      <c r="T3459" s="1" t="s">
        <v>14753</v>
      </c>
    </row>
    <row r="3460" spans="1:20" x14ac:dyDescent="0.2">
      <c r="A3460" s="1">
        <v>32134</v>
      </c>
      <c r="B3460" s="1" t="s">
        <v>13450</v>
      </c>
      <c r="C3460" s="1" t="s">
        <v>3390</v>
      </c>
      <c r="D3460" s="1" t="s">
        <v>13451</v>
      </c>
      <c r="E3460" s="1">
        <v>5</v>
      </c>
      <c r="F3460" s="1" t="s">
        <v>13452</v>
      </c>
      <c r="G3460" s="1" t="s">
        <v>131</v>
      </c>
      <c r="H3460" s="1">
        <v>2000000000</v>
      </c>
      <c r="I3460" s="1">
        <v>0</v>
      </c>
      <c r="J3460" s="1">
        <v>2000000000</v>
      </c>
      <c r="K3460" s="1" t="s">
        <v>2018</v>
      </c>
      <c r="L3460" s="1">
        <v>3459</v>
      </c>
      <c r="M3460" s="1" t="s">
        <v>14752</v>
      </c>
      <c r="N3460" s="1">
        <v>4.0942340337538422E-2</v>
      </c>
      <c r="O3460" s="1">
        <v>393153.26656542002</v>
      </c>
      <c r="P3460" s="1">
        <v>0.68876881999999995</v>
      </c>
      <c r="Q3460" s="1">
        <v>-1.07050928</v>
      </c>
      <c r="R3460" s="1">
        <v>-11.379266189999999</v>
      </c>
      <c r="S3460" s="1">
        <v>0</v>
      </c>
      <c r="T3460" s="1" t="s">
        <v>14752</v>
      </c>
    </row>
    <row r="3461" spans="1:20" x14ac:dyDescent="0.2">
      <c r="A3461" s="1">
        <v>34223</v>
      </c>
      <c r="B3461" s="1" t="s">
        <v>14660</v>
      </c>
      <c r="C3461" s="1" t="s">
        <v>14661</v>
      </c>
      <c r="D3461" s="1" t="s">
        <v>14662</v>
      </c>
      <c r="E3461" s="1">
        <v>7</v>
      </c>
      <c r="F3461" s="1" t="s">
        <v>14663</v>
      </c>
      <c r="G3461" s="1" t="s">
        <v>131</v>
      </c>
      <c r="I3461" s="1">
        <v>0</v>
      </c>
      <c r="J3461" s="1">
        <v>980786222.19000006</v>
      </c>
      <c r="K3461" s="1" t="s">
        <v>2018</v>
      </c>
      <c r="L3461" s="1">
        <v>3460</v>
      </c>
      <c r="M3461" s="1" t="s">
        <v>14752</v>
      </c>
      <c r="N3461" s="1">
        <v>2.9861418125916102E-3</v>
      </c>
      <c r="O3461" s="1">
        <v>393127.96117447998</v>
      </c>
      <c r="P3461" s="1">
        <v>-0.56300455999999999</v>
      </c>
      <c r="Q3461" s="1">
        <v>65.007213109999995</v>
      </c>
      <c r="R3461" s="1">
        <v>-3.1785175899999998</v>
      </c>
      <c r="S3461" s="1">
        <v>0</v>
      </c>
      <c r="T3461" s="1" t="s">
        <v>14752</v>
      </c>
    </row>
    <row r="3462" spans="1:20" x14ac:dyDescent="0.2">
      <c r="A3462" s="1">
        <v>33522</v>
      </c>
      <c r="B3462" s="1" t="s">
        <v>12922</v>
      </c>
      <c r="C3462" s="1" t="s">
        <v>12923</v>
      </c>
      <c r="D3462" s="1" t="s">
        <v>12924</v>
      </c>
      <c r="E3462" s="1">
        <v>8</v>
      </c>
      <c r="F3462" s="1" t="s">
        <v>12925</v>
      </c>
      <c r="G3462" s="1" t="s">
        <v>131</v>
      </c>
      <c r="H3462" s="1">
        <v>6700000000000</v>
      </c>
      <c r="I3462" s="1">
        <v>0</v>
      </c>
      <c r="J3462" s="1">
        <v>6700000000000</v>
      </c>
      <c r="K3462" s="1" t="s">
        <v>2018</v>
      </c>
      <c r="L3462" s="1">
        <v>3458</v>
      </c>
      <c r="M3462" s="1" t="s">
        <v>14753</v>
      </c>
      <c r="N3462" s="1">
        <v>5.9032121488580258E-6</v>
      </c>
      <c r="O3462" s="1">
        <v>393060.66019223997</v>
      </c>
      <c r="P3462" s="1">
        <v>-0.43027248000000001</v>
      </c>
      <c r="Q3462" s="1">
        <v>10.77731172</v>
      </c>
      <c r="R3462" s="1">
        <v>-1.4927020099999999</v>
      </c>
      <c r="S3462" s="1">
        <v>0</v>
      </c>
      <c r="T3462" s="1" t="s">
        <v>14753</v>
      </c>
    </row>
    <row r="3463" spans="1:20" x14ac:dyDescent="0.2">
      <c r="A3463" s="1">
        <v>17582</v>
      </c>
      <c r="B3463" s="1" t="s">
        <v>13813</v>
      </c>
      <c r="C3463" s="1" t="s">
        <v>13814</v>
      </c>
      <c r="D3463" s="1" t="s">
        <v>13815</v>
      </c>
      <c r="E3463" s="1">
        <v>3</v>
      </c>
      <c r="F3463" s="1" t="s">
        <v>13816</v>
      </c>
      <c r="G3463" s="1" t="s">
        <v>131</v>
      </c>
      <c r="H3463" s="1">
        <v>1000000000</v>
      </c>
      <c r="I3463" s="1">
        <v>0</v>
      </c>
      <c r="J3463" s="1">
        <v>1000000000</v>
      </c>
      <c r="K3463" s="1" t="s">
        <v>2018</v>
      </c>
      <c r="L3463" s="1">
        <v>3464</v>
      </c>
      <c r="M3463" s="1" t="s">
        <v>14752</v>
      </c>
      <c r="N3463" s="1">
        <v>3.231377177855576E-2</v>
      </c>
      <c r="O3463" s="1">
        <v>391258.83887939999</v>
      </c>
      <c r="P3463" s="1">
        <v>-6.5468310000000002E-2</v>
      </c>
      <c r="Q3463" s="1">
        <v>-6.2945219999999996E-2</v>
      </c>
      <c r="R3463" s="1">
        <v>0.65327349000000001</v>
      </c>
      <c r="S3463" s="1">
        <v>0</v>
      </c>
      <c r="T3463" s="1" t="s">
        <v>14752</v>
      </c>
    </row>
    <row r="3464" spans="1:20" x14ac:dyDescent="0.2">
      <c r="A3464" s="1">
        <v>34863</v>
      </c>
      <c r="B3464" s="1" t="s">
        <v>14633</v>
      </c>
      <c r="C3464" s="1" t="s">
        <v>14633</v>
      </c>
      <c r="D3464" s="1" t="s">
        <v>14634</v>
      </c>
      <c r="E3464" s="1">
        <v>5</v>
      </c>
      <c r="F3464" s="1" t="s">
        <v>14635</v>
      </c>
      <c r="G3464" s="1" t="s">
        <v>131</v>
      </c>
      <c r="H3464" s="1">
        <v>1000000000</v>
      </c>
      <c r="I3464" s="1">
        <v>0</v>
      </c>
      <c r="J3464" s="1">
        <v>1000000000</v>
      </c>
      <c r="K3464" s="1" t="s">
        <v>2018</v>
      </c>
      <c r="L3464" s="1">
        <v>3465</v>
      </c>
      <c r="M3464" s="1" t="s">
        <v>14753</v>
      </c>
      <c r="N3464" s="1">
        <v>1.1359116981653932E-2</v>
      </c>
      <c r="O3464" s="1">
        <v>390787.47569071001</v>
      </c>
      <c r="P3464" s="1">
        <v>0.18393696000000001</v>
      </c>
      <c r="Q3464" s="1">
        <v>2.0898849199999998</v>
      </c>
      <c r="R3464" s="1">
        <v>-22.038985889999999</v>
      </c>
      <c r="S3464" s="1">
        <v>0</v>
      </c>
      <c r="T3464" s="1" t="s">
        <v>14753</v>
      </c>
    </row>
    <row r="3465" spans="1:20" x14ac:dyDescent="0.2">
      <c r="A3465" s="1">
        <v>27078</v>
      </c>
      <c r="B3465" s="1" t="s">
        <v>13218</v>
      </c>
      <c r="C3465" s="1" t="s">
        <v>13219</v>
      </c>
      <c r="D3465" s="1" t="s">
        <v>13220</v>
      </c>
      <c r="E3465" s="1">
        <v>5</v>
      </c>
      <c r="F3465" s="1" t="s">
        <v>13221</v>
      </c>
      <c r="G3465" s="1" t="s">
        <v>131</v>
      </c>
      <c r="I3465" s="1">
        <v>0</v>
      </c>
      <c r="J3465" s="1">
        <v>2000000000</v>
      </c>
      <c r="K3465" s="1" t="s">
        <v>2018</v>
      </c>
      <c r="L3465" s="1">
        <v>3463</v>
      </c>
      <c r="M3465" s="1" t="s">
        <v>14752</v>
      </c>
      <c r="N3465" s="1">
        <v>8.3032023853878546E-4</v>
      </c>
      <c r="O3465" s="1">
        <v>391429.25013172999</v>
      </c>
      <c r="P3465" s="1">
        <v>-0.54594513</v>
      </c>
      <c r="Q3465" s="1">
        <v>-0.13017472999999999</v>
      </c>
      <c r="R3465" s="1">
        <v>-2.58631674</v>
      </c>
      <c r="S3465" s="1">
        <v>0</v>
      </c>
      <c r="T3465" s="1" t="s">
        <v>14752</v>
      </c>
    </row>
    <row r="3466" spans="1:20" x14ac:dyDescent="0.2">
      <c r="A3466" s="1">
        <v>28881</v>
      </c>
      <c r="B3466" s="1" t="s">
        <v>14698</v>
      </c>
      <c r="C3466" s="1" t="s">
        <v>14699</v>
      </c>
      <c r="D3466" s="1" t="s">
        <v>14700</v>
      </c>
      <c r="E3466" s="1">
        <v>16</v>
      </c>
      <c r="F3466" s="1" t="s">
        <v>14701</v>
      </c>
      <c r="G3466" s="1" t="s">
        <v>131</v>
      </c>
      <c r="H3466" s="1">
        <v>42000000</v>
      </c>
      <c r="I3466" s="1">
        <v>0</v>
      </c>
      <c r="J3466" s="1">
        <v>42000000</v>
      </c>
      <c r="K3466" s="1" t="s">
        <v>2018</v>
      </c>
      <c r="L3466" s="1">
        <v>3466</v>
      </c>
      <c r="M3466" s="1" t="s">
        <v>14752</v>
      </c>
      <c r="N3466" s="1">
        <v>0.24220399695988323</v>
      </c>
      <c r="O3466" s="1">
        <v>387985.62532724999</v>
      </c>
      <c r="P3466" s="1">
        <v>0.23768951999999999</v>
      </c>
      <c r="Q3466" s="1">
        <v>-1.4617864700000001</v>
      </c>
      <c r="R3466" s="1">
        <v>-7.7779513500000004</v>
      </c>
      <c r="S3466" s="1">
        <v>0</v>
      </c>
      <c r="T3466" s="1" t="s">
        <v>14752</v>
      </c>
    </row>
    <row r="3467" spans="1:20" x14ac:dyDescent="0.2">
      <c r="A3467" s="1">
        <v>24573</v>
      </c>
      <c r="B3467" s="1" t="s">
        <v>13427</v>
      </c>
      <c r="C3467" s="1" t="s">
        <v>13428</v>
      </c>
      <c r="D3467" s="1" t="s">
        <v>13429</v>
      </c>
      <c r="E3467" s="1">
        <v>18</v>
      </c>
      <c r="F3467" s="1" t="s">
        <v>13430</v>
      </c>
      <c r="G3467" s="1" t="s">
        <v>131</v>
      </c>
      <c r="H3467" s="1">
        <v>2.1E+17</v>
      </c>
      <c r="I3467" s="1">
        <v>0</v>
      </c>
      <c r="J3467" s="1">
        <v>2.1E+17</v>
      </c>
      <c r="K3467" s="1" t="s">
        <v>2018</v>
      </c>
      <c r="L3467" s="1">
        <v>3467</v>
      </c>
      <c r="M3467" s="1" t="s">
        <v>14753</v>
      </c>
      <c r="N3467" s="1">
        <v>5.4104162776609998E-12</v>
      </c>
      <c r="O3467" s="1">
        <v>386271.82623370999</v>
      </c>
      <c r="P3467" s="1">
        <v>-0.35705071999999999</v>
      </c>
      <c r="Q3467" s="1">
        <v>0.58118901000000001</v>
      </c>
      <c r="R3467" s="1">
        <v>-10.12156678</v>
      </c>
      <c r="S3467" s="1">
        <v>0</v>
      </c>
      <c r="T3467" s="1" t="s">
        <v>14753</v>
      </c>
    </row>
    <row r="3468" spans="1:20" x14ac:dyDescent="0.2">
      <c r="A3468" s="1">
        <v>29995</v>
      </c>
      <c r="B3468" s="1" t="s">
        <v>14625</v>
      </c>
      <c r="C3468" s="1" t="s">
        <v>14626</v>
      </c>
      <c r="D3468" s="1" t="s">
        <v>14627</v>
      </c>
      <c r="E3468" s="1">
        <v>15</v>
      </c>
      <c r="F3468" s="1" t="s">
        <v>14628</v>
      </c>
      <c r="G3468" s="1" t="s">
        <v>131</v>
      </c>
      <c r="H3468" s="1">
        <v>1000000000</v>
      </c>
      <c r="I3468" s="1">
        <v>0</v>
      </c>
      <c r="J3468" s="1">
        <v>1000000000</v>
      </c>
      <c r="K3468" s="1" t="s">
        <v>2018</v>
      </c>
      <c r="L3468" s="1">
        <v>3469</v>
      </c>
      <c r="M3468" s="1" t="s">
        <v>14753</v>
      </c>
      <c r="N3468" s="1">
        <v>2.5121834582366852E-2</v>
      </c>
      <c r="O3468" s="1">
        <v>385656.78552249999</v>
      </c>
      <c r="P3468" s="1">
        <v>-1.7249646199999999</v>
      </c>
      <c r="Q3468" s="1">
        <v>-13.910853619999999</v>
      </c>
      <c r="R3468" s="1">
        <v>-24.54638023</v>
      </c>
      <c r="S3468" s="1">
        <v>0</v>
      </c>
      <c r="T3468" s="1" t="s">
        <v>14753</v>
      </c>
    </row>
    <row r="3469" spans="1:20" x14ac:dyDescent="0.2">
      <c r="A3469" s="1">
        <v>31917</v>
      </c>
      <c r="B3469" s="1" t="s">
        <v>14671</v>
      </c>
      <c r="C3469" s="1" t="s">
        <v>14671</v>
      </c>
      <c r="D3469" s="1" t="s">
        <v>14672</v>
      </c>
      <c r="E3469" s="1">
        <v>2</v>
      </c>
      <c r="F3469" s="1" t="s">
        <v>14673</v>
      </c>
      <c r="G3469" s="1" t="s">
        <v>131</v>
      </c>
      <c r="H3469" s="1">
        <v>100000000</v>
      </c>
      <c r="I3469" s="1">
        <v>0</v>
      </c>
      <c r="J3469" s="1">
        <v>99983138</v>
      </c>
      <c r="K3469" s="1" t="s">
        <v>2018</v>
      </c>
      <c r="L3469" s="1">
        <v>3468</v>
      </c>
      <c r="M3469" s="1" t="s">
        <v>14752</v>
      </c>
      <c r="N3469" s="1">
        <v>5.8691912514132673E-2</v>
      </c>
      <c r="O3469" s="1">
        <v>386042.88287039002</v>
      </c>
      <c r="P3469" s="1">
        <v>2.43998E-3</v>
      </c>
      <c r="Q3469" s="1">
        <v>-3.6111674200000001</v>
      </c>
      <c r="R3469" s="1">
        <v>-4.7634627299999996</v>
      </c>
      <c r="S3469" s="1">
        <v>0</v>
      </c>
      <c r="T3469" s="1" t="s">
        <v>14752</v>
      </c>
    </row>
    <row r="3470" spans="1:20" x14ac:dyDescent="0.2">
      <c r="A3470" s="1">
        <v>11620</v>
      </c>
      <c r="B3470" s="1" t="s">
        <v>14686</v>
      </c>
      <c r="C3470" s="1" t="s">
        <v>14687</v>
      </c>
      <c r="D3470" s="1" t="s">
        <v>14688</v>
      </c>
      <c r="E3470" s="1">
        <v>39</v>
      </c>
      <c r="F3470" s="1" t="s">
        <v>14689</v>
      </c>
      <c r="G3470" s="1" t="s">
        <v>131</v>
      </c>
      <c r="H3470" s="1">
        <v>180000000</v>
      </c>
      <c r="I3470" s="1">
        <v>0</v>
      </c>
      <c r="J3470" s="1">
        <v>180000000</v>
      </c>
      <c r="K3470" s="1" t="s">
        <v>2018</v>
      </c>
      <c r="L3470" s="1">
        <v>3472</v>
      </c>
      <c r="M3470" s="1" t="s">
        <v>14752</v>
      </c>
      <c r="N3470" s="1">
        <v>0.42205191986565654</v>
      </c>
      <c r="O3470" s="1">
        <v>383438.58103339002</v>
      </c>
      <c r="P3470" s="1">
        <v>2.7688493599999999</v>
      </c>
      <c r="Q3470" s="1">
        <v>6.6485174699999998</v>
      </c>
      <c r="R3470" s="1">
        <v>-4.7311703999999999</v>
      </c>
      <c r="S3470" s="1">
        <v>0</v>
      </c>
      <c r="T3470" s="1" t="s">
        <v>14752</v>
      </c>
    </row>
    <row r="3471" spans="1:20" x14ac:dyDescent="0.2">
      <c r="A3471" s="1">
        <v>20658</v>
      </c>
      <c r="B3471" s="1" t="s">
        <v>12896</v>
      </c>
      <c r="C3471" s="1" t="s">
        <v>12896</v>
      </c>
      <c r="D3471" s="1" t="s">
        <v>12897</v>
      </c>
      <c r="E3471" s="1">
        <v>20</v>
      </c>
      <c r="F3471" s="1" t="s">
        <v>12898</v>
      </c>
      <c r="G3471" s="1" t="s">
        <v>131</v>
      </c>
      <c r="I3471" s="1">
        <v>0</v>
      </c>
      <c r="J3471" s="1">
        <v>1345063.39</v>
      </c>
      <c r="K3471" s="1" t="s">
        <v>2018</v>
      </c>
      <c r="L3471" s="1">
        <v>3470</v>
      </c>
      <c r="M3471" s="1" t="s">
        <v>14752</v>
      </c>
      <c r="N3471" s="1">
        <v>6.6575749028187392</v>
      </c>
      <c r="O3471" s="1">
        <v>385582.32621941</v>
      </c>
      <c r="P3471" s="1">
        <v>-0.83322890000000005</v>
      </c>
      <c r="Q3471" s="1">
        <v>-2.6103659499999998</v>
      </c>
      <c r="R3471" s="1">
        <v>-11.988137800000001</v>
      </c>
      <c r="S3471" s="1">
        <v>0</v>
      </c>
      <c r="T3471" s="1" t="s">
        <v>14752</v>
      </c>
    </row>
    <row r="3472" spans="1:20" x14ac:dyDescent="0.2">
      <c r="A3472" s="1">
        <v>32709</v>
      </c>
      <c r="B3472" s="1" t="s">
        <v>13243</v>
      </c>
      <c r="C3472" s="1" t="s">
        <v>14181</v>
      </c>
      <c r="D3472" s="1" t="s">
        <v>14182</v>
      </c>
      <c r="E3472" s="1">
        <v>27</v>
      </c>
      <c r="F3472" s="1" t="s">
        <v>14183</v>
      </c>
      <c r="G3472" s="1" t="s">
        <v>131</v>
      </c>
      <c r="H3472" s="1">
        <v>16002113977.690001</v>
      </c>
      <c r="I3472" s="1">
        <v>0</v>
      </c>
      <c r="J3472" s="1">
        <v>0</v>
      </c>
      <c r="K3472" s="1" t="s">
        <v>2018</v>
      </c>
      <c r="L3472" s="1">
        <v>3471</v>
      </c>
      <c r="M3472" s="1" t="s">
        <v>14753</v>
      </c>
      <c r="N3472" s="1">
        <v>2.3557861976417576E-4</v>
      </c>
      <c r="O3472" s="1">
        <v>383627.69429945998</v>
      </c>
      <c r="P3472" s="1">
        <v>-0.18954666000000001</v>
      </c>
      <c r="Q3472" s="1">
        <v>-12.84207071</v>
      </c>
      <c r="R3472" s="1">
        <v>-8.6859715400000006</v>
      </c>
      <c r="S3472" s="1">
        <v>0</v>
      </c>
      <c r="T3472" s="1" t="s">
        <v>14753</v>
      </c>
    </row>
    <row r="3473" spans="1:20" x14ac:dyDescent="0.2">
      <c r="A3473" s="1">
        <v>34879</v>
      </c>
      <c r="B3473" s="1" t="s">
        <v>14694</v>
      </c>
      <c r="C3473" s="1" t="s">
        <v>14695</v>
      </c>
      <c r="D3473" s="1" t="s">
        <v>14696</v>
      </c>
      <c r="E3473" s="1">
        <v>1</v>
      </c>
      <c r="F3473" s="1" t="s">
        <v>14697</v>
      </c>
      <c r="G3473" s="1" t="s">
        <v>131</v>
      </c>
      <c r="H3473" s="1">
        <v>100000000</v>
      </c>
      <c r="I3473" s="1">
        <v>0</v>
      </c>
      <c r="J3473" s="1">
        <v>100000000</v>
      </c>
      <c r="K3473" s="1" t="s">
        <v>2018</v>
      </c>
      <c r="L3473" s="1">
        <v>3473</v>
      </c>
      <c r="M3473" s="1" t="s">
        <v>14753</v>
      </c>
      <c r="N3473" s="1">
        <v>0.1308815134981694</v>
      </c>
      <c r="O3473" s="1">
        <v>382024.95407346002</v>
      </c>
      <c r="P3473" s="1">
        <v>-0.30664693999999998</v>
      </c>
      <c r="Q3473" s="1">
        <v>8.4018429799999996</v>
      </c>
      <c r="R3473" s="1">
        <v>-14.09674167</v>
      </c>
      <c r="S3473" s="1">
        <v>0</v>
      </c>
      <c r="T3473" s="1" t="s">
        <v>14753</v>
      </c>
    </row>
    <row r="3474" spans="1:20" x14ac:dyDescent="0.2">
      <c r="A3474" s="1">
        <v>33951</v>
      </c>
      <c r="B3474" s="1" t="s">
        <v>14126</v>
      </c>
      <c r="C3474" s="1" t="s">
        <v>210</v>
      </c>
      <c r="D3474" s="1" t="s">
        <v>14127</v>
      </c>
      <c r="E3474" s="1">
        <v>2</v>
      </c>
      <c r="F3474" s="1" t="s">
        <v>14128</v>
      </c>
      <c r="G3474" s="1" t="s">
        <v>131</v>
      </c>
      <c r="H3474" s="1">
        <v>500000000</v>
      </c>
      <c r="I3474" s="1">
        <v>0</v>
      </c>
      <c r="J3474" s="1">
        <v>500000000</v>
      </c>
      <c r="K3474" s="1" t="s">
        <v>2018</v>
      </c>
      <c r="L3474" s="1">
        <v>3475</v>
      </c>
      <c r="M3474" s="1" t="s">
        <v>14752</v>
      </c>
      <c r="N3474" s="1">
        <v>8.4452104728457239E-2</v>
      </c>
      <c r="O3474" s="1">
        <v>379085.65585379</v>
      </c>
      <c r="P3474" s="1">
        <v>-0.79336808999999997</v>
      </c>
      <c r="Q3474" s="1">
        <v>-2.9549350799999998</v>
      </c>
      <c r="R3474" s="1">
        <v>10.589641719999999</v>
      </c>
      <c r="S3474" s="1">
        <v>0</v>
      </c>
      <c r="T3474" s="1" t="s">
        <v>14752</v>
      </c>
    </row>
    <row r="3475" spans="1:20" x14ac:dyDescent="0.2">
      <c r="A3475" s="1">
        <v>32206</v>
      </c>
      <c r="B3475" s="1" t="s">
        <v>14678</v>
      </c>
      <c r="C3475" s="1" t="s">
        <v>14679</v>
      </c>
      <c r="D3475" s="1" t="s">
        <v>14680</v>
      </c>
      <c r="E3475" s="1">
        <v>1</v>
      </c>
      <c r="F3475" s="1" t="s">
        <v>14681</v>
      </c>
      <c r="G3475" s="1" t="s">
        <v>131</v>
      </c>
      <c r="H3475" s="1">
        <v>1001001001</v>
      </c>
      <c r="I3475" s="1">
        <v>0</v>
      </c>
      <c r="J3475" s="1">
        <v>83459722</v>
      </c>
      <c r="K3475" s="1" t="s">
        <v>2018</v>
      </c>
      <c r="L3475" s="1">
        <v>3474</v>
      </c>
      <c r="M3475" s="1" t="s">
        <v>14753</v>
      </c>
      <c r="N3475" s="1">
        <v>5.8267743159075687E-2</v>
      </c>
      <c r="O3475" s="1">
        <v>379237.85448203998</v>
      </c>
      <c r="P3475" s="1">
        <v>-0.16406419999999999</v>
      </c>
      <c r="Q3475" s="1">
        <v>-0.21768501000000001</v>
      </c>
      <c r="R3475" s="1">
        <v>-0.75753530999999996</v>
      </c>
      <c r="S3475" s="1">
        <v>0</v>
      </c>
      <c r="T3475" s="1" t="s">
        <v>14753</v>
      </c>
    </row>
    <row r="3476" spans="1:20" x14ac:dyDescent="0.2">
      <c r="A3476" s="1">
        <v>8080</v>
      </c>
      <c r="B3476" s="1" t="s">
        <v>14746</v>
      </c>
      <c r="C3476" s="1" t="s">
        <v>3794</v>
      </c>
      <c r="D3476" s="1" t="s">
        <v>14747</v>
      </c>
      <c r="E3476" s="1">
        <v>44</v>
      </c>
      <c r="F3476" s="1" t="s">
        <v>3772</v>
      </c>
      <c r="G3476" s="1" t="s">
        <v>131</v>
      </c>
      <c r="H3476" s="1">
        <v>30000000</v>
      </c>
      <c r="I3476" s="1">
        <v>0</v>
      </c>
      <c r="J3476" s="1">
        <v>30000000</v>
      </c>
      <c r="K3476" s="1" t="s">
        <v>2018</v>
      </c>
      <c r="L3476" s="1">
        <v>3476</v>
      </c>
      <c r="M3476" s="1" t="s">
        <v>14753</v>
      </c>
      <c r="N3476" s="1">
        <v>0.22762371786371335</v>
      </c>
      <c r="O3476" s="1">
        <v>378400.51502229</v>
      </c>
      <c r="P3476" s="1">
        <v>-5.7176137499999999</v>
      </c>
      <c r="Q3476" s="1">
        <v>9.3139854300000007</v>
      </c>
      <c r="R3476" s="1">
        <v>-3.6996624300000001</v>
      </c>
      <c r="S3476" s="1">
        <v>0</v>
      </c>
      <c r="T3476" s="1" t="s">
        <v>14753</v>
      </c>
    </row>
    <row r="3477" spans="1:20" x14ac:dyDescent="0.2">
      <c r="A3477" s="1">
        <v>34966</v>
      </c>
      <c r="B3477" s="1" t="s">
        <v>14742</v>
      </c>
      <c r="C3477" s="1" t="s">
        <v>14743</v>
      </c>
      <c r="D3477" s="1" t="s">
        <v>14744</v>
      </c>
      <c r="E3477" s="1">
        <v>4</v>
      </c>
      <c r="F3477" s="1" t="s">
        <v>14745</v>
      </c>
      <c r="G3477" s="1" t="s">
        <v>131</v>
      </c>
      <c r="H3477" s="1">
        <v>1000000000</v>
      </c>
      <c r="I3477" s="1">
        <v>0</v>
      </c>
      <c r="J3477" s="1">
        <v>999952858.88</v>
      </c>
      <c r="L3477" s="1">
        <v>3477</v>
      </c>
      <c r="M3477" s="1" t="s">
        <v>14752</v>
      </c>
      <c r="N3477" s="1">
        <v>1.2186928681182381E-3</v>
      </c>
      <c r="O3477" s="1">
        <v>377386.24093052</v>
      </c>
      <c r="P3477" s="1">
        <v>-1.0078699</v>
      </c>
      <c r="Q3477" s="1">
        <v>-31.10650781</v>
      </c>
      <c r="R3477" s="1">
        <v>-33.579932560000003</v>
      </c>
      <c r="S3477" s="1">
        <v>0</v>
      </c>
      <c r="T3477" s="1" t="s">
        <v>14752</v>
      </c>
    </row>
    <row r="3478" spans="1:20" x14ac:dyDescent="0.2">
      <c r="A3478" s="1">
        <v>33959</v>
      </c>
      <c r="B3478" s="1" t="s">
        <v>13098</v>
      </c>
      <c r="C3478" s="1" t="s">
        <v>13099</v>
      </c>
      <c r="D3478" s="1" t="s">
        <v>13100</v>
      </c>
      <c r="E3478" s="1">
        <v>1</v>
      </c>
      <c r="F3478" s="1" t="s">
        <v>13101</v>
      </c>
      <c r="G3478" s="1" t="s">
        <v>131</v>
      </c>
      <c r="H3478" s="1">
        <v>125000000</v>
      </c>
      <c r="I3478" s="1">
        <v>0</v>
      </c>
      <c r="J3478" s="1">
        <v>125000000</v>
      </c>
      <c r="L3478" s="1">
        <v>3286</v>
      </c>
      <c r="M3478" s="1" t="s">
        <v>14752</v>
      </c>
      <c r="N3478" s="1">
        <v>15.024218331613543</v>
      </c>
      <c r="O3478" s="1">
        <v>692237.17788880004</v>
      </c>
      <c r="P3478" s="1">
        <v>0.28402042</v>
      </c>
      <c r="Q3478" s="1">
        <v>-2.7268249500000001</v>
      </c>
      <c r="R3478" s="1">
        <v>-7.31614757</v>
      </c>
      <c r="S3478" s="1">
        <v>0</v>
      </c>
      <c r="T3478" s="1" t="s">
        <v>14752</v>
      </c>
    </row>
    <row r="3479" spans="1:20" x14ac:dyDescent="0.2">
      <c r="A3479" s="1">
        <v>31378</v>
      </c>
      <c r="B3479" s="1" t="s">
        <v>14723</v>
      </c>
      <c r="C3479" s="1" t="s">
        <v>14724</v>
      </c>
      <c r="D3479" s="1" t="s">
        <v>14725</v>
      </c>
      <c r="E3479" s="1">
        <v>10</v>
      </c>
      <c r="F3479" s="1" t="s">
        <v>14726</v>
      </c>
      <c r="G3479" s="1" t="s">
        <v>131</v>
      </c>
      <c r="H3479" s="1">
        <v>6250000000</v>
      </c>
      <c r="I3479" s="1">
        <v>0</v>
      </c>
      <c r="J3479" s="1">
        <v>6248865522</v>
      </c>
      <c r="K3479" s="1" t="s">
        <v>2018</v>
      </c>
      <c r="L3479" s="1">
        <v>3478</v>
      </c>
      <c r="M3479" s="1" t="s">
        <v>14753</v>
      </c>
      <c r="N3479" s="1">
        <v>7.4134389214904669E-6</v>
      </c>
      <c r="O3479" s="1">
        <v>371780.78656480002</v>
      </c>
      <c r="P3479" s="1">
        <v>5.48857134</v>
      </c>
      <c r="Q3479" s="1">
        <v>45.096552150000001</v>
      </c>
      <c r="R3479" s="1">
        <v>34.602795980000003</v>
      </c>
      <c r="S3479" s="1">
        <v>0</v>
      </c>
      <c r="T3479" s="1" t="s">
        <v>14753</v>
      </c>
    </row>
    <row r="3480" spans="1:20" x14ac:dyDescent="0.2">
      <c r="A3480" s="1">
        <v>28652</v>
      </c>
      <c r="B3480" s="1" t="s">
        <v>14682</v>
      </c>
      <c r="C3480" s="1" t="s">
        <v>14683</v>
      </c>
      <c r="D3480" s="1" t="s">
        <v>14684</v>
      </c>
      <c r="E3480" s="1">
        <v>36</v>
      </c>
      <c r="F3480" s="1" t="s">
        <v>14685</v>
      </c>
      <c r="G3480" s="1" t="s">
        <v>131</v>
      </c>
      <c r="H3480" s="1">
        <v>100000000</v>
      </c>
      <c r="I3480" s="1">
        <v>0</v>
      </c>
      <c r="J3480" s="1">
        <v>100000000</v>
      </c>
      <c r="K3480" s="1" t="s">
        <v>2018</v>
      </c>
      <c r="L3480" s="1">
        <v>3479</v>
      </c>
      <c r="M3480" s="1" t="s">
        <v>14753</v>
      </c>
      <c r="N3480" s="1">
        <v>0.87765571839353951</v>
      </c>
      <c r="O3480" s="1">
        <v>369575.89177982003</v>
      </c>
      <c r="P3480" s="1">
        <v>-0.19545378999999999</v>
      </c>
      <c r="Q3480" s="1">
        <v>-1.87551399</v>
      </c>
      <c r="R3480" s="1">
        <v>-9.7731869299999996</v>
      </c>
      <c r="S3480" s="1">
        <v>0</v>
      </c>
      <c r="T3480" s="1" t="s">
        <v>14753</v>
      </c>
    </row>
    <row r="3481" spans="1:20" x14ac:dyDescent="0.2">
      <c r="A3481" s="1">
        <v>31763</v>
      </c>
      <c r="B3481" s="1" t="s">
        <v>14718</v>
      </c>
      <c r="C3481" s="1" t="s">
        <v>14719</v>
      </c>
      <c r="D3481" s="1" t="s">
        <v>14720</v>
      </c>
      <c r="E3481" s="1">
        <v>1</v>
      </c>
      <c r="F3481" s="1" t="s">
        <v>14721</v>
      </c>
      <c r="G3481" s="1" t="s">
        <v>131</v>
      </c>
      <c r="H3481" s="1">
        <v>100000000000</v>
      </c>
      <c r="I3481" s="1">
        <v>0</v>
      </c>
      <c r="J3481" s="1">
        <v>100000000000</v>
      </c>
      <c r="K3481" s="1" t="s">
        <v>2018</v>
      </c>
      <c r="L3481" s="1">
        <v>3480</v>
      </c>
      <c r="M3481" s="1" t="s">
        <v>14752</v>
      </c>
      <c r="N3481" s="1">
        <v>3.4355854597573621E-3</v>
      </c>
      <c r="O3481" s="1">
        <v>367361.31942344003</v>
      </c>
      <c r="P3481" s="1">
        <v>-0.21569211999999999</v>
      </c>
      <c r="Q3481" s="1">
        <v>-0.55021182000000002</v>
      </c>
      <c r="R3481" s="1">
        <v>0.68060370000000003</v>
      </c>
      <c r="S3481" s="1">
        <v>0</v>
      </c>
      <c r="T3481" s="1" t="s">
        <v>14752</v>
      </c>
    </row>
    <row r="3482" spans="1:20" x14ac:dyDescent="0.2">
      <c r="A3482" s="1">
        <v>32122</v>
      </c>
      <c r="B3482" s="1" t="s">
        <v>14706</v>
      </c>
      <c r="C3482" s="1" t="s">
        <v>14707</v>
      </c>
      <c r="D3482" s="1" t="s">
        <v>14708</v>
      </c>
      <c r="E3482" s="1">
        <v>10</v>
      </c>
      <c r="F3482" s="1" t="s">
        <v>14709</v>
      </c>
      <c r="G3482" s="1" t="s">
        <v>131</v>
      </c>
      <c r="H3482" s="1">
        <v>1000000000000</v>
      </c>
      <c r="I3482" s="1">
        <v>0</v>
      </c>
      <c r="J3482" s="1">
        <v>1000000000000</v>
      </c>
      <c r="K3482" s="1" t="s">
        <v>2018</v>
      </c>
      <c r="L3482" s="1">
        <v>3481</v>
      </c>
      <c r="M3482" s="1" t="s">
        <v>14753</v>
      </c>
      <c r="N3482" s="1">
        <v>1.2927414869443239E-5</v>
      </c>
      <c r="O3482" s="1">
        <v>366706.67515964003</v>
      </c>
      <c r="P3482" s="1">
        <v>-7.1491081599999999</v>
      </c>
      <c r="Q3482" s="1">
        <v>-18.517742299999998</v>
      </c>
      <c r="R3482" s="1">
        <v>-27.10338707</v>
      </c>
      <c r="S3482" s="1">
        <v>0</v>
      </c>
      <c r="T3482" s="1" t="s">
        <v>14753</v>
      </c>
    </row>
    <row r="3483" spans="1:20" x14ac:dyDescent="0.2">
      <c r="A3483" s="1">
        <v>28975</v>
      </c>
      <c r="B3483" s="1" t="s">
        <v>13496</v>
      </c>
      <c r="C3483" s="1" t="s">
        <v>13497</v>
      </c>
      <c r="D3483" s="1" t="s">
        <v>13498</v>
      </c>
      <c r="E3483" s="1">
        <v>6</v>
      </c>
      <c r="F3483" s="1" t="s">
        <v>13499</v>
      </c>
      <c r="G3483" s="1" t="s">
        <v>131</v>
      </c>
      <c r="H3483" s="1">
        <v>928000000</v>
      </c>
      <c r="I3483" s="1">
        <v>0</v>
      </c>
      <c r="J3483" s="1">
        <v>928000000</v>
      </c>
      <c r="K3483" s="1" t="s">
        <v>2018</v>
      </c>
      <c r="L3483" s="1">
        <v>3483</v>
      </c>
      <c r="M3483" s="1" t="s">
        <v>14752</v>
      </c>
      <c r="N3483" s="1">
        <v>0.16060068534513042</v>
      </c>
      <c r="O3483" s="1">
        <v>364536.38179239002</v>
      </c>
      <c r="P3483" s="1">
        <v>-1.05449887</v>
      </c>
      <c r="Q3483" s="1">
        <v>-6.4331438600000004</v>
      </c>
      <c r="R3483" s="1">
        <v>-38.332644299999998</v>
      </c>
      <c r="S3483" s="1">
        <v>0</v>
      </c>
      <c r="T3483" s="1" t="s">
        <v>14752</v>
      </c>
    </row>
    <row r="3484" spans="1:20" x14ac:dyDescent="0.2">
      <c r="A3484" s="1">
        <v>33395</v>
      </c>
      <c r="B3484" s="1" t="s">
        <v>14194</v>
      </c>
      <c r="C3484" s="1" t="s">
        <v>14195</v>
      </c>
      <c r="D3484" s="1" t="s">
        <v>14196</v>
      </c>
      <c r="E3484" s="1">
        <v>3</v>
      </c>
      <c r="F3484" s="1" t="s">
        <v>14197</v>
      </c>
      <c r="G3484" s="1" t="s">
        <v>131</v>
      </c>
      <c r="H3484" s="1">
        <v>1000000000000</v>
      </c>
      <c r="I3484" s="1">
        <v>0</v>
      </c>
      <c r="J3484" s="1">
        <v>1000000000000</v>
      </c>
      <c r="K3484" s="1" t="s">
        <v>2018</v>
      </c>
      <c r="L3484" s="1">
        <v>3482</v>
      </c>
      <c r="M3484" s="1" t="s">
        <v>14753</v>
      </c>
      <c r="N3484" s="1">
        <v>1.1924277402262851E-6</v>
      </c>
      <c r="O3484" s="1">
        <v>365179.13659392</v>
      </c>
      <c r="P3484" s="1">
        <v>3.53685041</v>
      </c>
      <c r="Q3484" s="1">
        <v>-7.2620951299999996</v>
      </c>
      <c r="R3484" s="1">
        <v>-56.718258140000003</v>
      </c>
      <c r="S3484" s="1">
        <v>0</v>
      </c>
      <c r="T3484" s="1" t="s">
        <v>14753</v>
      </c>
    </row>
    <row r="3485" spans="1:20" x14ac:dyDescent="0.2">
      <c r="A3485" s="1">
        <v>34733</v>
      </c>
      <c r="B3485" s="1" t="s">
        <v>13972</v>
      </c>
      <c r="C3485" s="1" t="s">
        <v>7189</v>
      </c>
      <c r="D3485" s="1" t="s">
        <v>13973</v>
      </c>
      <c r="E3485" s="1">
        <v>4</v>
      </c>
      <c r="F3485" s="1" t="s">
        <v>13974</v>
      </c>
      <c r="G3485" s="1" t="s">
        <v>131</v>
      </c>
      <c r="H3485" s="1">
        <v>69000000000</v>
      </c>
      <c r="I3485" s="1">
        <v>0</v>
      </c>
      <c r="J3485" s="1">
        <v>69000000000</v>
      </c>
      <c r="K3485" s="1" t="s">
        <v>2018</v>
      </c>
      <c r="L3485" s="1">
        <v>3484</v>
      </c>
      <c r="M3485" s="1" t="s">
        <v>14753</v>
      </c>
      <c r="N3485" s="1">
        <v>8.96117554024028E-5</v>
      </c>
      <c r="O3485" s="1">
        <v>364528.94385292003</v>
      </c>
      <c r="P3485" s="1">
        <v>0.41376753999999999</v>
      </c>
      <c r="Q3485" s="1">
        <v>-8.2869682299999994</v>
      </c>
      <c r="R3485" s="1">
        <v>-18.41622692</v>
      </c>
      <c r="S3485" s="1">
        <v>0</v>
      </c>
      <c r="T3485" s="1" t="s">
        <v>14753</v>
      </c>
    </row>
    <row r="3486" spans="1:20" x14ac:dyDescent="0.2">
      <c r="A3486" s="1">
        <v>31792</v>
      </c>
      <c r="B3486" s="1" t="s">
        <v>14184</v>
      </c>
      <c r="C3486" s="1" t="s">
        <v>7976</v>
      </c>
      <c r="D3486" s="1" t="s">
        <v>14185</v>
      </c>
      <c r="E3486" s="1">
        <v>6</v>
      </c>
      <c r="F3486" s="1" t="s">
        <v>14186</v>
      </c>
      <c r="G3486" s="1" t="s">
        <v>131</v>
      </c>
      <c r="I3486" s="1">
        <v>0</v>
      </c>
      <c r="J3486" s="1">
        <v>999664843</v>
      </c>
      <c r="K3486" s="1" t="s">
        <v>2018</v>
      </c>
      <c r="L3486" s="1">
        <v>3485</v>
      </c>
      <c r="M3486" s="1" t="s">
        <v>14753</v>
      </c>
      <c r="N3486" s="1">
        <v>1.8230318827302701E-3</v>
      </c>
      <c r="O3486" s="1">
        <v>364393.97776878998</v>
      </c>
      <c r="P3486" s="1">
        <v>-0.31203747999999998</v>
      </c>
      <c r="Q3486" s="1">
        <v>-2.5962998100000001</v>
      </c>
      <c r="R3486" s="1">
        <v>11.94331437</v>
      </c>
      <c r="S3486" s="1">
        <v>0</v>
      </c>
      <c r="T3486" s="1" t="s">
        <v>14753</v>
      </c>
    </row>
    <row r="3487" spans="1:20" x14ac:dyDescent="0.2">
      <c r="A3487" s="1">
        <v>32230</v>
      </c>
      <c r="B3487" s="1" t="s">
        <v>14621</v>
      </c>
      <c r="C3487" s="1" t="s">
        <v>14622</v>
      </c>
      <c r="D3487" s="1" t="s">
        <v>14623</v>
      </c>
      <c r="E3487" s="1">
        <v>7</v>
      </c>
      <c r="F3487" s="1" t="s">
        <v>14624</v>
      </c>
      <c r="G3487" s="1" t="s">
        <v>131</v>
      </c>
      <c r="H3487" s="1">
        <v>25000000</v>
      </c>
      <c r="I3487" s="1">
        <v>0</v>
      </c>
      <c r="J3487" s="1">
        <v>25000000</v>
      </c>
      <c r="K3487" s="1" t="s">
        <v>2018</v>
      </c>
      <c r="L3487" s="1">
        <v>3487</v>
      </c>
      <c r="M3487" s="1" t="s">
        <v>14752</v>
      </c>
      <c r="N3487" s="1">
        <v>0.75182696655653425</v>
      </c>
      <c r="O3487" s="1">
        <v>364034.94760195003</v>
      </c>
      <c r="P3487" s="1">
        <v>0.65822276000000002</v>
      </c>
      <c r="Q3487" s="1">
        <v>1.63011051</v>
      </c>
      <c r="R3487" s="1">
        <v>74.202549279999999</v>
      </c>
      <c r="S3487" s="1">
        <v>0</v>
      </c>
      <c r="T3487" s="1" t="s">
        <v>14752</v>
      </c>
    </row>
    <row r="3488" spans="1:20" x14ac:dyDescent="0.2">
      <c r="A3488" s="1">
        <v>32664</v>
      </c>
      <c r="B3488" s="1" t="s">
        <v>13308</v>
      </c>
      <c r="C3488" s="1" t="s">
        <v>6049</v>
      </c>
      <c r="D3488" s="1" t="s">
        <v>13309</v>
      </c>
      <c r="E3488" s="1">
        <v>25</v>
      </c>
      <c r="F3488" s="1" t="s">
        <v>13310</v>
      </c>
      <c r="G3488" s="1" t="s">
        <v>131</v>
      </c>
      <c r="H3488" s="1">
        <v>1000000000</v>
      </c>
      <c r="I3488" s="1">
        <v>0</v>
      </c>
      <c r="J3488" s="1">
        <v>0</v>
      </c>
      <c r="K3488" s="1" t="s">
        <v>2018</v>
      </c>
      <c r="L3488" s="1">
        <v>3486</v>
      </c>
      <c r="M3488" s="1" t="s">
        <v>14753</v>
      </c>
      <c r="N3488" s="1">
        <v>4.6072224741733168E-4</v>
      </c>
      <c r="O3488" s="1">
        <v>363745.44656417001</v>
      </c>
      <c r="P3488" s="1">
        <v>-2.3404160300000001</v>
      </c>
      <c r="Q3488" s="1">
        <v>1.0393186599999999</v>
      </c>
      <c r="R3488" s="1">
        <v>-16.172384139999998</v>
      </c>
      <c r="S3488" s="1">
        <v>0</v>
      </c>
      <c r="T3488" s="1" t="s">
        <v>14753</v>
      </c>
    </row>
    <row r="3489" spans="1:20" x14ac:dyDescent="0.2">
      <c r="A3489" s="1">
        <v>34584</v>
      </c>
      <c r="B3489" s="1" t="s">
        <v>14138</v>
      </c>
      <c r="C3489" s="1" t="s">
        <v>14139</v>
      </c>
      <c r="D3489" s="1" t="s">
        <v>14140</v>
      </c>
      <c r="E3489" s="1">
        <v>4</v>
      </c>
      <c r="F3489" s="1" t="s">
        <v>14141</v>
      </c>
      <c r="G3489" s="1" t="s">
        <v>131</v>
      </c>
      <c r="H3489" s="1">
        <v>420690000000000</v>
      </c>
      <c r="I3489" s="1">
        <v>0</v>
      </c>
      <c r="J3489" s="1">
        <v>420690000000000</v>
      </c>
      <c r="K3489" s="1" t="s">
        <v>2018</v>
      </c>
      <c r="L3489" s="1">
        <v>3488</v>
      </c>
      <c r="M3489" s="1" t="s">
        <v>14753</v>
      </c>
      <c r="N3489" s="1">
        <v>2.2691916429949439E-9</v>
      </c>
      <c r="O3489" s="1">
        <v>363722.22661232</v>
      </c>
      <c r="P3489" s="1">
        <v>7.4280853200000001</v>
      </c>
      <c r="Q3489" s="1">
        <v>-28.323279880000001</v>
      </c>
      <c r="R3489" s="1">
        <v>-75.985850709999994</v>
      </c>
      <c r="S3489" s="1">
        <v>0</v>
      </c>
      <c r="T3489" s="1" t="s">
        <v>14753</v>
      </c>
    </row>
    <row r="3490" spans="1:20" x14ac:dyDescent="0.2">
      <c r="A3490" s="1">
        <v>29433</v>
      </c>
      <c r="B3490" s="1" t="s">
        <v>14652</v>
      </c>
      <c r="C3490" s="1" t="s">
        <v>14653</v>
      </c>
      <c r="D3490" s="1" t="s">
        <v>14654</v>
      </c>
      <c r="E3490" s="1">
        <v>16</v>
      </c>
      <c r="F3490" s="1" t="s">
        <v>14655</v>
      </c>
      <c r="G3490" s="1" t="s">
        <v>131</v>
      </c>
      <c r="I3490" s="1">
        <v>0</v>
      </c>
      <c r="J3490" s="1">
        <v>210075.54164246001</v>
      </c>
      <c r="K3490" s="1" t="s">
        <v>2018</v>
      </c>
      <c r="L3490" s="1">
        <v>3489</v>
      </c>
      <c r="M3490" s="1" t="s">
        <v>14753</v>
      </c>
      <c r="N3490" s="1">
        <v>74.616481444669972</v>
      </c>
      <c r="O3490" s="1">
        <v>363508.74201634002</v>
      </c>
      <c r="P3490" s="1">
        <v>0.99752695999999996</v>
      </c>
      <c r="Q3490" s="1">
        <v>2.1093343099999999</v>
      </c>
      <c r="R3490" s="1">
        <v>-5.0840608999999999</v>
      </c>
      <c r="S3490" s="1">
        <v>0</v>
      </c>
      <c r="T3490" s="1" t="s">
        <v>14753</v>
      </c>
    </row>
    <row r="3491" spans="1:20" x14ac:dyDescent="0.2">
      <c r="A3491" s="1">
        <v>27976</v>
      </c>
      <c r="B3491" s="1" t="s">
        <v>12982</v>
      </c>
      <c r="C3491" s="1" t="s">
        <v>5334</v>
      </c>
      <c r="D3491" s="1" t="s">
        <v>12983</v>
      </c>
      <c r="E3491" s="1">
        <v>36</v>
      </c>
      <c r="F3491" s="1" t="s">
        <v>12984</v>
      </c>
      <c r="G3491" s="1" t="s">
        <v>131</v>
      </c>
      <c r="I3491" s="1">
        <v>0</v>
      </c>
      <c r="J3491" s="1">
        <v>1000000000</v>
      </c>
      <c r="K3491" s="1" t="s">
        <v>2018</v>
      </c>
      <c r="L3491" s="1">
        <v>3490</v>
      </c>
      <c r="M3491" s="1" t="s">
        <v>14752</v>
      </c>
      <c r="N3491" s="1">
        <v>9.5225949066723659E-2</v>
      </c>
      <c r="O3491" s="1">
        <v>362424.06763087999</v>
      </c>
      <c r="P3491" s="1">
        <v>-0.39608723000000001</v>
      </c>
      <c r="Q3491" s="1">
        <v>-1.87014703</v>
      </c>
      <c r="R3491" s="1">
        <v>-8.8978473900000008</v>
      </c>
      <c r="S3491" s="1">
        <v>0</v>
      </c>
      <c r="T3491" s="1" t="s">
        <v>14752</v>
      </c>
    </row>
    <row r="3492" spans="1:20" x14ac:dyDescent="0.2">
      <c r="A3492" s="1">
        <v>33293</v>
      </c>
      <c r="B3492" s="1" t="s">
        <v>13184</v>
      </c>
      <c r="C3492" s="1" t="s">
        <v>13184</v>
      </c>
      <c r="D3492" s="1" t="s">
        <v>13185</v>
      </c>
      <c r="E3492" s="1">
        <v>5</v>
      </c>
      <c r="F3492" s="1" t="s">
        <v>13186</v>
      </c>
      <c r="G3492" s="1" t="s">
        <v>131</v>
      </c>
      <c r="H3492" s="1">
        <v>1000000000</v>
      </c>
      <c r="I3492" s="1">
        <v>0</v>
      </c>
      <c r="J3492" s="1">
        <v>1000000000</v>
      </c>
      <c r="K3492" s="1" t="s">
        <v>2018</v>
      </c>
      <c r="L3492" s="1">
        <v>3491</v>
      </c>
      <c r="M3492" s="1" t="s">
        <v>14752</v>
      </c>
      <c r="N3492" s="1">
        <v>2.7018451572563395E-3</v>
      </c>
      <c r="O3492" s="1">
        <v>361200.92746676999</v>
      </c>
      <c r="P3492" s="1">
        <v>-1.3482854</v>
      </c>
      <c r="Q3492" s="1">
        <v>3.2147007099999998</v>
      </c>
      <c r="R3492" s="1">
        <v>-15.325666719999999</v>
      </c>
      <c r="S3492" s="1">
        <v>0</v>
      </c>
      <c r="T3492" s="1" t="s">
        <v>14752</v>
      </c>
    </row>
    <row r="3493" spans="1:20" x14ac:dyDescent="0.2">
      <c r="A3493" s="1">
        <v>30500</v>
      </c>
      <c r="B3493" s="1" t="s">
        <v>14690</v>
      </c>
      <c r="C3493" s="1" t="s">
        <v>14691</v>
      </c>
      <c r="D3493" s="1" t="s">
        <v>14692</v>
      </c>
      <c r="E3493" s="1">
        <v>8</v>
      </c>
      <c r="F3493" s="1" t="s">
        <v>14693</v>
      </c>
      <c r="G3493" s="1" t="s">
        <v>131</v>
      </c>
      <c r="H3493" s="1">
        <v>20814999</v>
      </c>
      <c r="I3493" s="1">
        <v>0</v>
      </c>
      <c r="J3493" s="1">
        <v>20814999</v>
      </c>
      <c r="K3493" s="1" t="s">
        <v>2018</v>
      </c>
      <c r="L3493" s="1">
        <v>3492</v>
      </c>
      <c r="M3493" s="1" t="s">
        <v>14752</v>
      </c>
      <c r="N3493" s="1">
        <v>0.18035446411483089</v>
      </c>
      <c r="O3493" s="1">
        <v>356796.87751378003</v>
      </c>
      <c r="P3493" s="1">
        <v>-2.8517826300000002</v>
      </c>
      <c r="Q3493" s="1">
        <v>-15.392219450000001</v>
      </c>
      <c r="R3493" s="1">
        <v>-21.53777543</v>
      </c>
      <c r="S3493" s="1">
        <v>0</v>
      </c>
      <c r="T3493" s="1" t="s">
        <v>14752</v>
      </c>
    </row>
    <row r="3494" spans="1:20" x14ac:dyDescent="0.2">
      <c r="A3494" s="1">
        <v>12894</v>
      </c>
      <c r="B3494" s="1" t="s">
        <v>14714</v>
      </c>
      <c r="C3494" s="1" t="s">
        <v>14715</v>
      </c>
      <c r="D3494" s="1" t="s">
        <v>14716</v>
      </c>
      <c r="E3494" s="1">
        <v>12</v>
      </c>
      <c r="F3494" s="1" t="s">
        <v>14717</v>
      </c>
      <c r="G3494" s="1" t="s">
        <v>131</v>
      </c>
      <c r="H3494" s="1">
        <v>1337000000</v>
      </c>
      <c r="I3494" s="1">
        <v>0</v>
      </c>
      <c r="J3494" s="1">
        <v>1337000000</v>
      </c>
      <c r="K3494" s="1" t="s">
        <v>2018</v>
      </c>
      <c r="L3494" s="1">
        <v>3493</v>
      </c>
      <c r="M3494" s="1" t="s">
        <v>14753</v>
      </c>
      <c r="N3494" s="1">
        <v>4.6783696662687869E-2</v>
      </c>
      <c r="O3494" s="1">
        <v>355564.52162095997</v>
      </c>
      <c r="P3494" s="1">
        <v>0.42582764000000001</v>
      </c>
      <c r="Q3494" s="1">
        <v>-7.0343899099999998</v>
      </c>
      <c r="R3494" s="1">
        <v>-19.23793886</v>
      </c>
      <c r="S3494" s="1">
        <v>0</v>
      </c>
      <c r="T3494" s="1" t="s">
        <v>14753</v>
      </c>
    </row>
    <row r="3495" spans="1:20" x14ac:dyDescent="0.2">
      <c r="A3495" s="1">
        <v>34478</v>
      </c>
      <c r="B3495" s="1" t="s">
        <v>14664</v>
      </c>
      <c r="C3495" s="1" t="s">
        <v>14665</v>
      </c>
      <c r="D3495" s="1" t="s">
        <v>14666</v>
      </c>
      <c r="E3495" s="1">
        <v>5</v>
      </c>
      <c r="F3495" s="1" t="s">
        <v>14667</v>
      </c>
      <c r="G3495" s="1" t="s">
        <v>131</v>
      </c>
      <c r="H3495" s="1">
        <v>999961826</v>
      </c>
      <c r="I3495" s="1">
        <v>0</v>
      </c>
      <c r="J3495" s="1">
        <v>999823916</v>
      </c>
      <c r="K3495" s="1" t="s">
        <v>2018</v>
      </c>
      <c r="L3495" s="1">
        <v>3494</v>
      </c>
      <c r="M3495" s="1" t="s">
        <v>14753</v>
      </c>
      <c r="N3495" s="1">
        <v>5.4493344479776074E-4</v>
      </c>
      <c r="O3495" s="1">
        <v>350859.64967319998</v>
      </c>
      <c r="P3495" s="1">
        <v>5.9273760000000002E-2</v>
      </c>
      <c r="Q3495" s="1">
        <v>-7.8290906099999997</v>
      </c>
      <c r="R3495" s="1">
        <v>138.11918587</v>
      </c>
      <c r="S3495" s="1">
        <v>0</v>
      </c>
      <c r="T3495" s="1" t="s">
        <v>14753</v>
      </c>
    </row>
    <row r="3496" spans="1:20" x14ac:dyDescent="0.2">
      <c r="A3496" s="1">
        <v>34428</v>
      </c>
      <c r="B3496" s="1" t="s">
        <v>14733</v>
      </c>
      <c r="C3496" s="1" t="s">
        <v>11542</v>
      </c>
      <c r="D3496" s="1" t="s">
        <v>14734</v>
      </c>
      <c r="E3496" s="1">
        <v>8</v>
      </c>
      <c r="F3496" s="1" t="s">
        <v>14735</v>
      </c>
      <c r="G3496" s="1" t="s">
        <v>131</v>
      </c>
      <c r="H3496" s="1">
        <v>10000000000</v>
      </c>
      <c r="I3496" s="1">
        <v>0</v>
      </c>
      <c r="J3496" s="1">
        <v>9999991898.7999992</v>
      </c>
      <c r="K3496" s="1" t="s">
        <v>2018</v>
      </c>
      <c r="L3496" s="1">
        <v>3496</v>
      </c>
      <c r="M3496" s="1" t="s">
        <v>14752</v>
      </c>
      <c r="N3496" s="1">
        <v>5.3818727195934152E-4</v>
      </c>
      <c r="O3496" s="1">
        <v>348792.73228005</v>
      </c>
      <c r="P3496" s="1">
        <v>-0.71237788000000002</v>
      </c>
      <c r="Q3496" s="1">
        <v>1.1031557299999999</v>
      </c>
      <c r="R3496" s="1">
        <v>-9.19641032</v>
      </c>
      <c r="S3496" s="1">
        <v>0</v>
      </c>
      <c r="T3496" s="1" t="s">
        <v>14752</v>
      </c>
    </row>
    <row r="3497" spans="1:20" x14ac:dyDescent="0.2">
      <c r="A3497" s="1">
        <v>33240</v>
      </c>
      <c r="B3497" s="1" t="s">
        <v>13023</v>
      </c>
      <c r="C3497" s="1" t="s">
        <v>13024</v>
      </c>
      <c r="D3497" s="1" t="s">
        <v>13025</v>
      </c>
      <c r="E3497" s="1">
        <v>7</v>
      </c>
      <c r="F3497" s="1" t="s">
        <v>13026</v>
      </c>
      <c r="G3497" s="1" t="s">
        <v>131</v>
      </c>
      <c r="H3497" s="1">
        <v>1000000000</v>
      </c>
      <c r="I3497" s="1">
        <v>0</v>
      </c>
      <c r="J3497" s="1">
        <v>1000000000</v>
      </c>
      <c r="K3497" s="1" t="s">
        <v>2018</v>
      </c>
      <c r="L3497" s="1">
        <v>3497</v>
      </c>
      <c r="M3497" s="1" t="s">
        <v>14752</v>
      </c>
      <c r="N3497" s="1">
        <v>5.5111536764223413E-3</v>
      </c>
      <c r="O3497" s="1">
        <v>347311.32956426998</v>
      </c>
      <c r="P3497" s="1">
        <v>0.22621026999999999</v>
      </c>
      <c r="Q3497" s="1">
        <v>-5.99792185</v>
      </c>
      <c r="R3497" s="1">
        <v>-12.40842655</v>
      </c>
      <c r="S3497" s="1">
        <v>0</v>
      </c>
      <c r="T3497" s="1" t="s">
        <v>14752</v>
      </c>
    </row>
    <row r="3498" spans="1:20" x14ac:dyDescent="0.2">
      <c r="A3498" s="1">
        <v>29485</v>
      </c>
      <c r="B3498" s="1" t="s">
        <v>14710</v>
      </c>
      <c r="C3498" s="1" t="s">
        <v>14711</v>
      </c>
      <c r="D3498" s="1" t="s">
        <v>14712</v>
      </c>
      <c r="E3498" s="1">
        <v>4</v>
      </c>
      <c r="F3498" s="1" t="s">
        <v>14713</v>
      </c>
      <c r="G3498" s="1" t="s">
        <v>131</v>
      </c>
      <c r="H3498" s="1">
        <v>500000000</v>
      </c>
      <c r="I3498" s="1">
        <v>0</v>
      </c>
      <c r="J3498" s="1">
        <v>500000000</v>
      </c>
      <c r="K3498" s="1" t="s">
        <v>2018</v>
      </c>
      <c r="L3498" s="1">
        <v>3499</v>
      </c>
      <c r="M3498" s="1" t="s">
        <v>14752</v>
      </c>
      <c r="N3498" s="1">
        <v>9.7713402884918085E-3</v>
      </c>
      <c r="O3498" s="1">
        <v>346231.20366611</v>
      </c>
      <c r="P3498" s="1">
        <v>-0.31353615000000001</v>
      </c>
      <c r="Q3498" s="1">
        <v>-6.1208320599999997</v>
      </c>
      <c r="R3498" s="1">
        <v>-21.991203930000001</v>
      </c>
      <c r="S3498" s="1">
        <v>0</v>
      </c>
      <c r="T3498" s="1" t="s">
        <v>14752</v>
      </c>
    </row>
    <row r="3499" spans="1:20" x14ac:dyDescent="0.2">
      <c r="A3499" s="1">
        <v>25223</v>
      </c>
      <c r="B3499" s="1" t="s">
        <v>14748</v>
      </c>
      <c r="C3499" s="1" t="s">
        <v>10413</v>
      </c>
      <c r="D3499" s="1" t="s">
        <v>14749</v>
      </c>
      <c r="E3499" s="1">
        <v>6</v>
      </c>
      <c r="F3499" s="1" t="s">
        <v>14750</v>
      </c>
      <c r="G3499" s="1" t="s">
        <v>131</v>
      </c>
      <c r="H3499" s="1">
        <v>99999997</v>
      </c>
      <c r="I3499" s="1">
        <v>0</v>
      </c>
      <c r="J3499" s="1">
        <v>99999997</v>
      </c>
      <c r="K3499" s="1" t="s">
        <v>2018</v>
      </c>
      <c r="L3499" s="1">
        <v>3495</v>
      </c>
      <c r="M3499" s="1" t="s">
        <v>14752</v>
      </c>
      <c r="N3499" s="1">
        <v>1.9364934940331889E-4</v>
      </c>
      <c r="O3499" s="1">
        <v>349154.83815013</v>
      </c>
      <c r="P3499" s="1">
        <v>-3.2422233</v>
      </c>
      <c r="Q3499" s="1">
        <v>-6.3041372300000003</v>
      </c>
      <c r="R3499" s="1">
        <v>-24.557586959999998</v>
      </c>
      <c r="S3499" s="1">
        <v>0</v>
      </c>
      <c r="T3499" s="1" t="s">
        <v>14752</v>
      </c>
    </row>
    <row r="3500" spans="1:20" x14ac:dyDescent="0.2">
      <c r="A3500" s="1">
        <v>32373</v>
      </c>
      <c r="B3500" s="1" t="s">
        <v>13143</v>
      </c>
      <c r="C3500" s="1" t="s">
        <v>13144</v>
      </c>
      <c r="D3500" s="1" t="s">
        <v>13145</v>
      </c>
      <c r="E3500" s="1">
        <v>14</v>
      </c>
      <c r="F3500" s="1" t="s">
        <v>13146</v>
      </c>
      <c r="G3500" s="1" t="s">
        <v>131</v>
      </c>
      <c r="I3500" s="1">
        <v>0</v>
      </c>
      <c r="J3500" s="1">
        <v>63518308</v>
      </c>
      <c r="L3500" s="1">
        <v>3500</v>
      </c>
      <c r="M3500" s="1" t="s">
        <v>14752</v>
      </c>
      <c r="N3500" s="1">
        <v>1.3548852411066381E-2</v>
      </c>
      <c r="O3500" s="1">
        <v>344756.41714213998</v>
      </c>
      <c r="P3500" s="1">
        <v>2.9939718800000001</v>
      </c>
      <c r="Q3500" s="1">
        <v>-3.3064083700000002</v>
      </c>
      <c r="R3500" s="1">
        <v>-15.795452040000001</v>
      </c>
      <c r="S3500" s="1">
        <v>0</v>
      </c>
      <c r="T3500" s="1" t="s">
        <v>14752</v>
      </c>
    </row>
    <row r="3501" spans="1:20" x14ac:dyDescent="0.2">
      <c r="A3501" s="1">
        <v>32529</v>
      </c>
      <c r="B3501" s="1" t="s">
        <v>14754</v>
      </c>
      <c r="C3501" s="1" t="s">
        <v>14755</v>
      </c>
      <c r="D3501" s="1" t="s">
        <v>14756</v>
      </c>
      <c r="E3501" s="1">
        <v>8</v>
      </c>
      <c r="F3501" s="1" t="s">
        <v>14757</v>
      </c>
      <c r="G3501" s="1" t="s">
        <v>131</v>
      </c>
      <c r="H3501" s="1">
        <v>1000000000</v>
      </c>
      <c r="I3501" s="1">
        <v>0</v>
      </c>
      <c r="J3501" s="1">
        <v>1000000000</v>
      </c>
      <c r="K3501" s="1" t="s">
        <v>2018</v>
      </c>
      <c r="L3501" s="1">
        <v>3501</v>
      </c>
      <c r="M3501" s="1" t="s">
        <v>14752</v>
      </c>
      <c r="N3501" s="1">
        <v>4.745420293151742E-2</v>
      </c>
      <c r="O3501" s="1">
        <v>343789.56590118998</v>
      </c>
      <c r="P3501" s="1">
        <v>0.40029783000000002</v>
      </c>
      <c r="Q3501" s="1">
        <v>1.12038007</v>
      </c>
      <c r="R3501" s="1">
        <v>-15.44258971</v>
      </c>
      <c r="S3501" s="1">
        <v>0</v>
      </c>
      <c r="T3501" s="1" t="s">
        <v>14752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0"/>
  <sheetViews>
    <sheetView workbookViewId="0">
      <pane ySplit="1" topLeftCell="A2" activePane="bottomLeft" state="frozen"/>
      <selection pane="bottomLeft" sqref="A1:B170"/>
    </sheetView>
  </sheetViews>
  <sheetFormatPr defaultRowHeight="11.25" x14ac:dyDescent="0.2"/>
  <cols>
    <col min="1" max="1" width="7.140625" style="1" bestFit="1" customWidth="1"/>
    <col min="2" max="2" width="10.42578125" style="1" bestFit="1" customWidth="1"/>
    <col min="3" max="4" width="9.140625" style="1" customWidth="1"/>
    <col min="5" max="16384" width="9.140625" style="1"/>
  </cols>
  <sheetData>
    <row r="1" spans="1:2" x14ac:dyDescent="0.2">
      <c r="A1" s="1" t="s">
        <v>108</v>
      </c>
      <c r="B1" s="1" t="s">
        <v>109</v>
      </c>
    </row>
    <row r="2" spans="1:2" x14ac:dyDescent="0.2">
      <c r="A2" s="1" t="s">
        <v>3367</v>
      </c>
      <c r="B2" s="1">
        <v>3.673</v>
      </c>
    </row>
    <row r="3" spans="1:2" x14ac:dyDescent="0.2">
      <c r="A3" s="1" t="s">
        <v>3368</v>
      </c>
      <c r="B3" s="1">
        <v>70.455211000000006</v>
      </c>
    </row>
    <row r="4" spans="1:2" x14ac:dyDescent="0.2">
      <c r="A4" s="1" t="s">
        <v>3369</v>
      </c>
      <c r="B4" s="1">
        <v>94.433420999999996</v>
      </c>
    </row>
    <row r="5" spans="1:2" x14ac:dyDescent="0.2">
      <c r="A5" s="1" t="s">
        <v>3370</v>
      </c>
      <c r="B5" s="1">
        <v>396.55872699999998</v>
      </c>
    </row>
    <row r="6" spans="1:2" x14ac:dyDescent="0.2">
      <c r="A6" s="1" t="s">
        <v>3371</v>
      </c>
      <c r="B6" s="1">
        <v>1.8024009999999999</v>
      </c>
    </row>
    <row r="7" spans="1:2" x14ac:dyDescent="0.2">
      <c r="A7" s="1" t="s">
        <v>110</v>
      </c>
      <c r="B7" s="1">
        <v>912</v>
      </c>
    </row>
    <row r="8" spans="1:2" x14ac:dyDescent="0.2">
      <c r="A8" s="1" t="s">
        <v>3372</v>
      </c>
      <c r="B8" s="1">
        <v>1030.9698519999999</v>
      </c>
    </row>
    <row r="9" spans="1:2" x14ac:dyDescent="0.2">
      <c r="A9" s="1" t="s">
        <v>3373</v>
      </c>
      <c r="B9" s="1">
        <v>1.616843</v>
      </c>
    </row>
    <row r="10" spans="1:2" x14ac:dyDescent="0.2">
      <c r="A10" s="1" t="s">
        <v>3374</v>
      </c>
      <c r="B10" s="1">
        <v>1.8</v>
      </c>
    </row>
    <row r="11" spans="1:2" x14ac:dyDescent="0.2">
      <c r="A11" s="1" t="s">
        <v>3375</v>
      </c>
      <c r="B11" s="1">
        <v>1.7</v>
      </c>
    </row>
    <row r="12" spans="1:2" x14ac:dyDescent="0.2">
      <c r="A12" s="1" t="s">
        <v>3376</v>
      </c>
      <c r="B12" s="1">
        <v>1.8788879999999999</v>
      </c>
    </row>
    <row r="13" spans="1:2" x14ac:dyDescent="0.2">
      <c r="A13" s="1" t="s">
        <v>3377</v>
      </c>
      <c r="B13" s="1">
        <v>2</v>
      </c>
    </row>
    <row r="14" spans="1:2" x14ac:dyDescent="0.2">
      <c r="A14" s="1" t="s">
        <v>3378</v>
      </c>
      <c r="B14" s="1">
        <v>119.506775</v>
      </c>
    </row>
    <row r="15" spans="1:2" x14ac:dyDescent="0.2">
      <c r="A15" s="1" t="s">
        <v>3379</v>
      </c>
      <c r="B15" s="1">
        <v>1.8844190000000001</v>
      </c>
    </row>
    <row r="16" spans="1:2" x14ac:dyDescent="0.2">
      <c r="A16" s="1" t="s">
        <v>2748</v>
      </c>
      <c r="B16" s="1">
        <v>0.37703599999999998</v>
      </c>
    </row>
    <row r="17" spans="1:2" x14ac:dyDescent="0.2">
      <c r="A17" s="1" t="s">
        <v>3380</v>
      </c>
      <c r="B17" s="1">
        <v>2957.600688</v>
      </c>
    </row>
    <row r="18" spans="1:2" x14ac:dyDescent="0.2">
      <c r="A18" s="1" t="s">
        <v>3381</v>
      </c>
      <c r="B18" s="1">
        <v>1</v>
      </c>
    </row>
    <row r="19" spans="1:2" x14ac:dyDescent="0.2">
      <c r="A19" s="1" t="s">
        <v>3382</v>
      </c>
      <c r="B19" s="1">
        <v>1.3632280000000001</v>
      </c>
    </row>
    <row r="20" spans="1:2" x14ac:dyDescent="0.2">
      <c r="A20" s="1" t="s">
        <v>3383</v>
      </c>
      <c r="B20" s="1">
        <v>6.9107620000000001</v>
      </c>
    </row>
    <row r="21" spans="1:2" x14ac:dyDescent="0.2">
      <c r="A21" s="1" t="s">
        <v>3384</v>
      </c>
      <c r="B21" s="1">
        <v>6.1849040000000004</v>
      </c>
    </row>
    <row r="22" spans="1:2" x14ac:dyDescent="0.2">
      <c r="A22" s="1" t="s">
        <v>3385</v>
      </c>
      <c r="B22" s="1">
        <v>1</v>
      </c>
    </row>
    <row r="23" spans="1:2" x14ac:dyDescent="0.2">
      <c r="A23" s="1" t="s">
        <v>2</v>
      </c>
      <c r="B23" s="1">
        <v>1.0658558E-5</v>
      </c>
    </row>
    <row r="24" spans="1:2" x14ac:dyDescent="0.2">
      <c r="A24" s="1" t="s">
        <v>3386</v>
      </c>
      <c r="B24" s="1">
        <v>85.615058000000005</v>
      </c>
    </row>
    <row r="25" spans="1:2" x14ac:dyDescent="0.2">
      <c r="A25" s="1" t="s">
        <v>3387</v>
      </c>
      <c r="B25" s="1">
        <v>13.967943</v>
      </c>
    </row>
    <row r="26" spans="1:2" x14ac:dyDescent="0.2">
      <c r="A26" s="1" t="s">
        <v>3388</v>
      </c>
      <c r="B26" s="1">
        <v>3.272891</v>
      </c>
    </row>
    <row r="27" spans="1:2" x14ac:dyDescent="0.2">
      <c r="A27" s="1" t="s">
        <v>3389</v>
      </c>
      <c r="B27" s="1">
        <v>2.0087700000000002</v>
      </c>
    </row>
    <row r="28" spans="1:2" x14ac:dyDescent="0.2">
      <c r="A28" s="1" t="s">
        <v>3390</v>
      </c>
      <c r="B28" s="1">
        <v>1.439262</v>
      </c>
    </row>
    <row r="29" spans="1:2" x14ac:dyDescent="0.2">
      <c r="A29" s="1" t="s">
        <v>3391</v>
      </c>
      <c r="B29" s="1">
        <v>2856.6513009999999</v>
      </c>
    </row>
    <row r="30" spans="1:2" x14ac:dyDescent="0.2">
      <c r="A30" s="1" t="s">
        <v>3392</v>
      </c>
      <c r="B30" s="1">
        <v>0.90769699999999998</v>
      </c>
    </row>
    <row r="31" spans="1:2" x14ac:dyDescent="0.2">
      <c r="A31" s="1" t="s">
        <v>3393</v>
      </c>
      <c r="B31" s="1">
        <v>3.6039000000000002E-2</v>
      </c>
    </row>
    <row r="32" spans="1:2" x14ac:dyDescent="0.2">
      <c r="A32" s="1" t="s">
        <v>3394</v>
      </c>
      <c r="B32" s="1">
        <v>994.73475199999996</v>
      </c>
    </row>
    <row r="33" spans="1:2" x14ac:dyDescent="0.2">
      <c r="A33" s="1" t="s">
        <v>3395</v>
      </c>
      <c r="B33" s="1">
        <v>7.3347170000000004</v>
      </c>
    </row>
    <row r="34" spans="1:2" x14ac:dyDescent="0.2">
      <c r="A34" s="1" t="s">
        <v>3396</v>
      </c>
      <c r="B34" s="1">
        <v>7.2979000000000003</v>
      </c>
    </row>
    <row r="35" spans="1:2" x14ac:dyDescent="0.2">
      <c r="A35" s="1" t="s">
        <v>3397</v>
      </c>
      <c r="B35" s="1">
        <v>4418.0687639999996</v>
      </c>
    </row>
    <row r="36" spans="1:2" x14ac:dyDescent="0.2">
      <c r="A36" s="1" t="s">
        <v>3398</v>
      </c>
      <c r="B36" s="1">
        <v>509.15257600000001</v>
      </c>
    </row>
    <row r="37" spans="1:2" x14ac:dyDescent="0.2">
      <c r="A37" s="1" t="s">
        <v>3399</v>
      </c>
      <c r="B37" s="1">
        <v>1</v>
      </c>
    </row>
    <row r="38" spans="1:2" x14ac:dyDescent="0.2">
      <c r="A38" s="1" t="s">
        <v>3400</v>
      </c>
      <c r="B38" s="1">
        <v>25.75</v>
      </c>
    </row>
    <row r="39" spans="1:2" x14ac:dyDescent="0.2">
      <c r="A39" s="1" t="s">
        <v>3401</v>
      </c>
      <c r="B39" s="1">
        <v>105.931862</v>
      </c>
    </row>
    <row r="40" spans="1:2" x14ac:dyDescent="0.2">
      <c r="A40" s="1" t="s">
        <v>3402</v>
      </c>
      <c r="B40" s="1">
        <v>24.340450000000001</v>
      </c>
    </row>
    <row r="41" spans="1:2" x14ac:dyDescent="0.2">
      <c r="A41" s="1" t="s">
        <v>3403</v>
      </c>
      <c r="B41" s="1">
        <v>177.82797199999999</v>
      </c>
    </row>
    <row r="42" spans="1:2" x14ac:dyDescent="0.2">
      <c r="A42" s="1" t="s">
        <v>3404</v>
      </c>
      <c r="B42" s="1">
        <v>7.2055410000000002</v>
      </c>
    </row>
    <row r="43" spans="1:2" x14ac:dyDescent="0.2">
      <c r="A43" s="1" t="s">
        <v>3405</v>
      </c>
      <c r="B43" s="1">
        <v>61.107937</v>
      </c>
    </row>
    <row r="44" spans="1:2" x14ac:dyDescent="0.2">
      <c r="A44" s="1" t="s">
        <v>3406</v>
      </c>
      <c r="B44" s="1">
        <v>135.820549</v>
      </c>
    </row>
    <row r="45" spans="1:2" x14ac:dyDescent="0.2">
      <c r="A45" s="1" t="s">
        <v>3407</v>
      </c>
      <c r="B45" s="1">
        <v>50.841268999999997</v>
      </c>
    </row>
    <row r="46" spans="1:2" x14ac:dyDescent="0.2">
      <c r="A46" s="1" t="s">
        <v>3408</v>
      </c>
      <c r="B46" s="1">
        <v>15</v>
      </c>
    </row>
    <row r="47" spans="1:2" x14ac:dyDescent="0.2">
      <c r="A47" s="1" t="s">
        <v>3409</v>
      </c>
      <c r="B47" s="1">
        <v>127.924049</v>
      </c>
    </row>
    <row r="48" spans="1:2" x14ac:dyDescent="0.2">
      <c r="A48" s="1" t="s">
        <v>111</v>
      </c>
      <c r="B48" s="1">
        <v>0.96618499999999996</v>
      </c>
    </row>
    <row r="49" spans="1:2" x14ac:dyDescent="0.2">
      <c r="A49" s="1" t="s">
        <v>3410</v>
      </c>
      <c r="B49" s="1">
        <v>2.3267500000000001</v>
      </c>
    </row>
    <row r="50" spans="1:2" x14ac:dyDescent="0.2">
      <c r="A50" s="1" t="s">
        <v>3411</v>
      </c>
      <c r="B50" s="1">
        <v>0.79898400000000003</v>
      </c>
    </row>
    <row r="51" spans="1:2" x14ac:dyDescent="0.2">
      <c r="A51" s="1" t="s">
        <v>3412</v>
      </c>
      <c r="B51" s="1">
        <v>0.79898400000000003</v>
      </c>
    </row>
    <row r="52" spans="1:2" x14ac:dyDescent="0.2">
      <c r="A52" s="1" t="s">
        <v>3413</v>
      </c>
      <c r="B52" s="1">
        <v>2.8124980000000002</v>
      </c>
    </row>
    <row r="53" spans="1:2" x14ac:dyDescent="0.2">
      <c r="A53" s="1" t="s">
        <v>3414</v>
      </c>
      <c r="B53" s="1">
        <v>0.79898400000000003</v>
      </c>
    </row>
    <row r="54" spans="1:2" x14ac:dyDescent="0.2">
      <c r="A54" s="1" t="s">
        <v>3415</v>
      </c>
      <c r="B54" s="1">
        <v>14.7005</v>
      </c>
    </row>
    <row r="55" spans="1:2" x14ac:dyDescent="0.2">
      <c r="A55" s="1" t="s">
        <v>3416</v>
      </c>
      <c r="B55" s="1">
        <v>0.79898400000000003</v>
      </c>
    </row>
    <row r="56" spans="1:2" x14ac:dyDescent="0.2">
      <c r="A56" s="1" t="s">
        <v>3417</v>
      </c>
      <c r="B56" s="1">
        <v>71.995400000000004</v>
      </c>
    </row>
    <row r="57" spans="1:2" x14ac:dyDescent="0.2">
      <c r="A57" s="1" t="s">
        <v>3418</v>
      </c>
      <c r="B57" s="1">
        <v>8643.9899150000001</v>
      </c>
    </row>
    <row r="58" spans="1:2" x14ac:dyDescent="0.2">
      <c r="A58" s="1" t="s">
        <v>3419</v>
      </c>
      <c r="B58" s="1">
        <v>7.7103020000000004</v>
      </c>
    </row>
    <row r="59" spans="1:2" x14ac:dyDescent="0.2">
      <c r="A59" s="1" t="s">
        <v>3420</v>
      </c>
      <c r="B59" s="1">
        <v>209.12888799999999</v>
      </c>
    </row>
    <row r="60" spans="1:2" x14ac:dyDescent="0.2">
      <c r="A60" s="1" t="s">
        <v>3421</v>
      </c>
      <c r="B60" s="1">
        <v>7.7676360000000004</v>
      </c>
    </row>
    <row r="61" spans="1:2" x14ac:dyDescent="0.2">
      <c r="A61" s="1" t="s">
        <v>3422</v>
      </c>
      <c r="B61" s="1">
        <v>25.409603000000001</v>
      </c>
    </row>
    <row r="62" spans="1:2" x14ac:dyDescent="0.2">
      <c r="A62" s="1" t="s">
        <v>3423</v>
      </c>
      <c r="B62" s="1">
        <v>7.2773899999999996</v>
      </c>
    </row>
    <row r="63" spans="1:2" x14ac:dyDescent="0.2">
      <c r="A63" s="1" t="s">
        <v>3424</v>
      </c>
      <c r="B63" s="1">
        <v>130.64094299999999</v>
      </c>
    </row>
    <row r="64" spans="1:2" x14ac:dyDescent="0.2">
      <c r="A64" s="1" t="s">
        <v>3425</v>
      </c>
      <c r="B64" s="1">
        <v>397.54426899999999</v>
      </c>
    </row>
    <row r="65" spans="1:2" x14ac:dyDescent="0.2">
      <c r="A65" s="1" t="s">
        <v>3426</v>
      </c>
      <c r="B65" s="1">
        <v>16266.817601000001</v>
      </c>
    </row>
    <row r="66" spans="1:2" x14ac:dyDescent="0.2">
      <c r="A66" s="1" t="s">
        <v>3427</v>
      </c>
      <c r="B66" s="1">
        <v>3.6417160000000002</v>
      </c>
    </row>
    <row r="67" spans="1:2" x14ac:dyDescent="0.2">
      <c r="A67" s="1" t="s">
        <v>3428</v>
      </c>
      <c r="B67" s="1">
        <v>0.79898400000000003</v>
      </c>
    </row>
    <row r="68" spans="1:2" x14ac:dyDescent="0.2">
      <c r="A68" s="1" t="s">
        <v>3429</v>
      </c>
      <c r="B68" s="1">
        <v>85.577896999999993</v>
      </c>
    </row>
    <row r="69" spans="1:2" x14ac:dyDescent="0.2">
      <c r="A69" s="1" t="s">
        <v>3430</v>
      </c>
      <c r="B69" s="1">
        <v>1310.1536779999999</v>
      </c>
    </row>
    <row r="70" spans="1:2" x14ac:dyDescent="0.2">
      <c r="A70" s="1" t="s">
        <v>3431</v>
      </c>
      <c r="B70" s="1">
        <v>42250</v>
      </c>
    </row>
    <row r="71" spans="1:2" x14ac:dyDescent="0.2">
      <c r="A71" s="1" t="s">
        <v>3432</v>
      </c>
      <c r="B71" s="1">
        <v>139.04</v>
      </c>
    </row>
    <row r="72" spans="1:2" x14ac:dyDescent="0.2">
      <c r="A72" s="1" t="s">
        <v>3433</v>
      </c>
      <c r="B72" s="1">
        <v>0.79898400000000003</v>
      </c>
    </row>
    <row r="73" spans="1:2" x14ac:dyDescent="0.2">
      <c r="A73" s="1" t="s">
        <v>3434</v>
      </c>
      <c r="B73" s="1">
        <v>156.229456</v>
      </c>
    </row>
    <row r="74" spans="1:2" x14ac:dyDescent="0.2">
      <c r="A74" s="1" t="s">
        <v>3435</v>
      </c>
      <c r="B74" s="1">
        <v>0.70920000000000005</v>
      </c>
    </row>
    <row r="75" spans="1:2" x14ac:dyDescent="0.2">
      <c r="A75" s="1" t="s">
        <v>3436</v>
      </c>
      <c r="B75" s="1">
        <v>157.35784932000001</v>
      </c>
    </row>
    <row r="76" spans="1:2" x14ac:dyDescent="0.2">
      <c r="A76" s="1" t="s">
        <v>3437</v>
      </c>
      <c r="B76" s="1">
        <v>129.37116399999999</v>
      </c>
    </row>
    <row r="77" spans="1:2" x14ac:dyDescent="0.2">
      <c r="A77" s="1" t="s">
        <v>3438</v>
      </c>
      <c r="B77" s="1">
        <v>86.996300000000005</v>
      </c>
    </row>
    <row r="78" spans="1:2" x14ac:dyDescent="0.2">
      <c r="A78" s="1" t="s">
        <v>3439</v>
      </c>
      <c r="B78" s="1">
        <v>4025.0485979999999</v>
      </c>
    </row>
    <row r="79" spans="1:2" x14ac:dyDescent="0.2">
      <c r="A79" s="1" t="s">
        <v>3440</v>
      </c>
      <c r="B79" s="1">
        <v>475.18</v>
      </c>
    </row>
    <row r="80" spans="1:2" x14ac:dyDescent="0.2">
      <c r="A80" s="1" t="s">
        <v>3441</v>
      </c>
      <c r="B80" s="1">
        <v>900</v>
      </c>
    </row>
    <row r="81" spans="1:2" x14ac:dyDescent="0.2">
      <c r="A81" s="1" t="s">
        <v>3442</v>
      </c>
      <c r="B81" s="1">
        <v>1478.334343</v>
      </c>
    </row>
    <row r="82" spans="1:2" x14ac:dyDescent="0.2">
      <c r="A82" s="1" t="s">
        <v>3443</v>
      </c>
      <c r="B82" s="1">
        <v>0.30833199999999999</v>
      </c>
    </row>
    <row r="83" spans="1:2" x14ac:dyDescent="0.2">
      <c r="A83" s="1" t="s">
        <v>3444</v>
      </c>
      <c r="B83" s="1">
        <v>0.83336900000000003</v>
      </c>
    </row>
    <row r="84" spans="1:2" x14ac:dyDescent="0.2">
      <c r="A84" s="1" t="s">
        <v>3445</v>
      </c>
      <c r="B84" s="1">
        <v>524.94149100000004</v>
      </c>
    </row>
    <row r="85" spans="1:2" x14ac:dyDescent="0.2">
      <c r="A85" s="1" t="s">
        <v>3446</v>
      </c>
      <c r="B85" s="1">
        <v>21860.299783999999</v>
      </c>
    </row>
    <row r="86" spans="1:2" x14ac:dyDescent="0.2">
      <c r="A86" s="1" t="s">
        <v>3447</v>
      </c>
      <c r="B86" s="1">
        <v>89560.066634999996</v>
      </c>
    </row>
    <row r="87" spans="1:2" x14ac:dyDescent="0.2">
      <c r="A87" s="1" t="s">
        <v>3448</v>
      </c>
      <c r="B87" s="1">
        <v>293.17886199999998</v>
      </c>
    </row>
    <row r="88" spans="1:2" x14ac:dyDescent="0.2">
      <c r="A88" s="1" t="s">
        <v>3449</v>
      </c>
      <c r="B88" s="1">
        <v>184.01372000000001</v>
      </c>
    </row>
    <row r="89" spans="1:2" x14ac:dyDescent="0.2">
      <c r="A89" s="1" t="s">
        <v>3450</v>
      </c>
      <c r="B89" s="1">
        <v>18.862380000000002</v>
      </c>
    </row>
    <row r="90" spans="1:2" x14ac:dyDescent="0.2">
      <c r="A90" s="1" t="s">
        <v>3451</v>
      </c>
      <c r="B90" s="1">
        <v>4.9168750000000001</v>
      </c>
    </row>
    <row r="91" spans="1:2" x14ac:dyDescent="0.2">
      <c r="A91" s="1" t="s">
        <v>3452</v>
      </c>
      <c r="B91" s="1">
        <v>10.102838999999999</v>
      </c>
    </row>
    <row r="92" spans="1:2" x14ac:dyDescent="0.2">
      <c r="A92" s="1" t="s">
        <v>3453</v>
      </c>
      <c r="B92" s="1">
        <v>18.382802999999999</v>
      </c>
    </row>
    <row r="93" spans="1:2" x14ac:dyDescent="0.2">
      <c r="A93" s="1" t="s">
        <v>3454</v>
      </c>
      <c r="B93" s="1">
        <v>4724.3738409999996</v>
      </c>
    </row>
    <row r="94" spans="1:2" x14ac:dyDescent="0.2">
      <c r="A94" s="1" t="s">
        <v>3455</v>
      </c>
      <c r="B94" s="1">
        <v>59.278063000000003</v>
      </c>
    </row>
    <row r="95" spans="1:2" x14ac:dyDescent="0.2">
      <c r="A95" s="1" t="s">
        <v>3456</v>
      </c>
      <c r="B95" s="1">
        <v>2098</v>
      </c>
    </row>
    <row r="96" spans="1:2" x14ac:dyDescent="0.2">
      <c r="A96" s="1" t="s">
        <v>3457</v>
      </c>
      <c r="B96" s="1">
        <v>3398</v>
      </c>
    </row>
    <row r="97" spans="1:2" x14ac:dyDescent="0.2">
      <c r="A97" s="1" t="s">
        <v>3458</v>
      </c>
      <c r="B97" s="1">
        <v>8.0000579999999992</v>
      </c>
    </row>
    <row r="98" spans="1:2" x14ac:dyDescent="0.2">
      <c r="A98" s="1" t="s">
        <v>3459</v>
      </c>
      <c r="B98" s="1">
        <v>39.759818000000003</v>
      </c>
    </row>
    <row r="99" spans="1:2" x14ac:dyDescent="0.2">
      <c r="A99" s="1" t="s">
        <v>3460</v>
      </c>
      <c r="B99" s="1">
        <v>46.949997000000003</v>
      </c>
    </row>
    <row r="100" spans="1:2" x14ac:dyDescent="0.2">
      <c r="A100" s="1" t="s">
        <v>3461</v>
      </c>
      <c r="B100" s="1">
        <v>15.390900999999999</v>
      </c>
    </row>
    <row r="101" spans="1:2" x14ac:dyDescent="0.2">
      <c r="A101" s="1" t="s">
        <v>3462</v>
      </c>
      <c r="B101" s="1">
        <v>1734.129719</v>
      </c>
    </row>
    <row r="102" spans="1:2" x14ac:dyDescent="0.2">
      <c r="A102" s="1" t="s">
        <v>3463</v>
      </c>
      <c r="B102" s="1">
        <v>20.869014</v>
      </c>
    </row>
    <row r="103" spans="1:2" x14ac:dyDescent="0.2">
      <c r="A103" s="1" t="s">
        <v>3464</v>
      </c>
      <c r="B103" s="1">
        <v>4.4714999999999998</v>
      </c>
    </row>
    <row r="104" spans="1:2" x14ac:dyDescent="0.2">
      <c r="A104" s="1" t="s">
        <v>3465</v>
      </c>
      <c r="B104" s="1">
        <v>63.830001000000003</v>
      </c>
    </row>
    <row r="105" spans="1:2" x14ac:dyDescent="0.2">
      <c r="A105" s="1" t="s">
        <v>3466</v>
      </c>
      <c r="B105" s="1">
        <v>18.862380000000002</v>
      </c>
    </row>
    <row r="106" spans="1:2" x14ac:dyDescent="0.2">
      <c r="A106" s="1" t="s">
        <v>3467</v>
      </c>
      <c r="B106" s="1">
        <v>1549.18</v>
      </c>
    </row>
    <row r="107" spans="1:2" x14ac:dyDescent="0.2">
      <c r="A107" s="1" t="s">
        <v>3468</v>
      </c>
      <c r="B107" s="1">
        <v>36.803097000000001</v>
      </c>
    </row>
    <row r="108" spans="1:2" x14ac:dyDescent="0.2">
      <c r="A108" s="1" t="s">
        <v>3469</v>
      </c>
      <c r="B108" s="1">
        <v>11.384067999999999</v>
      </c>
    </row>
    <row r="109" spans="1:2" x14ac:dyDescent="0.2">
      <c r="A109" s="1" t="s">
        <v>3470</v>
      </c>
      <c r="B109" s="1">
        <v>136.988981</v>
      </c>
    </row>
    <row r="110" spans="1:2" x14ac:dyDescent="0.2">
      <c r="A110" s="1" t="s">
        <v>3471</v>
      </c>
      <c r="B110" s="1">
        <v>1.7878689999999999</v>
      </c>
    </row>
    <row r="111" spans="1:2" x14ac:dyDescent="0.2">
      <c r="A111" s="1" t="s">
        <v>3472</v>
      </c>
      <c r="B111" s="1">
        <v>0.38498100000000002</v>
      </c>
    </row>
    <row r="112" spans="1:2" x14ac:dyDescent="0.2">
      <c r="A112" s="1" t="s">
        <v>3473</v>
      </c>
      <c r="B112" s="1">
        <v>1</v>
      </c>
    </row>
    <row r="113" spans="1:2" x14ac:dyDescent="0.2">
      <c r="A113" s="1" t="s">
        <v>3474</v>
      </c>
      <c r="B113" s="1">
        <v>3.757644</v>
      </c>
    </row>
    <row r="114" spans="1:2" x14ac:dyDescent="0.2">
      <c r="A114" s="1" t="s">
        <v>3475</v>
      </c>
      <c r="B114" s="1">
        <v>4.0626550000000003</v>
      </c>
    </row>
    <row r="115" spans="1:2" x14ac:dyDescent="0.2">
      <c r="A115" s="1" t="s">
        <v>3476</v>
      </c>
      <c r="B115" s="1">
        <v>58.216002000000003</v>
      </c>
    </row>
    <row r="116" spans="1:2" x14ac:dyDescent="0.2">
      <c r="A116" s="1" t="s">
        <v>3477</v>
      </c>
      <c r="B116" s="1">
        <v>278.52471000000003</v>
      </c>
    </row>
    <row r="117" spans="1:2" x14ac:dyDescent="0.2">
      <c r="A117" s="1" t="s">
        <v>3478</v>
      </c>
      <c r="B117" s="1">
        <v>4.1336349999999999</v>
      </c>
    </row>
    <row r="118" spans="1:2" x14ac:dyDescent="0.2">
      <c r="A118" s="1" t="s">
        <v>3479</v>
      </c>
      <c r="B118" s="1">
        <v>7801.6315489999997</v>
      </c>
    </row>
    <row r="119" spans="1:2" x14ac:dyDescent="0.2">
      <c r="A119" s="1" t="s">
        <v>3480</v>
      </c>
      <c r="B119" s="1">
        <v>3.6462599999999998</v>
      </c>
    </row>
    <row r="120" spans="1:2" x14ac:dyDescent="0.2">
      <c r="A120" s="1" t="s">
        <v>3481</v>
      </c>
      <c r="B120" s="1">
        <v>4.8067060000000001</v>
      </c>
    </row>
    <row r="121" spans="1:2" x14ac:dyDescent="0.2">
      <c r="A121" s="1" t="s">
        <v>3482</v>
      </c>
      <c r="B121" s="1">
        <v>113.05500000000001</v>
      </c>
    </row>
    <row r="122" spans="1:2" x14ac:dyDescent="0.2">
      <c r="A122" s="1" t="s">
        <v>3483</v>
      </c>
      <c r="B122" s="1">
        <v>113.746289</v>
      </c>
    </row>
    <row r="123" spans="1:2" x14ac:dyDescent="0.2">
      <c r="A123" s="1" t="s">
        <v>3484</v>
      </c>
      <c r="B123" s="1">
        <v>1377.1989129999999</v>
      </c>
    </row>
    <row r="124" spans="1:2" x14ac:dyDescent="0.2">
      <c r="A124" s="1" t="s">
        <v>3485</v>
      </c>
      <c r="B124" s="1">
        <v>3.7563119999999999</v>
      </c>
    </row>
    <row r="125" spans="1:2" x14ac:dyDescent="0.2">
      <c r="A125" s="1" t="s">
        <v>3173</v>
      </c>
      <c r="B125" s="1">
        <v>8.3835599999999992</v>
      </c>
    </row>
    <row r="126" spans="1:2" x14ac:dyDescent="0.2">
      <c r="A126" s="1" t="s">
        <v>3486</v>
      </c>
      <c r="B126" s="1">
        <v>14.35896</v>
      </c>
    </row>
    <row r="127" spans="1:2" x14ac:dyDescent="0.2">
      <c r="A127" s="1" t="s">
        <v>3487</v>
      </c>
      <c r="B127" s="1">
        <v>601.5</v>
      </c>
    </row>
    <row r="128" spans="1:2" x14ac:dyDescent="0.2">
      <c r="A128" s="1" t="s">
        <v>3488</v>
      </c>
      <c r="B128" s="1">
        <v>11.070767999999999</v>
      </c>
    </row>
    <row r="129" spans="1:2" x14ac:dyDescent="0.2">
      <c r="A129" s="1" t="s">
        <v>3489</v>
      </c>
      <c r="B129" s="1">
        <v>1.3668629999999999</v>
      </c>
    </row>
    <row r="130" spans="1:2" x14ac:dyDescent="0.2">
      <c r="A130" s="1" t="s">
        <v>3490</v>
      </c>
      <c r="B130" s="1">
        <v>0.79898400000000003</v>
      </c>
    </row>
    <row r="131" spans="1:2" x14ac:dyDescent="0.2">
      <c r="A131" s="1" t="s">
        <v>3491</v>
      </c>
      <c r="B131" s="1">
        <v>20969.5</v>
      </c>
    </row>
    <row r="132" spans="1:2" x14ac:dyDescent="0.2">
      <c r="A132" s="1" t="s">
        <v>874</v>
      </c>
      <c r="B132" s="1">
        <v>571.59608000000003</v>
      </c>
    </row>
    <row r="133" spans="1:2" x14ac:dyDescent="0.2">
      <c r="A133" s="1" t="s">
        <v>3492</v>
      </c>
      <c r="B133" s="1">
        <v>35.274000000000001</v>
      </c>
    </row>
    <row r="134" spans="1:2" x14ac:dyDescent="0.2">
      <c r="A134" s="1" t="s">
        <v>1334</v>
      </c>
      <c r="B134" s="1">
        <v>130.26</v>
      </c>
    </row>
    <row r="135" spans="1:2" x14ac:dyDescent="0.2">
      <c r="A135" s="1" t="s">
        <v>3493</v>
      </c>
      <c r="B135" s="1">
        <v>22281.8</v>
      </c>
    </row>
    <row r="136" spans="1:2" x14ac:dyDescent="0.2">
      <c r="A136" s="1" t="s">
        <v>3494</v>
      </c>
      <c r="B136" s="1">
        <v>23.536306</v>
      </c>
    </row>
    <row r="137" spans="1:2" x14ac:dyDescent="0.2">
      <c r="A137" s="1" t="s">
        <v>3495</v>
      </c>
      <c r="B137" s="1">
        <v>8.7507020000000004</v>
      </c>
    </row>
    <row r="138" spans="1:2" x14ac:dyDescent="0.2">
      <c r="A138" s="1" t="s">
        <v>3496</v>
      </c>
      <c r="B138" s="1">
        <v>13002</v>
      </c>
    </row>
    <row r="139" spans="1:2" x14ac:dyDescent="0.2">
      <c r="A139" s="1" t="s">
        <v>3497</v>
      </c>
      <c r="B139" s="1">
        <v>18.855943</v>
      </c>
    </row>
    <row r="140" spans="1:2" x14ac:dyDescent="0.2">
      <c r="A140" s="1" t="s">
        <v>3498</v>
      </c>
      <c r="B140" s="1">
        <v>34.350785999999999</v>
      </c>
    </row>
    <row r="141" spans="1:2" x14ac:dyDescent="0.2">
      <c r="A141" s="1" t="s">
        <v>3499</v>
      </c>
      <c r="B141" s="1">
        <v>10.900541</v>
      </c>
    </row>
    <row r="142" spans="1:2" x14ac:dyDescent="0.2">
      <c r="A142" s="1" t="s">
        <v>3500</v>
      </c>
      <c r="B142" s="1">
        <v>3.51</v>
      </c>
    </row>
    <row r="143" spans="1:2" x14ac:dyDescent="0.2">
      <c r="A143" s="1" t="s">
        <v>3501</v>
      </c>
      <c r="B143" s="1">
        <v>3.1827809999999999</v>
      </c>
    </row>
    <row r="144" spans="1:2" x14ac:dyDescent="0.2">
      <c r="A144" s="1" t="s">
        <v>3117</v>
      </c>
      <c r="B144" s="1">
        <v>2.39453</v>
      </c>
    </row>
    <row r="145" spans="1:2" x14ac:dyDescent="0.2">
      <c r="A145" s="1" t="s">
        <v>3366</v>
      </c>
      <c r="B145" s="1">
        <v>35.365645999999998</v>
      </c>
    </row>
    <row r="146" spans="1:2" x14ac:dyDescent="0.2">
      <c r="A146" s="1" t="s">
        <v>3502</v>
      </c>
      <c r="B146" s="1">
        <v>6.7966430000000004</v>
      </c>
    </row>
    <row r="147" spans="1:2" x14ac:dyDescent="0.2">
      <c r="A147" s="1" t="s">
        <v>3503</v>
      </c>
      <c r="B147" s="1">
        <v>32.7545</v>
      </c>
    </row>
    <row r="148" spans="1:2" x14ac:dyDescent="0.2">
      <c r="A148" s="1" t="s">
        <v>3504</v>
      </c>
      <c r="B148" s="1">
        <v>2425.0899610000001</v>
      </c>
    </row>
    <row r="149" spans="1:2" x14ac:dyDescent="0.2">
      <c r="A149" s="1" t="s">
        <v>3505</v>
      </c>
      <c r="B149" s="1">
        <v>42.065570999999998</v>
      </c>
    </row>
    <row r="150" spans="1:2" x14ac:dyDescent="0.2">
      <c r="A150" s="1" t="s">
        <v>3506</v>
      </c>
      <c r="B150" s="1">
        <v>3679.3474270000002</v>
      </c>
    </row>
    <row r="151" spans="1:2" x14ac:dyDescent="0.2">
      <c r="A151" s="1" t="s">
        <v>112</v>
      </c>
      <c r="B151" s="1">
        <v>1</v>
      </c>
    </row>
    <row r="152" spans="1:2" x14ac:dyDescent="0.2">
      <c r="A152" s="1" t="s">
        <v>3507</v>
      </c>
      <c r="B152" s="1">
        <v>43.682268999999998</v>
      </c>
    </row>
    <row r="153" spans="1:2" x14ac:dyDescent="0.2">
      <c r="A153" s="1" t="s">
        <v>3508</v>
      </c>
      <c r="B153" s="1">
        <v>12906.545715</v>
      </c>
    </row>
    <row r="154" spans="1:2" x14ac:dyDescent="0.2">
      <c r="A154" s="1" t="s">
        <v>3509</v>
      </c>
      <c r="B154" s="1">
        <v>51.964464999999997</v>
      </c>
    </row>
    <row r="155" spans="1:2" x14ac:dyDescent="0.2">
      <c r="A155" s="1" t="s">
        <v>3510</v>
      </c>
      <c r="B155" s="1">
        <v>25484.600726000001</v>
      </c>
    </row>
    <row r="156" spans="1:2" x14ac:dyDescent="0.2">
      <c r="A156" s="1" t="s">
        <v>3511</v>
      </c>
      <c r="B156" s="1">
        <v>118.72199999999999</v>
      </c>
    </row>
    <row r="157" spans="1:2" x14ac:dyDescent="0.2">
      <c r="A157" s="1" t="s">
        <v>3512</v>
      </c>
      <c r="B157" s="1">
        <v>2.8</v>
      </c>
    </row>
    <row r="158" spans="1:2" x14ac:dyDescent="0.2">
      <c r="A158" s="1" t="s">
        <v>3513</v>
      </c>
      <c r="B158" s="1">
        <v>633.77561900000001</v>
      </c>
    </row>
    <row r="159" spans="1:2" x14ac:dyDescent="0.2">
      <c r="A159" s="1" t="s">
        <v>3514</v>
      </c>
      <c r="B159" s="1">
        <v>3.4662900000000003E-2</v>
      </c>
    </row>
    <row r="160" spans="1:2" x14ac:dyDescent="0.2">
      <c r="A160" s="1" t="s">
        <v>3515</v>
      </c>
      <c r="B160" s="1">
        <v>3.8098E-4</v>
      </c>
    </row>
    <row r="161" spans="1:2" x14ac:dyDescent="0.2">
      <c r="A161" s="1" t="s">
        <v>3516</v>
      </c>
      <c r="B161" s="1">
        <v>2.70255</v>
      </c>
    </row>
    <row r="162" spans="1:2" x14ac:dyDescent="0.2">
      <c r="A162" s="1" t="s">
        <v>3517</v>
      </c>
      <c r="B162" s="1">
        <v>0.76687000000000005</v>
      </c>
    </row>
    <row r="163" spans="1:2" x14ac:dyDescent="0.2">
      <c r="A163" s="1" t="s">
        <v>3518</v>
      </c>
      <c r="B163" s="1">
        <v>633.77561900000001</v>
      </c>
    </row>
    <row r="164" spans="1:2" x14ac:dyDescent="0.2">
      <c r="A164" s="1" t="s">
        <v>3519</v>
      </c>
      <c r="B164" s="1">
        <v>1.1067399999999999E-3</v>
      </c>
    </row>
    <row r="165" spans="1:2" x14ac:dyDescent="0.2">
      <c r="A165" s="1" t="s">
        <v>3520</v>
      </c>
      <c r="B165" s="1">
        <v>115.296504</v>
      </c>
    </row>
    <row r="166" spans="1:2" x14ac:dyDescent="0.2">
      <c r="A166" s="1" t="s">
        <v>3521</v>
      </c>
      <c r="B166" s="1">
        <v>1.1158299999999999E-3</v>
      </c>
    </row>
    <row r="167" spans="1:2" x14ac:dyDescent="0.2">
      <c r="A167" s="1" t="s">
        <v>3522</v>
      </c>
      <c r="B167" s="1">
        <v>249.53798399999999</v>
      </c>
    </row>
    <row r="168" spans="1:2" x14ac:dyDescent="0.2">
      <c r="A168" s="1" t="s">
        <v>3523</v>
      </c>
      <c r="B168" s="1">
        <v>18.899908</v>
      </c>
    </row>
    <row r="169" spans="1:2" x14ac:dyDescent="0.2">
      <c r="A169" s="1" t="s">
        <v>3524</v>
      </c>
      <c r="B169" s="1">
        <v>27.801553999999999</v>
      </c>
    </row>
    <row r="170" spans="1:2" x14ac:dyDescent="0.2">
      <c r="A170" s="1" t="s">
        <v>3525</v>
      </c>
      <c r="B170" s="1">
        <v>322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sqref="A1:B30"/>
    </sheetView>
  </sheetViews>
  <sheetFormatPr defaultRowHeight="11.25" x14ac:dyDescent="0.2"/>
  <cols>
    <col min="1" max="1" width="8" style="1" bestFit="1" customWidth="1"/>
    <col min="2" max="2" width="49.42578125" style="1" bestFit="1" customWidth="1"/>
    <col min="3" max="3" width="5.28515625" style="1" customWidth="1"/>
    <col min="4" max="4" width="22" style="1" bestFit="1" customWidth="1"/>
    <col min="5" max="5" width="66.42578125" style="1" bestFit="1" customWidth="1"/>
    <col min="6" max="16384" width="9.140625" style="1"/>
  </cols>
  <sheetData>
    <row r="1" spans="1:5" x14ac:dyDescent="0.2">
      <c r="A1" s="1" t="s">
        <v>0</v>
      </c>
      <c r="B1" s="1" t="s">
        <v>113</v>
      </c>
      <c r="D1" s="1" t="s">
        <v>0</v>
      </c>
      <c r="E1" s="1" t="s">
        <v>113</v>
      </c>
    </row>
    <row r="2" spans="1:5" x14ac:dyDescent="0.2">
      <c r="A2" s="1" t="s">
        <v>7</v>
      </c>
      <c r="B2" s="1" t="s">
        <v>243</v>
      </c>
      <c r="D2" s="1" t="s">
        <v>15</v>
      </c>
      <c r="E2" s="1" t="s">
        <v>381</v>
      </c>
    </row>
    <row r="3" spans="1:5" x14ac:dyDescent="0.2">
      <c r="A3" s="1" t="s">
        <v>5</v>
      </c>
      <c r="B3" s="1" t="s">
        <v>242</v>
      </c>
      <c r="D3" s="1" t="s">
        <v>382</v>
      </c>
      <c r="E3" s="1" t="s">
        <v>383</v>
      </c>
    </row>
    <row r="4" spans="1:5" x14ac:dyDescent="0.2">
      <c r="A4" s="1" t="s">
        <v>132</v>
      </c>
      <c r="B4" s="1" t="s">
        <v>335</v>
      </c>
      <c r="D4" s="1" t="s">
        <v>384</v>
      </c>
      <c r="E4" s="1" t="s">
        <v>385</v>
      </c>
    </row>
    <row r="5" spans="1:5" x14ac:dyDescent="0.2">
      <c r="A5" s="1" t="s">
        <v>2</v>
      </c>
      <c r="B5" s="1" t="s">
        <v>356</v>
      </c>
      <c r="D5" s="1" t="s">
        <v>319</v>
      </c>
      <c r="E5" s="1" t="s">
        <v>386</v>
      </c>
    </row>
    <row r="6" spans="1:5" x14ac:dyDescent="0.2">
      <c r="A6" s="1" t="s">
        <v>12</v>
      </c>
      <c r="B6" s="1" t="s">
        <v>234</v>
      </c>
      <c r="D6" s="1" t="s">
        <v>48</v>
      </c>
      <c r="E6" s="1" t="s">
        <v>387</v>
      </c>
    </row>
    <row r="7" spans="1:5" x14ac:dyDescent="0.2">
      <c r="A7" s="1" t="s">
        <v>36</v>
      </c>
      <c r="B7" s="1" t="s">
        <v>236</v>
      </c>
      <c r="D7" s="1" t="s">
        <v>319</v>
      </c>
      <c r="E7" s="1" t="s">
        <v>388</v>
      </c>
    </row>
    <row r="8" spans="1:5" x14ac:dyDescent="0.2">
      <c r="A8" s="1" t="s">
        <v>23</v>
      </c>
      <c r="B8" s="1" t="s">
        <v>115</v>
      </c>
      <c r="D8" s="1" t="s">
        <v>134</v>
      </c>
      <c r="E8" s="1" t="s">
        <v>389</v>
      </c>
    </row>
    <row r="9" spans="1:5" x14ac:dyDescent="0.2">
      <c r="A9" s="1" t="s">
        <v>97</v>
      </c>
      <c r="B9" s="1" t="s">
        <v>360</v>
      </c>
      <c r="D9" s="1" t="s">
        <v>187</v>
      </c>
      <c r="E9" s="1" t="s">
        <v>367</v>
      </c>
    </row>
    <row r="10" spans="1:5" x14ac:dyDescent="0.2">
      <c r="A10" s="1" t="s">
        <v>10</v>
      </c>
      <c r="B10" s="1" t="s">
        <v>334</v>
      </c>
      <c r="D10" s="1" t="s">
        <v>390</v>
      </c>
      <c r="E10" s="1" t="s">
        <v>391</v>
      </c>
    </row>
    <row r="11" spans="1:5" x14ac:dyDescent="0.2">
      <c r="A11" s="1" t="s">
        <v>3</v>
      </c>
      <c r="B11" s="1" t="s">
        <v>114</v>
      </c>
      <c r="D11" s="1" t="s">
        <v>392</v>
      </c>
      <c r="E11" s="1" t="s">
        <v>393</v>
      </c>
    </row>
    <row r="12" spans="1:5" x14ac:dyDescent="0.2">
      <c r="A12" s="1" t="s">
        <v>37</v>
      </c>
      <c r="B12" s="1" t="s">
        <v>240</v>
      </c>
      <c r="D12" s="1" t="s">
        <v>93</v>
      </c>
      <c r="E12" s="1" t="s">
        <v>394</v>
      </c>
    </row>
    <row r="13" spans="1:5" x14ac:dyDescent="0.2">
      <c r="A13" s="1" t="s">
        <v>6</v>
      </c>
      <c r="B13" s="1" t="s">
        <v>14722</v>
      </c>
      <c r="D13" s="1" t="s">
        <v>10</v>
      </c>
      <c r="E13" s="1" t="s">
        <v>395</v>
      </c>
    </row>
    <row r="14" spans="1:5" x14ac:dyDescent="0.2">
      <c r="A14" s="1" t="s">
        <v>11</v>
      </c>
      <c r="B14" s="1" t="s">
        <v>336</v>
      </c>
      <c r="D14" s="1" t="s">
        <v>93</v>
      </c>
      <c r="E14" s="1" t="s">
        <v>396</v>
      </c>
    </row>
    <row r="15" spans="1:5" x14ac:dyDescent="0.2">
      <c r="A15" s="1" t="s">
        <v>8</v>
      </c>
      <c r="B15" s="1" t="s">
        <v>240</v>
      </c>
      <c r="D15" s="1" t="s">
        <v>397</v>
      </c>
      <c r="E15" s="1" t="s">
        <v>398</v>
      </c>
    </row>
    <row r="16" spans="1:5" x14ac:dyDescent="0.2">
      <c r="A16" s="1" t="s">
        <v>34</v>
      </c>
      <c r="B16" s="1" t="s">
        <v>235</v>
      </c>
      <c r="D16" s="1" t="s">
        <v>49</v>
      </c>
      <c r="E16" s="1" t="s">
        <v>399</v>
      </c>
    </row>
    <row r="17" spans="1:5" x14ac:dyDescent="0.2">
      <c r="A17" s="1" t="s">
        <v>16</v>
      </c>
      <c r="B17" s="1" t="s">
        <v>237</v>
      </c>
      <c r="D17" s="1" t="s">
        <v>14</v>
      </c>
      <c r="E17" s="1" t="s">
        <v>400</v>
      </c>
    </row>
    <row r="18" spans="1:5" x14ac:dyDescent="0.2">
      <c r="A18" s="1" t="s">
        <v>244</v>
      </c>
      <c r="B18" s="1" t="s">
        <v>245</v>
      </c>
      <c r="D18" s="1" t="s">
        <v>140</v>
      </c>
      <c r="E18" s="1" t="s">
        <v>401</v>
      </c>
    </row>
    <row r="19" spans="1:5" x14ac:dyDescent="0.2">
      <c r="A19" s="1" t="s">
        <v>68</v>
      </c>
      <c r="B19" s="1" t="s">
        <v>333</v>
      </c>
      <c r="D19" s="1" t="s">
        <v>17</v>
      </c>
      <c r="E19" s="1" t="s">
        <v>368</v>
      </c>
    </row>
    <row r="20" spans="1:5" x14ac:dyDescent="0.2">
      <c r="A20" s="1" t="s">
        <v>2464</v>
      </c>
      <c r="B20" s="1" t="s">
        <v>333</v>
      </c>
      <c r="D20" s="1" t="s">
        <v>32</v>
      </c>
      <c r="E20" s="1" t="s">
        <v>369</v>
      </c>
    </row>
    <row r="21" spans="1:5" x14ac:dyDescent="0.2">
      <c r="A21" s="1" t="s">
        <v>14</v>
      </c>
      <c r="B21" s="1" t="s">
        <v>337</v>
      </c>
      <c r="D21" s="1" t="s">
        <v>402</v>
      </c>
      <c r="E21" s="1" t="s">
        <v>403</v>
      </c>
    </row>
    <row r="22" spans="1:5" x14ac:dyDescent="0.2">
      <c r="A22" s="1" t="s">
        <v>14</v>
      </c>
      <c r="B22" s="1" t="s">
        <v>238</v>
      </c>
      <c r="D22" s="1" t="s">
        <v>3</v>
      </c>
      <c r="E22" s="1" t="s">
        <v>404</v>
      </c>
    </row>
    <row r="23" spans="1:5" x14ac:dyDescent="0.2">
      <c r="A23" s="1" t="s">
        <v>13</v>
      </c>
      <c r="B23" s="1" t="s">
        <v>241</v>
      </c>
      <c r="D23" s="1" t="s">
        <v>405</v>
      </c>
      <c r="E23" s="1" t="s">
        <v>406</v>
      </c>
    </row>
    <row r="24" spans="1:5" x14ac:dyDescent="0.2">
      <c r="A24" s="1" t="s">
        <v>9</v>
      </c>
      <c r="B24" s="1" t="s">
        <v>239</v>
      </c>
      <c r="D24" s="1" t="s">
        <v>59</v>
      </c>
      <c r="E24" s="1" t="s">
        <v>407</v>
      </c>
    </row>
    <row r="25" spans="1:5" x14ac:dyDescent="0.2">
      <c r="A25" s="1" t="s">
        <v>4</v>
      </c>
      <c r="B25" s="1" t="s">
        <v>233</v>
      </c>
      <c r="D25" s="1" t="s">
        <v>408</v>
      </c>
      <c r="E25" s="1" t="s">
        <v>409</v>
      </c>
    </row>
    <row r="26" spans="1:5" x14ac:dyDescent="0.2">
      <c r="A26" s="1" t="s">
        <v>3359</v>
      </c>
      <c r="B26" s="1" t="s">
        <v>3590</v>
      </c>
      <c r="D26" s="1" t="s">
        <v>410</v>
      </c>
      <c r="E26" s="1" t="s">
        <v>411</v>
      </c>
    </row>
    <row r="27" spans="1:5" x14ac:dyDescent="0.2">
      <c r="A27" s="1" t="s">
        <v>2898</v>
      </c>
      <c r="B27" s="1" t="s">
        <v>4172</v>
      </c>
      <c r="D27" s="1" t="s">
        <v>412</v>
      </c>
      <c r="E27" s="1" t="s">
        <v>413</v>
      </c>
    </row>
    <row r="28" spans="1:5" x14ac:dyDescent="0.2">
      <c r="A28" s="1" t="s">
        <v>2291</v>
      </c>
      <c r="B28" s="1" t="s">
        <v>5096</v>
      </c>
      <c r="D28" s="1" t="s">
        <v>414</v>
      </c>
      <c r="E28" s="1" t="s">
        <v>415</v>
      </c>
    </row>
    <row r="29" spans="1:5" x14ac:dyDescent="0.2">
      <c r="A29" s="1" t="s">
        <v>2267</v>
      </c>
      <c r="B29" s="1" t="s">
        <v>14738</v>
      </c>
      <c r="D29" s="1" t="s">
        <v>28</v>
      </c>
      <c r="E29" s="1" t="s">
        <v>416</v>
      </c>
    </row>
    <row r="30" spans="1:5" x14ac:dyDescent="0.2">
      <c r="A30" s="1" t="s">
        <v>18</v>
      </c>
      <c r="B30" s="1" t="s">
        <v>14751</v>
      </c>
      <c r="D30" s="1" t="s">
        <v>193</v>
      </c>
      <c r="E30" s="1" t="s">
        <v>417</v>
      </c>
    </row>
    <row r="31" spans="1:5" x14ac:dyDescent="0.2">
      <c r="D31" s="1" t="s">
        <v>418</v>
      </c>
      <c r="E31" s="1" t="s">
        <v>419</v>
      </c>
    </row>
    <row r="32" spans="1:5" x14ac:dyDescent="0.2">
      <c r="D32" s="1" t="s">
        <v>260</v>
      </c>
      <c r="E32" s="1" t="s">
        <v>420</v>
      </c>
    </row>
    <row r="33" spans="4:5" x14ac:dyDescent="0.2">
      <c r="D33" s="1" t="s">
        <v>184</v>
      </c>
      <c r="E33" s="1" t="s">
        <v>421</v>
      </c>
    </row>
    <row r="34" spans="4:5" x14ac:dyDescent="0.2">
      <c r="D34" s="1" t="s">
        <v>422</v>
      </c>
      <c r="E34" s="1" t="s">
        <v>423</v>
      </c>
    </row>
    <row r="35" spans="4:5" x14ac:dyDescent="0.2">
      <c r="D35" s="1" t="s">
        <v>174</v>
      </c>
      <c r="E35" s="1" t="s">
        <v>424</v>
      </c>
    </row>
    <row r="36" spans="4:5" x14ac:dyDescent="0.2">
      <c r="D36" s="1" t="s">
        <v>410</v>
      </c>
      <c r="E36" s="1" t="s">
        <v>425</v>
      </c>
    </row>
    <row r="37" spans="4:5" x14ac:dyDescent="0.2">
      <c r="D37" s="1" t="s">
        <v>364</v>
      </c>
      <c r="E37" s="1" t="s">
        <v>370</v>
      </c>
    </row>
    <row r="38" spans="4:5" x14ac:dyDescent="0.2">
      <c r="D38" s="1" t="s">
        <v>426</v>
      </c>
      <c r="E38" s="1" t="s">
        <v>427</v>
      </c>
    </row>
    <row r="39" spans="4:5" x14ac:dyDescent="0.2">
      <c r="D39" s="1" t="s">
        <v>428</v>
      </c>
      <c r="E39" s="1" t="s">
        <v>429</v>
      </c>
    </row>
    <row r="40" spans="4:5" x14ac:dyDescent="0.2">
      <c r="D40" s="1" t="s">
        <v>44</v>
      </c>
      <c r="E40" s="1" t="s">
        <v>430</v>
      </c>
    </row>
    <row r="41" spans="4:5" x14ac:dyDescent="0.2">
      <c r="D41" s="1" t="s">
        <v>331</v>
      </c>
      <c r="E41" s="1" t="s">
        <v>431</v>
      </c>
    </row>
    <row r="42" spans="4:5" x14ac:dyDescent="0.2">
      <c r="D42" s="1" t="s">
        <v>331</v>
      </c>
      <c r="E42" s="1" t="s">
        <v>432</v>
      </c>
    </row>
    <row r="43" spans="4:5" x14ac:dyDescent="0.2">
      <c r="D43" s="1" t="s">
        <v>433</v>
      </c>
      <c r="E43" s="1" t="s">
        <v>434</v>
      </c>
    </row>
    <row r="44" spans="4:5" x14ac:dyDescent="0.2">
      <c r="D44" s="1" t="s">
        <v>435</v>
      </c>
      <c r="E44" s="1" t="s">
        <v>436</v>
      </c>
    </row>
    <row r="45" spans="4:5" x14ac:dyDescent="0.2">
      <c r="D45" s="1" t="s">
        <v>437</v>
      </c>
      <c r="E45" s="1" t="s">
        <v>438</v>
      </c>
    </row>
    <row r="46" spans="4:5" x14ac:dyDescent="0.2">
      <c r="D46" s="1" t="s">
        <v>439</v>
      </c>
      <c r="E46" s="1" t="s">
        <v>440</v>
      </c>
    </row>
    <row r="47" spans="4:5" x14ac:dyDescent="0.2">
      <c r="D47" s="1" t="s">
        <v>185</v>
      </c>
      <c r="E47" s="1" t="s">
        <v>441</v>
      </c>
    </row>
    <row r="48" spans="4:5" x14ac:dyDescent="0.2">
      <c r="D48" s="1" t="s">
        <v>182</v>
      </c>
      <c r="E48" s="1" t="s">
        <v>442</v>
      </c>
    </row>
    <row r="49" spans="4:5" x14ac:dyDescent="0.2">
      <c r="D49" s="1" t="s">
        <v>30</v>
      </c>
      <c r="E49" s="1" t="s">
        <v>443</v>
      </c>
    </row>
    <row r="50" spans="4:5" x14ac:dyDescent="0.2">
      <c r="D50" s="1" t="s">
        <v>62</v>
      </c>
      <c r="E50" s="1" t="s">
        <v>444</v>
      </c>
    </row>
    <row r="51" spans="4:5" x14ac:dyDescent="0.2">
      <c r="D51" s="1" t="s">
        <v>445</v>
      </c>
      <c r="E51" s="1" t="s">
        <v>446</v>
      </c>
    </row>
    <row r="52" spans="4:5" x14ac:dyDescent="0.2">
      <c r="D52" s="1" t="s">
        <v>447</v>
      </c>
      <c r="E52" s="1" t="s">
        <v>448</v>
      </c>
    </row>
    <row r="53" spans="4:5" x14ac:dyDescent="0.2">
      <c r="D53" s="1" t="s">
        <v>449</v>
      </c>
      <c r="E53" s="1" t="s">
        <v>450</v>
      </c>
    </row>
    <row r="54" spans="4:5" x14ac:dyDescent="0.2">
      <c r="D54" s="1" t="s">
        <v>141</v>
      </c>
      <c r="E54" s="1" t="s">
        <v>451</v>
      </c>
    </row>
    <row r="55" spans="4:5" x14ac:dyDescent="0.2">
      <c r="D55" s="1" t="s">
        <v>452</v>
      </c>
      <c r="E55" s="1" t="s">
        <v>453</v>
      </c>
    </row>
    <row r="56" spans="4:5" x14ac:dyDescent="0.2">
      <c r="D56" s="1" t="s">
        <v>18</v>
      </c>
      <c r="E56" s="1" t="s">
        <v>454</v>
      </c>
    </row>
    <row r="57" spans="4:5" x14ac:dyDescent="0.2">
      <c r="D57" s="1" t="s">
        <v>21</v>
      </c>
      <c r="E57" s="1" t="s">
        <v>455</v>
      </c>
    </row>
    <row r="58" spans="4:5" x14ac:dyDescent="0.2">
      <c r="D58" s="1" t="s">
        <v>22</v>
      </c>
      <c r="E58" s="1" t="s">
        <v>456</v>
      </c>
    </row>
    <row r="59" spans="4:5" x14ac:dyDescent="0.2">
      <c r="D59" s="1" t="s">
        <v>457</v>
      </c>
      <c r="E59" s="1" t="s">
        <v>458</v>
      </c>
    </row>
    <row r="60" spans="4:5" x14ac:dyDescent="0.2">
      <c r="D60" s="1" t="s">
        <v>459</v>
      </c>
      <c r="E60" s="1" t="s">
        <v>460</v>
      </c>
    </row>
    <row r="61" spans="4:5" x14ac:dyDescent="0.2">
      <c r="D61" s="1" t="s">
        <v>364</v>
      </c>
      <c r="E61" s="1" t="s">
        <v>461</v>
      </c>
    </row>
    <row r="62" spans="4:5" x14ac:dyDescent="0.2">
      <c r="D62" s="1" t="s">
        <v>462</v>
      </c>
      <c r="E62" s="1" t="s">
        <v>463</v>
      </c>
    </row>
    <row r="63" spans="4:5" x14ac:dyDescent="0.2">
      <c r="D63" s="1" t="s">
        <v>103</v>
      </c>
      <c r="E63" s="1" t="s">
        <v>464</v>
      </c>
    </row>
    <row r="64" spans="4:5" x14ac:dyDescent="0.2">
      <c r="D64" s="1" t="s">
        <v>465</v>
      </c>
      <c r="E64" s="1" t="s">
        <v>466</v>
      </c>
    </row>
    <row r="65" spans="4:5" x14ac:dyDescent="0.2">
      <c r="D65" s="1" t="s">
        <v>99</v>
      </c>
      <c r="E65" s="1" t="s">
        <v>467</v>
      </c>
    </row>
    <row r="66" spans="4:5" x14ac:dyDescent="0.2">
      <c r="D66" s="1" t="s">
        <v>468</v>
      </c>
      <c r="E66" s="1" t="s">
        <v>469</v>
      </c>
    </row>
    <row r="67" spans="4:5" x14ac:dyDescent="0.2">
      <c r="D67" s="1" t="s">
        <v>470</v>
      </c>
      <c r="E67" s="1" t="s">
        <v>471</v>
      </c>
    </row>
    <row r="68" spans="4:5" x14ac:dyDescent="0.2">
      <c r="D68" s="1" t="s">
        <v>472</v>
      </c>
      <c r="E68" s="1" t="s">
        <v>473</v>
      </c>
    </row>
    <row r="69" spans="4:5" x14ac:dyDescent="0.2">
      <c r="D69" s="1" t="s">
        <v>474</v>
      </c>
      <c r="E69" s="1" t="s">
        <v>475</v>
      </c>
    </row>
    <row r="70" spans="4:5" x14ac:dyDescent="0.2">
      <c r="D70" s="1" t="s">
        <v>476</v>
      </c>
      <c r="E70" s="1" t="s">
        <v>477</v>
      </c>
    </row>
    <row r="71" spans="4:5" x14ac:dyDescent="0.2">
      <c r="D71" s="1" t="s">
        <v>478</v>
      </c>
      <c r="E71" s="1" t="s">
        <v>479</v>
      </c>
    </row>
    <row r="72" spans="4:5" x14ac:dyDescent="0.2">
      <c r="D72" s="1" t="s">
        <v>480</v>
      </c>
      <c r="E72" s="1" t="s">
        <v>481</v>
      </c>
    </row>
    <row r="73" spans="4:5" x14ac:dyDescent="0.2">
      <c r="D73" s="1" t="s">
        <v>482</v>
      </c>
      <c r="E73" s="1" t="s">
        <v>483</v>
      </c>
    </row>
    <row r="74" spans="4:5" x14ac:dyDescent="0.2">
      <c r="D74" s="1" t="s">
        <v>484</v>
      </c>
      <c r="E74" s="1" t="s">
        <v>485</v>
      </c>
    </row>
    <row r="75" spans="4:5" x14ac:dyDescent="0.2">
      <c r="D75" s="1" t="s">
        <v>74</v>
      </c>
      <c r="E75" s="1" t="s">
        <v>486</v>
      </c>
    </row>
    <row r="76" spans="4:5" x14ac:dyDescent="0.2">
      <c r="D76" s="1" t="s">
        <v>487</v>
      </c>
      <c r="E76" s="1" t="s">
        <v>488</v>
      </c>
    </row>
    <row r="77" spans="4:5" x14ac:dyDescent="0.2">
      <c r="D77" s="1" t="s">
        <v>489</v>
      </c>
      <c r="E77" s="1" t="s">
        <v>490</v>
      </c>
    </row>
    <row r="78" spans="4:5" x14ac:dyDescent="0.2">
      <c r="D78" s="1" t="s">
        <v>491</v>
      </c>
      <c r="E78" s="1" t="s">
        <v>492</v>
      </c>
    </row>
    <row r="79" spans="4:5" x14ac:dyDescent="0.2">
      <c r="D79" s="1" t="s">
        <v>428</v>
      </c>
      <c r="E79" s="1" t="s">
        <v>493</v>
      </c>
    </row>
    <row r="80" spans="4:5" x14ac:dyDescent="0.2">
      <c r="D80" s="1" t="s">
        <v>494</v>
      </c>
      <c r="E80" s="1" t="s">
        <v>495</v>
      </c>
    </row>
    <row r="81" spans="4:5" x14ac:dyDescent="0.2">
      <c r="D81" s="1" t="s">
        <v>69</v>
      </c>
      <c r="E81" s="1" t="s">
        <v>496</v>
      </c>
    </row>
    <row r="82" spans="4:5" x14ac:dyDescent="0.2">
      <c r="D82" s="1" t="s">
        <v>497</v>
      </c>
      <c r="E82" s="1" t="s">
        <v>498</v>
      </c>
    </row>
    <row r="83" spans="4:5" x14ac:dyDescent="0.2">
      <c r="D83" s="1" t="s">
        <v>459</v>
      </c>
      <c r="E83" s="1" t="s">
        <v>499</v>
      </c>
    </row>
    <row r="84" spans="4:5" x14ac:dyDescent="0.2">
      <c r="D84" s="1" t="s">
        <v>314</v>
      </c>
      <c r="E84" s="1" t="s">
        <v>500</v>
      </c>
    </row>
    <row r="85" spans="4:5" x14ac:dyDescent="0.2">
      <c r="D85" s="1" t="s">
        <v>501</v>
      </c>
      <c r="E85" s="1" t="s">
        <v>502</v>
      </c>
    </row>
    <row r="86" spans="4:5" x14ac:dyDescent="0.2">
      <c r="D86" s="1" t="s">
        <v>503</v>
      </c>
      <c r="E86" s="1" t="s">
        <v>504</v>
      </c>
    </row>
    <row r="87" spans="4:5" x14ac:dyDescent="0.2">
      <c r="D87" s="1" t="s">
        <v>505</v>
      </c>
      <c r="E87" s="1" t="s">
        <v>506</v>
      </c>
    </row>
    <row r="88" spans="4:5" x14ac:dyDescent="0.2">
      <c r="D88" s="1" t="s">
        <v>507</v>
      </c>
      <c r="E88" s="1" t="s">
        <v>508</v>
      </c>
    </row>
    <row r="89" spans="4:5" x14ac:dyDescent="0.2">
      <c r="D89" s="1" t="s">
        <v>83</v>
      </c>
      <c r="E89" s="1" t="s">
        <v>509</v>
      </c>
    </row>
    <row r="90" spans="4:5" x14ac:dyDescent="0.2">
      <c r="D90" s="1" t="s">
        <v>510</v>
      </c>
      <c r="E90" s="1" t="s">
        <v>511</v>
      </c>
    </row>
    <row r="91" spans="4:5" x14ac:dyDescent="0.2">
      <c r="D91" s="1" t="s">
        <v>512</v>
      </c>
      <c r="E91" s="1" t="s">
        <v>513</v>
      </c>
    </row>
    <row r="92" spans="4:5" x14ac:dyDescent="0.2">
      <c r="D92" s="1" t="s">
        <v>66</v>
      </c>
      <c r="E92" s="1" t="s">
        <v>514</v>
      </c>
    </row>
    <row r="93" spans="4:5" x14ac:dyDescent="0.2">
      <c r="D93" s="1" t="s">
        <v>515</v>
      </c>
      <c r="E93" s="1" t="s">
        <v>516</v>
      </c>
    </row>
    <row r="94" spans="4:5" x14ac:dyDescent="0.2">
      <c r="D94" s="1" t="s">
        <v>323</v>
      </c>
      <c r="E94" s="1" t="s">
        <v>517</v>
      </c>
    </row>
    <row r="95" spans="4:5" x14ac:dyDescent="0.2">
      <c r="D95" s="1" t="s">
        <v>43</v>
      </c>
      <c r="E95" s="1" t="s">
        <v>518</v>
      </c>
    </row>
    <row r="96" spans="4:5" x14ac:dyDescent="0.2">
      <c r="D96" s="1" t="s">
        <v>319</v>
      </c>
      <c r="E96" s="1" t="s">
        <v>519</v>
      </c>
    </row>
    <row r="97" spans="4:5" x14ac:dyDescent="0.2">
      <c r="D97" s="1" t="s">
        <v>520</v>
      </c>
      <c r="E97" s="1" t="s">
        <v>521</v>
      </c>
    </row>
    <row r="98" spans="4:5" x14ac:dyDescent="0.2">
      <c r="D98" s="1" t="s">
        <v>522</v>
      </c>
      <c r="E98" s="1" t="s">
        <v>523</v>
      </c>
    </row>
    <row r="99" spans="4:5" x14ac:dyDescent="0.2">
      <c r="D99" s="1" t="s">
        <v>524</v>
      </c>
      <c r="E99" s="1" t="s">
        <v>525</v>
      </c>
    </row>
    <row r="100" spans="4:5" x14ac:dyDescent="0.2">
      <c r="D100" s="1" t="s">
        <v>526</v>
      </c>
      <c r="E100" s="1" t="s">
        <v>527</v>
      </c>
    </row>
    <row r="101" spans="4:5" x14ac:dyDescent="0.2">
      <c r="D101" s="1" t="s">
        <v>146</v>
      </c>
      <c r="E101" s="1" t="s">
        <v>528</v>
      </c>
    </row>
    <row r="102" spans="4:5" x14ac:dyDescent="0.2">
      <c r="D102" s="1" t="s">
        <v>529</v>
      </c>
      <c r="E102" s="1" t="s">
        <v>530</v>
      </c>
    </row>
    <row r="103" spans="4:5" x14ac:dyDescent="0.2">
      <c r="D103" s="1" t="s">
        <v>531</v>
      </c>
      <c r="E103" s="1" t="s">
        <v>532</v>
      </c>
    </row>
    <row r="104" spans="4:5" x14ac:dyDescent="0.2">
      <c r="D104" s="1" t="s">
        <v>181</v>
      </c>
      <c r="E104" s="1" t="s">
        <v>533</v>
      </c>
    </row>
    <row r="105" spans="4:5" x14ac:dyDescent="0.2">
      <c r="D105" s="1" t="s">
        <v>142</v>
      </c>
      <c r="E105" s="1" t="s">
        <v>534</v>
      </c>
    </row>
    <row r="106" spans="4:5" x14ac:dyDescent="0.2">
      <c r="D106" s="1" t="s">
        <v>52</v>
      </c>
      <c r="E106" s="1" t="s">
        <v>535</v>
      </c>
    </row>
    <row r="107" spans="4:5" x14ac:dyDescent="0.2">
      <c r="D107" s="1" t="s">
        <v>536</v>
      </c>
      <c r="E107" s="1" t="s">
        <v>537</v>
      </c>
    </row>
    <row r="108" spans="4:5" x14ac:dyDescent="0.2">
      <c r="D108" s="1" t="s">
        <v>538</v>
      </c>
      <c r="E108" s="1" t="s">
        <v>539</v>
      </c>
    </row>
    <row r="109" spans="4:5" x14ac:dyDescent="0.2">
      <c r="D109" s="1" t="s">
        <v>540</v>
      </c>
      <c r="E109" s="1" t="s">
        <v>541</v>
      </c>
    </row>
    <row r="110" spans="4:5" x14ac:dyDescent="0.2">
      <c r="D110" s="1" t="s">
        <v>40</v>
      </c>
      <c r="E110" s="1" t="s">
        <v>542</v>
      </c>
    </row>
    <row r="111" spans="4:5" x14ac:dyDescent="0.2">
      <c r="D111" s="1" t="s">
        <v>543</v>
      </c>
      <c r="E111" s="1" t="s">
        <v>544</v>
      </c>
    </row>
    <row r="112" spans="4:5" x14ac:dyDescent="0.2">
      <c r="D112" s="1" t="s">
        <v>45</v>
      </c>
      <c r="E112" s="1" t="s">
        <v>545</v>
      </c>
    </row>
    <row r="113" spans="4:5" x14ac:dyDescent="0.2">
      <c r="D113" s="1" t="s">
        <v>136</v>
      </c>
      <c r="E113" s="1" t="s">
        <v>546</v>
      </c>
    </row>
    <row r="114" spans="4:5" x14ac:dyDescent="0.2">
      <c r="D114" s="1" t="s">
        <v>50</v>
      </c>
      <c r="E114" s="1" t="s">
        <v>371</v>
      </c>
    </row>
    <row r="115" spans="4:5" x14ac:dyDescent="0.2">
      <c r="D115" s="1" t="s">
        <v>547</v>
      </c>
      <c r="E115" s="1" t="s">
        <v>548</v>
      </c>
    </row>
    <row r="116" spans="4:5" x14ac:dyDescent="0.2">
      <c r="D116" s="1" t="s">
        <v>137</v>
      </c>
      <c r="E116" s="1" t="s">
        <v>549</v>
      </c>
    </row>
    <row r="117" spans="4:5" x14ac:dyDescent="0.2">
      <c r="D117" s="1" t="s">
        <v>304</v>
      </c>
      <c r="E117" s="1" t="s">
        <v>550</v>
      </c>
    </row>
    <row r="118" spans="4:5" x14ac:dyDescent="0.2">
      <c r="D118" s="1" t="s">
        <v>225</v>
      </c>
      <c r="E118" s="1" t="s">
        <v>372</v>
      </c>
    </row>
    <row r="119" spans="4:5" x14ac:dyDescent="0.2">
      <c r="D119" s="1" t="s">
        <v>277</v>
      </c>
      <c r="E119" s="1" t="s">
        <v>551</v>
      </c>
    </row>
    <row r="120" spans="4:5" x14ac:dyDescent="0.2">
      <c r="D120" s="1" t="s">
        <v>552</v>
      </c>
      <c r="E120" s="1" t="s">
        <v>553</v>
      </c>
    </row>
    <row r="121" spans="4:5" x14ac:dyDescent="0.2">
      <c r="D121" s="1" t="s">
        <v>554</v>
      </c>
      <c r="E121" s="1" t="s">
        <v>555</v>
      </c>
    </row>
    <row r="122" spans="4:5" x14ac:dyDescent="0.2">
      <c r="D122" s="1" t="s">
        <v>70</v>
      </c>
      <c r="E122" s="1" t="s">
        <v>556</v>
      </c>
    </row>
    <row r="123" spans="4:5" x14ac:dyDescent="0.2">
      <c r="D123" s="1" t="s">
        <v>557</v>
      </c>
      <c r="E123" s="1" t="s">
        <v>558</v>
      </c>
    </row>
    <row r="124" spans="4:5" x14ac:dyDescent="0.2">
      <c r="D124" s="1" t="s">
        <v>301</v>
      </c>
      <c r="E124" s="1" t="s">
        <v>559</v>
      </c>
    </row>
    <row r="125" spans="4:5" x14ac:dyDescent="0.2">
      <c r="D125" s="1" t="s">
        <v>183</v>
      </c>
      <c r="E125" s="1" t="s">
        <v>560</v>
      </c>
    </row>
    <row r="126" spans="4:5" x14ac:dyDescent="0.2">
      <c r="D126" s="1" t="s">
        <v>209</v>
      </c>
      <c r="E126" s="1" t="s">
        <v>561</v>
      </c>
    </row>
    <row r="127" spans="4:5" x14ac:dyDescent="0.2">
      <c r="D127" s="1" t="s">
        <v>562</v>
      </c>
      <c r="E127" s="1" t="s">
        <v>563</v>
      </c>
    </row>
    <row r="128" spans="4:5" x14ac:dyDescent="0.2">
      <c r="D128" s="1" t="s">
        <v>41</v>
      </c>
      <c r="E128" s="1" t="s">
        <v>564</v>
      </c>
    </row>
    <row r="129" spans="4:5" x14ac:dyDescent="0.2">
      <c r="D129" s="1" t="s">
        <v>565</v>
      </c>
      <c r="E129" s="1" t="s">
        <v>566</v>
      </c>
    </row>
    <row r="130" spans="4:5" x14ac:dyDescent="0.2">
      <c r="D130" s="1" t="s">
        <v>567</v>
      </c>
      <c r="E130" s="1" t="s">
        <v>568</v>
      </c>
    </row>
    <row r="131" spans="4:5" x14ac:dyDescent="0.2">
      <c r="D131" s="1" t="s">
        <v>75</v>
      </c>
      <c r="E131" s="1" t="s">
        <v>373</v>
      </c>
    </row>
    <row r="132" spans="4:5" x14ac:dyDescent="0.2">
      <c r="D132" s="1" t="s">
        <v>569</v>
      </c>
      <c r="E132" s="1" t="s">
        <v>570</v>
      </c>
    </row>
    <row r="133" spans="4:5" x14ac:dyDescent="0.2">
      <c r="D133" s="1" t="s">
        <v>571</v>
      </c>
      <c r="E133" s="1" t="s">
        <v>572</v>
      </c>
    </row>
    <row r="134" spans="4:5" x14ac:dyDescent="0.2">
      <c r="D134" s="1" t="s">
        <v>102</v>
      </c>
      <c r="E134" s="1" t="s">
        <v>573</v>
      </c>
    </row>
    <row r="135" spans="4:5" x14ac:dyDescent="0.2">
      <c r="D135" s="1" t="s">
        <v>574</v>
      </c>
      <c r="E135" s="1" t="s">
        <v>575</v>
      </c>
    </row>
    <row r="136" spans="4:5" x14ac:dyDescent="0.2">
      <c r="D136" s="1" t="s">
        <v>339</v>
      </c>
      <c r="E136" s="1" t="s">
        <v>576</v>
      </c>
    </row>
    <row r="137" spans="4:5" x14ac:dyDescent="0.2">
      <c r="D137" s="1" t="s">
        <v>344</v>
      </c>
      <c r="E137" s="1" t="s">
        <v>577</v>
      </c>
    </row>
    <row r="138" spans="4:5" x14ac:dyDescent="0.2">
      <c r="D138" s="1" t="s">
        <v>35</v>
      </c>
      <c r="E138" s="1" t="s">
        <v>578</v>
      </c>
    </row>
    <row r="139" spans="4:5" x14ac:dyDescent="0.2">
      <c r="D139" s="1" t="s">
        <v>579</v>
      </c>
      <c r="E139" s="1" t="s">
        <v>580</v>
      </c>
    </row>
    <row r="140" spans="4:5" x14ac:dyDescent="0.2">
      <c r="D140" s="1" t="s">
        <v>26</v>
      </c>
      <c r="E140" s="1" t="s">
        <v>581</v>
      </c>
    </row>
    <row r="141" spans="4:5" x14ac:dyDescent="0.2">
      <c r="D141" s="1" t="s">
        <v>582</v>
      </c>
      <c r="E141" s="1" t="s">
        <v>583</v>
      </c>
    </row>
    <row r="142" spans="4:5" x14ac:dyDescent="0.2">
      <c r="D142" s="1" t="s">
        <v>584</v>
      </c>
      <c r="E142" s="1" t="s">
        <v>585</v>
      </c>
    </row>
    <row r="143" spans="4:5" x14ac:dyDescent="0.2">
      <c r="D143" s="1" t="s">
        <v>586</v>
      </c>
      <c r="E143" s="1" t="s">
        <v>587</v>
      </c>
    </row>
    <row r="144" spans="4:5" x14ac:dyDescent="0.2">
      <c r="D144" s="1" t="s">
        <v>588</v>
      </c>
      <c r="E144" s="1" t="s">
        <v>589</v>
      </c>
    </row>
    <row r="145" spans="4:5" x14ac:dyDescent="0.2">
      <c r="D145" s="1" t="s">
        <v>54</v>
      </c>
      <c r="E145" s="1" t="s">
        <v>590</v>
      </c>
    </row>
    <row r="146" spans="4:5" x14ac:dyDescent="0.2">
      <c r="D146" s="1" t="s">
        <v>412</v>
      </c>
      <c r="E146" s="1" t="s">
        <v>591</v>
      </c>
    </row>
    <row r="147" spans="4:5" x14ac:dyDescent="0.2">
      <c r="D147" s="1" t="s">
        <v>592</v>
      </c>
      <c r="E147" s="1" t="s">
        <v>593</v>
      </c>
    </row>
    <row r="148" spans="4:5" x14ac:dyDescent="0.2">
      <c r="D148" s="1" t="s">
        <v>594</v>
      </c>
      <c r="E148" s="1" t="s">
        <v>595</v>
      </c>
    </row>
    <row r="149" spans="4:5" x14ac:dyDescent="0.2">
      <c r="D149" s="1" t="s">
        <v>596</v>
      </c>
      <c r="E149" s="1" t="s">
        <v>597</v>
      </c>
    </row>
    <row r="150" spans="4:5" x14ac:dyDescent="0.2">
      <c r="D150" s="1" t="s">
        <v>598</v>
      </c>
      <c r="E150" s="1" t="s">
        <v>599</v>
      </c>
    </row>
    <row r="151" spans="4:5" x14ac:dyDescent="0.2">
      <c r="D151" s="1" t="s">
        <v>600</v>
      </c>
      <c r="E151" s="1" t="s">
        <v>601</v>
      </c>
    </row>
    <row r="152" spans="4:5" x14ac:dyDescent="0.2">
      <c r="D152" s="1" t="s">
        <v>602</v>
      </c>
      <c r="E152" s="1" t="s">
        <v>603</v>
      </c>
    </row>
    <row r="153" spans="4:5" x14ac:dyDescent="0.2">
      <c r="D153" s="1" t="s">
        <v>96</v>
      </c>
      <c r="E153" s="1" t="s">
        <v>604</v>
      </c>
    </row>
    <row r="154" spans="4:5" x14ac:dyDescent="0.2">
      <c r="D154" s="1" t="s">
        <v>208</v>
      </c>
      <c r="E154" s="1" t="s">
        <v>605</v>
      </c>
    </row>
    <row r="155" spans="4:5" x14ac:dyDescent="0.2">
      <c r="D155" s="1" t="s">
        <v>106</v>
      </c>
      <c r="E155" s="1" t="s">
        <v>606</v>
      </c>
    </row>
    <row r="156" spans="4:5" x14ac:dyDescent="0.2">
      <c r="D156" s="1" t="s">
        <v>193</v>
      </c>
      <c r="E156" s="1" t="s">
        <v>607</v>
      </c>
    </row>
    <row r="157" spans="4:5" x14ac:dyDescent="0.2">
      <c r="D157" s="1" t="s">
        <v>608</v>
      </c>
      <c r="E157" s="1" t="s">
        <v>609</v>
      </c>
    </row>
    <row r="158" spans="4:5" x14ac:dyDescent="0.2">
      <c r="D158" s="1" t="s">
        <v>610</v>
      </c>
      <c r="E158" s="1" t="s">
        <v>611</v>
      </c>
    </row>
    <row r="159" spans="4:5" x14ac:dyDescent="0.2">
      <c r="D159" s="1" t="s">
        <v>612</v>
      </c>
      <c r="E159" s="1" t="s">
        <v>613</v>
      </c>
    </row>
    <row r="160" spans="4:5" x14ac:dyDescent="0.2">
      <c r="D160" s="1" t="s">
        <v>46</v>
      </c>
      <c r="E160" s="1" t="s">
        <v>374</v>
      </c>
    </row>
    <row r="161" spans="4:5" x14ac:dyDescent="0.2">
      <c r="D161" s="1" t="s">
        <v>614</v>
      </c>
      <c r="E161" s="1" t="s">
        <v>615</v>
      </c>
    </row>
    <row r="162" spans="4:5" x14ac:dyDescent="0.2">
      <c r="D162" s="1" t="s">
        <v>616</v>
      </c>
      <c r="E162" s="1" t="s">
        <v>617</v>
      </c>
    </row>
    <row r="163" spans="4:5" x14ac:dyDescent="0.2">
      <c r="D163" s="1" t="s">
        <v>618</v>
      </c>
      <c r="E163" s="1" t="s">
        <v>619</v>
      </c>
    </row>
    <row r="164" spans="4:5" x14ac:dyDescent="0.2">
      <c r="D164" s="1" t="s">
        <v>620</v>
      </c>
      <c r="E164" s="1" t="s">
        <v>621</v>
      </c>
    </row>
    <row r="165" spans="4:5" x14ac:dyDescent="0.2">
      <c r="D165" s="1" t="s">
        <v>622</v>
      </c>
      <c r="E165" s="1" t="s">
        <v>623</v>
      </c>
    </row>
    <row r="166" spans="4:5" x14ac:dyDescent="0.2">
      <c r="D166" s="1" t="s">
        <v>157</v>
      </c>
      <c r="E166" s="1" t="s">
        <v>624</v>
      </c>
    </row>
    <row r="167" spans="4:5" x14ac:dyDescent="0.2">
      <c r="D167" s="1" t="s">
        <v>625</v>
      </c>
      <c r="E167" s="1" t="s">
        <v>626</v>
      </c>
    </row>
    <row r="168" spans="4:5" x14ac:dyDescent="0.2">
      <c r="D168" s="1" t="s">
        <v>627</v>
      </c>
      <c r="E168" s="1" t="s">
        <v>628</v>
      </c>
    </row>
    <row r="169" spans="4:5" x14ac:dyDescent="0.2">
      <c r="D169" s="1" t="s">
        <v>629</v>
      </c>
      <c r="E169" s="1" t="s">
        <v>630</v>
      </c>
    </row>
    <row r="170" spans="4:5" x14ac:dyDescent="0.2">
      <c r="D170" s="1" t="s">
        <v>167</v>
      </c>
      <c r="E170" s="1" t="s">
        <v>631</v>
      </c>
    </row>
    <row r="171" spans="4:5" x14ac:dyDescent="0.2">
      <c r="D171" s="1" t="s">
        <v>294</v>
      </c>
      <c r="E171" s="1" t="s">
        <v>632</v>
      </c>
    </row>
    <row r="172" spans="4:5" x14ac:dyDescent="0.2">
      <c r="D172" s="1" t="s">
        <v>20</v>
      </c>
      <c r="E172" s="1" t="s">
        <v>375</v>
      </c>
    </row>
    <row r="173" spans="4:5" x14ac:dyDescent="0.2">
      <c r="D173" s="1" t="s">
        <v>633</v>
      </c>
      <c r="E173" s="1" t="s">
        <v>634</v>
      </c>
    </row>
    <row r="174" spans="4:5" x14ac:dyDescent="0.2">
      <c r="D174" s="1" t="s">
        <v>138</v>
      </c>
      <c r="E174" s="1" t="s">
        <v>635</v>
      </c>
    </row>
    <row r="175" spans="4:5" x14ac:dyDescent="0.2">
      <c r="D175" s="1" t="s">
        <v>636</v>
      </c>
      <c r="E175" s="1" t="s">
        <v>637</v>
      </c>
    </row>
    <row r="176" spans="4:5" x14ac:dyDescent="0.2">
      <c r="D176" s="1" t="s">
        <v>638</v>
      </c>
      <c r="E176" s="1" t="s">
        <v>639</v>
      </c>
    </row>
    <row r="177" spans="4:5" x14ac:dyDescent="0.2">
      <c r="D177" s="1" t="s">
        <v>640</v>
      </c>
      <c r="E177" s="1" t="s">
        <v>641</v>
      </c>
    </row>
    <row r="178" spans="4:5" x14ac:dyDescent="0.2">
      <c r="D178" s="1" t="s">
        <v>199</v>
      </c>
      <c r="E178" s="1" t="s">
        <v>642</v>
      </c>
    </row>
    <row r="179" spans="4:5" x14ac:dyDescent="0.2">
      <c r="D179" s="1" t="s">
        <v>643</v>
      </c>
      <c r="E179" s="1" t="s">
        <v>644</v>
      </c>
    </row>
    <row r="180" spans="4:5" x14ac:dyDescent="0.2">
      <c r="D180" s="1" t="s">
        <v>257</v>
      </c>
      <c r="E180" s="1" t="s">
        <v>645</v>
      </c>
    </row>
    <row r="181" spans="4:5" x14ac:dyDescent="0.2">
      <c r="D181" s="1" t="s">
        <v>55</v>
      </c>
      <c r="E181" s="1" t="s">
        <v>646</v>
      </c>
    </row>
    <row r="182" spans="4:5" x14ac:dyDescent="0.2">
      <c r="D182" s="1" t="s">
        <v>647</v>
      </c>
      <c r="E182" s="1" t="s">
        <v>648</v>
      </c>
    </row>
    <row r="183" spans="4:5" x14ac:dyDescent="0.2">
      <c r="D183" s="1" t="s">
        <v>16</v>
      </c>
      <c r="E183" s="1" t="s">
        <v>649</v>
      </c>
    </row>
    <row r="184" spans="4:5" x14ac:dyDescent="0.2">
      <c r="D184" s="1" t="s">
        <v>650</v>
      </c>
      <c r="E184" s="1" t="s">
        <v>651</v>
      </c>
    </row>
    <row r="185" spans="4:5" x14ac:dyDescent="0.2">
      <c r="D185" s="1" t="s">
        <v>133</v>
      </c>
      <c r="E185" s="1" t="s">
        <v>652</v>
      </c>
    </row>
    <row r="186" spans="4:5" x14ac:dyDescent="0.2">
      <c r="D186" s="1" t="s">
        <v>217</v>
      </c>
      <c r="E186" s="1" t="s">
        <v>653</v>
      </c>
    </row>
    <row r="187" spans="4:5" x14ac:dyDescent="0.2">
      <c r="D187" s="1" t="s">
        <v>654</v>
      </c>
      <c r="E187" s="1" t="s">
        <v>655</v>
      </c>
    </row>
    <row r="188" spans="4:5" x14ac:dyDescent="0.2">
      <c r="D188" s="1" t="s">
        <v>216</v>
      </c>
      <c r="E188" s="1" t="s">
        <v>656</v>
      </c>
    </row>
    <row r="189" spans="4:5" x14ac:dyDescent="0.2">
      <c r="D189" s="1" t="s">
        <v>657</v>
      </c>
      <c r="E189" s="1" t="s">
        <v>658</v>
      </c>
    </row>
    <row r="190" spans="4:5" x14ac:dyDescent="0.2">
      <c r="D190" s="1" t="s">
        <v>298</v>
      </c>
      <c r="E190" s="1" t="s">
        <v>659</v>
      </c>
    </row>
    <row r="191" spans="4:5" x14ac:dyDescent="0.2">
      <c r="D191" s="1" t="s">
        <v>156</v>
      </c>
      <c r="E191" s="1" t="s">
        <v>660</v>
      </c>
    </row>
    <row r="192" spans="4:5" x14ac:dyDescent="0.2">
      <c r="D192" s="1" t="s">
        <v>661</v>
      </c>
      <c r="E192" s="1" t="s">
        <v>662</v>
      </c>
    </row>
    <row r="193" spans="4:5" x14ac:dyDescent="0.2">
      <c r="D193" s="1" t="s">
        <v>663</v>
      </c>
      <c r="E193" s="1" t="s">
        <v>664</v>
      </c>
    </row>
    <row r="194" spans="4:5" x14ac:dyDescent="0.2">
      <c r="D194" s="1" t="s">
        <v>145</v>
      </c>
      <c r="E194" s="1" t="s">
        <v>665</v>
      </c>
    </row>
    <row r="195" spans="4:5" x14ac:dyDescent="0.2">
      <c r="D195" s="1" t="s">
        <v>666</v>
      </c>
      <c r="E195" s="1" t="s">
        <v>667</v>
      </c>
    </row>
    <row r="196" spans="4:5" x14ac:dyDescent="0.2">
      <c r="D196" s="1" t="s">
        <v>25</v>
      </c>
      <c r="E196" s="1" t="s">
        <v>668</v>
      </c>
    </row>
    <row r="197" spans="4:5" x14ac:dyDescent="0.2">
      <c r="D197" s="1" t="s">
        <v>27</v>
      </c>
      <c r="E197" s="1" t="s">
        <v>669</v>
      </c>
    </row>
    <row r="198" spans="4:5" x14ac:dyDescent="0.2">
      <c r="D198" s="1" t="s">
        <v>65</v>
      </c>
      <c r="E198" s="1" t="s">
        <v>670</v>
      </c>
    </row>
    <row r="199" spans="4:5" x14ac:dyDescent="0.2">
      <c r="D199" s="1" t="s">
        <v>671</v>
      </c>
      <c r="E199" s="1" t="s">
        <v>672</v>
      </c>
    </row>
    <row r="200" spans="4:5" x14ac:dyDescent="0.2">
      <c r="D200" s="1" t="s">
        <v>673</v>
      </c>
      <c r="E200" s="1" t="s">
        <v>674</v>
      </c>
    </row>
    <row r="201" spans="4:5" x14ac:dyDescent="0.2">
      <c r="D201" s="1" t="s">
        <v>361</v>
      </c>
      <c r="E201" s="1" t="s">
        <v>675</v>
      </c>
    </row>
    <row r="202" spans="4:5" x14ac:dyDescent="0.2">
      <c r="D202" s="1" t="s">
        <v>47</v>
      </c>
      <c r="E202" s="1" t="s">
        <v>676</v>
      </c>
    </row>
    <row r="203" spans="4:5" x14ac:dyDescent="0.2">
      <c r="D203" s="1" t="s">
        <v>677</v>
      </c>
      <c r="E203" s="1" t="s">
        <v>678</v>
      </c>
    </row>
    <row r="204" spans="4:5" x14ac:dyDescent="0.2">
      <c r="D204" s="1" t="s">
        <v>679</v>
      </c>
      <c r="E204" s="1" t="s">
        <v>680</v>
      </c>
    </row>
    <row r="205" spans="4:5" x14ac:dyDescent="0.2">
      <c r="D205" s="1" t="s">
        <v>681</v>
      </c>
      <c r="E205" s="1" t="s">
        <v>682</v>
      </c>
    </row>
    <row r="206" spans="4:5" x14ac:dyDescent="0.2">
      <c r="D206" s="1" t="s">
        <v>683</v>
      </c>
      <c r="E206" s="1" t="s">
        <v>684</v>
      </c>
    </row>
    <row r="207" spans="4:5" x14ac:dyDescent="0.2">
      <c r="D207" s="1" t="s">
        <v>685</v>
      </c>
      <c r="E207" s="1" t="s">
        <v>686</v>
      </c>
    </row>
    <row r="208" spans="4:5" x14ac:dyDescent="0.2">
      <c r="D208" s="1" t="s">
        <v>60</v>
      </c>
      <c r="E208" s="1" t="s">
        <v>687</v>
      </c>
    </row>
    <row r="209" spans="4:5" x14ac:dyDescent="0.2">
      <c r="D209" s="1" t="s">
        <v>688</v>
      </c>
      <c r="E209" s="1" t="s">
        <v>689</v>
      </c>
    </row>
    <row r="210" spans="4:5" x14ac:dyDescent="0.2">
      <c r="D210" s="1" t="s">
        <v>31</v>
      </c>
      <c r="E210" s="1" t="s">
        <v>690</v>
      </c>
    </row>
    <row r="211" spans="4:5" x14ac:dyDescent="0.2">
      <c r="D211" s="1" t="s">
        <v>691</v>
      </c>
      <c r="E211" s="1" t="s">
        <v>692</v>
      </c>
    </row>
    <row r="212" spans="4:5" x14ac:dyDescent="0.2">
      <c r="D212" s="1" t="s">
        <v>693</v>
      </c>
      <c r="E212" s="1" t="s">
        <v>694</v>
      </c>
    </row>
    <row r="213" spans="4:5" x14ac:dyDescent="0.2">
      <c r="D213" s="1" t="s">
        <v>105</v>
      </c>
      <c r="E213" s="1" t="s">
        <v>695</v>
      </c>
    </row>
    <row r="214" spans="4:5" x14ac:dyDescent="0.2">
      <c r="D214" s="1" t="s">
        <v>696</v>
      </c>
      <c r="E214" s="1" t="s">
        <v>697</v>
      </c>
    </row>
    <row r="215" spans="4:5" x14ac:dyDescent="0.2">
      <c r="D215" s="1" t="s">
        <v>90</v>
      </c>
      <c r="E215" s="1" t="s">
        <v>698</v>
      </c>
    </row>
    <row r="216" spans="4:5" x14ac:dyDescent="0.2">
      <c r="D216" s="1" t="s">
        <v>699</v>
      </c>
      <c r="E216" s="1" t="s">
        <v>700</v>
      </c>
    </row>
    <row r="217" spans="4:5" x14ac:dyDescent="0.2">
      <c r="D217" s="1" t="s">
        <v>701</v>
      </c>
      <c r="E217" s="1" t="s">
        <v>702</v>
      </c>
    </row>
    <row r="218" spans="4:5" x14ac:dyDescent="0.2">
      <c r="D218" s="1" t="s">
        <v>703</v>
      </c>
      <c r="E218" s="1" t="s">
        <v>704</v>
      </c>
    </row>
    <row r="219" spans="4:5" x14ac:dyDescent="0.2">
      <c r="D219" s="1" t="s">
        <v>705</v>
      </c>
      <c r="E219" s="1" t="s">
        <v>706</v>
      </c>
    </row>
    <row r="220" spans="4:5" x14ac:dyDescent="0.2">
      <c r="D220" s="1" t="s">
        <v>152</v>
      </c>
      <c r="E220" s="1" t="s">
        <v>707</v>
      </c>
    </row>
    <row r="221" spans="4:5" x14ac:dyDescent="0.2">
      <c r="D221" s="1" t="s">
        <v>708</v>
      </c>
      <c r="E221" s="1" t="s">
        <v>709</v>
      </c>
    </row>
    <row r="222" spans="4:5" x14ac:dyDescent="0.2">
      <c r="D222" s="1" t="s">
        <v>211</v>
      </c>
      <c r="E222" s="1" t="s">
        <v>710</v>
      </c>
    </row>
    <row r="223" spans="4:5" x14ac:dyDescent="0.2">
      <c r="D223" s="1" t="s">
        <v>711</v>
      </c>
      <c r="E223" s="1" t="s">
        <v>712</v>
      </c>
    </row>
    <row r="224" spans="4:5" x14ac:dyDescent="0.2">
      <c r="D224" s="1" t="s">
        <v>713</v>
      </c>
      <c r="E224" s="1" t="s">
        <v>714</v>
      </c>
    </row>
    <row r="225" spans="4:5" x14ac:dyDescent="0.2">
      <c r="D225" s="1" t="s">
        <v>715</v>
      </c>
      <c r="E225" s="1" t="s">
        <v>716</v>
      </c>
    </row>
    <row r="226" spans="4:5" x14ac:dyDescent="0.2">
      <c r="D226" s="1" t="s">
        <v>29</v>
      </c>
      <c r="E226" s="1" t="s">
        <v>717</v>
      </c>
    </row>
    <row r="227" spans="4:5" x14ac:dyDescent="0.2">
      <c r="D227" s="1" t="s">
        <v>718</v>
      </c>
      <c r="E227" s="1" t="s">
        <v>719</v>
      </c>
    </row>
    <row r="228" spans="4:5" x14ac:dyDescent="0.2">
      <c r="D228" s="1" t="s">
        <v>720</v>
      </c>
      <c r="E228" s="1" t="s">
        <v>721</v>
      </c>
    </row>
    <row r="229" spans="4:5" x14ac:dyDescent="0.2">
      <c r="D229" s="1" t="s">
        <v>722</v>
      </c>
      <c r="E229" s="1" t="s">
        <v>723</v>
      </c>
    </row>
    <row r="230" spans="4:5" x14ac:dyDescent="0.2">
      <c r="D230" s="1" t="s">
        <v>724</v>
      </c>
      <c r="E230" s="1" t="s">
        <v>725</v>
      </c>
    </row>
    <row r="231" spans="4:5" x14ac:dyDescent="0.2">
      <c r="D231" s="1" t="s">
        <v>726</v>
      </c>
      <c r="E231" s="1" t="s">
        <v>727</v>
      </c>
    </row>
    <row r="232" spans="4:5" x14ac:dyDescent="0.2">
      <c r="D232" s="1" t="s">
        <v>728</v>
      </c>
      <c r="E232" s="1" t="s">
        <v>729</v>
      </c>
    </row>
    <row r="233" spans="4:5" x14ac:dyDescent="0.2">
      <c r="D233" s="1" t="s">
        <v>255</v>
      </c>
      <c r="E233" s="1" t="s">
        <v>730</v>
      </c>
    </row>
    <row r="234" spans="4:5" x14ac:dyDescent="0.2">
      <c r="D234" s="1" t="s">
        <v>67</v>
      </c>
      <c r="E234" s="1" t="s">
        <v>731</v>
      </c>
    </row>
    <row r="235" spans="4:5" x14ac:dyDescent="0.2">
      <c r="D235" s="1" t="s">
        <v>732</v>
      </c>
      <c r="E235" s="1" t="s">
        <v>733</v>
      </c>
    </row>
    <row r="236" spans="4:5" x14ac:dyDescent="0.2">
      <c r="D236" s="1" t="s">
        <v>24</v>
      </c>
      <c r="E236" s="1" t="s">
        <v>734</v>
      </c>
    </row>
    <row r="237" spans="4:5" x14ac:dyDescent="0.2">
      <c r="D237" s="1" t="s">
        <v>735</v>
      </c>
      <c r="E237" s="1" t="s">
        <v>736</v>
      </c>
    </row>
    <row r="238" spans="4:5" x14ac:dyDescent="0.2">
      <c r="D238" s="1" t="s">
        <v>737</v>
      </c>
      <c r="E238" s="1" t="s">
        <v>738</v>
      </c>
    </row>
    <row r="239" spans="4:5" x14ac:dyDescent="0.2">
      <c r="D239" s="1" t="s">
        <v>739</v>
      </c>
      <c r="E239" s="1" t="s">
        <v>740</v>
      </c>
    </row>
    <row r="240" spans="4:5" x14ac:dyDescent="0.2">
      <c r="D240" s="1" t="s">
        <v>741</v>
      </c>
      <c r="E240" s="1" t="s">
        <v>742</v>
      </c>
    </row>
    <row r="241" spans="4:5" x14ac:dyDescent="0.2">
      <c r="D241" s="1" t="s">
        <v>743</v>
      </c>
      <c r="E241" s="1" t="s">
        <v>744</v>
      </c>
    </row>
    <row r="242" spans="4:5" x14ac:dyDescent="0.2">
      <c r="D242" s="1" t="s">
        <v>745</v>
      </c>
      <c r="E242" s="1" t="s">
        <v>746</v>
      </c>
    </row>
    <row r="243" spans="4:5" x14ac:dyDescent="0.2">
      <c r="D243" s="1" t="s">
        <v>747</v>
      </c>
      <c r="E243" s="1" t="s">
        <v>748</v>
      </c>
    </row>
    <row r="244" spans="4:5" x14ac:dyDescent="0.2">
      <c r="D244" s="1" t="s">
        <v>71</v>
      </c>
      <c r="E244" s="1" t="s">
        <v>749</v>
      </c>
    </row>
    <row r="245" spans="4:5" x14ac:dyDescent="0.2">
      <c r="D245" s="1" t="s">
        <v>191</v>
      </c>
      <c r="E245" s="1" t="s">
        <v>750</v>
      </c>
    </row>
    <row r="246" spans="4:5" x14ac:dyDescent="0.2">
      <c r="D246" s="1" t="s">
        <v>274</v>
      </c>
      <c r="E246" s="1" t="s">
        <v>751</v>
      </c>
    </row>
    <row r="247" spans="4:5" x14ac:dyDescent="0.2">
      <c r="D247" s="1" t="s">
        <v>752</v>
      </c>
      <c r="E247" s="1" t="s">
        <v>753</v>
      </c>
    </row>
    <row r="248" spans="4:5" x14ac:dyDescent="0.2">
      <c r="D248" s="1" t="s">
        <v>754</v>
      </c>
      <c r="E248" s="1" t="s">
        <v>755</v>
      </c>
    </row>
    <row r="249" spans="4:5" x14ac:dyDescent="0.2">
      <c r="D249" s="1" t="s">
        <v>147</v>
      </c>
      <c r="E249" s="1" t="s">
        <v>756</v>
      </c>
    </row>
    <row r="250" spans="4:5" x14ac:dyDescent="0.2">
      <c r="D250" s="1" t="s">
        <v>180</v>
      </c>
      <c r="E250" s="1" t="s">
        <v>757</v>
      </c>
    </row>
    <row r="251" spans="4:5" x14ac:dyDescent="0.2">
      <c r="D251" s="1" t="s">
        <v>173</v>
      </c>
      <c r="E251" s="1" t="s">
        <v>758</v>
      </c>
    </row>
    <row r="252" spans="4:5" x14ac:dyDescent="0.2">
      <c r="D252" s="1" t="s">
        <v>79</v>
      </c>
      <c r="E252" s="1" t="s">
        <v>759</v>
      </c>
    </row>
    <row r="253" spans="4:5" x14ac:dyDescent="0.2">
      <c r="D253" s="1" t="s">
        <v>760</v>
      </c>
      <c r="E253" s="1" t="s">
        <v>761</v>
      </c>
    </row>
    <row r="254" spans="4:5" x14ac:dyDescent="0.2">
      <c r="D254" s="1" t="s">
        <v>40</v>
      </c>
      <c r="E254" s="1" t="s">
        <v>762</v>
      </c>
    </row>
    <row r="255" spans="4:5" x14ac:dyDescent="0.2">
      <c r="D255" s="1" t="s">
        <v>763</v>
      </c>
      <c r="E255" s="1" t="s">
        <v>764</v>
      </c>
    </row>
    <row r="256" spans="4:5" x14ac:dyDescent="0.2">
      <c r="D256" s="1" t="s">
        <v>26</v>
      </c>
      <c r="E256" s="1" t="s">
        <v>765</v>
      </c>
    </row>
    <row r="257" spans="4:5" x14ac:dyDescent="0.2">
      <c r="D257" s="1" t="s">
        <v>766</v>
      </c>
      <c r="E257" s="1" t="s">
        <v>767</v>
      </c>
    </row>
    <row r="258" spans="4:5" x14ac:dyDescent="0.2">
      <c r="D258" s="1" t="s">
        <v>768</v>
      </c>
      <c r="E258" s="1" t="s">
        <v>769</v>
      </c>
    </row>
    <row r="259" spans="4:5" x14ac:dyDescent="0.2">
      <c r="D259" s="1" t="s">
        <v>770</v>
      </c>
      <c r="E259" s="1" t="s">
        <v>771</v>
      </c>
    </row>
    <row r="260" spans="4:5" x14ac:dyDescent="0.2">
      <c r="D260" s="1" t="s">
        <v>89</v>
      </c>
      <c r="E260" s="1" t="s">
        <v>376</v>
      </c>
    </row>
    <row r="261" spans="4:5" x14ac:dyDescent="0.2">
      <c r="D261" s="1" t="s">
        <v>313</v>
      </c>
      <c r="E261" s="1" t="s">
        <v>772</v>
      </c>
    </row>
    <row r="262" spans="4:5" x14ac:dyDescent="0.2">
      <c r="D262" s="1" t="s">
        <v>773</v>
      </c>
      <c r="E262" s="1" t="s">
        <v>774</v>
      </c>
    </row>
    <row r="263" spans="4:5" x14ac:dyDescent="0.2">
      <c r="D263" s="1" t="s">
        <v>775</v>
      </c>
      <c r="E263" s="1" t="s">
        <v>776</v>
      </c>
    </row>
    <row r="264" spans="4:5" x14ac:dyDescent="0.2">
      <c r="D264" s="1" t="s">
        <v>777</v>
      </c>
      <c r="E264" s="1" t="s">
        <v>778</v>
      </c>
    </row>
    <row r="265" spans="4:5" x14ac:dyDescent="0.2">
      <c r="D265" s="1" t="s">
        <v>779</v>
      </c>
      <c r="E265" s="1" t="s">
        <v>780</v>
      </c>
    </row>
    <row r="266" spans="4:5" x14ac:dyDescent="0.2">
      <c r="D266" s="1" t="s">
        <v>168</v>
      </c>
      <c r="E266" s="1" t="s">
        <v>781</v>
      </c>
    </row>
    <row r="267" spans="4:5" x14ac:dyDescent="0.2">
      <c r="D267" s="1" t="s">
        <v>782</v>
      </c>
      <c r="E267" s="1" t="s">
        <v>783</v>
      </c>
    </row>
    <row r="268" spans="4:5" x14ac:dyDescent="0.2">
      <c r="D268" s="1" t="s">
        <v>784</v>
      </c>
      <c r="E268" s="1" t="s">
        <v>785</v>
      </c>
    </row>
    <row r="269" spans="4:5" x14ac:dyDescent="0.2">
      <c r="D269" s="1" t="s">
        <v>786</v>
      </c>
      <c r="E269" s="1" t="s">
        <v>787</v>
      </c>
    </row>
    <row r="270" spans="4:5" x14ac:dyDescent="0.2">
      <c r="D270" s="1" t="s">
        <v>263</v>
      </c>
      <c r="E270" s="1" t="s">
        <v>788</v>
      </c>
    </row>
    <row r="271" spans="4:5" x14ac:dyDescent="0.2">
      <c r="D271" s="1" t="s">
        <v>207</v>
      </c>
      <c r="E271" s="1" t="s">
        <v>789</v>
      </c>
    </row>
    <row r="272" spans="4:5" x14ac:dyDescent="0.2">
      <c r="D272" s="1" t="s">
        <v>790</v>
      </c>
      <c r="E272" s="1" t="s">
        <v>791</v>
      </c>
    </row>
    <row r="273" spans="4:5" x14ac:dyDescent="0.2">
      <c r="D273" s="1" t="s">
        <v>194</v>
      </c>
      <c r="E273" s="1" t="s">
        <v>792</v>
      </c>
    </row>
    <row r="274" spans="4:5" x14ac:dyDescent="0.2">
      <c r="D274" s="1" t="s">
        <v>410</v>
      </c>
      <c r="E274" s="1" t="s">
        <v>793</v>
      </c>
    </row>
    <row r="275" spans="4:5" x14ac:dyDescent="0.2">
      <c r="D275" s="1" t="s">
        <v>212</v>
      </c>
      <c r="E275" s="1" t="s">
        <v>794</v>
      </c>
    </row>
    <row r="276" spans="4:5" x14ac:dyDescent="0.2">
      <c r="D276" s="1" t="s">
        <v>795</v>
      </c>
      <c r="E276" s="1" t="s">
        <v>796</v>
      </c>
    </row>
    <row r="277" spans="4:5" x14ac:dyDescent="0.2">
      <c r="D277" s="1" t="s">
        <v>328</v>
      </c>
      <c r="E277" s="1" t="s">
        <v>797</v>
      </c>
    </row>
    <row r="278" spans="4:5" x14ac:dyDescent="0.2">
      <c r="D278" s="1" t="s">
        <v>149</v>
      </c>
      <c r="E278" s="1" t="s">
        <v>798</v>
      </c>
    </row>
    <row r="279" spans="4:5" x14ac:dyDescent="0.2">
      <c r="D279" s="1" t="s">
        <v>249</v>
      </c>
      <c r="E279" s="1" t="s">
        <v>799</v>
      </c>
    </row>
    <row r="280" spans="4:5" x14ac:dyDescent="0.2">
      <c r="D280" s="1" t="s">
        <v>310</v>
      </c>
      <c r="E280" s="1" t="s">
        <v>800</v>
      </c>
    </row>
    <row r="281" spans="4:5" x14ac:dyDescent="0.2">
      <c r="D281" s="1" t="s">
        <v>270</v>
      </c>
      <c r="E281" s="1" t="s">
        <v>801</v>
      </c>
    </row>
    <row r="282" spans="4:5" x14ac:dyDescent="0.2">
      <c r="D282" s="1" t="s">
        <v>802</v>
      </c>
      <c r="E282" s="1" t="s">
        <v>803</v>
      </c>
    </row>
    <row r="283" spans="4:5" x14ac:dyDescent="0.2">
      <c r="D283" s="1" t="s">
        <v>804</v>
      </c>
      <c r="E283" s="1" t="s">
        <v>805</v>
      </c>
    </row>
    <row r="284" spans="4:5" x14ac:dyDescent="0.2">
      <c r="D284" s="1" t="s">
        <v>806</v>
      </c>
      <c r="E284" s="1" t="s">
        <v>807</v>
      </c>
    </row>
    <row r="285" spans="4:5" x14ac:dyDescent="0.2">
      <c r="D285" s="1" t="s">
        <v>808</v>
      </c>
      <c r="E285" s="1" t="s">
        <v>809</v>
      </c>
    </row>
    <row r="286" spans="4:5" x14ac:dyDescent="0.2">
      <c r="D286" s="1" t="s">
        <v>810</v>
      </c>
      <c r="E286" s="1" t="s">
        <v>811</v>
      </c>
    </row>
    <row r="287" spans="4:5" x14ac:dyDescent="0.2">
      <c r="D287" s="1" t="s">
        <v>92</v>
      </c>
      <c r="E287" s="1" t="s">
        <v>812</v>
      </c>
    </row>
    <row r="288" spans="4:5" x14ac:dyDescent="0.2">
      <c r="D288" s="1" t="s">
        <v>178</v>
      </c>
      <c r="E288" s="1" t="s">
        <v>813</v>
      </c>
    </row>
    <row r="289" spans="4:5" x14ac:dyDescent="0.2">
      <c r="D289" s="1" t="s">
        <v>296</v>
      </c>
      <c r="E289" s="1" t="s">
        <v>814</v>
      </c>
    </row>
    <row r="290" spans="4:5" x14ac:dyDescent="0.2">
      <c r="D290" s="1" t="s">
        <v>815</v>
      </c>
      <c r="E290" s="1" t="s">
        <v>816</v>
      </c>
    </row>
    <row r="291" spans="4:5" x14ac:dyDescent="0.2">
      <c r="D291" s="1" t="s">
        <v>817</v>
      </c>
      <c r="E291" s="1" t="s">
        <v>818</v>
      </c>
    </row>
    <row r="292" spans="4:5" x14ac:dyDescent="0.2">
      <c r="D292" s="1" t="s">
        <v>819</v>
      </c>
      <c r="E292" s="1" t="s">
        <v>820</v>
      </c>
    </row>
    <row r="293" spans="4:5" x14ac:dyDescent="0.2">
      <c r="D293" s="1" t="s">
        <v>821</v>
      </c>
      <c r="E293" s="1" t="s">
        <v>822</v>
      </c>
    </row>
    <row r="294" spans="4:5" x14ac:dyDescent="0.2">
      <c r="D294" s="1" t="s">
        <v>823</v>
      </c>
      <c r="E294" s="1" t="s">
        <v>824</v>
      </c>
    </row>
    <row r="295" spans="4:5" x14ac:dyDescent="0.2">
      <c r="D295" s="1" t="s">
        <v>61</v>
      </c>
      <c r="E295" s="1" t="s">
        <v>825</v>
      </c>
    </row>
    <row r="296" spans="4:5" x14ac:dyDescent="0.2">
      <c r="D296" s="1" t="s">
        <v>826</v>
      </c>
      <c r="E296" s="1" t="s">
        <v>827</v>
      </c>
    </row>
    <row r="297" spans="4:5" x14ac:dyDescent="0.2">
      <c r="D297" s="1" t="s">
        <v>828</v>
      </c>
      <c r="E297" s="1" t="s">
        <v>829</v>
      </c>
    </row>
    <row r="298" spans="4:5" x14ac:dyDescent="0.2">
      <c r="D298" s="1" t="s">
        <v>830</v>
      </c>
      <c r="E298" s="1" t="s">
        <v>831</v>
      </c>
    </row>
    <row r="299" spans="4:5" x14ac:dyDescent="0.2">
      <c r="D299" s="1" t="s">
        <v>832</v>
      </c>
      <c r="E299" s="1" t="s">
        <v>833</v>
      </c>
    </row>
    <row r="300" spans="4:5" x14ac:dyDescent="0.2">
      <c r="D300" s="1" t="s">
        <v>834</v>
      </c>
      <c r="E300" s="1" t="s">
        <v>835</v>
      </c>
    </row>
    <row r="301" spans="4:5" x14ac:dyDescent="0.2">
      <c r="D301" s="1" t="s">
        <v>836</v>
      </c>
      <c r="E301" s="1" t="s">
        <v>837</v>
      </c>
    </row>
    <row r="302" spans="4:5" x14ac:dyDescent="0.2">
      <c r="D302" s="1" t="s">
        <v>68</v>
      </c>
      <c r="E302" s="1" t="s">
        <v>838</v>
      </c>
    </row>
    <row r="303" spans="4:5" x14ac:dyDescent="0.2">
      <c r="D303" s="1" t="s">
        <v>839</v>
      </c>
      <c r="E303" s="1" t="s">
        <v>840</v>
      </c>
    </row>
    <row r="304" spans="4:5" x14ac:dyDescent="0.2">
      <c r="D304" s="1" t="s">
        <v>841</v>
      </c>
      <c r="E304" s="1" t="s">
        <v>842</v>
      </c>
    </row>
    <row r="305" spans="4:5" x14ac:dyDescent="0.2">
      <c r="D305" s="1" t="s">
        <v>843</v>
      </c>
      <c r="E305" s="1" t="s">
        <v>844</v>
      </c>
    </row>
    <row r="306" spans="4:5" x14ac:dyDescent="0.2">
      <c r="D306" s="1" t="s">
        <v>845</v>
      </c>
      <c r="E306" s="1" t="s">
        <v>846</v>
      </c>
    </row>
    <row r="307" spans="4:5" x14ac:dyDescent="0.2">
      <c r="D307" s="1" t="s">
        <v>363</v>
      </c>
      <c r="E307" s="1" t="s">
        <v>847</v>
      </c>
    </row>
    <row r="308" spans="4:5" x14ac:dyDescent="0.2">
      <c r="D308" s="1" t="s">
        <v>627</v>
      </c>
      <c r="E308" s="1" t="s">
        <v>848</v>
      </c>
    </row>
    <row r="309" spans="4:5" x14ac:dyDescent="0.2">
      <c r="D309" s="1" t="s">
        <v>849</v>
      </c>
      <c r="E309" s="1" t="s">
        <v>850</v>
      </c>
    </row>
    <row r="310" spans="4:5" x14ac:dyDescent="0.2">
      <c r="D310" s="1" t="s">
        <v>51</v>
      </c>
      <c r="E310" s="1" t="s">
        <v>377</v>
      </c>
    </row>
    <row r="311" spans="4:5" x14ac:dyDescent="0.2">
      <c r="D311" s="1" t="s">
        <v>58</v>
      </c>
      <c r="E311" s="1" t="s">
        <v>851</v>
      </c>
    </row>
    <row r="312" spans="4:5" x14ac:dyDescent="0.2">
      <c r="D312" s="1" t="s">
        <v>64</v>
      </c>
      <c r="E312" s="1" t="s">
        <v>852</v>
      </c>
    </row>
    <row r="313" spans="4:5" x14ac:dyDescent="0.2">
      <c r="D313" s="1" t="s">
        <v>292</v>
      </c>
      <c r="E313" s="1" t="s">
        <v>853</v>
      </c>
    </row>
    <row r="314" spans="4:5" x14ac:dyDescent="0.2">
      <c r="D314" s="1" t="s">
        <v>854</v>
      </c>
      <c r="E314" s="1" t="s">
        <v>855</v>
      </c>
    </row>
    <row r="315" spans="4:5" x14ac:dyDescent="0.2">
      <c r="D315" s="1" t="s">
        <v>856</v>
      </c>
      <c r="E315" s="1" t="s">
        <v>857</v>
      </c>
    </row>
    <row r="316" spans="4:5" x14ac:dyDescent="0.2">
      <c r="D316" s="1" t="s">
        <v>154</v>
      </c>
      <c r="E316" s="1" t="s">
        <v>858</v>
      </c>
    </row>
    <row r="317" spans="4:5" x14ac:dyDescent="0.2">
      <c r="D317" s="1" t="s">
        <v>859</v>
      </c>
      <c r="E317" s="1" t="s">
        <v>860</v>
      </c>
    </row>
    <row r="318" spans="4:5" x14ac:dyDescent="0.2">
      <c r="D318" s="1" t="s">
        <v>56</v>
      </c>
      <c r="E318" s="1" t="s">
        <v>861</v>
      </c>
    </row>
    <row r="319" spans="4:5" x14ac:dyDescent="0.2">
      <c r="D319" s="1" t="s">
        <v>862</v>
      </c>
      <c r="E319" s="1" t="s">
        <v>863</v>
      </c>
    </row>
    <row r="320" spans="4:5" x14ac:dyDescent="0.2">
      <c r="D320" s="1" t="s">
        <v>340</v>
      </c>
      <c r="E320" s="1" t="s">
        <v>864</v>
      </c>
    </row>
    <row r="321" spans="4:5" x14ac:dyDescent="0.2">
      <c r="D321" s="1" t="s">
        <v>865</v>
      </c>
      <c r="E321" s="1" t="s">
        <v>866</v>
      </c>
    </row>
    <row r="322" spans="4:5" x14ac:dyDescent="0.2">
      <c r="D322" s="1" t="s">
        <v>867</v>
      </c>
      <c r="E322" s="1" t="s">
        <v>868</v>
      </c>
    </row>
    <row r="323" spans="4:5" x14ac:dyDescent="0.2">
      <c r="D323" s="1" t="s">
        <v>326</v>
      </c>
      <c r="E323" s="1" t="s">
        <v>869</v>
      </c>
    </row>
    <row r="324" spans="4:5" x14ac:dyDescent="0.2">
      <c r="D324" s="1" t="s">
        <v>870</v>
      </c>
      <c r="E324" s="1" t="s">
        <v>871</v>
      </c>
    </row>
    <row r="325" spans="4:5" x14ac:dyDescent="0.2">
      <c r="D325" s="1" t="s">
        <v>872</v>
      </c>
      <c r="E325" s="1" t="s">
        <v>873</v>
      </c>
    </row>
    <row r="326" spans="4:5" x14ac:dyDescent="0.2">
      <c r="D326" s="1" t="s">
        <v>874</v>
      </c>
      <c r="E326" s="1" t="s">
        <v>875</v>
      </c>
    </row>
    <row r="327" spans="4:5" x14ac:dyDescent="0.2">
      <c r="D327" s="1" t="s">
        <v>876</v>
      </c>
      <c r="E327" s="1" t="s">
        <v>877</v>
      </c>
    </row>
    <row r="328" spans="4:5" x14ac:dyDescent="0.2">
      <c r="D328" s="1" t="s">
        <v>224</v>
      </c>
      <c r="E328" s="1" t="s">
        <v>878</v>
      </c>
    </row>
    <row r="329" spans="4:5" x14ac:dyDescent="0.2">
      <c r="D329" s="1" t="s">
        <v>879</v>
      </c>
      <c r="E329" s="1" t="s">
        <v>880</v>
      </c>
    </row>
    <row r="330" spans="4:5" x14ac:dyDescent="0.2">
      <c r="D330" s="1" t="s">
        <v>881</v>
      </c>
      <c r="E330" s="1" t="s">
        <v>882</v>
      </c>
    </row>
    <row r="331" spans="4:5" x14ac:dyDescent="0.2">
      <c r="D331" s="1" t="s">
        <v>883</v>
      </c>
      <c r="E331" s="1" t="s">
        <v>884</v>
      </c>
    </row>
    <row r="332" spans="4:5" x14ac:dyDescent="0.2">
      <c r="D332" s="1" t="s">
        <v>885</v>
      </c>
      <c r="E332" s="1" t="s">
        <v>886</v>
      </c>
    </row>
    <row r="333" spans="4:5" x14ac:dyDescent="0.2">
      <c r="D333" s="1" t="s">
        <v>53</v>
      </c>
      <c r="E333" s="1" t="s">
        <v>887</v>
      </c>
    </row>
    <row r="334" spans="4:5" x14ac:dyDescent="0.2">
      <c r="D334" s="1" t="s">
        <v>888</v>
      </c>
      <c r="E334" s="1" t="s">
        <v>889</v>
      </c>
    </row>
    <row r="335" spans="4:5" x14ac:dyDescent="0.2">
      <c r="D335" s="1" t="s">
        <v>210</v>
      </c>
      <c r="E335" s="1" t="s">
        <v>890</v>
      </c>
    </row>
    <row r="336" spans="4:5" x14ac:dyDescent="0.2">
      <c r="D336" s="1" t="s">
        <v>215</v>
      </c>
      <c r="E336" s="1" t="s">
        <v>891</v>
      </c>
    </row>
    <row r="337" spans="4:5" x14ac:dyDescent="0.2">
      <c r="D337" s="1" t="s">
        <v>892</v>
      </c>
      <c r="E337" s="1" t="s">
        <v>893</v>
      </c>
    </row>
    <row r="338" spans="4:5" x14ac:dyDescent="0.2">
      <c r="D338" s="1" t="s">
        <v>197</v>
      </c>
      <c r="E338" s="1" t="s">
        <v>894</v>
      </c>
    </row>
    <row r="339" spans="4:5" x14ac:dyDescent="0.2">
      <c r="D339" s="1" t="s">
        <v>895</v>
      </c>
      <c r="E339" s="1" t="s">
        <v>896</v>
      </c>
    </row>
    <row r="340" spans="4:5" x14ac:dyDescent="0.2">
      <c r="D340" s="1" t="s">
        <v>897</v>
      </c>
      <c r="E340" s="1" t="s">
        <v>898</v>
      </c>
    </row>
    <row r="341" spans="4:5" x14ac:dyDescent="0.2">
      <c r="D341" s="1" t="s">
        <v>144</v>
      </c>
      <c r="E341" s="1" t="s">
        <v>899</v>
      </c>
    </row>
    <row r="342" spans="4:5" x14ac:dyDescent="0.2">
      <c r="D342" s="1" t="s">
        <v>900</v>
      </c>
      <c r="E342" s="1" t="s">
        <v>901</v>
      </c>
    </row>
    <row r="343" spans="4:5" x14ac:dyDescent="0.2">
      <c r="D343" s="1" t="s">
        <v>902</v>
      </c>
      <c r="E343" s="1" t="s">
        <v>903</v>
      </c>
    </row>
    <row r="344" spans="4:5" x14ac:dyDescent="0.2">
      <c r="D344" s="1" t="s">
        <v>904</v>
      </c>
      <c r="E344" s="1" t="s">
        <v>905</v>
      </c>
    </row>
    <row r="345" spans="4:5" x14ac:dyDescent="0.2">
      <c r="D345" s="1" t="s">
        <v>906</v>
      </c>
      <c r="E345" s="1" t="s">
        <v>907</v>
      </c>
    </row>
    <row r="346" spans="4:5" x14ac:dyDescent="0.2">
      <c r="D346" s="1" t="s">
        <v>908</v>
      </c>
      <c r="E346" s="1" t="s">
        <v>909</v>
      </c>
    </row>
    <row r="347" spans="4:5" x14ac:dyDescent="0.2">
      <c r="D347" s="1" t="s">
        <v>910</v>
      </c>
      <c r="E347" s="1" t="s">
        <v>911</v>
      </c>
    </row>
    <row r="348" spans="4:5" x14ac:dyDescent="0.2">
      <c r="D348" s="1" t="s">
        <v>912</v>
      </c>
      <c r="E348" s="1" t="s">
        <v>913</v>
      </c>
    </row>
    <row r="349" spans="4:5" x14ac:dyDescent="0.2">
      <c r="D349" s="1" t="s">
        <v>914</v>
      </c>
      <c r="E349" s="1" t="s">
        <v>915</v>
      </c>
    </row>
    <row r="350" spans="4:5" x14ac:dyDescent="0.2">
      <c r="D350" s="1" t="s">
        <v>306</v>
      </c>
      <c r="E350" s="1" t="s">
        <v>916</v>
      </c>
    </row>
    <row r="351" spans="4:5" x14ac:dyDescent="0.2">
      <c r="D351" s="1" t="s">
        <v>917</v>
      </c>
      <c r="E351" s="1" t="s">
        <v>918</v>
      </c>
    </row>
    <row r="352" spans="4:5" x14ac:dyDescent="0.2">
      <c r="D352" s="1" t="s">
        <v>919</v>
      </c>
      <c r="E352" s="1" t="s">
        <v>920</v>
      </c>
    </row>
    <row r="353" spans="4:5" x14ac:dyDescent="0.2">
      <c r="D353" s="1" t="s">
        <v>921</v>
      </c>
      <c r="E353" s="1" t="s">
        <v>922</v>
      </c>
    </row>
    <row r="354" spans="4:5" x14ac:dyDescent="0.2">
      <c r="D354" s="1" t="s">
        <v>110</v>
      </c>
      <c r="E354" s="1" t="s">
        <v>923</v>
      </c>
    </row>
    <row r="355" spans="4:5" x14ac:dyDescent="0.2">
      <c r="D355" s="1" t="s">
        <v>924</v>
      </c>
      <c r="E355" s="1" t="s">
        <v>925</v>
      </c>
    </row>
    <row r="356" spans="4:5" x14ac:dyDescent="0.2">
      <c r="D356" s="1" t="s">
        <v>926</v>
      </c>
      <c r="E356" s="1" t="s">
        <v>927</v>
      </c>
    </row>
    <row r="357" spans="4:5" x14ac:dyDescent="0.2">
      <c r="D357" s="1" t="s">
        <v>928</v>
      </c>
      <c r="E357" s="1" t="s">
        <v>929</v>
      </c>
    </row>
    <row r="358" spans="4:5" x14ac:dyDescent="0.2">
      <c r="D358" s="1" t="s">
        <v>930</v>
      </c>
      <c r="E358" s="1" t="s">
        <v>931</v>
      </c>
    </row>
    <row r="359" spans="4:5" x14ac:dyDescent="0.2">
      <c r="D359" s="1" t="s">
        <v>262</v>
      </c>
      <c r="E359" s="1" t="s">
        <v>932</v>
      </c>
    </row>
    <row r="360" spans="4:5" x14ac:dyDescent="0.2">
      <c r="D360" s="1" t="s">
        <v>933</v>
      </c>
      <c r="E360" s="1" t="s">
        <v>934</v>
      </c>
    </row>
    <row r="361" spans="4:5" x14ac:dyDescent="0.2">
      <c r="D361" s="1" t="s">
        <v>365</v>
      </c>
      <c r="E361" s="1" t="s">
        <v>378</v>
      </c>
    </row>
    <row r="362" spans="4:5" x14ac:dyDescent="0.2">
      <c r="D362" s="1" t="s">
        <v>935</v>
      </c>
      <c r="E362" s="1" t="s">
        <v>936</v>
      </c>
    </row>
    <row r="363" spans="4:5" x14ac:dyDescent="0.2">
      <c r="D363" s="1" t="s">
        <v>937</v>
      </c>
      <c r="E363" s="1" t="s">
        <v>938</v>
      </c>
    </row>
    <row r="364" spans="4:5" x14ac:dyDescent="0.2">
      <c r="D364" s="1" t="s">
        <v>939</v>
      </c>
      <c r="E364" s="1" t="s">
        <v>940</v>
      </c>
    </row>
    <row r="365" spans="4:5" x14ac:dyDescent="0.2">
      <c r="D365" s="1" t="s">
        <v>261</v>
      </c>
      <c r="E365" s="1" t="s">
        <v>941</v>
      </c>
    </row>
    <row r="366" spans="4:5" x14ac:dyDescent="0.2">
      <c r="D366" s="1" t="s">
        <v>73</v>
      </c>
      <c r="E366" s="1" t="s">
        <v>942</v>
      </c>
    </row>
    <row r="367" spans="4:5" x14ac:dyDescent="0.2">
      <c r="D367" s="1" t="s">
        <v>943</v>
      </c>
      <c r="E367" s="1" t="s">
        <v>944</v>
      </c>
    </row>
    <row r="368" spans="4:5" x14ac:dyDescent="0.2">
      <c r="D368" s="1" t="s">
        <v>945</v>
      </c>
      <c r="E368" s="1" t="s">
        <v>946</v>
      </c>
    </row>
    <row r="369" spans="4:5" x14ac:dyDescent="0.2">
      <c r="D369" s="1" t="s">
        <v>947</v>
      </c>
      <c r="E369" s="1" t="s">
        <v>948</v>
      </c>
    </row>
    <row r="370" spans="4:5" x14ac:dyDescent="0.2">
      <c r="D370" s="1" t="s">
        <v>341</v>
      </c>
      <c r="E370" s="1" t="s">
        <v>949</v>
      </c>
    </row>
    <row r="371" spans="4:5" x14ac:dyDescent="0.2">
      <c r="D371" s="1" t="s">
        <v>950</v>
      </c>
      <c r="E371" s="1" t="s">
        <v>951</v>
      </c>
    </row>
    <row r="372" spans="4:5" x14ac:dyDescent="0.2">
      <c r="D372" s="1" t="s">
        <v>952</v>
      </c>
      <c r="E372" s="1" t="s">
        <v>953</v>
      </c>
    </row>
    <row r="373" spans="4:5" x14ac:dyDescent="0.2">
      <c r="D373" s="1" t="s">
        <v>100</v>
      </c>
      <c r="E373" s="1" t="s">
        <v>954</v>
      </c>
    </row>
    <row r="374" spans="4:5" x14ac:dyDescent="0.2">
      <c r="D374" s="1" t="s">
        <v>955</v>
      </c>
      <c r="E374" s="1" t="s">
        <v>956</v>
      </c>
    </row>
    <row r="375" spans="4:5" x14ac:dyDescent="0.2">
      <c r="D375" s="1" t="s">
        <v>957</v>
      </c>
      <c r="E375" s="1" t="s">
        <v>958</v>
      </c>
    </row>
    <row r="376" spans="4:5" x14ac:dyDescent="0.2">
      <c r="D376" s="1" t="s">
        <v>959</v>
      </c>
      <c r="E376" s="1" t="s">
        <v>960</v>
      </c>
    </row>
    <row r="377" spans="4:5" x14ac:dyDescent="0.2">
      <c r="D377" s="1" t="s">
        <v>961</v>
      </c>
      <c r="E377" s="1" t="s">
        <v>962</v>
      </c>
    </row>
    <row r="378" spans="4:5" x14ac:dyDescent="0.2">
      <c r="D378" s="1" t="s">
        <v>38</v>
      </c>
      <c r="E378" s="1" t="s">
        <v>963</v>
      </c>
    </row>
    <row r="379" spans="4:5" x14ac:dyDescent="0.2">
      <c r="D379" s="1" t="s">
        <v>663</v>
      </c>
      <c r="E379" s="1" t="s">
        <v>964</v>
      </c>
    </row>
    <row r="380" spans="4:5" x14ac:dyDescent="0.2">
      <c r="D380" s="1" t="s">
        <v>449</v>
      </c>
      <c r="E380" s="1" t="s">
        <v>965</v>
      </c>
    </row>
    <row r="381" spans="4:5" x14ac:dyDescent="0.2">
      <c r="D381" s="1" t="s">
        <v>76</v>
      </c>
      <c r="E381" s="1" t="s">
        <v>966</v>
      </c>
    </row>
    <row r="382" spans="4:5" x14ac:dyDescent="0.2">
      <c r="D382" s="1" t="s">
        <v>967</v>
      </c>
      <c r="E382" s="1" t="s">
        <v>968</v>
      </c>
    </row>
    <row r="383" spans="4:5" x14ac:dyDescent="0.2">
      <c r="D383" s="1" t="s">
        <v>657</v>
      </c>
      <c r="E383" s="1" t="s">
        <v>969</v>
      </c>
    </row>
    <row r="384" spans="4:5" x14ac:dyDescent="0.2">
      <c r="D384" s="1" t="s">
        <v>970</v>
      </c>
      <c r="E384" s="1" t="s">
        <v>971</v>
      </c>
    </row>
    <row r="385" spans="4:5" x14ac:dyDescent="0.2">
      <c r="D385" s="1" t="s">
        <v>345</v>
      </c>
      <c r="E385" s="1" t="s">
        <v>972</v>
      </c>
    </row>
    <row r="386" spans="4:5" x14ac:dyDescent="0.2">
      <c r="D386" s="1" t="s">
        <v>973</v>
      </c>
      <c r="E386" s="1" t="s">
        <v>974</v>
      </c>
    </row>
    <row r="387" spans="4:5" x14ac:dyDescent="0.2">
      <c r="D387" s="1" t="s">
        <v>975</v>
      </c>
      <c r="E387" s="1" t="s">
        <v>976</v>
      </c>
    </row>
    <row r="388" spans="4:5" x14ac:dyDescent="0.2">
      <c r="D388" s="1" t="s">
        <v>977</v>
      </c>
      <c r="E388" s="1" t="s">
        <v>978</v>
      </c>
    </row>
    <row r="389" spans="4:5" x14ac:dyDescent="0.2">
      <c r="D389" s="1" t="s">
        <v>979</v>
      </c>
      <c r="E389" s="1" t="s">
        <v>980</v>
      </c>
    </row>
    <row r="390" spans="4:5" x14ac:dyDescent="0.2">
      <c r="D390" s="1" t="s">
        <v>981</v>
      </c>
      <c r="E390" s="1" t="s">
        <v>982</v>
      </c>
    </row>
    <row r="391" spans="4:5" x14ac:dyDescent="0.2">
      <c r="D391" s="1" t="s">
        <v>362</v>
      </c>
      <c r="E391" s="1" t="s">
        <v>983</v>
      </c>
    </row>
    <row r="392" spans="4:5" x14ac:dyDescent="0.2">
      <c r="D392" s="1" t="s">
        <v>984</v>
      </c>
      <c r="E392" s="1" t="s">
        <v>985</v>
      </c>
    </row>
    <row r="393" spans="4:5" x14ac:dyDescent="0.2">
      <c r="D393" s="1" t="s">
        <v>986</v>
      </c>
      <c r="E393" s="1" t="s">
        <v>987</v>
      </c>
    </row>
    <row r="394" spans="4:5" x14ac:dyDescent="0.2">
      <c r="D394" s="1" t="s">
        <v>988</v>
      </c>
      <c r="E394" s="1" t="s">
        <v>989</v>
      </c>
    </row>
    <row r="395" spans="4:5" x14ac:dyDescent="0.2">
      <c r="D395" s="1" t="s">
        <v>990</v>
      </c>
      <c r="E395" s="1" t="s">
        <v>991</v>
      </c>
    </row>
    <row r="396" spans="4:5" x14ac:dyDescent="0.2">
      <c r="D396" s="1" t="s">
        <v>992</v>
      </c>
      <c r="E396" s="1" t="s">
        <v>993</v>
      </c>
    </row>
    <row r="397" spans="4:5" x14ac:dyDescent="0.2">
      <c r="D397" s="1" t="s">
        <v>33</v>
      </c>
      <c r="E397" s="1" t="s">
        <v>994</v>
      </c>
    </row>
    <row r="398" spans="4:5" x14ac:dyDescent="0.2">
      <c r="D398" s="1" t="s">
        <v>63</v>
      </c>
      <c r="E398" s="1" t="s">
        <v>995</v>
      </c>
    </row>
    <row r="399" spans="4:5" x14ac:dyDescent="0.2">
      <c r="D399" s="1" t="s">
        <v>996</v>
      </c>
      <c r="E399" s="1" t="s">
        <v>997</v>
      </c>
    </row>
    <row r="400" spans="4:5" x14ac:dyDescent="0.2">
      <c r="D400" s="1" t="s">
        <v>80</v>
      </c>
      <c r="E400" s="1" t="s">
        <v>998</v>
      </c>
    </row>
    <row r="401" spans="4:5" x14ac:dyDescent="0.2">
      <c r="D401" s="1" t="s">
        <v>172</v>
      </c>
      <c r="E401" s="1" t="s">
        <v>999</v>
      </c>
    </row>
    <row r="402" spans="4:5" x14ac:dyDescent="0.2">
      <c r="D402" s="1" t="s">
        <v>650</v>
      </c>
      <c r="E402" s="1" t="s">
        <v>1000</v>
      </c>
    </row>
    <row r="403" spans="4:5" x14ac:dyDescent="0.2">
      <c r="D403" s="1" t="s">
        <v>95</v>
      </c>
      <c r="E403" s="1" t="s">
        <v>1001</v>
      </c>
    </row>
    <row r="404" spans="4:5" x14ac:dyDescent="0.2">
      <c r="D404" s="1" t="s">
        <v>285</v>
      </c>
      <c r="E404" s="1" t="s">
        <v>1002</v>
      </c>
    </row>
    <row r="405" spans="4:5" x14ac:dyDescent="0.2">
      <c r="D405" s="1" t="s">
        <v>186</v>
      </c>
      <c r="E405" s="1" t="s">
        <v>1003</v>
      </c>
    </row>
    <row r="406" spans="4:5" x14ac:dyDescent="0.2">
      <c r="D406" s="1" t="s">
        <v>1004</v>
      </c>
      <c r="E406" s="1" t="s">
        <v>1005</v>
      </c>
    </row>
    <row r="407" spans="4:5" x14ac:dyDescent="0.2">
      <c r="D407" s="1" t="s">
        <v>1006</v>
      </c>
      <c r="E407" s="1" t="s">
        <v>1007</v>
      </c>
    </row>
    <row r="408" spans="4:5" x14ac:dyDescent="0.2">
      <c r="D408" s="1" t="s">
        <v>78</v>
      </c>
      <c r="E408" s="1" t="s">
        <v>1008</v>
      </c>
    </row>
    <row r="409" spans="4:5" x14ac:dyDescent="0.2">
      <c r="D409" s="1" t="s">
        <v>306</v>
      </c>
      <c r="E409" s="1" t="s">
        <v>1009</v>
      </c>
    </row>
    <row r="410" spans="4:5" x14ac:dyDescent="0.2">
      <c r="D410" s="1" t="s">
        <v>1010</v>
      </c>
      <c r="E410" s="1" t="s">
        <v>1011</v>
      </c>
    </row>
    <row r="411" spans="4:5" x14ac:dyDescent="0.2">
      <c r="D411" s="1" t="s">
        <v>1012</v>
      </c>
      <c r="E411" s="1" t="s">
        <v>1013</v>
      </c>
    </row>
    <row r="412" spans="4:5" x14ac:dyDescent="0.2">
      <c r="D412" s="1" t="s">
        <v>309</v>
      </c>
      <c r="E412" s="1" t="s">
        <v>1014</v>
      </c>
    </row>
    <row r="413" spans="4:5" x14ac:dyDescent="0.2">
      <c r="D413" s="1" t="s">
        <v>1015</v>
      </c>
      <c r="E413" s="1" t="s">
        <v>1016</v>
      </c>
    </row>
    <row r="414" spans="4:5" x14ac:dyDescent="0.2">
      <c r="D414" s="1" t="s">
        <v>1017</v>
      </c>
      <c r="E414" s="1" t="s">
        <v>1018</v>
      </c>
    </row>
    <row r="415" spans="4:5" x14ac:dyDescent="0.2">
      <c r="D415" s="1" t="s">
        <v>1019</v>
      </c>
      <c r="E415" s="1" t="s">
        <v>1020</v>
      </c>
    </row>
    <row r="416" spans="4:5" x14ac:dyDescent="0.2">
      <c r="D416" s="1" t="s">
        <v>153</v>
      </c>
      <c r="E416" s="1" t="s">
        <v>1021</v>
      </c>
    </row>
    <row r="417" spans="4:5" x14ac:dyDescent="0.2">
      <c r="D417" s="1" t="s">
        <v>1022</v>
      </c>
      <c r="E417" s="1" t="s">
        <v>1023</v>
      </c>
    </row>
    <row r="418" spans="4:5" x14ac:dyDescent="0.2">
      <c r="D418" s="1" t="s">
        <v>19</v>
      </c>
      <c r="E418" s="1" t="s">
        <v>1024</v>
      </c>
    </row>
    <row r="419" spans="4:5" x14ac:dyDescent="0.2">
      <c r="D419" s="1" t="s">
        <v>279</v>
      </c>
      <c r="E419" s="1" t="s">
        <v>1025</v>
      </c>
    </row>
    <row r="420" spans="4:5" x14ac:dyDescent="0.2">
      <c r="D420" s="1" t="s">
        <v>1026</v>
      </c>
      <c r="E420" s="1" t="s">
        <v>1027</v>
      </c>
    </row>
    <row r="421" spans="4:5" x14ac:dyDescent="0.2">
      <c r="D421" s="1" t="s">
        <v>1028</v>
      </c>
      <c r="E421" s="1" t="s">
        <v>1029</v>
      </c>
    </row>
    <row r="422" spans="4:5" x14ac:dyDescent="0.2">
      <c r="D422" s="1" t="s">
        <v>1030</v>
      </c>
      <c r="E422" s="1" t="s">
        <v>1031</v>
      </c>
    </row>
    <row r="423" spans="4:5" x14ac:dyDescent="0.2">
      <c r="D423" s="1" t="s">
        <v>1032</v>
      </c>
      <c r="E423" s="1" t="s">
        <v>1033</v>
      </c>
    </row>
    <row r="424" spans="4:5" x14ac:dyDescent="0.2">
      <c r="D424" s="1" t="s">
        <v>1034</v>
      </c>
      <c r="E424" s="1" t="s">
        <v>1035</v>
      </c>
    </row>
    <row r="425" spans="4:5" x14ac:dyDescent="0.2">
      <c r="D425" s="1" t="s">
        <v>1036</v>
      </c>
      <c r="E425" s="1" t="s">
        <v>1037</v>
      </c>
    </row>
    <row r="426" spans="4:5" x14ac:dyDescent="0.2">
      <c r="D426" s="1" t="s">
        <v>1038</v>
      </c>
      <c r="E426" s="1" t="s">
        <v>1039</v>
      </c>
    </row>
    <row r="427" spans="4:5" x14ac:dyDescent="0.2">
      <c r="D427" s="1" t="s">
        <v>158</v>
      </c>
      <c r="E427" s="1" t="s">
        <v>1040</v>
      </c>
    </row>
    <row r="428" spans="4:5" x14ac:dyDescent="0.2">
      <c r="D428" s="1" t="s">
        <v>259</v>
      </c>
      <c r="E428" s="1" t="s">
        <v>1041</v>
      </c>
    </row>
    <row r="429" spans="4:5" x14ac:dyDescent="0.2">
      <c r="D429" s="1" t="s">
        <v>1042</v>
      </c>
      <c r="E429" s="1" t="s">
        <v>1043</v>
      </c>
    </row>
    <row r="430" spans="4:5" x14ac:dyDescent="0.2">
      <c r="D430" s="1" t="s">
        <v>159</v>
      </c>
      <c r="E430" s="1" t="s">
        <v>1044</v>
      </c>
    </row>
    <row r="431" spans="4:5" x14ac:dyDescent="0.2">
      <c r="D431" s="1" t="s">
        <v>166</v>
      </c>
      <c r="E431" s="1" t="s">
        <v>1045</v>
      </c>
    </row>
    <row r="432" spans="4:5" x14ac:dyDescent="0.2">
      <c r="D432" s="1" t="s">
        <v>104</v>
      </c>
      <c r="E432" s="1" t="s">
        <v>1046</v>
      </c>
    </row>
    <row r="433" spans="4:5" x14ac:dyDescent="0.2">
      <c r="D433" s="1" t="s">
        <v>165</v>
      </c>
      <c r="E433" s="1" t="s">
        <v>1047</v>
      </c>
    </row>
    <row r="434" spans="4:5" x14ac:dyDescent="0.2">
      <c r="D434" s="1" t="s">
        <v>1048</v>
      </c>
      <c r="E434" s="1" t="s">
        <v>1049</v>
      </c>
    </row>
    <row r="435" spans="4:5" x14ac:dyDescent="0.2">
      <c r="D435" s="1" t="s">
        <v>155</v>
      </c>
      <c r="E435" s="1" t="s">
        <v>1050</v>
      </c>
    </row>
    <row r="436" spans="4:5" x14ac:dyDescent="0.2">
      <c r="D436" s="1" t="s">
        <v>179</v>
      </c>
      <c r="E436" s="1" t="s">
        <v>1051</v>
      </c>
    </row>
    <row r="437" spans="4:5" x14ac:dyDescent="0.2">
      <c r="D437" s="1" t="s">
        <v>1052</v>
      </c>
      <c r="E437" s="1" t="s">
        <v>1053</v>
      </c>
    </row>
    <row r="438" spans="4:5" x14ac:dyDescent="0.2">
      <c r="D438" s="1" t="s">
        <v>169</v>
      </c>
      <c r="E438" s="1" t="s">
        <v>1054</v>
      </c>
    </row>
    <row r="439" spans="4:5" x14ac:dyDescent="0.2">
      <c r="D439" s="1" t="s">
        <v>1055</v>
      </c>
      <c r="E439" s="1" t="s">
        <v>1056</v>
      </c>
    </row>
    <row r="440" spans="4:5" x14ac:dyDescent="0.2">
      <c r="D440" s="1" t="s">
        <v>1057</v>
      </c>
      <c r="E440" s="1" t="s">
        <v>1058</v>
      </c>
    </row>
    <row r="441" spans="4:5" x14ac:dyDescent="0.2">
      <c r="D441" s="1" t="s">
        <v>1059</v>
      </c>
      <c r="E441" s="1" t="s">
        <v>1060</v>
      </c>
    </row>
    <row r="442" spans="4:5" x14ac:dyDescent="0.2">
      <c r="D442" s="1" t="s">
        <v>1061</v>
      </c>
      <c r="E442" s="1" t="s">
        <v>1062</v>
      </c>
    </row>
    <row r="443" spans="4:5" x14ac:dyDescent="0.2">
      <c r="D443" s="1" t="s">
        <v>1063</v>
      </c>
      <c r="E443" s="1" t="s">
        <v>1064</v>
      </c>
    </row>
    <row r="444" spans="4:5" x14ac:dyDescent="0.2">
      <c r="D444" s="1" t="s">
        <v>1065</v>
      </c>
      <c r="E444" s="1" t="s">
        <v>1066</v>
      </c>
    </row>
    <row r="445" spans="4:5" x14ac:dyDescent="0.2">
      <c r="D445" s="1" t="s">
        <v>1067</v>
      </c>
      <c r="E445" s="1" t="s">
        <v>1068</v>
      </c>
    </row>
    <row r="446" spans="4:5" x14ac:dyDescent="0.2">
      <c r="D446" s="1" t="s">
        <v>222</v>
      </c>
      <c r="E446" s="1" t="s">
        <v>1069</v>
      </c>
    </row>
    <row r="447" spans="4:5" x14ac:dyDescent="0.2">
      <c r="D447" s="1" t="s">
        <v>26</v>
      </c>
      <c r="E447" s="1" t="s">
        <v>1070</v>
      </c>
    </row>
    <row r="448" spans="4:5" x14ac:dyDescent="0.2">
      <c r="D448" s="1" t="s">
        <v>1071</v>
      </c>
      <c r="E448" s="1" t="s">
        <v>1072</v>
      </c>
    </row>
    <row r="449" spans="4:5" x14ac:dyDescent="0.2">
      <c r="D449" s="1" t="s">
        <v>1073</v>
      </c>
      <c r="E449" s="1" t="s">
        <v>1074</v>
      </c>
    </row>
    <row r="450" spans="4:5" x14ac:dyDescent="0.2">
      <c r="D450" s="1" t="s">
        <v>1075</v>
      </c>
      <c r="E450" s="1" t="s">
        <v>1076</v>
      </c>
    </row>
    <row r="451" spans="4:5" x14ac:dyDescent="0.2">
      <c r="D451" s="1" t="s">
        <v>1077</v>
      </c>
      <c r="E451" s="1" t="s">
        <v>1078</v>
      </c>
    </row>
    <row r="452" spans="4:5" x14ac:dyDescent="0.2">
      <c r="D452" s="1" t="s">
        <v>1079</v>
      </c>
      <c r="E452" s="1" t="s">
        <v>1080</v>
      </c>
    </row>
    <row r="453" spans="4:5" x14ac:dyDescent="0.2">
      <c r="D453" s="1" t="s">
        <v>86</v>
      </c>
      <c r="E453" s="1" t="s">
        <v>1081</v>
      </c>
    </row>
    <row r="454" spans="4:5" x14ac:dyDescent="0.2">
      <c r="D454" s="1" t="s">
        <v>57</v>
      </c>
      <c r="E454" s="1" t="s">
        <v>1082</v>
      </c>
    </row>
    <row r="455" spans="4:5" x14ac:dyDescent="0.2">
      <c r="D455" s="1" t="s">
        <v>1083</v>
      </c>
      <c r="E455" s="1" t="s">
        <v>1084</v>
      </c>
    </row>
    <row r="456" spans="4:5" x14ac:dyDescent="0.2">
      <c r="D456" s="1" t="s">
        <v>192</v>
      </c>
      <c r="E456" s="1" t="s">
        <v>1085</v>
      </c>
    </row>
    <row r="457" spans="4:5" x14ac:dyDescent="0.2">
      <c r="D457" s="1" t="s">
        <v>1086</v>
      </c>
      <c r="E457" s="1" t="s">
        <v>1087</v>
      </c>
    </row>
    <row r="458" spans="4:5" x14ac:dyDescent="0.2">
      <c r="D458" s="1" t="s">
        <v>1088</v>
      </c>
      <c r="E458" s="1" t="s">
        <v>1089</v>
      </c>
    </row>
    <row r="459" spans="4:5" x14ac:dyDescent="0.2">
      <c r="D459" s="1" t="s">
        <v>224</v>
      </c>
      <c r="E459" s="1" t="s">
        <v>1090</v>
      </c>
    </row>
    <row r="460" spans="4:5" x14ac:dyDescent="0.2">
      <c r="D460" s="1" t="s">
        <v>1091</v>
      </c>
      <c r="E460" s="1" t="s">
        <v>1092</v>
      </c>
    </row>
    <row r="461" spans="4:5" x14ac:dyDescent="0.2">
      <c r="D461" s="1" t="s">
        <v>1093</v>
      </c>
      <c r="E461" s="1" t="s">
        <v>1094</v>
      </c>
    </row>
    <row r="462" spans="4:5" x14ac:dyDescent="0.2">
      <c r="D462" s="1" t="s">
        <v>71</v>
      </c>
      <c r="E462" s="1" t="s">
        <v>1095</v>
      </c>
    </row>
    <row r="463" spans="4:5" x14ac:dyDescent="0.2">
      <c r="D463" s="1" t="s">
        <v>1096</v>
      </c>
      <c r="E463" s="1" t="s">
        <v>1097</v>
      </c>
    </row>
    <row r="464" spans="4:5" x14ac:dyDescent="0.2">
      <c r="D464" s="1" t="s">
        <v>1098</v>
      </c>
      <c r="E464" s="1" t="s">
        <v>1099</v>
      </c>
    </row>
    <row r="465" spans="4:5" x14ac:dyDescent="0.2">
      <c r="D465" s="1" t="s">
        <v>1100</v>
      </c>
      <c r="E465" s="1" t="s">
        <v>1101</v>
      </c>
    </row>
    <row r="466" spans="4:5" x14ac:dyDescent="0.2">
      <c r="D466" s="1" t="s">
        <v>1102</v>
      </c>
      <c r="E466" s="1" t="s">
        <v>1103</v>
      </c>
    </row>
    <row r="467" spans="4:5" x14ac:dyDescent="0.2">
      <c r="D467" s="1" t="s">
        <v>1104</v>
      </c>
      <c r="E467" s="1" t="s">
        <v>1105</v>
      </c>
    </row>
    <row r="468" spans="4:5" x14ac:dyDescent="0.2">
      <c r="D468" s="1" t="s">
        <v>1106</v>
      </c>
      <c r="E468" s="1" t="s">
        <v>1107</v>
      </c>
    </row>
    <row r="469" spans="4:5" x14ac:dyDescent="0.2">
      <c r="D469" s="1" t="s">
        <v>1108</v>
      </c>
      <c r="E469" s="1" t="s">
        <v>1109</v>
      </c>
    </row>
    <row r="470" spans="4:5" x14ac:dyDescent="0.2">
      <c r="D470" s="1" t="s">
        <v>366</v>
      </c>
      <c r="E470" s="1" t="s">
        <v>1110</v>
      </c>
    </row>
    <row r="471" spans="4:5" x14ac:dyDescent="0.2">
      <c r="D471" s="1" t="s">
        <v>1111</v>
      </c>
      <c r="E471" s="1" t="s">
        <v>1112</v>
      </c>
    </row>
    <row r="472" spans="4:5" x14ac:dyDescent="0.2">
      <c r="D472" s="1" t="s">
        <v>1113</v>
      </c>
      <c r="E472" s="1" t="s">
        <v>1114</v>
      </c>
    </row>
    <row r="473" spans="4:5" x14ac:dyDescent="0.2">
      <c r="D473" s="1" t="s">
        <v>1115</v>
      </c>
      <c r="E473" s="1" t="s">
        <v>1116</v>
      </c>
    </row>
    <row r="474" spans="4:5" x14ac:dyDescent="0.2">
      <c r="D474" s="1" t="s">
        <v>4550</v>
      </c>
      <c r="E474" s="1" t="s">
        <v>1117</v>
      </c>
    </row>
    <row r="475" spans="4:5" x14ac:dyDescent="0.2">
      <c r="D475" s="1" t="s">
        <v>1118</v>
      </c>
      <c r="E475" s="1" t="s">
        <v>1119</v>
      </c>
    </row>
    <row r="476" spans="4:5" x14ac:dyDescent="0.2">
      <c r="D476" s="1" t="s">
        <v>1120</v>
      </c>
      <c r="E476" s="1" t="s">
        <v>1121</v>
      </c>
    </row>
    <row r="477" spans="4:5" x14ac:dyDescent="0.2">
      <c r="D477" s="1" t="s">
        <v>170</v>
      </c>
      <c r="E477" s="1" t="s">
        <v>1122</v>
      </c>
    </row>
    <row r="478" spans="4:5" x14ac:dyDescent="0.2">
      <c r="D478" s="1" t="s">
        <v>1123</v>
      </c>
      <c r="E478" s="1" t="s">
        <v>1124</v>
      </c>
    </row>
    <row r="479" spans="4:5" x14ac:dyDescent="0.2">
      <c r="D479" s="1" t="s">
        <v>1125</v>
      </c>
      <c r="E479" s="1" t="s">
        <v>1126</v>
      </c>
    </row>
    <row r="480" spans="4:5" x14ac:dyDescent="0.2">
      <c r="D480" s="1" t="s">
        <v>295</v>
      </c>
      <c r="E480" s="1" t="s">
        <v>1127</v>
      </c>
    </row>
    <row r="481" spans="4:5" x14ac:dyDescent="0.2">
      <c r="D481" s="1" t="s">
        <v>1128</v>
      </c>
      <c r="E481" s="1" t="s">
        <v>1129</v>
      </c>
    </row>
    <row r="482" spans="4:5" x14ac:dyDescent="0.2">
      <c r="D482" s="1" t="s">
        <v>1130</v>
      </c>
      <c r="E482" s="1" t="s">
        <v>1131</v>
      </c>
    </row>
    <row r="483" spans="4:5" x14ac:dyDescent="0.2">
      <c r="D483" s="1" t="s">
        <v>252</v>
      </c>
      <c r="E483" s="1" t="s">
        <v>1132</v>
      </c>
    </row>
    <row r="484" spans="4:5" x14ac:dyDescent="0.2">
      <c r="D484" s="1" t="s">
        <v>161</v>
      </c>
      <c r="E484" s="1" t="s">
        <v>1133</v>
      </c>
    </row>
    <row r="485" spans="4:5" x14ac:dyDescent="0.2">
      <c r="D485" s="1" t="s">
        <v>1134</v>
      </c>
      <c r="E485" s="1" t="s">
        <v>1135</v>
      </c>
    </row>
    <row r="486" spans="4:5" x14ac:dyDescent="0.2">
      <c r="D486" s="1" t="s">
        <v>87</v>
      </c>
      <c r="E486" s="1" t="s">
        <v>1136</v>
      </c>
    </row>
    <row r="487" spans="4:5" x14ac:dyDescent="0.2">
      <c r="D487" s="1" t="s">
        <v>1137</v>
      </c>
      <c r="E487" s="1" t="s">
        <v>1138</v>
      </c>
    </row>
    <row r="488" spans="4:5" x14ac:dyDescent="0.2">
      <c r="D488" s="1" t="s">
        <v>202</v>
      </c>
      <c r="E488" s="1" t="s">
        <v>1139</v>
      </c>
    </row>
    <row r="489" spans="4:5" x14ac:dyDescent="0.2">
      <c r="D489" s="1" t="s">
        <v>1140</v>
      </c>
      <c r="E489" s="1" t="s">
        <v>1141</v>
      </c>
    </row>
    <row r="490" spans="4:5" x14ac:dyDescent="0.2">
      <c r="D490" s="1" t="s">
        <v>1142</v>
      </c>
      <c r="E490" s="1" t="s">
        <v>1143</v>
      </c>
    </row>
    <row r="491" spans="4:5" x14ac:dyDescent="0.2">
      <c r="D491" s="1" t="s">
        <v>1144</v>
      </c>
      <c r="E491" s="1" t="s">
        <v>1145</v>
      </c>
    </row>
    <row r="492" spans="4:5" x14ac:dyDescent="0.2">
      <c r="D492" s="1" t="s">
        <v>1146</v>
      </c>
      <c r="E492" s="1" t="s">
        <v>1147</v>
      </c>
    </row>
    <row r="493" spans="4:5" x14ac:dyDescent="0.2">
      <c r="D493" s="1" t="s">
        <v>1148</v>
      </c>
      <c r="E493" s="1" t="s">
        <v>1149</v>
      </c>
    </row>
    <row r="494" spans="4:5" x14ac:dyDescent="0.2">
      <c r="D494" s="1" t="s">
        <v>266</v>
      </c>
      <c r="E494" s="1" t="s">
        <v>1150</v>
      </c>
    </row>
    <row r="495" spans="4:5" x14ac:dyDescent="0.2">
      <c r="D495" s="1" t="s">
        <v>322</v>
      </c>
      <c r="E495" s="1" t="s">
        <v>1151</v>
      </c>
    </row>
    <row r="496" spans="4:5" x14ac:dyDescent="0.2">
      <c r="D496" s="1" t="s">
        <v>213</v>
      </c>
      <c r="E496" s="1" t="s">
        <v>1152</v>
      </c>
    </row>
    <row r="497" spans="4:5" x14ac:dyDescent="0.2">
      <c r="D497" s="1" t="s">
        <v>302</v>
      </c>
      <c r="E497" s="1" t="s">
        <v>1153</v>
      </c>
    </row>
    <row r="498" spans="4:5" x14ac:dyDescent="0.2">
      <c r="D498" s="1" t="s">
        <v>1154</v>
      </c>
      <c r="E498" s="1" t="s">
        <v>1155</v>
      </c>
    </row>
    <row r="499" spans="4:5" x14ac:dyDescent="0.2">
      <c r="D499" s="1" t="s">
        <v>297</v>
      </c>
      <c r="E499" s="1" t="s">
        <v>1156</v>
      </c>
    </row>
    <row r="500" spans="4:5" x14ac:dyDescent="0.2">
      <c r="D500" s="1" t="s">
        <v>272</v>
      </c>
      <c r="E500" s="1" t="s">
        <v>1157</v>
      </c>
    </row>
    <row r="501" spans="4:5" x14ac:dyDescent="0.2">
      <c r="D501" s="1" t="s">
        <v>291</v>
      </c>
      <c r="E501" s="1" t="s">
        <v>1158</v>
      </c>
    </row>
    <row r="502" spans="4:5" x14ac:dyDescent="0.2">
      <c r="D502" s="1" t="s">
        <v>1159</v>
      </c>
      <c r="E502" s="1" t="s">
        <v>1160</v>
      </c>
    </row>
    <row r="503" spans="4:5" x14ac:dyDescent="0.2">
      <c r="D503" s="1" t="s">
        <v>1161</v>
      </c>
      <c r="E503" s="1" t="s">
        <v>1162</v>
      </c>
    </row>
    <row r="504" spans="4:5" x14ac:dyDescent="0.2">
      <c r="D504" s="1" t="s">
        <v>1163</v>
      </c>
      <c r="E504" s="1" t="s">
        <v>1164</v>
      </c>
    </row>
    <row r="505" spans="4:5" x14ac:dyDescent="0.2">
      <c r="D505" s="1" t="s">
        <v>1165</v>
      </c>
      <c r="E505" s="1" t="s">
        <v>1166</v>
      </c>
    </row>
    <row r="506" spans="4:5" x14ac:dyDescent="0.2">
      <c r="D506" s="1" t="s">
        <v>1167</v>
      </c>
      <c r="E506" s="1" t="s">
        <v>1168</v>
      </c>
    </row>
    <row r="507" spans="4:5" x14ac:dyDescent="0.2">
      <c r="D507" s="1" t="s">
        <v>320</v>
      </c>
      <c r="E507" s="1" t="s">
        <v>1169</v>
      </c>
    </row>
    <row r="508" spans="4:5" x14ac:dyDescent="0.2">
      <c r="D508" s="1" t="s">
        <v>1170</v>
      </c>
      <c r="E508" s="1" t="s">
        <v>1171</v>
      </c>
    </row>
    <row r="509" spans="4:5" x14ac:dyDescent="0.2">
      <c r="D509" s="1" t="s">
        <v>1172</v>
      </c>
      <c r="E509" s="1" t="s">
        <v>1173</v>
      </c>
    </row>
    <row r="510" spans="4:5" x14ac:dyDescent="0.2">
      <c r="D510" s="1" t="s">
        <v>1174</v>
      </c>
      <c r="E510" s="1" t="s">
        <v>1175</v>
      </c>
    </row>
    <row r="511" spans="4:5" x14ac:dyDescent="0.2">
      <c r="D511" s="1" t="s">
        <v>1176</v>
      </c>
      <c r="E511" s="1" t="s">
        <v>1177</v>
      </c>
    </row>
    <row r="512" spans="4:5" x14ac:dyDescent="0.2">
      <c r="D512" s="1" t="s">
        <v>1154</v>
      </c>
      <c r="E512" s="1" t="s">
        <v>1178</v>
      </c>
    </row>
    <row r="513" spans="4:5" x14ac:dyDescent="0.2">
      <c r="D513" s="1" t="s">
        <v>1179</v>
      </c>
      <c r="E513" s="1" t="s">
        <v>1180</v>
      </c>
    </row>
    <row r="514" spans="4:5" x14ac:dyDescent="0.2">
      <c r="D514" s="1" t="s">
        <v>175</v>
      </c>
      <c r="E514" s="1" t="s">
        <v>1181</v>
      </c>
    </row>
    <row r="515" spans="4:5" x14ac:dyDescent="0.2">
      <c r="D515" s="1" t="s">
        <v>1182</v>
      </c>
      <c r="E515" s="1" t="s">
        <v>1183</v>
      </c>
    </row>
    <row r="516" spans="4:5" x14ac:dyDescent="0.2">
      <c r="D516" s="1" t="s">
        <v>1184</v>
      </c>
      <c r="E516" s="1" t="s">
        <v>1185</v>
      </c>
    </row>
    <row r="517" spans="4:5" x14ac:dyDescent="0.2">
      <c r="D517" s="1" t="s">
        <v>1186</v>
      </c>
      <c r="E517" s="1" t="s">
        <v>1187</v>
      </c>
    </row>
    <row r="518" spans="4:5" x14ac:dyDescent="0.2">
      <c r="D518" s="1" t="s">
        <v>325</v>
      </c>
      <c r="E518" s="1" t="s">
        <v>1188</v>
      </c>
    </row>
    <row r="519" spans="4:5" x14ac:dyDescent="0.2">
      <c r="D519" s="1" t="s">
        <v>331</v>
      </c>
      <c r="E519" s="1" t="s">
        <v>1189</v>
      </c>
    </row>
    <row r="520" spans="4:5" x14ac:dyDescent="0.2">
      <c r="D520" s="1" t="s">
        <v>253</v>
      </c>
      <c r="E520" s="1" t="s">
        <v>1190</v>
      </c>
    </row>
    <row r="521" spans="4:5" x14ac:dyDescent="0.2">
      <c r="D521" s="1" t="s">
        <v>1191</v>
      </c>
      <c r="E521" s="1" t="s">
        <v>1192</v>
      </c>
    </row>
    <row r="522" spans="4:5" x14ac:dyDescent="0.2">
      <c r="D522" s="1" t="s">
        <v>1193</v>
      </c>
      <c r="E522" s="1" t="s">
        <v>1194</v>
      </c>
    </row>
    <row r="523" spans="4:5" x14ac:dyDescent="0.2">
      <c r="D523" s="1" t="s">
        <v>1195</v>
      </c>
      <c r="E523" s="1" t="s">
        <v>1196</v>
      </c>
    </row>
    <row r="524" spans="4:5" x14ac:dyDescent="0.2">
      <c r="D524" s="1" t="s">
        <v>1197</v>
      </c>
      <c r="E524" s="1" t="s">
        <v>1198</v>
      </c>
    </row>
    <row r="525" spans="4:5" x14ac:dyDescent="0.2">
      <c r="D525" s="1" t="s">
        <v>1199</v>
      </c>
      <c r="E525" s="1" t="s">
        <v>1200</v>
      </c>
    </row>
    <row r="526" spans="4:5" x14ac:dyDescent="0.2">
      <c r="D526" s="1" t="s">
        <v>1201</v>
      </c>
      <c r="E526" s="1" t="s">
        <v>1202</v>
      </c>
    </row>
    <row r="527" spans="4:5" x14ac:dyDescent="0.2">
      <c r="D527" s="1" t="s">
        <v>1203</v>
      </c>
      <c r="E527" s="1" t="s">
        <v>1204</v>
      </c>
    </row>
    <row r="528" spans="4:5" x14ac:dyDescent="0.2">
      <c r="D528" s="1" t="s">
        <v>1205</v>
      </c>
      <c r="E528" s="1" t="s">
        <v>1206</v>
      </c>
    </row>
    <row r="529" spans="4:5" x14ac:dyDescent="0.2">
      <c r="D529" s="1" t="s">
        <v>329</v>
      </c>
      <c r="E529" s="1" t="s">
        <v>1207</v>
      </c>
    </row>
    <row r="530" spans="4:5" x14ac:dyDescent="0.2">
      <c r="D530" s="1" t="s">
        <v>1208</v>
      </c>
      <c r="E530" s="1" t="s">
        <v>1209</v>
      </c>
    </row>
    <row r="531" spans="4:5" x14ac:dyDescent="0.2">
      <c r="D531" s="1" t="s">
        <v>1210</v>
      </c>
      <c r="E531" s="1" t="s">
        <v>1211</v>
      </c>
    </row>
    <row r="532" spans="4:5" x14ac:dyDescent="0.2">
      <c r="D532" s="1" t="s">
        <v>1212</v>
      </c>
      <c r="E532" s="1" t="s">
        <v>1213</v>
      </c>
    </row>
    <row r="533" spans="4:5" x14ac:dyDescent="0.2">
      <c r="D533" s="1" t="s">
        <v>1214</v>
      </c>
      <c r="E533" s="1" t="s">
        <v>1215</v>
      </c>
    </row>
    <row r="534" spans="4:5" x14ac:dyDescent="0.2">
      <c r="D534" s="1" t="s">
        <v>1216</v>
      </c>
      <c r="E534" s="1" t="s">
        <v>1217</v>
      </c>
    </row>
    <row r="535" spans="4:5" x14ac:dyDescent="0.2">
      <c r="D535" s="1" t="s">
        <v>1118</v>
      </c>
      <c r="E535" s="1" t="s">
        <v>1218</v>
      </c>
    </row>
    <row r="536" spans="4:5" x14ac:dyDescent="0.2">
      <c r="D536" s="1" t="s">
        <v>1219</v>
      </c>
      <c r="E536" s="1" t="s">
        <v>1220</v>
      </c>
    </row>
    <row r="537" spans="4:5" x14ac:dyDescent="0.2">
      <c r="D537" s="1" t="s">
        <v>1221</v>
      </c>
      <c r="E537" s="1" t="s">
        <v>1222</v>
      </c>
    </row>
    <row r="538" spans="4:5" x14ac:dyDescent="0.2">
      <c r="D538" s="1" t="s">
        <v>81</v>
      </c>
      <c r="E538" s="1" t="s">
        <v>1223</v>
      </c>
    </row>
    <row r="539" spans="4:5" x14ac:dyDescent="0.2">
      <c r="D539" s="1" t="s">
        <v>346</v>
      </c>
      <c r="E539" s="1" t="s">
        <v>1224</v>
      </c>
    </row>
    <row r="540" spans="4:5" x14ac:dyDescent="0.2">
      <c r="D540" s="1" t="s">
        <v>1225</v>
      </c>
      <c r="E540" s="1" t="s">
        <v>1226</v>
      </c>
    </row>
    <row r="541" spans="4:5" x14ac:dyDescent="0.2">
      <c r="D541" s="1" t="s">
        <v>584</v>
      </c>
      <c r="E541" s="1" t="s">
        <v>1227</v>
      </c>
    </row>
    <row r="542" spans="4:5" x14ac:dyDescent="0.2">
      <c r="D542" s="1" t="s">
        <v>254</v>
      </c>
      <c r="E542" s="1" t="s">
        <v>1228</v>
      </c>
    </row>
    <row r="543" spans="4:5" x14ac:dyDescent="0.2">
      <c r="D543" s="1" t="s">
        <v>1229</v>
      </c>
      <c r="E543" s="1" t="s">
        <v>1230</v>
      </c>
    </row>
    <row r="544" spans="4:5" x14ac:dyDescent="0.2">
      <c r="D544" s="1" t="s">
        <v>1231</v>
      </c>
      <c r="E544" s="1" t="s">
        <v>1232</v>
      </c>
    </row>
    <row r="545" spans="4:5" x14ac:dyDescent="0.2">
      <c r="D545" s="1" t="s">
        <v>98</v>
      </c>
      <c r="E545" s="1" t="s">
        <v>1233</v>
      </c>
    </row>
    <row r="546" spans="4:5" x14ac:dyDescent="0.2">
      <c r="D546" s="1" t="s">
        <v>1234</v>
      </c>
      <c r="E546" s="1" t="s">
        <v>1235</v>
      </c>
    </row>
    <row r="547" spans="4:5" x14ac:dyDescent="0.2">
      <c r="D547" s="1" t="s">
        <v>1236</v>
      </c>
      <c r="E547" s="1" t="s">
        <v>1237</v>
      </c>
    </row>
    <row r="548" spans="4:5" x14ac:dyDescent="0.2">
      <c r="D548" s="1" t="s">
        <v>1238</v>
      </c>
      <c r="E548" s="1" t="s">
        <v>1239</v>
      </c>
    </row>
    <row r="549" spans="4:5" x14ac:dyDescent="0.2">
      <c r="D549" s="1" t="s">
        <v>1240</v>
      </c>
      <c r="E549" s="1" t="s">
        <v>1241</v>
      </c>
    </row>
    <row r="550" spans="4:5" x14ac:dyDescent="0.2">
      <c r="D550" s="1" t="s">
        <v>39</v>
      </c>
      <c r="E550" s="1" t="s">
        <v>1242</v>
      </c>
    </row>
    <row r="551" spans="4:5" x14ac:dyDescent="0.2">
      <c r="D551" s="1" t="s">
        <v>214</v>
      </c>
      <c r="E551" s="1" t="s">
        <v>1243</v>
      </c>
    </row>
    <row r="552" spans="4:5" x14ac:dyDescent="0.2">
      <c r="D552" s="1" t="s">
        <v>307</v>
      </c>
      <c r="E552" s="1" t="s">
        <v>1244</v>
      </c>
    </row>
    <row r="553" spans="4:5" x14ac:dyDescent="0.2">
      <c r="D553" s="1" t="s">
        <v>1245</v>
      </c>
      <c r="E553" s="1" t="s">
        <v>1246</v>
      </c>
    </row>
    <row r="554" spans="4:5" x14ac:dyDescent="0.2">
      <c r="D554" s="1" t="s">
        <v>1247</v>
      </c>
      <c r="E554" s="1" t="s">
        <v>1248</v>
      </c>
    </row>
    <row r="555" spans="4:5" x14ac:dyDescent="0.2">
      <c r="D555" s="1" t="s">
        <v>1249</v>
      </c>
      <c r="E555" s="1" t="s">
        <v>1250</v>
      </c>
    </row>
    <row r="556" spans="4:5" x14ac:dyDescent="0.2">
      <c r="D556" s="1" t="s">
        <v>1251</v>
      </c>
      <c r="E556" s="1" t="s">
        <v>1252</v>
      </c>
    </row>
    <row r="557" spans="4:5" x14ac:dyDescent="0.2">
      <c r="D557" s="1" t="s">
        <v>1253</v>
      </c>
      <c r="E557" s="1" t="s">
        <v>1254</v>
      </c>
    </row>
    <row r="558" spans="4:5" x14ac:dyDescent="0.2">
      <c r="D558" s="1" t="s">
        <v>1255</v>
      </c>
      <c r="E558" s="1" t="s">
        <v>1256</v>
      </c>
    </row>
    <row r="559" spans="4:5" x14ac:dyDescent="0.2">
      <c r="D559" s="1" t="s">
        <v>1257</v>
      </c>
      <c r="E559" s="1" t="s">
        <v>1258</v>
      </c>
    </row>
    <row r="560" spans="4:5" x14ac:dyDescent="0.2">
      <c r="D560" s="1" t="s">
        <v>625</v>
      </c>
      <c r="E560" s="1" t="s">
        <v>1259</v>
      </c>
    </row>
    <row r="561" spans="4:5" x14ac:dyDescent="0.2">
      <c r="D561" s="1" t="s">
        <v>1260</v>
      </c>
      <c r="E561" s="1" t="s">
        <v>1261</v>
      </c>
    </row>
    <row r="562" spans="4:5" x14ac:dyDescent="0.2">
      <c r="D562" s="1" t="s">
        <v>1262</v>
      </c>
      <c r="E562" s="1" t="s">
        <v>1263</v>
      </c>
    </row>
    <row r="563" spans="4:5" x14ac:dyDescent="0.2">
      <c r="D563" s="1" t="s">
        <v>1264</v>
      </c>
      <c r="E563" s="1" t="s">
        <v>1265</v>
      </c>
    </row>
    <row r="564" spans="4:5" x14ac:dyDescent="0.2">
      <c r="D564" s="1" t="s">
        <v>1266</v>
      </c>
      <c r="E564" s="1" t="s">
        <v>1267</v>
      </c>
    </row>
    <row r="565" spans="4:5" x14ac:dyDescent="0.2">
      <c r="D565" s="1" t="s">
        <v>1268</v>
      </c>
      <c r="E565" s="1" t="s">
        <v>1269</v>
      </c>
    </row>
    <row r="566" spans="4:5" x14ac:dyDescent="0.2">
      <c r="D566" s="1" t="s">
        <v>1270</v>
      </c>
      <c r="E566" s="1" t="s">
        <v>1271</v>
      </c>
    </row>
    <row r="567" spans="4:5" x14ac:dyDescent="0.2">
      <c r="D567" s="1" t="s">
        <v>256</v>
      </c>
      <c r="E567" s="1" t="s">
        <v>1272</v>
      </c>
    </row>
    <row r="568" spans="4:5" x14ac:dyDescent="0.2">
      <c r="D568" s="1" t="s">
        <v>1273</v>
      </c>
      <c r="E568" s="1" t="s">
        <v>1274</v>
      </c>
    </row>
    <row r="569" spans="4:5" x14ac:dyDescent="0.2">
      <c r="D569" s="1" t="s">
        <v>1275</v>
      </c>
      <c r="E569" s="1" t="s">
        <v>1276</v>
      </c>
    </row>
    <row r="570" spans="4:5" x14ac:dyDescent="0.2">
      <c r="D570" s="1" t="s">
        <v>1277</v>
      </c>
      <c r="E570" s="1" t="s">
        <v>1278</v>
      </c>
    </row>
    <row r="571" spans="4:5" x14ac:dyDescent="0.2">
      <c r="D571" s="1" t="s">
        <v>1279</v>
      </c>
      <c r="E571" s="1" t="s">
        <v>1280</v>
      </c>
    </row>
    <row r="572" spans="4:5" x14ac:dyDescent="0.2">
      <c r="D572" s="1" t="s">
        <v>201</v>
      </c>
      <c r="E572" s="1" t="s">
        <v>1281</v>
      </c>
    </row>
    <row r="573" spans="4:5" x14ac:dyDescent="0.2">
      <c r="D573" s="1" t="s">
        <v>1282</v>
      </c>
      <c r="E573" s="1" t="s">
        <v>1283</v>
      </c>
    </row>
    <row r="574" spans="4:5" x14ac:dyDescent="0.2">
      <c r="D574" s="1" t="s">
        <v>1284</v>
      </c>
      <c r="E574" s="1" t="s">
        <v>1285</v>
      </c>
    </row>
    <row r="575" spans="4:5" x14ac:dyDescent="0.2">
      <c r="D575" s="1" t="s">
        <v>1154</v>
      </c>
      <c r="E575" s="1" t="s">
        <v>1286</v>
      </c>
    </row>
    <row r="576" spans="4:5" x14ac:dyDescent="0.2">
      <c r="D576" s="1" t="s">
        <v>286</v>
      </c>
      <c r="E576" s="1" t="s">
        <v>1287</v>
      </c>
    </row>
    <row r="577" spans="4:5" x14ac:dyDescent="0.2">
      <c r="D577" s="1" t="s">
        <v>1288</v>
      </c>
      <c r="E577" s="1" t="s">
        <v>1289</v>
      </c>
    </row>
    <row r="578" spans="4:5" x14ac:dyDescent="0.2">
      <c r="D578" s="1" t="s">
        <v>342</v>
      </c>
      <c r="E578" s="1" t="s">
        <v>1290</v>
      </c>
    </row>
    <row r="579" spans="4:5" x14ac:dyDescent="0.2">
      <c r="D579" s="1" t="s">
        <v>1291</v>
      </c>
      <c r="E579" s="1" t="s">
        <v>1292</v>
      </c>
    </row>
    <row r="580" spans="4:5" x14ac:dyDescent="0.2">
      <c r="D580" s="1" t="s">
        <v>1293</v>
      </c>
      <c r="E580" s="1" t="s">
        <v>1294</v>
      </c>
    </row>
    <row r="581" spans="4:5" x14ac:dyDescent="0.2">
      <c r="D581" s="1" t="s">
        <v>1295</v>
      </c>
      <c r="E581" s="1" t="s">
        <v>1296</v>
      </c>
    </row>
    <row r="582" spans="4:5" x14ac:dyDescent="0.2">
      <c r="D582" s="1" t="s">
        <v>148</v>
      </c>
      <c r="E582" s="1" t="s">
        <v>1297</v>
      </c>
    </row>
    <row r="583" spans="4:5" x14ac:dyDescent="0.2">
      <c r="D583" s="1" t="s">
        <v>193</v>
      </c>
      <c r="E583" s="1" t="s">
        <v>1298</v>
      </c>
    </row>
    <row r="584" spans="4:5" x14ac:dyDescent="0.2">
      <c r="D584" s="1" t="s">
        <v>163</v>
      </c>
      <c r="E584" s="1" t="s">
        <v>1299</v>
      </c>
    </row>
    <row r="585" spans="4:5" x14ac:dyDescent="0.2">
      <c r="D585" s="1" t="s">
        <v>84</v>
      </c>
      <c r="E585" s="1" t="s">
        <v>1300</v>
      </c>
    </row>
    <row r="586" spans="4:5" x14ac:dyDescent="0.2">
      <c r="D586" s="1" t="s">
        <v>1301</v>
      </c>
      <c r="E586" s="1" t="s">
        <v>1302</v>
      </c>
    </row>
    <row r="587" spans="4:5" x14ac:dyDescent="0.2">
      <c r="D587" s="1" t="s">
        <v>600</v>
      </c>
      <c r="E587" s="1" t="s">
        <v>1303</v>
      </c>
    </row>
    <row r="588" spans="4:5" x14ac:dyDescent="0.2">
      <c r="D588" s="1" t="s">
        <v>300</v>
      </c>
      <c r="E588" s="1" t="s">
        <v>1304</v>
      </c>
    </row>
    <row r="589" spans="4:5" x14ac:dyDescent="0.2">
      <c r="D589" s="1" t="s">
        <v>1305</v>
      </c>
      <c r="E589" s="1" t="s">
        <v>1306</v>
      </c>
    </row>
    <row r="590" spans="4:5" x14ac:dyDescent="0.2">
      <c r="D590" s="1" t="s">
        <v>288</v>
      </c>
      <c r="E590" s="1" t="s">
        <v>1307</v>
      </c>
    </row>
    <row r="591" spans="4:5" x14ac:dyDescent="0.2">
      <c r="D591" s="1" t="s">
        <v>1308</v>
      </c>
      <c r="E591" s="1" t="s">
        <v>1309</v>
      </c>
    </row>
    <row r="592" spans="4:5" x14ac:dyDescent="0.2">
      <c r="D592" s="1" t="s">
        <v>1310</v>
      </c>
      <c r="E592" s="1" t="s">
        <v>1311</v>
      </c>
    </row>
    <row r="593" spans="4:5" x14ac:dyDescent="0.2">
      <c r="D593" s="1" t="s">
        <v>1312</v>
      </c>
      <c r="E593" s="1" t="s">
        <v>1313</v>
      </c>
    </row>
    <row r="594" spans="4:5" x14ac:dyDescent="0.2">
      <c r="D594" s="1" t="s">
        <v>143</v>
      </c>
      <c r="E594" s="1" t="s">
        <v>1314</v>
      </c>
    </row>
    <row r="595" spans="4:5" x14ac:dyDescent="0.2">
      <c r="D595" s="1" t="s">
        <v>1315</v>
      </c>
      <c r="E595" s="1" t="s">
        <v>1316</v>
      </c>
    </row>
    <row r="596" spans="4:5" x14ac:dyDescent="0.2">
      <c r="D596" s="1" t="s">
        <v>1317</v>
      </c>
      <c r="E596" s="1" t="s">
        <v>1318</v>
      </c>
    </row>
    <row r="597" spans="4:5" x14ac:dyDescent="0.2">
      <c r="D597" s="1" t="s">
        <v>1319</v>
      </c>
      <c r="E597" s="1" t="s">
        <v>1320</v>
      </c>
    </row>
    <row r="598" spans="4:5" x14ac:dyDescent="0.2">
      <c r="D598" s="1" t="s">
        <v>1321</v>
      </c>
      <c r="E598" s="1" t="s">
        <v>1322</v>
      </c>
    </row>
    <row r="599" spans="4:5" x14ac:dyDescent="0.2">
      <c r="D599" s="1" t="s">
        <v>1323</v>
      </c>
      <c r="E599" s="1" t="s">
        <v>1324</v>
      </c>
    </row>
    <row r="600" spans="4:5" x14ac:dyDescent="0.2">
      <c r="D600" s="1" t="s">
        <v>1325</v>
      </c>
      <c r="E600" s="1" t="s">
        <v>1326</v>
      </c>
    </row>
    <row r="601" spans="4:5" x14ac:dyDescent="0.2">
      <c r="D601" s="1" t="s">
        <v>1327</v>
      </c>
      <c r="E601" s="1" t="s">
        <v>1328</v>
      </c>
    </row>
    <row r="602" spans="4:5" x14ac:dyDescent="0.2">
      <c r="D602" s="1" t="s">
        <v>269</v>
      </c>
      <c r="E602" s="1" t="s">
        <v>1329</v>
      </c>
    </row>
    <row r="603" spans="4:5" x14ac:dyDescent="0.2">
      <c r="D603" s="1" t="s">
        <v>917</v>
      </c>
      <c r="E603" s="1" t="s">
        <v>1330</v>
      </c>
    </row>
    <row r="604" spans="4:5" x14ac:dyDescent="0.2">
      <c r="D604" s="1" t="s">
        <v>1255</v>
      </c>
      <c r="E604" s="1" t="s">
        <v>1331</v>
      </c>
    </row>
    <row r="605" spans="4:5" x14ac:dyDescent="0.2">
      <c r="D605" s="1" t="s">
        <v>1332</v>
      </c>
      <c r="E605" s="1" t="s">
        <v>1333</v>
      </c>
    </row>
    <row r="606" spans="4:5" x14ac:dyDescent="0.2">
      <c r="D606" s="1" t="s">
        <v>1334</v>
      </c>
      <c r="E606" s="1" t="s">
        <v>1335</v>
      </c>
    </row>
    <row r="607" spans="4:5" x14ac:dyDescent="0.2">
      <c r="D607" s="1" t="s">
        <v>1336</v>
      </c>
      <c r="E607" s="1" t="s">
        <v>1337</v>
      </c>
    </row>
    <row r="608" spans="4:5" x14ac:dyDescent="0.2">
      <c r="D608" s="1" t="s">
        <v>247</v>
      </c>
      <c r="E608" s="1" t="s">
        <v>1338</v>
      </c>
    </row>
    <row r="609" spans="4:5" x14ac:dyDescent="0.2">
      <c r="D609" s="1" t="s">
        <v>188</v>
      </c>
      <c r="E609" s="1" t="s">
        <v>1339</v>
      </c>
    </row>
    <row r="610" spans="4:5" x14ac:dyDescent="0.2">
      <c r="D610" s="1" t="s">
        <v>1340</v>
      </c>
      <c r="E610" s="1" t="s">
        <v>1341</v>
      </c>
    </row>
    <row r="611" spans="4:5" x14ac:dyDescent="0.2">
      <c r="D611" s="1" t="s">
        <v>1342</v>
      </c>
      <c r="E611" s="1" t="s">
        <v>1343</v>
      </c>
    </row>
    <row r="612" spans="4:5" x14ac:dyDescent="0.2">
      <c r="D612" s="1" t="s">
        <v>677</v>
      </c>
      <c r="E612" s="1" t="s">
        <v>1344</v>
      </c>
    </row>
    <row r="613" spans="4:5" x14ac:dyDescent="0.2">
      <c r="D613" s="1" t="s">
        <v>1345</v>
      </c>
      <c r="E613" s="1" t="s">
        <v>1346</v>
      </c>
    </row>
    <row r="614" spans="4:5" x14ac:dyDescent="0.2">
      <c r="D614" s="1" t="s">
        <v>1347</v>
      </c>
      <c r="E614" s="1" t="s">
        <v>1348</v>
      </c>
    </row>
    <row r="615" spans="4:5" x14ac:dyDescent="0.2">
      <c r="D615" s="1" t="s">
        <v>343</v>
      </c>
      <c r="E615" s="1" t="s">
        <v>1349</v>
      </c>
    </row>
    <row r="616" spans="4:5" x14ac:dyDescent="0.2">
      <c r="D616" s="1" t="s">
        <v>88</v>
      </c>
      <c r="E616" s="1" t="s">
        <v>1350</v>
      </c>
    </row>
    <row r="617" spans="4:5" x14ac:dyDescent="0.2">
      <c r="D617" s="1" t="s">
        <v>103</v>
      </c>
      <c r="E617" s="1" t="s">
        <v>1351</v>
      </c>
    </row>
    <row r="618" spans="4:5" x14ac:dyDescent="0.2">
      <c r="D618" s="1" t="s">
        <v>1352</v>
      </c>
      <c r="E618" s="1" t="s">
        <v>1353</v>
      </c>
    </row>
    <row r="619" spans="4:5" x14ac:dyDescent="0.2">
      <c r="D619" s="1" t="s">
        <v>305</v>
      </c>
      <c r="E619" s="1" t="s">
        <v>1354</v>
      </c>
    </row>
    <row r="620" spans="4:5" x14ac:dyDescent="0.2">
      <c r="D620" s="1" t="s">
        <v>1355</v>
      </c>
      <c r="E620" s="1" t="s">
        <v>1356</v>
      </c>
    </row>
    <row r="621" spans="4:5" x14ac:dyDescent="0.2">
      <c r="D621" s="1" t="s">
        <v>321</v>
      </c>
      <c r="E621" s="1" t="s">
        <v>1357</v>
      </c>
    </row>
    <row r="622" spans="4:5" x14ac:dyDescent="0.2">
      <c r="D622" s="1" t="s">
        <v>1358</v>
      </c>
      <c r="E622" s="1" t="s">
        <v>1359</v>
      </c>
    </row>
    <row r="623" spans="4:5" x14ac:dyDescent="0.2">
      <c r="D623" s="1" t="s">
        <v>1360</v>
      </c>
      <c r="E623" s="1" t="s">
        <v>1361</v>
      </c>
    </row>
    <row r="624" spans="4:5" x14ac:dyDescent="0.2">
      <c r="D624" s="1" t="s">
        <v>171</v>
      </c>
      <c r="E624" s="1" t="s">
        <v>1362</v>
      </c>
    </row>
    <row r="625" spans="4:5" x14ac:dyDescent="0.2">
      <c r="D625" s="1" t="s">
        <v>1363</v>
      </c>
      <c r="E625" s="1" t="s">
        <v>1364</v>
      </c>
    </row>
    <row r="626" spans="4:5" x14ac:dyDescent="0.2">
      <c r="D626" s="1" t="s">
        <v>1365</v>
      </c>
      <c r="E626" s="1" t="s">
        <v>1366</v>
      </c>
    </row>
    <row r="627" spans="4:5" x14ac:dyDescent="0.2">
      <c r="D627" s="1" t="s">
        <v>85</v>
      </c>
      <c r="E627" s="1" t="s">
        <v>1367</v>
      </c>
    </row>
    <row r="628" spans="4:5" x14ac:dyDescent="0.2">
      <c r="D628" s="1" t="s">
        <v>1368</v>
      </c>
      <c r="E628" s="1" t="s">
        <v>1369</v>
      </c>
    </row>
    <row r="629" spans="4:5" x14ac:dyDescent="0.2">
      <c r="D629" s="1" t="s">
        <v>1370</v>
      </c>
      <c r="E629" s="1" t="s">
        <v>1371</v>
      </c>
    </row>
    <row r="630" spans="4:5" x14ac:dyDescent="0.2">
      <c r="D630" s="1" t="s">
        <v>1372</v>
      </c>
      <c r="E630" s="1" t="s">
        <v>1373</v>
      </c>
    </row>
    <row r="631" spans="4:5" x14ac:dyDescent="0.2">
      <c r="D631" s="1" t="s">
        <v>287</v>
      </c>
      <c r="E631" s="1" t="s">
        <v>1374</v>
      </c>
    </row>
    <row r="632" spans="4:5" x14ac:dyDescent="0.2">
      <c r="D632" s="1" t="s">
        <v>1375</v>
      </c>
      <c r="E632" s="1" t="s">
        <v>1376</v>
      </c>
    </row>
    <row r="633" spans="4:5" x14ac:dyDescent="0.2">
      <c r="D633" s="1" t="s">
        <v>107</v>
      </c>
      <c r="E633" s="1" t="s">
        <v>1377</v>
      </c>
    </row>
    <row r="634" spans="4:5" x14ac:dyDescent="0.2">
      <c r="D634" s="1" t="s">
        <v>311</v>
      </c>
      <c r="E634" s="1" t="s">
        <v>1378</v>
      </c>
    </row>
    <row r="635" spans="4:5" x14ac:dyDescent="0.2">
      <c r="D635" s="1" t="s">
        <v>1379</v>
      </c>
      <c r="E635" s="1" t="s">
        <v>1380</v>
      </c>
    </row>
    <row r="636" spans="4:5" x14ac:dyDescent="0.2">
      <c r="D636" s="1" t="s">
        <v>786</v>
      </c>
      <c r="E636" s="1" t="s">
        <v>1381</v>
      </c>
    </row>
    <row r="637" spans="4:5" x14ac:dyDescent="0.2">
      <c r="D637" s="1" t="s">
        <v>1382</v>
      </c>
      <c r="E637" s="1" t="s">
        <v>1383</v>
      </c>
    </row>
    <row r="638" spans="4:5" x14ac:dyDescent="0.2">
      <c r="D638" s="1" t="s">
        <v>1384</v>
      </c>
      <c r="E638" s="1" t="s">
        <v>1385</v>
      </c>
    </row>
    <row r="639" spans="4:5" x14ac:dyDescent="0.2">
      <c r="D639" s="1" t="s">
        <v>203</v>
      </c>
      <c r="E639" s="1" t="s">
        <v>1386</v>
      </c>
    </row>
    <row r="640" spans="4:5" x14ac:dyDescent="0.2">
      <c r="D640" s="1" t="s">
        <v>1387</v>
      </c>
      <c r="E640" s="1" t="s">
        <v>1388</v>
      </c>
    </row>
    <row r="641" spans="4:5" x14ac:dyDescent="0.2">
      <c r="D641" s="1" t="s">
        <v>1389</v>
      </c>
      <c r="E641" s="1" t="s">
        <v>1390</v>
      </c>
    </row>
    <row r="642" spans="4:5" x14ac:dyDescent="0.2">
      <c r="D642" s="1" t="s">
        <v>1391</v>
      </c>
      <c r="E642" s="1" t="s">
        <v>1392</v>
      </c>
    </row>
    <row r="643" spans="4:5" x14ac:dyDescent="0.2">
      <c r="D643" s="1" t="s">
        <v>1393</v>
      </c>
      <c r="E643" s="1" t="s">
        <v>1394</v>
      </c>
    </row>
    <row r="644" spans="4:5" x14ac:dyDescent="0.2">
      <c r="D644" s="1" t="s">
        <v>1395</v>
      </c>
      <c r="E644" s="1" t="s">
        <v>1396</v>
      </c>
    </row>
    <row r="645" spans="4:5" x14ac:dyDescent="0.2">
      <c r="D645" s="1" t="s">
        <v>1397</v>
      </c>
      <c r="E645" s="1" t="s">
        <v>1398</v>
      </c>
    </row>
    <row r="646" spans="4:5" x14ac:dyDescent="0.2">
      <c r="D646" s="1" t="s">
        <v>204</v>
      </c>
      <c r="E646" s="1" t="s">
        <v>1399</v>
      </c>
    </row>
    <row r="647" spans="4:5" x14ac:dyDescent="0.2">
      <c r="D647" s="1" t="s">
        <v>1400</v>
      </c>
      <c r="E647" s="1" t="s">
        <v>1401</v>
      </c>
    </row>
    <row r="648" spans="4:5" x14ac:dyDescent="0.2">
      <c r="D648" s="1" t="s">
        <v>1402</v>
      </c>
      <c r="E648" s="1" t="s">
        <v>1403</v>
      </c>
    </row>
    <row r="649" spans="4:5" x14ac:dyDescent="0.2">
      <c r="D649" s="1" t="s">
        <v>1404</v>
      </c>
      <c r="E649" s="1" t="s">
        <v>1405</v>
      </c>
    </row>
    <row r="650" spans="4:5" x14ac:dyDescent="0.2">
      <c r="D650" s="1" t="s">
        <v>1406</v>
      </c>
      <c r="E650" s="1" t="s">
        <v>1407</v>
      </c>
    </row>
    <row r="651" spans="4:5" x14ac:dyDescent="0.2">
      <c r="D651" s="1" t="s">
        <v>265</v>
      </c>
      <c r="E651" s="1" t="s">
        <v>1408</v>
      </c>
    </row>
    <row r="652" spans="4:5" x14ac:dyDescent="0.2">
      <c r="D652" s="1" t="s">
        <v>1409</v>
      </c>
      <c r="E652" s="1" t="s">
        <v>1410</v>
      </c>
    </row>
    <row r="653" spans="4:5" x14ac:dyDescent="0.2">
      <c r="D653" s="1" t="s">
        <v>1411</v>
      </c>
      <c r="E653" s="1" t="s">
        <v>1412</v>
      </c>
    </row>
    <row r="654" spans="4:5" x14ac:dyDescent="0.2">
      <c r="D654" s="1" t="s">
        <v>815</v>
      </c>
      <c r="E654" s="1" t="s">
        <v>1413</v>
      </c>
    </row>
    <row r="655" spans="4:5" x14ac:dyDescent="0.2">
      <c r="D655" s="1" t="s">
        <v>1414</v>
      </c>
      <c r="E655" s="1" t="s">
        <v>1415</v>
      </c>
    </row>
    <row r="656" spans="4:5" x14ac:dyDescent="0.2">
      <c r="D656" s="1" t="s">
        <v>338</v>
      </c>
      <c r="E656" s="1" t="s">
        <v>1416</v>
      </c>
    </row>
    <row r="657" spans="4:5" x14ac:dyDescent="0.2">
      <c r="D657" s="1" t="s">
        <v>1417</v>
      </c>
      <c r="E657" s="1" t="s">
        <v>1418</v>
      </c>
    </row>
    <row r="658" spans="4:5" x14ac:dyDescent="0.2">
      <c r="D658" s="1" t="s">
        <v>1419</v>
      </c>
      <c r="E658" s="1" t="s">
        <v>1420</v>
      </c>
    </row>
    <row r="659" spans="4:5" x14ac:dyDescent="0.2">
      <c r="D659" s="1" t="s">
        <v>324</v>
      </c>
      <c r="E659" s="1" t="s">
        <v>1421</v>
      </c>
    </row>
    <row r="660" spans="4:5" x14ac:dyDescent="0.2">
      <c r="D660" s="1" t="s">
        <v>1422</v>
      </c>
      <c r="E660" s="1" t="s">
        <v>1423</v>
      </c>
    </row>
    <row r="661" spans="4:5" x14ac:dyDescent="0.2">
      <c r="D661" s="1" t="s">
        <v>832</v>
      </c>
      <c r="E661" s="1" t="s">
        <v>1424</v>
      </c>
    </row>
    <row r="662" spans="4:5" x14ac:dyDescent="0.2">
      <c r="D662" s="1" t="s">
        <v>1425</v>
      </c>
      <c r="E662" s="1" t="s">
        <v>1426</v>
      </c>
    </row>
    <row r="663" spans="4:5" x14ac:dyDescent="0.2">
      <c r="D663" s="1" t="s">
        <v>1427</v>
      </c>
      <c r="E663" s="1" t="s">
        <v>1428</v>
      </c>
    </row>
    <row r="664" spans="4:5" x14ac:dyDescent="0.2">
      <c r="D664" s="1" t="s">
        <v>1429</v>
      </c>
      <c r="E664" s="1" t="s">
        <v>1430</v>
      </c>
    </row>
    <row r="665" spans="4:5" x14ac:dyDescent="0.2">
      <c r="D665" s="1" t="s">
        <v>167</v>
      </c>
      <c r="E665" s="1" t="s">
        <v>1431</v>
      </c>
    </row>
    <row r="666" spans="4:5" x14ac:dyDescent="0.2">
      <c r="D666" s="1" t="s">
        <v>1432</v>
      </c>
      <c r="E666" s="1" t="s">
        <v>1433</v>
      </c>
    </row>
    <row r="667" spans="4:5" x14ac:dyDescent="0.2">
      <c r="D667" s="1" t="s">
        <v>1434</v>
      </c>
      <c r="E667" s="1" t="s">
        <v>1435</v>
      </c>
    </row>
    <row r="668" spans="4:5" x14ac:dyDescent="0.2">
      <c r="D668" s="1" t="s">
        <v>1436</v>
      </c>
      <c r="E668" s="1" t="s">
        <v>1437</v>
      </c>
    </row>
    <row r="669" spans="4:5" x14ac:dyDescent="0.2">
      <c r="D669" s="1" t="s">
        <v>1438</v>
      </c>
      <c r="E669" s="1" t="s">
        <v>1439</v>
      </c>
    </row>
    <row r="670" spans="4:5" x14ac:dyDescent="0.2">
      <c r="D670" s="1" t="s">
        <v>176</v>
      </c>
      <c r="E670" s="1" t="s">
        <v>1440</v>
      </c>
    </row>
    <row r="671" spans="4:5" x14ac:dyDescent="0.2">
      <c r="D671" s="1" t="s">
        <v>42</v>
      </c>
      <c r="E671" s="1" t="s">
        <v>1441</v>
      </c>
    </row>
    <row r="672" spans="4:5" x14ac:dyDescent="0.2">
      <c r="D672" s="1" t="s">
        <v>1442</v>
      </c>
      <c r="E672" s="1" t="s">
        <v>1443</v>
      </c>
    </row>
    <row r="673" spans="4:5" x14ac:dyDescent="0.2">
      <c r="D673" s="1" t="s">
        <v>1262</v>
      </c>
      <c r="E673" s="1" t="s">
        <v>1444</v>
      </c>
    </row>
    <row r="674" spans="4:5" x14ac:dyDescent="0.2">
      <c r="D674" s="1" t="s">
        <v>1445</v>
      </c>
      <c r="E674" s="1" t="s">
        <v>1446</v>
      </c>
    </row>
    <row r="675" spans="4:5" x14ac:dyDescent="0.2">
      <c r="D675" s="1" t="s">
        <v>151</v>
      </c>
      <c r="E675" s="1" t="s">
        <v>1447</v>
      </c>
    </row>
    <row r="676" spans="4:5" x14ac:dyDescent="0.2">
      <c r="D676" s="1" t="s">
        <v>289</v>
      </c>
      <c r="E676" s="1" t="s">
        <v>1448</v>
      </c>
    </row>
    <row r="677" spans="4:5" x14ac:dyDescent="0.2">
      <c r="D677" s="1" t="s">
        <v>1449</v>
      </c>
      <c r="E677" s="1" t="s">
        <v>1450</v>
      </c>
    </row>
    <row r="678" spans="4:5" x14ac:dyDescent="0.2">
      <c r="D678" s="1" t="s">
        <v>1451</v>
      </c>
      <c r="E678" s="1" t="s">
        <v>1452</v>
      </c>
    </row>
    <row r="679" spans="4:5" x14ac:dyDescent="0.2">
      <c r="D679" s="1" t="s">
        <v>1453</v>
      </c>
      <c r="E679" s="1" t="s">
        <v>1454</v>
      </c>
    </row>
    <row r="680" spans="4:5" x14ac:dyDescent="0.2">
      <c r="D680" s="1" t="s">
        <v>1455</v>
      </c>
      <c r="E680" s="1" t="s">
        <v>1456</v>
      </c>
    </row>
    <row r="681" spans="4:5" x14ac:dyDescent="0.2">
      <c r="D681" s="1" t="s">
        <v>1154</v>
      </c>
      <c r="E681" s="1" t="s">
        <v>1457</v>
      </c>
    </row>
    <row r="682" spans="4:5" x14ac:dyDescent="0.2">
      <c r="D682" s="1" t="s">
        <v>1458</v>
      </c>
      <c r="E682" s="1" t="s">
        <v>1459</v>
      </c>
    </row>
    <row r="683" spans="4:5" x14ac:dyDescent="0.2">
      <c r="D683" s="1" t="s">
        <v>1460</v>
      </c>
      <c r="E683" s="1" t="s">
        <v>1461</v>
      </c>
    </row>
    <row r="684" spans="4:5" x14ac:dyDescent="0.2">
      <c r="D684" s="1" t="s">
        <v>1462</v>
      </c>
      <c r="E684" s="1" t="s">
        <v>1463</v>
      </c>
    </row>
    <row r="685" spans="4:5" x14ac:dyDescent="0.2">
      <c r="D685" s="1" t="s">
        <v>91</v>
      </c>
      <c r="E685" s="1" t="s">
        <v>1464</v>
      </c>
    </row>
    <row r="686" spans="4:5" x14ac:dyDescent="0.2">
      <c r="D686" s="1" t="s">
        <v>1465</v>
      </c>
      <c r="E686" s="1" t="s">
        <v>1466</v>
      </c>
    </row>
    <row r="687" spans="4:5" x14ac:dyDescent="0.2">
      <c r="D687" s="1" t="s">
        <v>218</v>
      </c>
      <c r="E687" s="1" t="s">
        <v>1467</v>
      </c>
    </row>
    <row r="688" spans="4:5" x14ac:dyDescent="0.2">
      <c r="D688" s="1" t="s">
        <v>1468</v>
      </c>
      <c r="E688" s="1" t="s">
        <v>1469</v>
      </c>
    </row>
    <row r="689" spans="4:5" x14ac:dyDescent="0.2">
      <c r="D689" s="1" t="s">
        <v>1470</v>
      </c>
      <c r="E689" s="1" t="s">
        <v>1471</v>
      </c>
    </row>
    <row r="690" spans="4:5" x14ac:dyDescent="0.2">
      <c r="D690" s="1" t="s">
        <v>1472</v>
      </c>
      <c r="E690" s="1" t="s">
        <v>1473</v>
      </c>
    </row>
    <row r="691" spans="4:5" x14ac:dyDescent="0.2">
      <c r="D691" s="1" t="s">
        <v>282</v>
      </c>
      <c r="E691" s="1" t="s">
        <v>1474</v>
      </c>
    </row>
    <row r="692" spans="4:5" x14ac:dyDescent="0.2">
      <c r="D692" s="1" t="s">
        <v>1475</v>
      </c>
      <c r="E692" s="1" t="s">
        <v>1476</v>
      </c>
    </row>
    <row r="693" spans="4:5" x14ac:dyDescent="0.2">
      <c r="D693" s="1" t="s">
        <v>1477</v>
      </c>
      <c r="E693" s="1" t="s">
        <v>1478</v>
      </c>
    </row>
    <row r="694" spans="4:5" x14ac:dyDescent="0.2">
      <c r="D694" s="1" t="s">
        <v>1479</v>
      </c>
      <c r="E694" s="1" t="s">
        <v>1480</v>
      </c>
    </row>
    <row r="695" spans="4:5" x14ac:dyDescent="0.2">
      <c r="D695" s="1" t="s">
        <v>1481</v>
      </c>
      <c r="E695" s="1" t="s">
        <v>379</v>
      </c>
    </row>
    <row r="696" spans="4:5" x14ac:dyDescent="0.2">
      <c r="D696" s="1" t="s">
        <v>1482</v>
      </c>
      <c r="E696" s="1" t="s">
        <v>1483</v>
      </c>
    </row>
    <row r="697" spans="4:5" x14ac:dyDescent="0.2">
      <c r="D697" s="1" t="s">
        <v>162</v>
      </c>
      <c r="E697" s="1" t="s">
        <v>1484</v>
      </c>
    </row>
    <row r="698" spans="4:5" x14ac:dyDescent="0.2">
      <c r="D698" s="1" t="s">
        <v>1485</v>
      </c>
      <c r="E698" s="1" t="s">
        <v>1486</v>
      </c>
    </row>
    <row r="699" spans="4:5" x14ac:dyDescent="0.2">
      <c r="D699" s="1" t="s">
        <v>1487</v>
      </c>
      <c r="E699" s="1" t="s">
        <v>1488</v>
      </c>
    </row>
    <row r="700" spans="4:5" x14ac:dyDescent="0.2">
      <c r="D700" s="1" t="s">
        <v>1489</v>
      </c>
      <c r="E700" s="1" t="s">
        <v>1490</v>
      </c>
    </row>
    <row r="701" spans="4:5" x14ac:dyDescent="0.2">
      <c r="D701" s="1" t="s">
        <v>1491</v>
      </c>
      <c r="E701" s="1" t="s">
        <v>1492</v>
      </c>
    </row>
    <row r="702" spans="4:5" x14ac:dyDescent="0.2">
      <c r="D702" s="1" t="s">
        <v>1493</v>
      </c>
      <c r="E702" s="1" t="s">
        <v>1494</v>
      </c>
    </row>
    <row r="703" spans="4:5" x14ac:dyDescent="0.2">
      <c r="D703" s="1" t="s">
        <v>1495</v>
      </c>
      <c r="E703" s="1" t="s">
        <v>1496</v>
      </c>
    </row>
    <row r="704" spans="4:5" x14ac:dyDescent="0.2">
      <c r="D704" s="1" t="s">
        <v>1262</v>
      </c>
      <c r="E704" s="1" t="s">
        <v>1497</v>
      </c>
    </row>
    <row r="705" spans="4:5" x14ac:dyDescent="0.2">
      <c r="D705" s="1" t="s">
        <v>1498</v>
      </c>
      <c r="E705" s="1" t="s">
        <v>1499</v>
      </c>
    </row>
    <row r="706" spans="4:5" x14ac:dyDescent="0.2">
      <c r="D706" s="1" t="s">
        <v>1500</v>
      </c>
      <c r="E706" s="1" t="s">
        <v>1501</v>
      </c>
    </row>
    <row r="707" spans="4:5" x14ac:dyDescent="0.2">
      <c r="D707" s="1" t="s">
        <v>1502</v>
      </c>
      <c r="E707" s="1" t="s">
        <v>1503</v>
      </c>
    </row>
    <row r="708" spans="4:5" x14ac:dyDescent="0.2">
      <c r="D708" s="1" t="s">
        <v>251</v>
      </c>
      <c r="E708" s="1" t="s">
        <v>1504</v>
      </c>
    </row>
    <row r="709" spans="4:5" x14ac:dyDescent="0.2">
      <c r="D709" s="1" t="s">
        <v>1505</v>
      </c>
      <c r="E709" s="1" t="s">
        <v>1506</v>
      </c>
    </row>
    <row r="710" spans="4:5" x14ac:dyDescent="0.2">
      <c r="D710" s="1" t="s">
        <v>1507</v>
      </c>
      <c r="E710" s="1" t="s">
        <v>1508</v>
      </c>
    </row>
    <row r="711" spans="4:5" x14ac:dyDescent="0.2">
      <c r="D711" s="1" t="s">
        <v>1509</v>
      </c>
      <c r="E711" s="1" t="s">
        <v>1510</v>
      </c>
    </row>
    <row r="712" spans="4:5" x14ac:dyDescent="0.2">
      <c r="D712" s="1" t="s">
        <v>1491</v>
      </c>
      <c r="E712" s="1" t="s">
        <v>1511</v>
      </c>
    </row>
    <row r="713" spans="4:5" x14ac:dyDescent="0.2">
      <c r="D713" s="1" t="s">
        <v>1512</v>
      </c>
      <c r="E713" s="1" t="s">
        <v>1513</v>
      </c>
    </row>
    <row r="714" spans="4:5" x14ac:dyDescent="0.2">
      <c r="D714" s="1" t="s">
        <v>1514</v>
      </c>
      <c r="E714" s="1" t="s">
        <v>1515</v>
      </c>
    </row>
    <row r="715" spans="4:5" x14ac:dyDescent="0.2">
      <c r="D715" s="1" t="s">
        <v>1516</v>
      </c>
      <c r="E715" s="1" t="s">
        <v>1517</v>
      </c>
    </row>
    <row r="716" spans="4:5" x14ac:dyDescent="0.2">
      <c r="D716" s="1" t="s">
        <v>1518</v>
      </c>
      <c r="E716" s="1" t="s">
        <v>1519</v>
      </c>
    </row>
    <row r="717" spans="4:5" x14ac:dyDescent="0.2">
      <c r="D717" s="1" t="s">
        <v>1520</v>
      </c>
      <c r="E717" s="1" t="s">
        <v>1521</v>
      </c>
    </row>
    <row r="718" spans="4:5" x14ac:dyDescent="0.2">
      <c r="D718" s="1" t="s">
        <v>1522</v>
      </c>
      <c r="E718" s="1" t="s">
        <v>1523</v>
      </c>
    </row>
    <row r="719" spans="4:5" x14ac:dyDescent="0.2">
      <c r="D719" s="1" t="s">
        <v>246</v>
      </c>
      <c r="E719" s="1" t="s">
        <v>1524</v>
      </c>
    </row>
    <row r="720" spans="4:5" x14ac:dyDescent="0.2">
      <c r="D720" s="1" t="s">
        <v>1525</v>
      </c>
      <c r="E720" s="1" t="s">
        <v>1526</v>
      </c>
    </row>
    <row r="721" spans="4:5" x14ac:dyDescent="0.2">
      <c r="D721" s="1" t="s">
        <v>312</v>
      </c>
      <c r="E721" s="1" t="s">
        <v>1527</v>
      </c>
    </row>
    <row r="722" spans="4:5" x14ac:dyDescent="0.2">
      <c r="D722" s="1" t="s">
        <v>1528</v>
      </c>
      <c r="E722" s="1" t="s">
        <v>1529</v>
      </c>
    </row>
    <row r="723" spans="4:5" x14ac:dyDescent="0.2">
      <c r="D723" s="1" t="s">
        <v>1530</v>
      </c>
      <c r="E723" s="1" t="s">
        <v>1531</v>
      </c>
    </row>
    <row r="724" spans="4:5" x14ac:dyDescent="0.2">
      <c r="D724" s="1" t="s">
        <v>1532</v>
      </c>
      <c r="E724" s="1" t="s">
        <v>1533</v>
      </c>
    </row>
    <row r="725" spans="4:5" x14ac:dyDescent="0.2">
      <c r="D725" s="1" t="s">
        <v>290</v>
      </c>
      <c r="E725" s="1" t="s">
        <v>1534</v>
      </c>
    </row>
    <row r="726" spans="4:5" x14ac:dyDescent="0.2">
      <c r="D726" s="1" t="s">
        <v>1535</v>
      </c>
      <c r="E726" s="1" t="s">
        <v>1536</v>
      </c>
    </row>
    <row r="727" spans="4:5" x14ac:dyDescent="0.2">
      <c r="D727" s="1" t="s">
        <v>1537</v>
      </c>
      <c r="E727" s="1" t="s">
        <v>1538</v>
      </c>
    </row>
    <row r="728" spans="4:5" x14ac:dyDescent="0.2">
      <c r="D728" s="1" t="s">
        <v>1539</v>
      </c>
      <c r="E728" s="1" t="s">
        <v>1540</v>
      </c>
    </row>
    <row r="729" spans="4:5" x14ac:dyDescent="0.2">
      <c r="D729" s="1" t="s">
        <v>1541</v>
      </c>
      <c r="E729" s="1" t="s">
        <v>1542</v>
      </c>
    </row>
    <row r="730" spans="4:5" x14ac:dyDescent="0.2">
      <c r="D730" s="1" t="s">
        <v>1543</v>
      </c>
      <c r="E730" s="1" t="s">
        <v>1544</v>
      </c>
    </row>
    <row r="731" spans="4:5" x14ac:dyDescent="0.2">
      <c r="D731" s="1" t="s">
        <v>363</v>
      </c>
      <c r="E731" s="1" t="s">
        <v>1545</v>
      </c>
    </row>
    <row r="732" spans="4:5" x14ac:dyDescent="0.2">
      <c r="D732" s="1" t="s">
        <v>1546</v>
      </c>
      <c r="E732" s="1" t="s">
        <v>1547</v>
      </c>
    </row>
    <row r="733" spans="4:5" x14ac:dyDescent="0.2">
      <c r="D733" s="1" t="s">
        <v>1548</v>
      </c>
      <c r="E733" s="1" t="s">
        <v>1549</v>
      </c>
    </row>
    <row r="734" spans="4:5" x14ac:dyDescent="0.2">
      <c r="D734" s="1" t="s">
        <v>280</v>
      </c>
      <c r="E734" s="1" t="s">
        <v>1550</v>
      </c>
    </row>
    <row r="735" spans="4:5" x14ac:dyDescent="0.2">
      <c r="D735" s="1" t="s">
        <v>1551</v>
      </c>
      <c r="E735" s="1" t="s">
        <v>1552</v>
      </c>
    </row>
    <row r="736" spans="4:5" x14ac:dyDescent="0.2">
      <c r="D736" s="1" t="s">
        <v>1553</v>
      </c>
      <c r="E736" s="1" t="s">
        <v>1554</v>
      </c>
    </row>
    <row r="737" spans="4:5" x14ac:dyDescent="0.2">
      <c r="D737" s="1" t="s">
        <v>1555</v>
      </c>
      <c r="E737" s="1" t="s">
        <v>1556</v>
      </c>
    </row>
    <row r="738" spans="4:5" x14ac:dyDescent="0.2">
      <c r="D738" s="1" t="s">
        <v>1557</v>
      </c>
      <c r="E738" s="1" t="s">
        <v>1558</v>
      </c>
    </row>
    <row r="739" spans="4:5" x14ac:dyDescent="0.2">
      <c r="D739" s="1" t="s">
        <v>1559</v>
      </c>
      <c r="E739" s="1" t="s">
        <v>1560</v>
      </c>
    </row>
    <row r="740" spans="4:5" x14ac:dyDescent="0.2">
      <c r="D740" s="1" t="s">
        <v>1561</v>
      </c>
      <c r="E740" s="1" t="s">
        <v>1562</v>
      </c>
    </row>
    <row r="741" spans="4:5" x14ac:dyDescent="0.2">
      <c r="D741" s="1" t="s">
        <v>1563</v>
      </c>
      <c r="E741" s="1" t="s">
        <v>1564</v>
      </c>
    </row>
    <row r="742" spans="4:5" x14ac:dyDescent="0.2">
      <c r="D742" s="1" t="s">
        <v>1565</v>
      </c>
      <c r="E742" s="1" t="s">
        <v>1566</v>
      </c>
    </row>
    <row r="743" spans="4:5" x14ac:dyDescent="0.2">
      <c r="D743" s="1" t="s">
        <v>1567</v>
      </c>
      <c r="E743" s="1" t="s">
        <v>1568</v>
      </c>
    </row>
    <row r="744" spans="4:5" x14ac:dyDescent="0.2">
      <c r="D744" s="1" t="s">
        <v>1569</v>
      </c>
      <c r="E744" s="1" t="s">
        <v>1570</v>
      </c>
    </row>
    <row r="745" spans="4:5" x14ac:dyDescent="0.2">
      <c r="D745" s="1" t="s">
        <v>72</v>
      </c>
      <c r="E745" s="1" t="s">
        <v>1571</v>
      </c>
    </row>
    <row r="746" spans="4:5" x14ac:dyDescent="0.2">
      <c r="D746" s="1" t="s">
        <v>1460</v>
      </c>
      <c r="E746" s="1" t="s">
        <v>1572</v>
      </c>
    </row>
    <row r="747" spans="4:5" x14ac:dyDescent="0.2">
      <c r="D747" s="1" t="s">
        <v>94</v>
      </c>
      <c r="E747" s="1" t="s">
        <v>380</v>
      </c>
    </row>
    <row r="748" spans="4:5" x14ac:dyDescent="0.2">
      <c r="D748" s="1" t="s">
        <v>1573</v>
      </c>
      <c r="E748" s="1" t="s">
        <v>1574</v>
      </c>
    </row>
    <row r="749" spans="4:5" x14ac:dyDescent="0.2">
      <c r="D749" s="1" t="s">
        <v>673</v>
      </c>
      <c r="E749" s="1" t="s">
        <v>1575</v>
      </c>
    </row>
    <row r="750" spans="4:5" x14ac:dyDescent="0.2">
      <c r="D750" s="1" t="s">
        <v>1576</v>
      </c>
      <c r="E750" s="1" t="s">
        <v>1577</v>
      </c>
    </row>
    <row r="751" spans="4:5" x14ac:dyDescent="0.2">
      <c r="D751" s="1" t="s">
        <v>1578</v>
      </c>
      <c r="E751" s="1" t="s">
        <v>1579</v>
      </c>
    </row>
    <row r="752" spans="4:5" x14ac:dyDescent="0.2">
      <c r="D752" s="1" t="s">
        <v>135</v>
      </c>
      <c r="E752" s="1" t="s">
        <v>1580</v>
      </c>
    </row>
    <row r="753" spans="4:5" x14ac:dyDescent="0.2">
      <c r="D753" s="1" t="s">
        <v>347</v>
      </c>
      <c r="E753" s="1" t="s">
        <v>1581</v>
      </c>
    </row>
    <row r="754" spans="4:5" x14ac:dyDescent="0.2">
      <c r="D754" s="1" t="s">
        <v>1582</v>
      </c>
      <c r="E754" s="1" t="s">
        <v>1583</v>
      </c>
    </row>
    <row r="755" spans="4:5" x14ac:dyDescent="0.2">
      <c r="D755" s="1" t="s">
        <v>206</v>
      </c>
      <c r="E755" s="1" t="s">
        <v>1584</v>
      </c>
    </row>
    <row r="756" spans="4:5" x14ac:dyDescent="0.2">
      <c r="D756" s="1" t="s">
        <v>1585</v>
      </c>
      <c r="E756" s="1" t="s">
        <v>1586</v>
      </c>
    </row>
    <row r="757" spans="4:5" x14ac:dyDescent="0.2">
      <c r="D757" s="1" t="s">
        <v>1587</v>
      </c>
      <c r="E757" s="1" t="s">
        <v>1588</v>
      </c>
    </row>
    <row r="758" spans="4:5" x14ac:dyDescent="0.2">
      <c r="D758" s="1" t="s">
        <v>1589</v>
      </c>
      <c r="E758" s="1" t="s">
        <v>1590</v>
      </c>
    </row>
    <row r="759" spans="4:5" x14ac:dyDescent="0.2">
      <c r="D759" s="1" t="s">
        <v>1591</v>
      </c>
      <c r="E759" s="1" t="s">
        <v>1592</v>
      </c>
    </row>
    <row r="760" spans="4:5" x14ac:dyDescent="0.2">
      <c r="D760" s="1" t="s">
        <v>1593</v>
      </c>
      <c r="E760" s="1" t="s">
        <v>1594</v>
      </c>
    </row>
    <row r="761" spans="4:5" x14ac:dyDescent="0.2">
      <c r="D761" s="1" t="s">
        <v>1595</v>
      </c>
      <c r="E761" s="1" t="s">
        <v>1596</v>
      </c>
    </row>
    <row r="762" spans="4:5" x14ac:dyDescent="0.2">
      <c r="D762" s="1" t="s">
        <v>1597</v>
      </c>
      <c r="E762" s="1" t="s">
        <v>1598</v>
      </c>
    </row>
    <row r="763" spans="4:5" x14ac:dyDescent="0.2">
      <c r="D763" s="1" t="s">
        <v>1599</v>
      </c>
      <c r="E763" s="1" t="s">
        <v>1600</v>
      </c>
    </row>
    <row r="764" spans="4:5" x14ac:dyDescent="0.2">
      <c r="D764" s="1" t="s">
        <v>1601</v>
      </c>
      <c r="E764" s="1" t="s">
        <v>1602</v>
      </c>
    </row>
    <row r="765" spans="4:5" x14ac:dyDescent="0.2">
      <c r="D765" s="1" t="s">
        <v>1603</v>
      </c>
      <c r="E765" s="1" t="s">
        <v>1604</v>
      </c>
    </row>
    <row r="766" spans="4:5" x14ac:dyDescent="0.2">
      <c r="D766" s="1" t="s">
        <v>1605</v>
      </c>
      <c r="E766" s="1" t="s">
        <v>1606</v>
      </c>
    </row>
    <row r="767" spans="4:5" x14ac:dyDescent="0.2">
      <c r="D767" s="1" t="s">
        <v>1607</v>
      </c>
      <c r="E767" s="1" t="s">
        <v>1608</v>
      </c>
    </row>
    <row r="768" spans="4:5" x14ac:dyDescent="0.2">
      <c r="D768" s="1" t="s">
        <v>1609</v>
      </c>
      <c r="E768" s="1" t="s">
        <v>1610</v>
      </c>
    </row>
    <row r="769" spans="4:5" x14ac:dyDescent="0.2">
      <c r="D769" s="1" t="s">
        <v>268</v>
      </c>
      <c r="E769" s="1" t="s">
        <v>1611</v>
      </c>
    </row>
    <row r="770" spans="4:5" x14ac:dyDescent="0.2">
      <c r="D770" s="1" t="s">
        <v>1612</v>
      </c>
      <c r="E770" s="1" t="s">
        <v>1613</v>
      </c>
    </row>
    <row r="771" spans="4:5" x14ac:dyDescent="0.2">
      <c r="D771" s="1" t="s">
        <v>1614</v>
      </c>
      <c r="E771" s="1" t="s">
        <v>1615</v>
      </c>
    </row>
    <row r="772" spans="4:5" x14ac:dyDescent="0.2">
      <c r="D772" s="1" t="s">
        <v>1616</v>
      </c>
      <c r="E772" s="1" t="s">
        <v>1617</v>
      </c>
    </row>
    <row r="773" spans="4:5" x14ac:dyDescent="0.2">
      <c r="D773" s="1" t="s">
        <v>1618</v>
      </c>
      <c r="E773" s="1" t="s">
        <v>1619</v>
      </c>
    </row>
    <row r="774" spans="4:5" x14ac:dyDescent="0.2">
      <c r="D774" s="1" t="s">
        <v>1075</v>
      </c>
      <c r="E774" s="1" t="s">
        <v>1620</v>
      </c>
    </row>
    <row r="775" spans="4:5" x14ac:dyDescent="0.2">
      <c r="D775" s="1" t="s">
        <v>1621</v>
      </c>
      <c r="E775" s="1" t="s">
        <v>1622</v>
      </c>
    </row>
    <row r="776" spans="4:5" x14ac:dyDescent="0.2">
      <c r="D776" s="1" t="s">
        <v>1623</v>
      </c>
      <c r="E776" s="1" t="s">
        <v>1624</v>
      </c>
    </row>
    <row r="777" spans="4:5" x14ac:dyDescent="0.2">
      <c r="D777" s="1" t="s">
        <v>196</v>
      </c>
      <c r="E777" s="1" t="s">
        <v>1625</v>
      </c>
    </row>
    <row r="778" spans="4:5" x14ac:dyDescent="0.2">
      <c r="D778" s="1" t="s">
        <v>1626</v>
      </c>
      <c r="E778" s="1" t="s">
        <v>1627</v>
      </c>
    </row>
    <row r="779" spans="4:5" x14ac:dyDescent="0.2">
      <c r="D779" s="1" t="s">
        <v>1628</v>
      </c>
      <c r="E779" s="1" t="s">
        <v>1629</v>
      </c>
    </row>
    <row r="780" spans="4:5" x14ac:dyDescent="0.2">
      <c r="D780" s="1" t="s">
        <v>1630</v>
      </c>
      <c r="E780" s="1" t="s">
        <v>1631</v>
      </c>
    </row>
    <row r="781" spans="4:5" x14ac:dyDescent="0.2">
      <c r="D781" s="1" t="s">
        <v>332</v>
      </c>
      <c r="E781" s="1" t="s">
        <v>1632</v>
      </c>
    </row>
    <row r="782" spans="4:5" x14ac:dyDescent="0.2">
      <c r="D782" s="1" t="s">
        <v>1633</v>
      </c>
      <c r="E782" s="1" t="s">
        <v>1634</v>
      </c>
    </row>
    <row r="783" spans="4:5" x14ac:dyDescent="0.2">
      <c r="D783" s="1" t="s">
        <v>1635</v>
      </c>
      <c r="E783" s="1" t="s">
        <v>1636</v>
      </c>
    </row>
    <row r="784" spans="4:5" x14ac:dyDescent="0.2">
      <c r="D784" s="1" t="s">
        <v>1637</v>
      </c>
      <c r="E784" s="1" t="s">
        <v>1638</v>
      </c>
    </row>
    <row r="785" spans="4:5" x14ac:dyDescent="0.2">
      <c r="D785" s="1" t="s">
        <v>1639</v>
      </c>
      <c r="E785" s="1" t="s">
        <v>1640</v>
      </c>
    </row>
    <row r="786" spans="4:5" x14ac:dyDescent="0.2">
      <c r="D786" s="1" t="s">
        <v>1641</v>
      </c>
      <c r="E786" s="1" t="s">
        <v>1642</v>
      </c>
    </row>
    <row r="787" spans="4:5" x14ac:dyDescent="0.2">
      <c r="D787" s="1" t="s">
        <v>1643</v>
      </c>
      <c r="E787" s="1" t="s">
        <v>1644</v>
      </c>
    </row>
    <row r="788" spans="4:5" x14ac:dyDescent="0.2">
      <c r="D788" s="1" t="s">
        <v>316</v>
      </c>
      <c r="E788" s="1" t="s">
        <v>1645</v>
      </c>
    </row>
    <row r="789" spans="4:5" x14ac:dyDescent="0.2">
      <c r="D789" s="1" t="s">
        <v>308</v>
      </c>
      <c r="E789" s="1" t="s">
        <v>1646</v>
      </c>
    </row>
    <row r="790" spans="4:5" x14ac:dyDescent="0.2">
      <c r="D790" s="1" t="s">
        <v>1647</v>
      </c>
      <c r="E790" s="1" t="s">
        <v>1648</v>
      </c>
    </row>
    <row r="791" spans="4:5" x14ac:dyDescent="0.2">
      <c r="D791" s="1" t="s">
        <v>1649</v>
      </c>
      <c r="E791" s="1" t="s">
        <v>1650</v>
      </c>
    </row>
    <row r="792" spans="4:5" x14ac:dyDescent="0.2">
      <c r="D792" s="1" t="s">
        <v>1651</v>
      </c>
      <c r="E792" s="1" t="s">
        <v>1652</v>
      </c>
    </row>
    <row r="793" spans="4:5" x14ac:dyDescent="0.2">
      <c r="D793" s="1" t="s">
        <v>1653</v>
      </c>
      <c r="E793" s="1" t="s">
        <v>1654</v>
      </c>
    </row>
    <row r="794" spans="4:5" x14ac:dyDescent="0.2">
      <c r="D794" s="1" t="s">
        <v>1655</v>
      </c>
      <c r="E794" s="1" t="s">
        <v>1656</v>
      </c>
    </row>
    <row r="795" spans="4:5" x14ac:dyDescent="0.2">
      <c r="D795" s="1" t="s">
        <v>1657</v>
      </c>
      <c r="E795" s="1" t="s">
        <v>1658</v>
      </c>
    </row>
    <row r="796" spans="4:5" x14ac:dyDescent="0.2">
      <c r="D796" s="1" t="s">
        <v>1659</v>
      </c>
      <c r="E796" s="1" t="s">
        <v>1660</v>
      </c>
    </row>
    <row r="797" spans="4:5" x14ac:dyDescent="0.2">
      <c r="D797" s="1" t="s">
        <v>1661</v>
      </c>
      <c r="E797" s="1" t="s">
        <v>1662</v>
      </c>
    </row>
    <row r="798" spans="4:5" x14ac:dyDescent="0.2">
      <c r="D798" s="1" t="s">
        <v>1663</v>
      </c>
      <c r="E798" s="1" t="s">
        <v>1664</v>
      </c>
    </row>
    <row r="799" spans="4:5" x14ac:dyDescent="0.2">
      <c r="D799" s="1" t="s">
        <v>1665</v>
      </c>
      <c r="E799" s="1" t="s">
        <v>1666</v>
      </c>
    </row>
    <row r="800" spans="4:5" x14ac:dyDescent="0.2">
      <c r="D800" s="1" t="s">
        <v>271</v>
      </c>
      <c r="E800" s="1" t="s">
        <v>1667</v>
      </c>
    </row>
    <row r="801" spans="4:5" x14ac:dyDescent="0.2">
      <c r="D801" s="1" t="s">
        <v>101</v>
      </c>
      <c r="E801" s="1" t="s">
        <v>1668</v>
      </c>
    </row>
    <row r="802" spans="4:5" x14ac:dyDescent="0.2">
      <c r="D802" s="1" t="s">
        <v>1669</v>
      </c>
      <c r="E802" s="1" t="s">
        <v>1670</v>
      </c>
    </row>
    <row r="803" spans="4:5" x14ac:dyDescent="0.2">
      <c r="D803" s="1" t="s">
        <v>1671</v>
      </c>
      <c r="E803" s="1" t="s">
        <v>1672</v>
      </c>
    </row>
    <row r="804" spans="4:5" x14ac:dyDescent="0.2">
      <c r="D804" s="1" t="s">
        <v>1673</v>
      </c>
      <c r="E804" s="1" t="s">
        <v>1674</v>
      </c>
    </row>
    <row r="805" spans="4:5" x14ac:dyDescent="0.2">
      <c r="D805" s="1" t="s">
        <v>1675</v>
      </c>
      <c r="E805" s="1" t="s">
        <v>1676</v>
      </c>
    </row>
    <row r="806" spans="4:5" x14ac:dyDescent="0.2">
      <c r="D806" s="1" t="s">
        <v>1411</v>
      </c>
      <c r="E806" s="1" t="s">
        <v>1677</v>
      </c>
    </row>
    <row r="807" spans="4:5" x14ac:dyDescent="0.2">
      <c r="D807" s="1" t="s">
        <v>1678</v>
      </c>
      <c r="E807" s="1" t="s">
        <v>1679</v>
      </c>
    </row>
    <row r="808" spans="4:5" x14ac:dyDescent="0.2">
      <c r="D808" s="1" t="s">
        <v>1680</v>
      </c>
      <c r="E808" s="1" t="s">
        <v>1681</v>
      </c>
    </row>
    <row r="809" spans="4:5" x14ac:dyDescent="0.2">
      <c r="D809" s="1" t="s">
        <v>267</v>
      </c>
      <c r="E809" s="1" t="s">
        <v>1682</v>
      </c>
    </row>
    <row r="810" spans="4:5" x14ac:dyDescent="0.2">
      <c r="D810" s="1" t="s">
        <v>1683</v>
      </c>
      <c r="E810" s="1" t="s">
        <v>1684</v>
      </c>
    </row>
    <row r="811" spans="4:5" x14ac:dyDescent="0.2">
      <c r="D811" s="1" t="s">
        <v>1685</v>
      </c>
      <c r="E811" s="1" t="s">
        <v>1686</v>
      </c>
    </row>
    <row r="812" spans="4:5" x14ac:dyDescent="0.2">
      <c r="D812" s="1" t="s">
        <v>1687</v>
      </c>
      <c r="E812" s="1" t="s">
        <v>1688</v>
      </c>
    </row>
    <row r="813" spans="4:5" x14ac:dyDescent="0.2">
      <c r="D813" s="1" t="s">
        <v>1689</v>
      </c>
      <c r="E813" s="1" t="s">
        <v>1690</v>
      </c>
    </row>
    <row r="814" spans="4:5" x14ac:dyDescent="0.2">
      <c r="D814" s="1" t="s">
        <v>1691</v>
      </c>
      <c r="E814" s="1" t="s">
        <v>1692</v>
      </c>
    </row>
    <row r="815" spans="4:5" x14ac:dyDescent="0.2">
      <c r="D815" s="1" t="s">
        <v>1693</v>
      </c>
      <c r="E815" s="1" t="s">
        <v>1694</v>
      </c>
    </row>
    <row r="816" spans="4:5" x14ac:dyDescent="0.2">
      <c r="D816" s="1" t="s">
        <v>1695</v>
      </c>
      <c r="E816" s="1" t="s">
        <v>1696</v>
      </c>
    </row>
    <row r="817" spans="4:5" x14ac:dyDescent="0.2">
      <c r="D817" s="1" t="s">
        <v>223</v>
      </c>
      <c r="E817" s="1" t="s">
        <v>1697</v>
      </c>
    </row>
    <row r="818" spans="4:5" x14ac:dyDescent="0.2">
      <c r="D818" s="1" t="s">
        <v>219</v>
      </c>
      <c r="E818" s="1" t="s">
        <v>1698</v>
      </c>
    </row>
    <row r="819" spans="4:5" x14ac:dyDescent="0.2">
      <c r="D819" s="1" t="s">
        <v>1699</v>
      </c>
      <c r="E819" s="1" t="s">
        <v>1700</v>
      </c>
    </row>
    <row r="820" spans="4:5" x14ac:dyDescent="0.2">
      <c r="D820" s="1" t="s">
        <v>92</v>
      </c>
      <c r="E820" s="1" t="s">
        <v>1701</v>
      </c>
    </row>
    <row r="821" spans="4:5" x14ac:dyDescent="0.2">
      <c r="D821" s="1" t="s">
        <v>1702</v>
      </c>
      <c r="E821" s="1" t="s">
        <v>1703</v>
      </c>
    </row>
    <row r="822" spans="4:5" x14ac:dyDescent="0.2">
      <c r="D822" s="1" t="s">
        <v>1704</v>
      </c>
      <c r="E822" s="1" t="s">
        <v>1705</v>
      </c>
    </row>
    <row r="823" spans="4:5" x14ac:dyDescent="0.2">
      <c r="D823" s="1" t="s">
        <v>1262</v>
      </c>
      <c r="E823" s="1" t="s">
        <v>1706</v>
      </c>
    </row>
    <row r="824" spans="4:5" x14ac:dyDescent="0.2">
      <c r="D824" s="1" t="s">
        <v>1707</v>
      </c>
      <c r="E824" s="1" t="s">
        <v>1708</v>
      </c>
    </row>
    <row r="825" spans="4:5" x14ac:dyDescent="0.2">
      <c r="D825" s="1" t="s">
        <v>1709</v>
      </c>
      <c r="E825" s="1" t="s">
        <v>1710</v>
      </c>
    </row>
    <row r="826" spans="4:5" x14ac:dyDescent="0.2">
      <c r="D826" s="1" t="s">
        <v>303</v>
      </c>
      <c r="E826" s="1" t="s">
        <v>1711</v>
      </c>
    </row>
    <row r="827" spans="4:5" x14ac:dyDescent="0.2">
      <c r="D827" s="1" t="s">
        <v>1712</v>
      </c>
      <c r="E827" s="1" t="s">
        <v>1713</v>
      </c>
    </row>
    <row r="828" spans="4:5" x14ac:dyDescent="0.2">
      <c r="D828" s="1" t="s">
        <v>1714</v>
      </c>
      <c r="E828" s="1" t="s">
        <v>1715</v>
      </c>
    </row>
    <row r="829" spans="4:5" x14ac:dyDescent="0.2">
      <c r="D829" s="1" t="s">
        <v>1716</v>
      </c>
      <c r="E829" s="1" t="s">
        <v>1717</v>
      </c>
    </row>
    <row r="830" spans="4:5" x14ac:dyDescent="0.2">
      <c r="D830" s="1" t="s">
        <v>248</v>
      </c>
      <c r="E830" s="1" t="s">
        <v>1718</v>
      </c>
    </row>
    <row r="831" spans="4:5" x14ac:dyDescent="0.2">
      <c r="D831" s="1" t="s">
        <v>1719</v>
      </c>
      <c r="E831" s="1" t="s">
        <v>1720</v>
      </c>
    </row>
    <row r="832" spans="4:5" x14ac:dyDescent="0.2">
      <c r="D832" s="1" t="s">
        <v>986</v>
      </c>
      <c r="E832" s="1" t="s">
        <v>1721</v>
      </c>
    </row>
    <row r="833" spans="4:5" x14ac:dyDescent="0.2">
      <c r="D833" s="1" t="s">
        <v>1722</v>
      </c>
      <c r="E833" s="1" t="s">
        <v>1723</v>
      </c>
    </row>
    <row r="834" spans="4:5" x14ac:dyDescent="0.2">
      <c r="D834" s="1" t="s">
        <v>1724</v>
      </c>
      <c r="E834" s="1" t="s">
        <v>1725</v>
      </c>
    </row>
    <row r="835" spans="4:5" x14ac:dyDescent="0.2">
      <c r="D835" s="1" t="s">
        <v>299</v>
      </c>
      <c r="E835" s="1" t="s">
        <v>1726</v>
      </c>
    </row>
    <row r="836" spans="4:5" x14ac:dyDescent="0.2">
      <c r="D836" s="1" t="s">
        <v>1727</v>
      </c>
      <c r="E836" s="1" t="s">
        <v>1728</v>
      </c>
    </row>
    <row r="837" spans="4:5" x14ac:dyDescent="0.2">
      <c r="D837" s="1" t="s">
        <v>139</v>
      </c>
      <c r="E837" s="1" t="s">
        <v>1729</v>
      </c>
    </row>
    <row r="838" spans="4:5" x14ac:dyDescent="0.2">
      <c r="D838" s="1" t="s">
        <v>1266</v>
      </c>
      <c r="E838" s="1" t="s">
        <v>1730</v>
      </c>
    </row>
    <row r="839" spans="4:5" x14ac:dyDescent="0.2">
      <c r="D839" s="1" t="s">
        <v>1731</v>
      </c>
      <c r="E839" s="1" t="s">
        <v>1732</v>
      </c>
    </row>
    <row r="840" spans="4:5" x14ac:dyDescent="0.2">
      <c r="D840" s="1" t="s">
        <v>1733</v>
      </c>
      <c r="E840" s="1" t="s">
        <v>1734</v>
      </c>
    </row>
    <row r="841" spans="4:5" x14ac:dyDescent="0.2">
      <c r="D841" s="1" t="s">
        <v>1735</v>
      </c>
      <c r="E841" s="1" t="s">
        <v>1736</v>
      </c>
    </row>
    <row r="842" spans="4:5" x14ac:dyDescent="0.2">
      <c r="D842" s="1" t="s">
        <v>275</v>
      </c>
      <c r="E842" s="1" t="s">
        <v>1737</v>
      </c>
    </row>
    <row r="843" spans="4:5" x14ac:dyDescent="0.2">
      <c r="D843" s="1" t="s">
        <v>1738</v>
      </c>
      <c r="E843" s="1" t="s">
        <v>1739</v>
      </c>
    </row>
    <row r="844" spans="4:5" x14ac:dyDescent="0.2">
      <c r="D844" s="1" t="s">
        <v>1740</v>
      </c>
      <c r="E844" s="1" t="s">
        <v>1741</v>
      </c>
    </row>
    <row r="845" spans="4:5" x14ac:dyDescent="0.2">
      <c r="D845" s="1" t="s">
        <v>162</v>
      </c>
      <c r="E845" s="1" t="s">
        <v>1742</v>
      </c>
    </row>
    <row r="846" spans="4:5" x14ac:dyDescent="0.2">
      <c r="D846" s="1" t="s">
        <v>190</v>
      </c>
      <c r="E846" s="1" t="s">
        <v>1743</v>
      </c>
    </row>
    <row r="847" spans="4:5" x14ac:dyDescent="0.2">
      <c r="D847" s="1" t="s">
        <v>258</v>
      </c>
      <c r="E847" s="1" t="s">
        <v>1744</v>
      </c>
    </row>
    <row r="848" spans="4:5" x14ac:dyDescent="0.2">
      <c r="D848" s="1" t="s">
        <v>1745</v>
      </c>
      <c r="E848" s="1" t="s">
        <v>1746</v>
      </c>
    </row>
    <row r="849" spans="4:5" x14ac:dyDescent="0.2">
      <c r="D849" s="1" t="s">
        <v>198</v>
      </c>
      <c r="E849" s="1" t="s">
        <v>1747</v>
      </c>
    </row>
    <row r="850" spans="4:5" x14ac:dyDescent="0.2">
      <c r="D850" s="1" t="s">
        <v>1748</v>
      </c>
      <c r="E850" s="1" t="s">
        <v>1749</v>
      </c>
    </row>
    <row r="851" spans="4:5" x14ac:dyDescent="0.2">
      <c r="D851" s="1" t="s">
        <v>315</v>
      </c>
      <c r="E851" s="1" t="s">
        <v>1750</v>
      </c>
    </row>
    <row r="852" spans="4:5" x14ac:dyDescent="0.2">
      <c r="D852" s="1" t="s">
        <v>220</v>
      </c>
      <c r="E852" s="1" t="s">
        <v>1751</v>
      </c>
    </row>
    <row r="853" spans="4:5" x14ac:dyDescent="0.2">
      <c r="D853" s="1" t="s">
        <v>318</v>
      </c>
      <c r="E853" s="1" t="s">
        <v>1752</v>
      </c>
    </row>
    <row r="854" spans="4:5" x14ac:dyDescent="0.2">
      <c r="D854" s="1" t="s">
        <v>1753</v>
      </c>
      <c r="E854" s="1" t="s">
        <v>1754</v>
      </c>
    </row>
    <row r="855" spans="4:5" x14ac:dyDescent="0.2">
      <c r="D855" s="1" t="s">
        <v>278</v>
      </c>
      <c r="E855" s="1" t="s">
        <v>1755</v>
      </c>
    </row>
    <row r="856" spans="4:5" x14ac:dyDescent="0.2">
      <c r="D856" s="1" t="s">
        <v>250</v>
      </c>
      <c r="E856" s="1" t="s">
        <v>1756</v>
      </c>
    </row>
    <row r="857" spans="4:5" x14ac:dyDescent="0.2">
      <c r="D857" s="1" t="s">
        <v>1757</v>
      </c>
      <c r="E857" s="1" t="s">
        <v>1758</v>
      </c>
    </row>
    <row r="858" spans="4:5" x14ac:dyDescent="0.2">
      <c r="D858" s="1" t="s">
        <v>1759</v>
      </c>
      <c r="E858" s="1" t="s">
        <v>1760</v>
      </c>
    </row>
    <row r="859" spans="4:5" x14ac:dyDescent="0.2">
      <c r="D859" s="1" t="s">
        <v>1761</v>
      </c>
      <c r="E859" s="1" t="s">
        <v>1762</v>
      </c>
    </row>
    <row r="860" spans="4:5" x14ac:dyDescent="0.2">
      <c r="D860" s="1" t="s">
        <v>1763</v>
      </c>
      <c r="E860" s="1" t="s">
        <v>1764</v>
      </c>
    </row>
    <row r="861" spans="4:5" x14ac:dyDescent="0.2">
      <c r="D861" s="1" t="s">
        <v>1765</v>
      </c>
      <c r="E861" s="1" t="s">
        <v>1766</v>
      </c>
    </row>
    <row r="862" spans="4:5" x14ac:dyDescent="0.2">
      <c r="D862" s="1" t="s">
        <v>1767</v>
      </c>
      <c r="E862" s="1" t="s">
        <v>1768</v>
      </c>
    </row>
    <row r="863" spans="4:5" x14ac:dyDescent="0.2">
      <c r="D863" s="1" t="s">
        <v>1769</v>
      </c>
      <c r="E863" s="1" t="s">
        <v>1770</v>
      </c>
    </row>
    <row r="864" spans="4:5" x14ac:dyDescent="0.2">
      <c r="D864" s="1" t="s">
        <v>1771</v>
      </c>
      <c r="E864" s="1" t="s">
        <v>1772</v>
      </c>
    </row>
    <row r="865" spans="4:5" x14ac:dyDescent="0.2">
      <c r="D865" s="1" t="s">
        <v>1773</v>
      </c>
      <c r="E865" s="1" t="s">
        <v>1774</v>
      </c>
    </row>
    <row r="866" spans="4:5" x14ac:dyDescent="0.2">
      <c r="D866" s="1" t="s">
        <v>1775</v>
      </c>
      <c r="E866" s="1" t="s">
        <v>1776</v>
      </c>
    </row>
    <row r="867" spans="4:5" x14ac:dyDescent="0.2">
      <c r="D867" s="1" t="s">
        <v>1777</v>
      </c>
      <c r="E867" s="1" t="s">
        <v>1778</v>
      </c>
    </row>
    <row r="868" spans="4:5" x14ac:dyDescent="0.2">
      <c r="D868" s="1" t="s">
        <v>1779</v>
      </c>
      <c r="E868" s="1" t="s">
        <v>1780</v>
      </c>
    </row>
    <row r="869" spans="4:5" x14ac:dyDescent="0.2">
      <c r="D869" s="1" t="s">
        <v>1781</v>
      </c>
      <c r="E869" s="1" t="s">
        <v>1782</v>
      </c>
    </row>
    <row r="870" spans="4:5" x14ac:dyDescent="0.2">
      <c r="D870" s="1" t="s">
        <v>1783</v>
      </c>
      <c r="E870" s="1" t="s">
        <v>1784</v>
      </c>
    </row>
    <row r="871" spans="4:5" x14ac:dyDescent="0.2">
      <c r="D871" s="1" t="s">
        <v>1785</v>
      </c>
      <c r="E871" s="1" t="s">
        <v>1786</v>
      </c>
    </row>
    <row r="872" spans="4:5" x14ac:dyDescent="0.2">
      <c r="D872" s="1" t="s">
        <v>1787</v>
      </c>
      <c r="E872" s="1" t="s">
        <v>1788</v>
      </c>
    </row>
    <row r="873" spans="4:5" x14ac:dyDescent="0.2">
      <c r="D873" s="1" t="s">
        <v>1789</v>
      </c>
      <c r="E873" s="1" t="s">
        <v>1790</v>
      </c>
    </row>
    <row r="874" spans="4:5" x14ac:dyDescent="0.2">
      <c r="D874" s="1" t="s">
        <v>1791</v>
      </c>
      <c r="E874" s="1" t="s">
        <v>1792</v>
      </c>
    </row>
    <row r="875" spans="4:5" x14ac:dyDescent="0.2">
      <c r="D875" s="1" t="s">
        <v>221</v>
      </c>
      <c r="E875" s="1" t="s">
        <v>1793</v>
      </c>
    </row>
    <row r="876" spans="4:5" x14ac:dyDescent="0.2">
      <c r="D876" s="1" t="s">
        <v>1794</v>
      </c>
      <c r="E876" s="1" t="s">
        <v>1795</v>
      </c>
    </row>
    <row r="877" spans="4:5" x14ac:dyDescent="0.2">
      <c r="D877" s="1" t="s">
        <v>1796</v>
      </c>
      <c r="E877" s="1" t="s">
        <v>1797</v>
      </c>
    </row>
    <row r="878" spans="4:5" x14ac:dyDescent="0.2">
      <c r="D878" s="1" t="s">
        <v>1798</v>
      </c>
      <c r="E878" s="1" t="s">
        <v>1799</v>
      </c>
    </row>
    <row r="879" spans="4:5" x14ac:dyDescent="0.2">
      <c r="D879" s="1" t="s">
        <v>1800</v>
      </c>
      <c r="E879" s="1" t="s">
        <v>1801</v>
      </c>
    </row>
    <row r="880" spans="4:5" x14ac:dyDescent="0.2">
      <c r="D880" s="1" t="s">
        <v>1802</v>
      </c>
      <c r="E880" s="1" t="s">
        <v>1803</v>
      </c>
    </row>
    <row r="881" spans="4:5" x14ac:dyDescent="0.2">
      <c r="D881" s="1" t="s">
        <v>1804</v>
      </c>
      <c r="E881" s="1" t="s">
        <v>1805</v>
      </c>
    </row>
    <row r="882" spans="4:5" x14ac:dyDescent="0.2">
      <c r="D882" s="1" t="s">
        <v>1806</v>
      </c>
      <c r="E882" s="1" t="s">
        <v>1807</v>
      </c>
    </row>
    <row r="883" spans="4:5" x14ac:dyDescent="0.2">
      <c r="D883" s="1" t="s">
        <v>1767</v>
      </c>
      <c r="E883" s="1" t="s">
        <v>1808</v>
      </c>
    </row>
    <row r="884" spans="4:5" x14ac:dyDescent="0.2">
      <c r="D884" s="1" t="s">
        <v>1809</v>
      </c>
      <c r="E884" s="1" t="s">
        <v>1810</v>
      </c>
    </row>
    <row r="885" spans="4:5" x14ac:dyDescent="0.2">
      <c r="D885" s="1" t="s">
        <v>1811</v>
      </c>
      <c r="E885" s="1" t="s">
        <v>1812</v>
      </c>
    </row>
    <row r="886" spans="4:5" x14ac:dyDescent="0.2">
      <c r="D886" s="1" t="s">
        <v>1813</v>
      </c>
      <c r="E886" s="1" t="s">
        <v>1814</v>
      </c>
    </row>
    <row r="887" spans="4:5" x14ac:dyDescent="0.2">
      <c r="D887" s="1" t="s">
        <v>77</v>
      </c>
      <c r="E887" s="1" t="s">
        <v>1815</v>
      </c>
    </row>
    <row r="888" spans="4:5" x14ac:dyDescent="0.2">
      <c r="D888" s="1" t="s">
        <v>1816</v>
      </c>
      <c r="E888" s="1" t="s">
        <v>1817</v>
      </c>
    </row>
    <row r="889" spans="4:5" x14ac:dyDescent="0.2">
      <c r="D889" s="1" t="s">
        <v>1818</v>
      </c>
      <c r="E889" s="1" t="s">
        <v>1819</v>
      </c>
    </row>
    <row r="890" spans="4:5" x14ac:dyDescent="0.2">
      <c r="D890" s="1" t="s">
        <v>1820</v>
      </c>
      <c r="E890" s="1" t="s">
        <v>1821</v>
      </c>
    </row>
    <row r="891" spans="4:5" x14ac:dyDescent="0.2">
      <c r="D891" s="1" t="s">
        <v>177</v>
      </c>
      <c r="E891" s="1" t="s">
        <v>1822</v>
      </c>
    </row>
    <row r="892" spans="4:5" x14ac:dyDescent="0.2">
      <c r="D892" s="1" t="s">
        <v>1823</v>
      </c>
      <c r="E892" s="1" t="s">
        <v>1824</v>
      </c>
    </row>
    <row r="893" spans="4:5" x14ac:dyDescent="0.2">
      <c r="D893" s="1" t="s">
        <v>1825</v>
      </c>
      <c r="E893" s="1" t="s">
        <v>1826</v>
      </c>
    </row>
    <row r="894" spans="4:5" x14ac:dyDescent="0.2">
      <c r="D894" s="1" t="s">
        <v>1827</v>
      </c>
      <c r="E894" s="1" t="s">
        <v>1828</v>
      </c>
    </row>
    <row r="895" spans="4:5" x14ac:dyDescent="0.2">
      <c r="D895" s="1" t="s">
        <v>1829</v>
      </c>
      <c r="E895" s="1" t="s">
        <v>1830</v>
      </c>
    </row>
    <row r="896" spans="4:5" x14ac:dyDescent="0.2">
      <c r="D896" s="1" t="s">
        <v>319</v>
      </c>
      <c r="E896" s="1" t="s">
        <v>1831</v>
      </c>
    </row>
    <row r="897" spans="4:5" x14ac:dyDescent="0.2">
      <c r="D897" s="1" t="s">
        <v>1832</v>
      </c>
      <c r="E897" s="1" t="s">
        <v>1833</v>
      </c>
    </row>
    <row r="898" spans="4:5" x14ac:dyDescent="0.2">
      <c r="D898" s="1" t="s">
        <v>1834</v>
      </c>
      <c r="E898" s="1" t="s">
        <v>1835</v>
      </c>
    </row>
    <row r="899" spans="4:5" x14ac:dyDescent="0.2">
      <c r="D899" s="1" t="s">
        <v>1836</v>
      </c>
      <c r="E899" s="1" t="s">
        <v>1837</v>
      </c>
    </row>
    <row r="900" spans="4:5" x14ac:dyDescent="0.2">
      <c r="D900" s="1" t="s">
        <v>1838</v>
      </c>
      <c r="E900" s="1" t="s">
        <v>1839</v>
      </c>
    </row>
    <row r="901" spans="4:5" x14ac:dyDescent="0.2">
      <c r="D901" s="1" t="s">
        <v>1840</v>
      </c>
      <c r="E901" s="1" t="s">
        <v>1841</v>
      </c>
    </row>
    <row r="902" spans="4:5" x14ac:dyDescent="0.2">
      <c r="D902" s="1" t="s">
        <v>1842</v>
      </c>
      <c r="E902" s="1" t="s">
        <v>1843</v>
      </c>
    </row>
    <row r="903" spans="4:5" x14ac:dyDescent="0.2">
      <c r="D903" s="1" t="s">
        <v>264</v>
      </c>
      <c r="E903" s="1" t="s">
        <v>1844</v>
      </c>
    </row>
    <row r="904" spans="4:5" x14ac:dyDescent="0.2">
      <c r="D904" s="1" t="s">
        <v>1845</v>
      </c>
      <c r="E904" s="1" t="s">
        <v>1846</v>
      </c>
    </row>
    <row r="905" spans="4:5" x14ac:dyDescent="0.2">
      <c r="D905" s="1" t="s">
        <v>1847</v>
      </c>
      <c r="E905" s="1" t="s">
        <v>1848</v>
      </c>
    </row>
    <row r="906" spans="4:5" x14ac:dyDescent="0.2">
      <c r="D906" s="1" t="s">
        <v>986</v>
      </c>
      <c r="E906" s="1" t="s">
        <v>1849</v>
      </c>
    </row>
    <row r="907" spans="4:5" x14ac:dyDescent="0.2">
      <c r="D907" s="1" t="s">
        <v>1257</v>
      </c>
      <c r="E907" s="1" t="s">
        <v>1850</v>
      </c>
    </row>
    <row r="908" spans="4:5" x14ac:dyDescent="0.2">
      <c r="D908" s="1" t="s">
        <v>1851</v>
      </c>
      <c r="E908" s="1" t="s">
        <v>1852</v>
      </c>
    </row>
    <row r="909" spans="4:5" x14ac:dyDescent="0.2">
      <c r="D909" s="1" t="s">
        <v>1853</v>
      </c>
      <c r="E909" s="1" t="s">
        <v>1854</v>
      </c>
    </row>
    <row r="910" spans="4:5" x14ac:dyDescent="0.2">
      <c r="D910" s="1" t="s">
        <v>284</v>
      </c>
      <c r="E910" s="1" t="s">
        <v>1855</v>
      </c>
    </row>
    <row r="911" spans="4:5" x14ac:dyDescent="0.2">
      <c r="D911" s="1" t="s">
        <v>1856</v>
      </c>
      <c r="E911" s="1" t="s">
        <v>1857</v>
      </c>
    </row>
    <row r="912" spans="4:5" x14ac:dyDescent="0.2">
      <c r="D912" s="1" t="s">
        <v>1858</v>
      </c>
      <c r="E912" s="1" t="s">
        <v>1859</v>
      </c>
    </row>
    <row r="913" spans="4:5" x14ac:dyDescent="0.2">
      <c r="D913" s="1" t="s">
        <v>1860</v>
      </c>
      <c r="E913" s="1" t="s">
        <v>1861</v>
      </c>
    </row>
    <row r="914" spans="4:5" x14ac:dyDescent="0.2">
      <c r="D914" s="1" t="s">
        <v>160</v>
      </c>
      <c r="E914" s="1" t="s">
        <v>1862</v>
      </c>
    </row>
    <row r="915" spans="4:5" x14ac:dyDescent="0.2">
      <c r="D915" s="1" t="s">
        <v>1863</v>
      </c>
      <c r="E915" s="1" t="s">
        <v>1864</v>
      </c>
    </row>
    <row r="916" spans="4:5" x14ac:dyDescent="0.2">
      <c r="D916" s="1" t="s">
        <v>1865</v>
      </c>
      <c r="E916" s="1" t="s">
        <v>1866</v>
      </c>
    </row>
    <row r="917" spans="4:5" x14ac:dyDescent="0.2">
      <c r="D917" s="1" t="s">
        <v>1867</v>
      </c>
      <c r="E917" s="1" t="s">
        <v>1868</v>
      </c>
    </row>
    <row r="918" spans="4:5" x14ac:dyDescent="0.2">
      <c r="D918" s="1" t="s">
        <v>304</v>
      </c>
      <c r="E918" s="1" t="s">
        <v>1869</v>
      </c>
    </row>
    <row r="919" spans="4:5" x14ac:dyDescent="0.2">
      <c r="D919" s="1" t="s">
        <v>1870</v>
      </c>
      <c r="E919" s="1" t="s">
        <v>1871</v>
      </c>
    </row>
    <row r="920" spans="4:5" x14ac:dyDescent="0.2">
      <c r="D920" s="1" t="s">
        <v>1872</v>
      </c>
      <c r="E920" s="1" t="s">
        <v>1873</v>
      </c>
    </row>
    <row r="921" spans="4:5" x14ac:dyDescent="0.2">
      <c r="D921" s="1" t="s">
        <v>293</v>
      </c>
      <c r="E921" s="1" t="s">
        <v>1874</v>
      </c>
    </row>
    <row r="922" spans="4:5" x14ac:dyDescent="0.2">
      <c r="D922" s="1" t="s">
        <v>1875</v>
      </c>
      <c r="E922" s="1" t="s">
        <v>1876</v>
      </c>
    </row>
    <row r="923" spans="4:5" x14ac:dyDescent="0.2">
      <c r="D923" s="1" t="s">
        <v>1877</v>
      </c>
      <c r="E923" s="1" t="s">
        <v>1878</v>
      </c>
    </row>
    <row r="924" spans="4:5" x14ac:dyDescent="0.2">
      <c r="D924" s="1" t="s">
        <v>1879</v>
      </c>
      <c r="E924" s="1" t="s">
        <v>1880</v>
      </c>
    </row>
    <row r="925" spans="4:5" x14ac:dyDescent="0.2">
      <c r="D925" s="1" t="s">
        <v>1881</v>
      </c>
      <c r="E925" s="1" t="s">
        <v>1882</v>
      </c>
    </row>
    <row r="926" spans="4:5" x14ac:dyDescent="0.2">
      <c r="D926" s="1" t="s">
        <v>150</v>
      </c>
      <c r="E926" s="1" t="s">
        <v>1883</v>
      </c>
    </row>
    <row r="927" spans="4:5" x14ac:dyDescent="0.2">
      <c r="D927" s="1" t="s">
        <v>1884</v>
      </c>
      <c r="E927" s="1" t="s">
        <v>1885</v>
      </c>
    </row>
    <row r="928" spans="4:5" x14ac:dyDescent="0.2">
      <c r="D928" s="1" t="s">
        <v>1886</v>
      </c>
      <c r="E928" s="1" t="s">
        <v>1887</v>
      </c>
    </row>
    <row r="929" spans="4:5" x14ac:dyDescent="0.2">
      <c r="D929" s="1" t="s">
        <v>1888</v>
      </c>
      <c r="E929" s="1" t="s">
        <v>1889</v>
      </c>
    </row>
    <row r="930" spans="4:5" x14ac:dyDescent="0.2">
      <c r="D930" s="1" t="s">
        <v>1890</v>
      </c>
      <c r="E930" s="1" t="s">
        <v>1891</v>
      </c>
    </row>
    <row r="931" spans="4:5" x14ac:dyDescent="0.2">
      <c r="D931" s="1" t="s">
        <v>1892</v>
      </c>
      <c r="E931" s="1" t="s">
        <v>1893</v>
      </c>
    </row>
    <row r="932" spans="4:5" x14ac:dyDescent="0.2">
      <c r="D932" s="1" t="s">
        <v>1894</v>
      </c>
      <c r="E932" s="1" t="s">
        <v>1895</v>
      </c>
    </row>
    <row r="933" spans="4:5" x14ac:dyDescent="0.2">
      <c r="D933" s="1" t="s">
        <v>1605</v>
      </c>
      <c r="E933" s="1" t="s">
        <v>1896</v>
      </c>
    </row>
    <row r="934" spans="4:5" x14ac:dyDescent="0.2">
      <c r="D934" s="1" t="s">
        <v>1897</v>
      </c>
      <c r="E934" s="1" t="s">
        <v>1898</v>
      </c>
    </row>
    <row r="935" spans="4:5" x14ac:dyDescent="0.2">
      <c r="D935" s="1" t="s">
        <v>1899</v>
      </c>
      <c r="E935" s="1" t="s">
        <v>1900</v>
      </c>
    </row>
    <row r="936" spans="4:5" x14ac:dyDescent="0.2">
      <c r="D936" s="1" t="s">
        <v>1901</v>
      </c>
      <c r="E936" s="1" t="s">
        <v>1902</v>
      </c>
    </row>
    <row r="937" spans="4:5" x14ac:dyDescent="0.2">
      <c r="D937" s="1" t="s">
        <v>1903</v>
      </c>
      <c r="E937" s="1" t="s">
        <v>1904</v>
      </c>
    </row>
    <row r="938" spans="4:5" x14ac:dyDescent="0.2">
      <c r="D938" s="1" t="s">
        <v>1905</v>
      </c>
      <c r="E938" s="1" t="s">
        <v>1906</v>
      </c>
    </row>
    <row r="939" spans="4:5" x14ac:dyDescent="0.2">
      <c r="D939" s="1" t="s">
        <v>268</v>
      </c>
      <c r="E939" s="1" t="s">
        <v>1907</v>
      </c>
    </row>
    <row r="940" spans="4:5" x14ac:dyDescent="0.2">
      <c r="D940" s="1" t="s">
        <v>1908</v>
      </c>
      <c r="E940" s="1" t="s">
        <v>1909</v>
      </c>
    </row>
    <row r="941" spans="4:5" x14ac:dyDescent="0.2">
      <c r="D941" s="1" t="s">
        <v>1910</v>
      </c>
      <c r="E941" s="1" t="s">
        <v>1911</v>
      </c>
    </row>
    <row r="942" spans="4:5" x14ac:dyDescent="0.2">
      <c r="D942" s="1" t="s">
        <v>1912</v>
      </c>
      <c r="E942" s="1" t="s">
        <v>1913</v>
      </c>
    </row>
    <row r="943" spans="4:5" x14ac:dyDescent="0.2">
      <c r="D943" s="1" t="s">
        <v>1914</v>
      </c>
      <c r="E943" s="1" t="s">
        <v>1915</v>
      </c>
    </row>
    <row r="944" spans="4:5" x14ac:dyDescent="0.2">
      <c r="D944" s="1" t="s">
        <v>330</v>
      </c>
      <c r="E944" s="1" t="s">
        <v>1916</v>
      </c>
    </row>
    <row r="945" spans="4:5" x14ac:dyDescent="0.2">
      <c r="D945" s="1" t="s">
        <v>195</v>
      </c>
      <c r="E945" s="1" t="s">
        <v>1917</v>
      </c>
    </row>
    <row r="946" spans="4:5" x14ac:dyDescent="0.2">
      <c r="D946" s="1" t="s">
        <v>1918</v>
      </c>
      <c r="E946" s="1" t="s">
        <v>1919</v>
      </c>
    </row>
    <row r="947" spans="4:5" x14ac:dyDescent="0.2">
      <c r="D947" s="1" t="s">
        <v>281</v>
      </c>
      <c r="E947" s="1" t="s">
        <v>1920</v>
      </c>
    </row>
    <row r="948" spans="4:5" x14ac:dyDescent="0.2">
      <c r="D948" s="1" t="s">
        <v>1921</v>
      </c>
      <c r="E948" s="1" t="s">
        <v>1922</v>
      </c>
    </row>
    <row r="949" spans="4:5" x14ac:dyDescent="0.2">
      <c r="D949" s="1" t="s">
        <v>1923</v>
      </c>
      <c r="E949" s="1" t="s">
        <v>1924</v>
      </c>
    </row>
    <row r="950" spans="4:5" x14ac:dyDescent="0.2">
      <c r="D950" s="1" t="s">
        <v>1925</v>
      </c>
      <c r="E950" s="1" t="s">
        <v>1926</v>
      </c>
    </row>
    <row r="951" spans="4:5" x14ac:dyDescent="0.2">
      <c r="D951" s="1" t="s">
        <v>1927</v>
      </c>
      <c r="E951" s="1" t="s">
        <v>1928</v>
      </c>
    </row>
    <row r="952" spans="4:5" x14ac:dyDescent="0.2">
      <c r="D952" s="1" t="s">
        <v>1929</v>
      </c>
      <c r="E952" s="1" t="s">
        <v>1930</v>
      </c>
    </row>
    <row r="953" spans="4:5" x14ac:dyDescent="0.2">
      <c r="D953" s="1" t="s">
        <v>1931</v>
      </c>
      <c r="E953" s="1" t="s">
        <v>1932</v>
      </c>
    </row>
    <row r="954" spans="4:5" x14ac:dyDescent="0.2">
      <c r="D954" s="1" t="s">
        <v>1933</v>
      </c>
      <c r="E954" s="1" t="s">
        <v>1934</v>
      </c>
    </row>
    <row r="955" spans="4:5" x14ac:dyDescent="0.2">
      <c r="D955" s="1" t="s">
        <v>1935</v>
      </c>
      <c r="E955" s="1" t="s">
        <v>1936</v>
      </c>
    </row>
    <row r="956" spans="4:5" x14ac:dyDescent="0.2">
      <c r="D956" s="1" t="s">
        <v>200</v>
      </c>
      <c r="E956" s="1" t="s">
        <v>1937</v>
      </c>
    </row>
    <row r="957" spans="4:5" x14ac:dyDescent="0.2">
      <c r="D957" s="1" t="s">
        <v>1938</v>
      </c>
      <c r="E957" s="1" t="s">
        <v>1939</v>
      </c>
    </row>
    <row r="958" spans="4:5" x14ac:dyDescent="0.2">
      <c r="D958" s="1" t="s">
        <v>317</v>
      </c>
      <c r="E958" s="1" t="s">
        <v>1940</v>
      </c>
    </row>
    <row r="959" spans="4:5" x14ac:dyDescent="0.2">
      <c r="D959" s="1" t="s">
        <v>1941</v>
      </c>
      <c r="E959" s="1" t="s">
        <v>1942</v>
      </c>
    </row>
    <row r="960" spans="4:5" x14ac:dyDescent="0.2">
      <c r="D960" s="1" t="s">
        <v>900</v>
      </c>
      <c r="E960" s="1" t="s">
        <v>1943</v>
      </c>
    </row>
    <row r="961" spans="4:5" x14ac:dyDescent="0.2">
      <c r="D961" s="1" t="s">
        <v>1944</v>
      </c>
      <c r="E961" s="1" t="s">
        <v>1945</v>
      </c>
    </row>
    <row r="962" spans="4:5" x14ac:dyDescent="0.2">
      <c r="D962" s="1" t="s">
        <v>283</v>
      </c>
      <c r="E962" s="1" t="s">
        <v>1946</v>
      </c>
    </row>
    <row r="963" spans="4:5" x14ac:dyDescent="0.2">
      <c r="D963" s="1" t="s">
        <v>1947</v>
      </c>
      <c r="E963" s="1" t="s">
        <v>1948</v>
      </c>
    </row>
    <row r="964" spans="4:5" x14ac:dyDescent="0.2">
      <c r="D964" s="1" t="s">
        <v>1949</v>
      </c>
      <c r="E964" s="1" t="s">
        <v>1950</v>
      </c>
    </row>
    <row r="965" spans="4:5" x14ac:dyDescent="0.2">
      <c r="D965" s="1" t="s">
        <v>82</v>
      </c>
      <c r="E965" s="1" t="s">
        <v>1951</v>
      </c>
    </row>
    <row r="966" spans="4:5" x14ac:dyDescent="0.2">
      <c r="D966" s="1" t="s">
        <v>1952</v>
      </c>
      <c r="E966" s="1" t="s">
        <v>1953</v>
      </c>
    </row>
    <row r="967" spans="4:5" x14ac:dyDescent="0.2">
      <c r="D967" s="1" t="s">
        <v>1954</v>
      </c>
      <c r="E967" s="1" t="s">
        <v>1955</v>
      </c>
    </row>
    <row r="968" spans="4:5" x14ac:dyDescent="0.2">
      <c r="D968" s="1" t="s">
        <v>1262</v>
      </c>
      <c r="E968" s="1" t="s">
        <v>1956</v>
      </c>
    </row>
    <row r="969" spans="4:5" x14ac:dyDescent="0.2">
      <c r="D969" s="1" t="s">
        <v>1957</v>
      </c>
      <c r="E969" s="1" t="s">
        <v>1958</v>
      </c>
    </row>
    <row r="970" spans="4:5" x14ac:dyDescent="0.2">
      <c r="D970" s="1" t="s">
        <v>1959</v>
      </c>
      <c r="E970" s="1" t="s">
        <v>1960</v>
      </c>
    </row>
    <row r="971" spans="4:5" x14ac:dyDescent="0.2">
      <c r="D971" s="1" t="s">
        <v>1961</v>
      </c>
      <c r="E971" s="1" t="s">
        <v>1962</v>
      </c>
    </row>
    <row r="972" spans="4:5" x14ac:dyDescent="0.2">
      <c r="D972" s="1" t="s">
        <v>1963</v>
      </c>
      <c r="E972" s="1" t="s">
        <v>1964</v>
      </c>
    </row>
    <row r="973" spans="4:5" x14ac:dyDescent="0.2">
      <c r="D973" s="1" t="s">
        <v>1965</v>
      </c>
      <c r="E973" s="1" t="s">
        <v>1966</v>
      </c>
    </row>
    <row r="974" spans="4:5" x14ac:dyDescent="0.2">
      <c r="D974" s="1" t="s">
        <v>1967</v>
      </c>
      <c r="E974" s="1" t="s">
        <v>1968</v>
      </c>
    </row>
    <row r="975" spans="4:5" x14ac:dyDescent="0.2">
      <c r="D975" s="1" t="s">
        <v>273</v>
      </c>
      <c r="E975" s="1" t="s">
        <v>1969</v>
      </c>
    </row>
    <row r="976" spans="4:5" x14ac:dyDescent="0.2">
      <c r="D976" s="1" t="s">
        <v>1970</v>
      </c>
      <c r="E976" s="1" t="s">
        <v>1971</v>
      </c>
    </row>
    <row r="977" spans="4:5" x14ac:dyDescent="0.2">
      <c r="D977" s="1" t="s">
        <v>1972</v>
      </c>
      <c r="E977" s="1" t="s">
        <v>1973</v>
      </c>
    </row>
    <row r="978" spans="4:5" x14ac:dyDescent="0.2">
      <c r="D978" s="1" t="s">
        <v>1974</v>
      </c>
      <c r="E978" s="1" t="s">
        <v>1975</v>
      </c>
    </row>
    <row r="979" spans="4:5" x14ac:dyDescent="0.2">
      <c r="D979" s="1" t="s">
        <v>205</v>
      </c>
      <c r="E979" s="1" t="s">
        <v>1976</v>
      </c>
    </row>
    <row r="980" spans="4:5" x14ac:dyDescent="0.2">
      <c r="D980" s="1" t="s">
        <v>1977</v>
      </c>
      <c r="E980" s="1" t="s">
        <v>1978</v>
      </c>
    </row>
    <row r="981" spans="4:5" x14ac:dyDescent="0.2">
      <c r="D981" s="1" t="s">
        <v>1979</v>
      </c>
      <c r="E981" s="1" t="s">
        <v>1980</v>
      </c>
    </row>
    <row r="982" spans="4:5" x14ac:dyDescent="0.2">
      <c r="D982" s="1" t="s">
        <v>1981</v>
      </c>
      <c r="E982" s="1" t="s">
        <v>1982</v>
      </c>
    </row>
    <row r="983" spans="4:5" x14ac:dyDescent="0.2">
      <c r="D983" s="1" t="s">
        <v>1983</v>
      </c>
      <c r="E983" s="1" t="s">
        <v>1984</v>
      </c>
    </row>
    <row r="984" spans="4:5" x14ac:dyDescent="0.2">
      <c r="D984" s="1" t="s">
        <v>164</v>
      </c>
      <c r="E984" s="1" t="s">
        <v>1985</v>
      </c>
    </row>
    <row r="985" spans="4:5" x14ac:dyDescent="0.2">
      <c r="D985" s="1" t="s">
        <v>1986</v>
      </c>
      <c r="E985" s="1" t="s">
        <v>1987</v>
      </c>
    </row>
    <row r="986" spans="4:5" x14ac:dyDescent="0.2">
      <c r="D986" s="1" t="s">
        <v>1988</v>
      </c>
      <c r="E986" s="1" t="s">
        <v>1989</v>
      </c>
    </row>
    <row r="987" spans="4:5" x14ac:dyDescent="0.2">
      <c r="D987" s="1" t="s">
        <v>327</v>
      </c>
      <c r="E987" s="1" t="s">
        <v>1990</v>
      </c>
    </row>
    <row r="988" spans="4:5" x14ac:dyDescent="0.2">
      <c r="D988" s="1" t="s">
        <v>1637</v>
      </c>
      <c r="E988" s="1" t="s">
        <v>1991</v>
      </c>
    </row>
    <row r="989" spans="4:5" x14ac:dyDescent="0.2">
      <c r="D989" s="1" t="s">
        <v>600</v>
      </c>
      <c r="E989" s="1" t="s">
        <v>1992</v>
      </c>
    </row>
    <row r="990" spans="4:5" x14ac:dyDescent="0.2">
      <c r="D990" s="1" t="s">
        <v>1993</v>
      </c>
      <c r="E990" s="1" t="s">
        <v>1994</v>
      </c>
    </row>
    <row r="991" spans="4:5" x14ac:dyDescent="0.2">
      <c r="D991" s="1" t="s">
        <v>1995</v>
      </c>
      <c r="E991" s="1" t="s">
        <v>1996</v>
      </c>
    </row>
    <row r="992" spans="4:5" x14ac:dyDescent="0.2">
      <c r="D992" s="1" t="s">
        <v>1997</v>
      </c>
      <c r="E992" s="1" t="s">
        <v>1998</v>
      </c>
    </row>
    <row r="993" spans="4:5" x14ac:dyDescent="0.2">
      <c r="D993" s="1" t="s">
        <v>1999</v>
      </c>
      <c r="E993" s="1" t="s">
        <v>2000</v>
      </c>
    </row>
    <row r="994" spans="4:5" x14ac:dyDescent="0.2">
      <c r="D994" s="1" t="s">
        <v>2001</v>
      </c>
      <c r="E994" s="1" t="s">
        <v>2002</v>
      </c>
    </row>
    <row r="995" spans="4:5" x14ac:dyDescent="0.2">
      <c r="D995" s="1" t="s">
        <v>1740</v>
      </c>
      <c r="E995" s="1" t="s">
        <v>2003</v>
      </c>
    </row>
    <row r="996" spans="4:5" x14ac:dyDescent="0.2">
      <c r="D996" s="1" t="s">
        <v>2004</v>
      </c>
      <c r="E996" s="1" t="s">
        <v>2005</v>
      </c>
    </row>
    <row r="997" spans="4:5" x14ac:dyDescent="0.2">
      <c r="D997" s="1" t="s">
        <v>276</v>
      </c>
      <c r="E997" s="1" t="s">
        <v>2006</v>
      </c>
    </row>
    <row r="998" spans="4:5" x14ac:dyDescent="0.2">
      <c r="D998" s="1" t="s">
        <v>2007</v>
      </c>
      <c r="E998" s="1" t="s">
        <v>2008</v>
      </c>
    </row>
    <row r="999" spans="4:5" x14ac:dyDescent="0.2">
      <c r="D999" s="1" t="s">
        <v>6149</v>
      </c>
      <c r="E999" s="1" t="s">
        <v>6255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9615-89ED-4EC0-9BA8-3DA09B2F78AD}">
  <dimension ref="A1:B3"/>
  <sheetViews>
    <sheetView workbookViewId="0">
      <selection sqref="A1:B3"/>
    </sheetView>
  </sheetViews>
  <sheetFormatPr defaultRowHeight="11.25" x14ac:dyDescent="0.2"/>
  <cols>
    <col min="1" max="1" width="14.5703125" style="1" bestFit="1" customWidth="1"/>
    <col min="2" max="2" width="7.140625" style="1" bestFit="1" customWidth="1"/>
    <col min="3" max="16384" width="9.140625" style="1"/>
  </cols>
  <sheetData>
    <row r="1" spans="1:2" x14ac:dyDescent="0.2">
      <c r="A1" s="1" t="s">
        <v>108</v>
      </c>
      <c r="B1" s="1" t="s">
        <v>109</v>
      </c>
    </row>
    <row r="2" spans="1:2" x14ac:dyDescent="0.2">
      <c r="A2" s="1" t="s">
        <v>12710</v>
      </c>
      <c r="B2" s="1">
        <v>5</v>
      </c>
    </row>
    <row r="3" spans="1:2" x14ac:dyDescent="0.2">
      <c r="A3" s="1" t="s">
        <v>12711</v>
      </c>
      <c r="B3" s="1">
        <v>64.069999999999993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00C-4DE6-4B6A-ADDA-E5D54AAC8E37}">
  <dimension ref="A1:B13"/>
  <sheetViews>
    <sheetView topLeftCell="A2" workbookViewId="0">
      <selection activeCell="B13" sqref="B13"/>
    </sheetView>
  </sheetViews>
  <sheetFormatPr defaultColWidth="9.7109375" defaultRowHeight="11.25" x14ac:dyDescent="0.25"/>
  <cols>
    <col min="1" max="1" width="16.140625" style="3" bestFit="1" customWidth="1"/>
    <col min="2" max="2" width="31.28515625" style="3" bestFit="1" customWidth="1"/>
    <col min="3" max="4" width="9.7109375" style="3" customWidth="1"/>
    <col min="5" max="16384" width="9.7109375" style="3"/>
  </cols>
  <sheetData>
    <row r="1" spans="1:2" x14ac:dyDescent="0.25">
      <c r="A1" s="2" t="s">
        <v>2012</v>
      </c>
      <c r="B1" s="2"/>
    </row>
    <row r="2" spans="1:2" x14ac:dyDescent="0.25">
      <c r="A2" s="4" t="s">
        <v>349</v>
      </c>
      <c r="B2" s="5" t="s">
        <v>350</v>
      </c>
    </row>
    <row r="3" spans="1:2" x14ac:dyDescent="0.25">
      <c r="A3" s="4" t="s">
        <v>348</v>
      </c>
      <c r="B3" s="10" t="s">
        <v>14758</v>
      </c>
    </row>
    <row r="4" spans="1:2" x14ac:dyDescent="0.25">
      <c r="A4" s="4" t="s">
        <v>351</v>
      </c>
      <c r="B4" s="5" t="s">
        <v>352</v>
      </c>
    </row>
    <row r="5" spans="1:2" x14ac:dyDescent="0.25">
      <c r="A5" s="4" t="s">
        <v>353</v>
      </c>
      <c r="B5" s="5" t="s">
        <v>354</v>
      </c>
    </row>
    <row r="6" spans="1:2" x14ac:dyDescent="0.25">
      <c r="A6" s="4" t="s">
        <v>355</v>
      </c>
      <c r="B6" s="5" t="str">
        <f ca="1">LEFT(CELL("filename",$A$1),FIND("[",CELL("filename",$A$1),1)-1)</f>
        <v>C:\Users\Giuseppe\Documents\desktop.crypto-balance-excel-sheet\</v>
      </c>
    </row>
    <row r="8" spans="1:2" x14ac:dyDescent="0.25">
      <c r="A8" s="3" t="s">
        <v>108</v>
      </c>
      <c r="B8" s="3" t="s">
        <v>109</v>
      </c>
    </row>
    <row r="9" spans="1:2" x14ac:dyDescent="0.25">
      <c r="A9" s="3" t="s">
        <v>2009</v>
      </c>
      <c r="B9" s="3" t="s">
        <v>14739</v>
      </c>
    </row>
    <row r="10" spans="1:2" x14ac:dyDescent="0.25">
      <c r="A10" s="3" t="s">
        <v>2010</v>
      </c>
      <c r="B10" s="3" t="s">
        <v>14740</v>
      </c>
    </row>
    <row r="11" spans="1:2" x14ac:dyDescent="0.25">
      <c r="A11" s="3" t="s">
        <v>2011</v>
      </c>
      <c r="B11" s="3" t="s">
        <v>14741</v>
      </c>
    </row>
    <row r="12" spans="1:2" x14ac:dyDescent="0.25">
      <c r="A12" s="3" t="s">
        <v>3889</v>
      </c>
      <c r="B12" s="3" t="s">
        <v>3392</v>
      </c>
    </row>
    <row r="13" spans="1:2" x14ac:dyDescent="0.25">
      <c r="A13" s="3" t="s">
        <v>3921</v>
      </c>
      <c r="B13" s="3" t="s">
        <v>111</v>
      </c>
    </row>
  </sheetData>
  <phoneticPr fontId="2" type="noConversion"/>
  <hyperlinks>
    <hyperlink ref="B2" r:id="rId1" xr:uid="{A8B2A034-6B7E-4399-BEEF-4B6E703B2233}"/>
    <hyperlink ref="B4" r:id="rId2" xr:uid="{F1A5D1F2-CFCE-47BD-9A76-19E966BFA6A0}"/>
    <hyperlink ref="B5" r:id="rId3" xr:uid="{BE8CFBAA-5A88-47CC-933B-FA7304DA06DB}"/>
  </hyperlinks>
  <pageMargins left="0.25" right="0.25" top="0.75" bottom="0.75" header="0.3" footer="0.3"/>
  <pageSetup paperSize="9" orientation="portrait" horizontalDpi="0" verticalDpi="0" r:id="rId4"/>
  <legacy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FC47E-3304-4508-843A-89061D4D6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HOLDINGS</vt:lpstr>
      <vt:lpstr>CMC</vt:lpstr>
      <vt:lpstr>FIAT</vt:lpstr>
      <vt:lpstr>EXPLORERS</vt:lpstr>
      <vt:lpstr>FEES</vt:lpstr>
      <vt:lpstr>SETUP</vt:lpstr>
      <vt:lpstr>CONFIG_ADD_FIAT</vt:lpstr>
      <vt:lpstr>CONFIG_ADD_FIAT2</vt:lpstr>
      <vt:lpstr>CONFIG_API_CMC</vt:lpstr>
      <vt:lpstr>CONFIG_API_ETHGAS</vt:lpstr>
      <vt:lpstr>CONFIG_API_FIAT</vt:lpstr>
      <vt:lpstr>CONFIG_QUERYPATH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2020-10-14T23:12:56Z</dcterms:created>
  <dcterms:modified xsi:type="dcterms:W3CDTF">2025-01-01T16:24:03Z</dcterms:modified>
</cp:coreProperties>
</file>