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aoan\Documents\obsidian\NoteBook\游戏相关\游戏笔记\鼠托邦\"/>
    </mc:Choice>
  </mc:AlternateContent>
  <xr:revisionPtr revIDLastSave="0" documentId="13_ncr:1_{07245399-D83B-4EC2-91E8-3B96A78189C4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版本说明" sheetId="3" r:id="rId1"/>
    <sheet name="生产成本" sheetId="1" r:id="rId2"/>
    <sheet name="Sheet1" sheetId="4" r:id="rId3"/>
    <sheet name="生产选项" sheetId="2" r:id="rId4"/>
  </sheets>
  <definedNames>
    <definedName name="_xlnm._FilterDatabase" localSheetId="1" hidden="1">生产成本!$A$1:$Z$179</definedName>
    <definedName name="_xlnm._FilterDatabase" localSheetId="3" hidden="1">生产选项!$A$1:$E$69</definedName>
    <definedName name="宝石">生产选项!$C$67</definedName>
    <definedName name="蝙蝠体液">生产选项!$C$14:$D$14</definedName>
    <definedName name="玻璃">生产选项!$C$57</definedName>
    <definedName name="玻璃瓶">生产选项!$C$27</definedName>
    <definedName name="布料">生产选项!$C$33</definedName>
    <definedName name="蚕茧">生产选项!$C$31</definedName>
    <definedName name="灯笼鱼">生产选项!$C$21</definedName>
    <definedName name="发光体">生产选项!$C$43</definedName>
    <definedName name="蜂蜡">生产选项!$C$58</definedName>
    <definedName name="蜂蜜">生产选项!$C$13:$D$13</definedName>
    <definedName name="工具">生产选项!$C$66</definedName>
    <definedName name="谷物">生产选项!$C$29</definedName>
    <definedName name="骨粉">生产选项!$C$63</definedName>
    <definedName name="骨头">生产选项!$C$18</definedName>
    <definedName name="花朵">生产选项!$C$30</definedName>
    <definedName name="欢乐花">生产选项!$C$42</definedName>
    <definedName name="欢乐花粉末">生产选项!$C$60</definedName>
    <definedName name="寄居蟹">生产选项!$C$22</definedName>
    <definedName name="金块">生产选项!$C$55</definedName>
    <definedName name="金矿石">生产选项!$C$51</definedName>
    <definedName name="荆棘">生产选项!$C$25</definedName>
    <definedName name="酒桶">生产选项!$C$26</definedName>
    <definedName name="粮粉">生产选项!$C$44</definedName>
    <definedName name="没药">生产选项!$C$59</definedName>
    <definedName name="莓果">生产选项!$C$12:$D$12</definedName>
    <definedName name="蘑菇">生产选项!$C$19</definedName>
    <definedName name="木材">生产选项!$C$11:$D$11</definedName>
    <definedName name="木棍">生产选项!$C$10:$D$10</definedName>
    <definedName name="木炭">生产选项!$C$9:$D$9</definedName>
    <definedName name="木头">生产选项!$C$17</definedName>
    <definedName name="泥土">生产选项!$C$48</definedName>
    <definedName name="黏土">生产选项!$C$49</definedName>
    <definedName name="牛奶">生产选项!$C$45</definedName>
    <definedName name="皮革">生产选项!$C$8:$D$8</definedName>
    <definedName name="青蛙">生产选项!$C$23</definedName>
    <definedName name="犰狳">生产选项!$C$24</definedName>
    <definedName name="染料">生产选项!$C$7:$D$7</definedName>
    <definedName name="肉">生产选项!$C$6:$D$6</definedName>
    <definedName name="沙石">生产选项!$C$38</definedName>
    <definedName name="沙子">生产选项!$C$53</definedName>
    <definedName name="莎纸草">生产选项!$C$36</definedName>
    <definedName name="珊瑚">生产选项!$C$41</definedName>
    <definedName name="绳子">生产选项!$C$69:$D$69</definedName>
    <definedName name="石灰粉">生产选项!$C$5:$D$5</definedName>
    <definedName name="石灰岩">生产选项!$C$40</definedName>
    <definedName name="石头">生产选项!$C$37</definedName>
    <definedName name="食盐">生产选项!$C$64</definedName>
    <definedName name="树液">生产选项!$C$61</definedName>
    <definedName name="水">生产选项!$C$15</definedName>
    <definedName name="水晶">生产选项!$C$56</definedName>
    <definedName name="丝绸">生产选项!$C$34</definedName>
    <definedName name="藤蔓">生产选项!$C$32</definedName>
    <definedName name="铁矿石">生产选项!$C$52</definedName>
    <definedName name="铜块">生产选项!$C$54</definedName>
    <definedName name="铜矿石">生产选项!$C$50</definedName>
    <definedName name="兔子">生产选项!$C$4:$D$4</definedName>
    <definedName name="蜗牛">生产选项!$C$62</definedName>
    <definedName name="无">生产选项!$C$16</definedName>
    <definedName name="仙人掌花">生产选项!$C$35</definedName>
    <definedName name="橡胶">生产选项!$C$68</definedName>
    <definedName name="雪">生产选项!$C$46</definedName>
    <definedName name="盐矿">生产选项!$C$39</definedName>
    <definedName name="叶子">生产选项!$C$28</definedName>
    <definedName name="油">生产选项!$C$3:$E$3</definedName>
    <definedName name="鱼">生产选项!$C$20</definedName>
    <definedName name="粘液">生产选项!$C$47</definedName>
    <definedName name="芝士">生产选项!$C$65</definedName>
    <definedName name="纸">生产选项!$C$2:$D$2</definedName>
  </definedNames>
  <calcPr calcId="181029"/>
</workbook>
</file>

<file path=xl/calcChain.xml><?xml version="1.0" encoding="utf-8"?>
<calcChain xmlns="http://schemas.openxmlformats.org/spreadsheetml/2006/main">
  <c r="A158" i="1" l="1"/>
  <c r="O157" i="1"/>
  <c r="A157" i="1"/>
  <c r="A153" i="1"/>
  <c r="A152" i="1"/>
  <c r="A151" i="1"/>
  <c r="A150" i="1"/>
  <c r="A149" i="1"/>
  <c r="A148" i="1"/>
  <c r="A147" i="1"/>
  <c r="O146" i="1"/>
  <c r="A146" i="1"/>
  <c r="A139" i="1"/>
  <c r="A137" i="1"/>
  <c r="A133" i="1"/>
  <c r="A132" i="1"/>
  <c r="A131" i="1"/>
  <c r="A130" i="1"/>
  <c r="A128" i="1"/>
  <c r="A127" i="1"/>
  <c r="A129" i="1"/>
  <c r="A115" i="1"/>
  <c r="A108" i="1"/>
  <c r="A107" i="1"/>
  <c r="A48" i="1"/>
  <c r="A47" i="1"/>
  <c r="A46" i="1"/>
  <c r="A45" i="1"/>
  <c r="A41" i="1"/>
  <c r="A40" i="1"/>
  <c r="A39" i="1"/>
  <c r="A38" i="1"/>
  <c r="A36" i="1"/>
  <c r="A35" i="1"/>
  <c r="A34" i="1"/>
  <c r="A33" i="1"/>
  <c r="A29" i="1"/>
  <c r="A31" i="1"/>
  <c r="A30" i="1"/>
  <c r="A15" i="1"/>
  <c r="A14" i="1"/>
  <c r="A13" i="1"/>
  <c r="A12" i="1"/>
  <c r="A4" i="1"/>
  <c r="A5" i="1"/>
  <c r="I105" i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77" i="1"/>
  <c r="A76" i="1"/>
  <c r="A75" i="1"/>
  <c r="H105" i="1"/>
  <c r="J105" i="1" s="1"/>
  <c r="Y3" i="1" s="1"/>
  <c r="A105" i="1"/>
  <c r="A56" i="1"/>
  <c r="A116" i="1"/>
  <c r="A110" i="1"/>
  <c r="A53" i="1"/>
  <c r="A42" i="1"/>
  <c r="A167" i="1"/>
  <c r="A49" i="1"/>
  <c r="A37" i="1"/>
  <c r="A104" i="1"/>
  <c r="A51" i="1"/>
  <c r="A28" i="1"/>
  <c r="A54" i="1"/>
  <c r="A50" i="1"/>
  <c r="A103" i="1"/>
  <c r="A55" i="1"/>
  <c r="A44" i="1"/>
  <c r="A52" i="1"/>
  <c r="A43" i="1"/>
  <c r="A111" i="1"/>
  <c r="A66" i="1"/>
  <c r="A176" i="1"/>
  <c r="A175" i="1"/>
  <c r="A99" i="1"/>
  <c r="A98" i="1"/>
  <c r="A166" i="1"/>
  <c r="A23" i="1"/>
  <c r="A22" i="1"/>
  <c r="A21" i="1"/>
  <c r="A120" i="1"/>
  <c r="A119" i="1"/>
  <c r="A178" i="1"/>
  <c r="A165" i="1"/>
  <c r="A170" i="1"/>
  <c r="A169" i="1"/>
  <c r="A168" i="1"/>
  <c r="A81" i="1"/>
  <c r="A80" i="1"/>
  <c r="A79" i="1"/>
  <c r="A164" i="1"/>
  <c r="A95" i="1"/>
  <c r="A94" i="1"/>
  <c r="A93" i="1"/>
  <c r="A92" i="1"/>
  <c r="A97" i="1"/>
  <c r="A96" i="1"/>
  <c r="A20" i="1"/>
  <c r="A19" i="1"/>
  <c r="A18" i="1"/>
  <c r="A17" i="1"/>
  <c r="A16" i="1"/>
  <c r="A177" i="1"/>
  <c r="A65" i="1"/>
  <c r="A64" i="1"/>
  <c r="A63" i="1"/>
  <c r="A174" i="1"/>
  <c r="A91" i="1"/>
  <c r="A78" i="1"/>
  <c r="A163" i="1"/>
  <c r="A162" i="1"/>
  <c r="A11" i="1"/>
  <c r="A173" i="1"/>
  <c r="A172" i="1"/>
  <c r="A171" i="1"/>
  <c r="A161" i="1"/>
  <c r="A160" i="1"/>
  <c r="A159" i="1"/>
  <c r="A114" i="1"/>
  <c r="A156" i="1"/>
  <c r="A155" i="1"/>
  <c r="A89" i="1"/>
  <c r="A154" i="1"/>
  <c r="A88" i="1"/>
  <c r="A87" i="1"/>
  <c r="A27" i="1"/>
  <c r="A145" i="1"/>
  <c r="A62" i="1"/>
  <c r="A74" i="1"/>
  <c r="A144" i="1"/>
  <c r="A143" i="1"/>
  <c r="A61" i="1"/>
  <c r="A60" i="1"/>
  <c r="A90" i="1"/>
  <c r="A26" i="1"/>
  <c r="A25" i="1"/>
  <c r="A2" i="1"/>
  <c r="A142" i="1"/>
  <c r="A141" i="1"/>
  <c r="A86" i="1"/>
  <c r="A140" i="1"/>
  <c r="A83" i="1"/>
  <c r="A82" i="1"/>
  <c r="A138" i="1"/>
  <c r="A136" i="1"/>
  <c r="A102" i="1"/>
  <c r="A101" i="1"/>
  <c r="A135" i="1"/>
  <c r="A134" i="1"/>
  <c r="A118" i="1"/>
  <c r="A117" i="1"/>
  <c r="A70" i="1"/>
  <c r="A69" i="1"/>
  <c r="A68" i="1"/>
  <c r="A67" i="1"/>
  <c r="A113" i="1"/>
  <c r="A59" i="1"/>
  <c r="A73" i="1"/>
  <c r="A126" i="1"/>
  <c r="A125" i="1"/>
  <c r="A85" i="1"/>
  <c r="A124" i="1"/>
  <c r="A58" i="1"/>
  <c r="A123" i="1"/>
  <c r="A32" i="1"/>
  <c r="A100" i="1"/>
  <c r="A57" i="1"/>
  <c r="A72" i="1"/>
  <c r="A112" i="1"/>
  <c r="A122" i="1"/>
  <c r="A121" i="1"/>
  <c r="A71" i="1"/>
  <c r="A109" i="1"/>
  <c r="A106" i="1"/>
  <c r="A24" i="1"/>
  <c r="A10" i="1"/>
  <c r="A9" i="1"/>
  <c r="A8" i="1"/>
  <c r="A84" i="1"/>
  <c r="A7" i="1"/>
  <c r="A6" i="1"/>
  <c r="A3" i="1"/>
  <c r="A179" i="1"/>
  <c r="T158" i="1" l="1"/>
  <c r="T157" i="1"/>
  <c r="O158" i="1"/>
  <c r="Y158" i="1"/>
  <c r="Y157" i="1"/>
  <c r="O150" i="1"/>
  <c r="T150" i="1"/>
  <c r="O152" i="1"/>
  <c r="O153" i="1"/>
  <c r="O147" i="1"/>
  <c r="T146" i="1"/>
  <c r="Y146" i="1"/>
  <c r="Y151" i="1"/>
  <c r="T152" i="1"/>
  <c r="T153" i="1"/>
  <c r="O151" i="1"/>
  <c r="T151" i="1"/>
  <c r="Y150" i="1"/>
  <c r="Y152" i="1"/>
  <c r="Y153" i="1"/>
  <c r="T147" i="1"/>
  <c r="O148" i="1"/>
  <c r="O149" i="1"/>
  <c r="Y147" i="1"/>
  <c r="T148" i="1"/>
  <c r="T149" i="1"/>
  <c r="T128" i="1"/>
  <c r="Y148" i="1"/>
  <c r="Y149" i="1"/>
  <c r="O139" i="1"/>
  <c r="T139" i="1"/>
  <c r="Y139" i="1"/>
  <c r="O137" i="1"/>
  <c r="T137" i="1"/>
  <c r="Y137" i="1"/>
  <c r="Y131" i="1"/>
  <c r="O131" i="1"/>
  <c r="T133" i="1"/>
  <c r="O130" i="1"/>
  <c r="Y130" i="1"/>
  <c r="T132" i="1"/>
  <c r="T131" i="1"/>
  <c r="O133" i="1"/>
  <c r="Y133" i="1"/>
  <c r="T130" i="1"/>
  <c r="O132" i="1"/>
  <c r="Y132" i="1"/>
  <c r="Y128" i="1"/>
  <c r="O128" i="1"/>
  <c r="T129" i="1"/>
  <c r="O127" i="1"/>
  <c r="T127" i="1"/>
  <c r="Y127" i="1"/>
  <c r="O129" i="1"/>
  <c r="Y129" i="1"/>
  <c r="T115" i="1"/>
  <c r="O115" i="1"/>
  <c r="Y115" i="1"/>
  <c r="O38" i="1"/>
  <c r="Y34" i="1"/>
  <c r="T108" i="1"/>
  <c r="T14" i="1"/>
  <c r="O108" i="1"/>
  <c r="Y108" i="1"/>
  <c r="T40" i="1"/>
  <c r="Y38" i="1"/>
  <c r="Y45" i="1"/>
  <c r="O45" i="1"/>
  <c r="T47" i="1"/>
  <c r="T107" i="1"/>
  <c r="Y39" i="1"/>
  <c r="O107" i="1"/>
  <c r="Y107" i="1"/>
  <c r="O46" i="1"/>
  <c r="Y46" i="1"/>
  <c r="T48" i="1"/>
  <c r="O39" i="1"/>
  <c r="T46" i="1"/>
  <c r="O48" i="1"/>
  <c r="Y48" i="1"/>
  <c r="T41" i="1"/>
  <c r="T45" i="1"/>
  <c r="O47" i="1"/>
  <c r="Y47" i="1"/>
  <c r="T39" i="1"/>
  <c r="O41" i="1"/>
  <c r="Y41" i="1"/>
  <c r="O34" i="1"/>
  <c r="T36" i="1"/>
  <c r="T38" i="1"/>
  <c r="O40" i="1"/>
  <c r="Y40" i="1"/>
  <c r="T31" i="1"/>
  <c r="O33" i="1"/>
  <c r="Y33" i="1"/>
  <c r="T35" i="1"/>
  <c r="T34" i="1"/>
  <c r="O36" i="1"/>
  <c r="Y36" i="1"/>
  <c r="T29" i="1"/>
  <c r="T33" i="1"/>
  <c r="O35" i="1"/>
  <c r="Y35" i="1"/>
  <c r="O30" i="1"/>
  <c r="O29" i="1"/>
  <c r="Y29" i="1"/>
  <c r="T30" i="1"/>
  <c r="O31" i="1"/>
  <c r="Y31" i="1"/>
  <c r="Y30" i="1"/>
  <c r="T13" i="1"/>
  <c r="O15" i="1"/>
  <c r="T15" i="1"/>
  <c r="Y15" i="1"/>
  <c r="T12" i="1"/>
  <c r="O14" i="1"/>
  <c r="Y14" i="1"/>
  <c r="O13" i="1"/>
  <c r="Y13" i="1"/>
  <c r="O160" i="1"/>
  <c r="O12" i="1"/>
  <c r="Y12" i="1"/>
  <c r="O4" i="1"/>
  <c r="Y4" i="1"/>
  <c r="T5" i="1"/>
  <c r="T4" i="1"/>
  <c r="Y5" i="1"/>
  <c r="O5" i="1"/>
  <c r="O135" i="1"/>
  <c r="T162" i="1"/>
  <c r="T123" i="1"/>
  <c r="Y159" i="1"/>
  <c r="Y120" i="1"/>
  <c r="O166" i="1"/>
  <c r="O143" i="1"/>
  <c r="T174" i="1"/>
  <c r="T160" i="1"/>
  <c r="T145" i="1"/>
  <c r="T135" i="1"/>
  <c r="T121" i="1"/>
  <c r="Y179" i="1"/>
  <c r="Y165" i="1"/>
  <c r="Y156" i="1"/>
  <c r="Y142" i="1"/>
  <c r="Y126" i="1"/>
  <c r="Y118" i="1"/>
  <c r="O145" i="1"/>
  <c r="T109" i="1"/>
  <c r="Y144" i="1"/>
  <c r="Y134" i="1"/>
  <c r="O164" i="1"/>
  <c r="O155" i="1"/>
  <c r="O141" i="1"/>
  <c r="O125" i="1"/>
  <c r="T166" i="1"/>
  <c r="T143" i="1"/>
  <c r="T118" i="1"/>
  <c r="Y177" i="1"/>
  <c r="Y163" i="1"/>
  <c r="Y154" i="1"/>
  <c r="Y140" i="1"/>
  <c r="Y124" i="1"/>
  <c r="Y114" i="1"/>
  <c r="O121" i="1"/>
  <c r="T138" i="1"/>
  <c r="Y171" i="1"/>
  <c r="O162" i="1"/>
  <c r="O138" i="1"/>
  <c r="O123" i="1"/>
  <c r="T164" i="1"/>
  <c r="T155" i="1"/>
  <c r="T141" i="1"/>
  <c r="T125" i="1"/>
  <c r="T113" i="1"/>
  <c r="Y174" i="1"/>
  <c r="Y161" i="1"/>
  <c r="Y136" i="1"/>
  <c r="Y122" i="1"/>
  <c r="Y112" i="1"/>
  <c r="Y106" i="1"/>
  <c r="O165" i="1"/>
  <c r="O163" i="1"/>
  <c r="O161" i="1"/>
  <c r="O159" i="1"/>
  <c r="O156" i="1"/>
  <c r="O154" i="1"/>
  <c r="O144" i="1"/>
  <c r="O142" i="1"/>
  <c r="O140" i="1"/>
  <c r="O136" i="1"/>
  <c r="O134" i="1"/>
  <c r="O126" i="1"/>
  <c r="O124" i="1"/>
  <c r="O122" i="1"/>
  <c r="T177" i="1"/>
  <c r="T172" i="1"/>
  <c r="T165" i="1"/>
  <c r="T163" i="1"/>
  <c r="T161" i="1"/>
  <c r="T159" i="1"/>
  <c r="T156" i="1"/>
  <c r="T154" i="1"/>
  <c r="T144" i="1"/>
  <c r="T142" i="1"/>
  <c r="T140" i="1"/>
  <c r="T136" i="1"/>
  <c r="T134" i="1"/>
  <c r="T126" i="1"/>
  <c r="T124" i="1"/>
  <c r="T122" i="1"/>
  <c r="T120" i="1"/>
  <c r="T117" i="1"/>
  <c r="T112" i="1"/>
  <c r="Y178" i="1"/>
  <c r="Y176" i="1"/>
  <c r="Y172" i="1"/>
  <c r="Y166" i="1"/>
  <c r="Y164" i="1"/>
  <c r="Y162" i="1"/>
  <c r="Y160" i="1"/>
  <c r="Y155" i="1"/>
  <c r="Y145" i="1"/>
  <c r="Y143" i="1"/>
  <c r="Y141" i="1"/>
  <c r="Y138" i="1"/>
  <c r="Y135" i="1"/>
  <c r="Y125" i="1"/>
  <c r="Y123" i="1"/>
  <c r="Y121" i="1"/>
  <c r="Y119" i="1"/>
  <c r="Y117" i="1"/>
  <c r="Y113" i="1"/>
  <c r="Y109" i="1"/>
  <c r="K105" i="1"/>
  <c r="T101" i="1"/>
  <c r="T91" i="1"/>
  <c r="T86" i="1"/>
  <c r="T79" i="1"/>
  <c r="T73" i="1"/>
  <c r="T70" i="1"/>
  <c r="T68" i="1"/>
  <c r="T65" i="1"/>
  <c r="T63" i="1"/>
  <c r="T61" i="1"/>
  <c r="T59" i="1"/>
  <c r="T57" i="1"/>
  <c r="T54" i="1"/>
  <c r="T52" i="1"/>
  <c r="T49" i="1"/>
  <c r="T43" i="1"/>
  <c r="T37" i="1"/>
  <c r="T27" i="1"/>
  <c r="T24" i="1"/>
  <c r="T9" i="1"/>
  <c r="T7" i="1"/>
  <c r="Y103" i="1"/>
  <c r="Y101" i="1"/>
  <c r="Y97" i="1"/>
  <c r="Y93" i="1"/>
  <c r="Y91" i="1"/>
  <c r="Y89" i="1"/>
  <c r="Y85" i="1"/>
  <c r="Y82" i="1"/>
  <c r="Y80" i="1"/>
  <c r="Y78" i="1"/>
  <c r="Y73" i="1"/>
  <c r="Y71" i="1"/>
  <c r="Y69" i="1"/>
  <c r="Y67" i="1"/>
  <c r="Y64" i="1"/>
  <c r="Y62" i="1"/>
  <c r="Y60" i="1"/>
  <c r="Y58" i="1"/>
  <c r="Y56" i="1"/>
  <c r="Y54" i="1"/>
  <c r="Y52" i="1"/>
  <c r="Y50" i="1"/>
  <c r="Y44" i="1"/>
  <c r="Y42" i="1"/>
  <c r="Y32" i="1"/>
  <c r="Y27" i="1"/>
  <c r="Y25" i="1"/>
  <c r="Y23" i="1"/>
  <c r="Y16" i="1"/>
  <c r="Y10" i="1"/>
  <c r="Y8" i="1"/>
  <c r="Y6" i="1"/>
  <c r="Y2" i="1"/>
  <c r="O28" i="1"/>
  <c r="T2" i="1"/>
  <c r="T102" i="1"/>
  <c r="T100" i="1"/>
  <c r="T90" i="1"/>
  <c r="T83" i="1"/>
  <c r="T78" i="1"/>
  <c r="T72" i="1"/>
  <c r="T69" i="1"/>
  <c r="T67" i="1"/>
  <c r="T64" i="1"/>
  <c r="T62" i="1"/>
  <c r="T60" i="1"/>
  <c r="T58" i="1"/>
  <c r="T55" i="1"/>
  <c r="T53" i="1"/>
  <c r="T50" i="1"/>
  <c r="T44" i="1"/>
  <c r="T42" i="1"/>
  <c r="T28" i="1"/>
  <c r="T26" i="1"/>
  <c r="T10" i="1"/>
  <c r="T8" i="1"/>
  <c r="T6" i="1"/>
  <c r="Y104" i="1"/>
  <c r="Y102" i="1"/>
  <c r="Y100" i="1"/>
  <c r="Y94" i="1"/>
  <c r="Y92" i="1"/>
  <c r="Y90" i="1"/>
  <c r="Y86" i="1"/>
  <c r="Y83" i="1"/>
  <c r="Y81" i="1"/>
  <c r="Y79" i="1"/>
  <c r="Y74" i="1"/>
  <c r="Y72" i="1"/>
  <c r="Y70" i="1"/>
  <c r="Y68" i="1"/>
  <c r="Y65" i="1"/>
  <c r="Y63" i="1"/>
  <c r="Y61" i="1"/>
  <c r="Y59" i="1"/>
  <c r="Y57" i="1"/>
  <c r="Y55" i="1"/>
  <c r="Y53" i="1"/>
  <c r="Y51" i="1"/>
  <c r="Y49" i="1"/>
  <c r="Y43" i="1"/>
  <c r="Y37" i="1"/>
  <c r="Y28" i="1"/>
  <c r="Y26" i="1"/>
  <c r="Y24" i="1"/>
  <c r="Y18" i="1"/>
  <c r="Y11" i="1"/>
  <c r="Y9" i="1"/>
  <c r="Y7" i="1"/>
  <c r="Z158" i="1" l="1"/>
  <c r="P158" i="1"/>
  <c r="U157" i="1"/>
  <c r="U158" i="1"/>
  <c r="I158" i="1" s="1"/>
  <c r="K158" i="1" s="1"/>
  <c r="Z157" i="1"/>
  <c r="P157" i="1"/>
  <c r="I157" i="1" s="1"/>
  <c r="K157" i="1" s="1"/>
  <c r="H157" i="1"/>
  <c r="J157" i="1" s="1"/>
  <c r="H146" i="1"/>
  <c r="J146" i="1" s="1"/>
  <c r="H152" i="1"/>
  <c r="J152" i="1" s="1"/>
  <c r="H158" i="1"/>
  <c r="J158" i="1" s="1"/>
  <c r="H151" i="1"/>
  <c r="J151" i="1" s="1"/>
  <c r="H153" i="1"/>
  <c r="J153" i="1" s="1"/>
  <c r="H147" i="1"/>
  <c r="J147" i="1" s="1"/>
  <c r="H150" i="1"/>
  <c r="J150" i="1" s="1"/>
  <c r="Z153" i="1"/>
  <c r="P153" i="1"/>
  <c r="U151" i="1"/>
  <c r="P152" i="1"/>
  <c r="U152" i="1"/>
  <c r="Z150" i="1"/>
  <c r="P150" i="1"/>
  <c r="U153" i="1"/>
  <c r="Z151" i="1"/>
  <c r="P151" i="1"/>
  <c r="Z152" i="1"/>
  <c r="U150" i="1"/>
  <c r="H149" i="1"/>
  <c r="J149" i="1" s="1"/>
  <c r="H137" i="1"/>
  <c r="J137" i="1" s="1"/>
  <c r="H148" i="1"/>
  <c r="J148" i="1" s="1"/>
  <c r="Z149" i="1"/>
  <c r="P149" i="1"/>
  <c r="U147" i="1"/>
  <c r="P148" i="1"/>
  <c r="U148" i="1"/>
  <c r="Z146" i="1"/>
  <c r="P146" i="1"/>
  <c r="Z148" i="1"/>
  <c r="U146" i="1"/>
  <c r="U149" i="1"/>
  <c r="Z147" i="1"/>
  <c r="P147" i="1"/>
  <c r="H131" i="1"/>
  <c r="J131" i="1" s="1"/>
  <c r="H139" i="1"/>
  <c r="J139" i="1" s="1"/>
  <c r="Z139" i="1"/>
  <c r="P139" i="1"/>
  <c r="U139" i="1"/>
  <c r="H133" i="1"/>
  <c r="J133" i="1" s="1"/>
  <c r="Z137" i="1"/>
  <c r="P137" i="1"/>
  <c r="U137" i="1"/>
  <c r="H135" i="1"/>
  <c r="J135" i="1" s="1"/>
  <c r="O120" i="1" s="1"/>
  <c r="H130" i="1"/>
  <c r="J130" i="1" s="1"/>
  <c r="Z133" i="1"/>
  <c r="P133" i="1"/>
  <c r="U131" i="1"/>
  <c r="U132" i="1"/>
  <c r="Z130" i="1"/>
  <c r="P130" i="1"/>
  <c r="Z132" i="1"/>
  <c r="U133" i="1"/>
  <c r="Z131" i="1"/>
  <c r="P131" i="1"/>
  <c r="P132" i="1"/>
  <c r="U130" i="1"/>
  <c r="H132" i="1"/>
  <c r="J132" i="1" s="1"/>
  <c r="H128" i="1"/>
  <c r="J128" i="1" s="1"/>
  <c r="U128" i="1"/>
  <c r="P128" i="1"/>
  <c r="Z128" i="1"/>
  <c r="H127" i="1"/>
  <c r="J127" i="1" s="1"/>
  <c r="H129" i="1"/>
  <c r="J129" i="1" s="1"/>
  <c r="Z127" i="1"/>
  <c r="P127" i="1"/>
  <c r="U127" i="1"/>
  <c r="H115" i="1"/>
  <c r="J115" i="1" s="1"/>
  <c r="Z129" i="1"/>
  <c r="P129" i="1"/>
  <c r="U129" i="1"/>
  <c r="H38" i="1"/>
  <c r="J38" i="1" s="1"/>
  <c r="Z115" i="1"/>
  <c r="P115" i="1"/>
  <c r="U115" i="1"/>
  <c r="H46" i="1"/>
  <c r="J46" i="1" s="1"/>
  <c r="H108" i="1"/>
  <c r="J108" i="1" s="1"/>
  <c r="Z108" i="1"/>
  <c r="P108" i="1"/>
  <c r="U108" i="1"/>
  <c r="H45" i="1"/>
  <c r="J45" i="1" s="1"/>
  <c r="H39" i="1"/>
  <c r="J39" i="1" s="1"/>
  <c r="Z107" i="1"/>
  <c r="P107" i="1"/>
  <c r="U107" i="1"/>
  <c r="H107" i="1"/>
  <c r="J107" i="1" s="1"/>
  <c r="H48" i="1"/>
  <c r="J48" i="1" s="1"/>
  <c r="Z48" i="1"/>
  <c r="P48" i="1"/>
  <c r="U46" i="1"/>
  <c r="P46" i="1"/>
  <c r="U47" i="1"/>
  <c r="Z45" i="1"/>
  <c r="P45" i="1"/>
  <c r="U48" i="1"/>
  <c r="Z47" i="1"/>
  <c r="P47" i="1"/>
  <c r="U45" i="1"/>
  <c r="Z46" i="1"/>
  <c r="H41" i="1"/>
  <c r="J41" i="1" s="1"/>
  <c r="H47" i="1"/>
  <c r="J47" i="1" s="1"/>
  <c r="H34" i="1"/>
  <c r="J34" i="1" s="1"/>
  <c r="H40" i="1"/>
  <c r="J40" i="1" s="1"/>
  <c r="Z41" i="1"/>
  <c r="P41" i="1"/>
  <c r="U39" i="1"/>
  <c r="U41" i="1"/>
  <c r="Z39" i="1"/>
  <c r="P40" i="1"/>
  <c r="U40" i="1"/>
  <c r="Z38" i="1"/>
  <c r="P38" i="1"/>
  <c r="P39" i="1"/>
  <c r="Z40" i="1"/>
  <c r="U38" i="1"/>
  <c r="H36" i="1"/>
  <c r="J36" i="1" s="1"/>
  <c r="H33" i="1"/>
  <c r="J33" i="1" s="1"/>
  <c r="H35" i="1"/>
  <c r="J35" i="1" s="1"/>
  <c r="Z36" i="1"/>
  <c r="P36" i="1"/>
  <c r="U34" i="1"/>
  <c r="P35" i="1"/>
  <c r="U33" i="1"/>
  <c r="U35" i="1"/>
  <c r="Z33" i="1"/>
  <c r="P33" i="1"/>
  <c r="U36" i="1"/>
  <c r="Z34" i="1"/>
  <c r="P34" i="1"/>
  <c r="Z35" i="1"/>
  <c r="H29" i="1"/>
  <c r="J29" i="1" s="1"/>
  <c r="H31" i="1"/>
  <c r="J31" i="1" s="1"/>
  <c r="Z29" i="1"/>
  <c r="P29" i="1"/>
  <c r="U29" i="1"/>
  <c r="H30" i="1"/>
  <c r="J30" i="1" s="1"/>
  <c r="U9" i="1"/>
  <c r="Z31" i="1"/>
  <c r="P31" i="1"/>
  <c r="Z30" i="1"/>
  <c r="U30" i="1"/>
  <c r="U31" i="1"/>
  <c r="P30" i="1"/>
  <c r="H15" i="1"/>
  <c r="J15" i="1" s="1"/>
  <c r="H14" i="1"/>
  <c r="J14" i="1" s="1"/>
  <c r="U58" i="1"/>
  <c r="Z15" i="1"/>
  <c r="P15" i="1"/>
  <c r="U15" i="1"/>
  <c r="Z51" i="1"/>
  <c r="H13" i="1"/>
  <c r="J13" i="1" s="1"/>
  <c r="Z14" i="1"/>
  <c r="P14" i="1"/>
  <c r="U14" i="1"/>
  <c r="H12" i="1"/>
  <c r="J12" i="1" s="1"/>
  <c r="Z42" i="1"/>
  <c r="Z13" i="1"/>
  <c r="P13" i="1"/>
  <c r="U13" i="1"/>
  <c r="U64" i="1"/>
  <c r="U27" i="1"/>
  <c r="Z12" i="1"/>
  <c r="P12" i="1"/>
  <c r="U12" i="1"/>
  <c r="Z90" i="1"/>
  <c r="Z71" i="1"/>
  <c r="U59" i="1"/>
  <c r="Z57" i="1"/>
  <c r="Z101" i="1"/>
  <c r="Z100" i="1"/>
  <c r="Z73" i="1"/>
  <c r="U61" i="1"/>
  <c r="H4" i="1"/>
  <c r="J4" i="1" s="1"/>
  <c r="Z11" i="1"/>
  <c r="Z68" i="1"/>
  <c r="U10" i="1"/>
  <c r="U83" i="1"/>
  <c r="Z2" i="1"/>
  <c r="U54" i="1"/>
  <c r="P28" i="1"/>
  <c r="H121" i="1"/>
  <c r="J121" i="1" s="1"/>
  <c r="O50" i="1" s="1"/>
  <c r="H5" i="1"/>
  <c r="J5" i="1" s="1"/>
  <c r="U101" i="1"/>
  <c r="P4" i="1"/>
  <c r="P5" i="1"/>
  <c r="Z5" i="1"/>
  <c r="U4" i="1"/>
  <c r="Z4" i="1"/>
  <c r="U5" i="1"/>
  <c r="Z26" i="1"/>
  <c r="Z74" i="1"/>
  <c r="U42" i="1"/>
  <c r="U102" i="1"/>
  <c r="Z8" i="1"/>
  <c r="Z50" i="1"/>
  <c r="Z80" i="1"/>
  <c r="H155" i="1"/>
  <c r="J155" i="1" s="1"/>
  <c r="O89" i="1" s="1"/>
  <c r="H125" i="1"/>
  <c r="J125" i="1" s="1"/>
  <c r="O85" i="1" s="1"/>
  <c r="H161" i="1"/>
  <c r="J161" i="1" s="1"/>
  <c r="O62" i="1" s="1"/>
  <c r="O118" i="1"/>
  <c r="H154" i="1"/>
  <c r="J154" i="1" s="1"/>
  <c r="O88" i="1" s="1"/>
  <c r="H122" i="1"/>
  <c r="J122" i="1" s="1"/>
  <c r="O63" i="1" s="1"/>
  <c r="H63" i="1" s="1"/>
  <c r="J63" i="1" s="1"/>
  <c r="H123" i="1"/>
  <c r="J123" i="1" s="1"/>
  <c r="O58" i="1" s="1"/>
  <c r="O26" i="1"/>
  <c r="H144" i="1"/>
  <c r="J144" i="1" s="1"/>
  <c r="O90" i="1" s="1"/>
  <c r="H90" i="1" s="1"/>
  <c r="J90" i="1" s="1"/>
  <c r="H136" i="1"/>
  <c r="J136" i="1" s="1"/>
  <c r="O175" i="1" s="1"/>
  <c r="H164" i="1"/>
  <c r="J164" i="1" s="1"/>
  <c r="T16" i="1" s="1"/>
  <c r="H162" i="1"/>
  <c r="J162" i="1" s="1"/>
  <c r="O54" i="1" s="1"/>
  <c r="H141" i="1"/>
  <c r="J141" i="1" s="1"/>
  <c r="O91" i="1" s="1"/>
  <c r="H134" i="1"/>
  <c r="J134" i="1" s="1"/>
  <c r="O119" i="1" s="1"/>
  <c r="H159" i="1"/>
  <c r="J159" i="1" s="1"/>
  <c r="O83" i="1" s="1"/>
  <c r="Z28" i="1"/>
  <c r="Z59" i="1"/>
  <c r="Z79" i="1"/>
  <c r="Z102" i="1"/>
  <c r="U44" i="1"/>
  <c r="U67" i="1"/>
  <c r="Z82" i="1"/>
  <c r="Z25" i="1"/>
  <c r="U43" i="1"/>
  <c r="Z58" i="1"/>
  <c r="U68" i="1"/>
  <c r="U52" i="1"/>
  <c r="H143" i="1"/>
  <c r="J143" i="1" s="1"/>
  <c r="O61" i="1" s="1"/>
  <c r="H61" i="1" s="1"/>
  <c r="J61" i="1" s="1"/>
  <c r="O20" i="1"/>
  <c r="O9" i="1"/>
  <c r="Z9" i="1"/>
  <c r="Z49" i="1"/>
  <c r="Z65" i="1"/>
  <c r="Z86" i="1"/>
  <c r="U8" i="1"/>
  <c r="U55" i="1"/>
  <c r="U78" i="1"/>
  <c r="Z23" i="1"/>
  <c r="U37" i="1"/>
  <c r="Z64" i="1"/>
  <c r="U79" i="1"/>
  <c r="Z89" i="1"/>
  <c r="Z69" i="1"/>
  <c r="Z91" i="1"/>
  <c r="H145" i="1"/>
  <c r="J145" i="1" s="1"/>
  <c r="Y175" i="1" s="1"/>
  <c r="H126" i="1"/>
  <c r="J126" i="1" s="1"/>
  <c r="O117" i="1" s="1"/>
  <c r="H156" i="1"/>
  <c r="J156" i="1" s="1"/>
  <c r="O53" i="1" s="1"/>
  <c r="H124" i="1"/>
  <c r="J124" i="1" s="1"/>
  <c r="O110" i="1" s="1"/>
  <c r="H140" i="1"/>
  <c r="J140" i="1" s="1"/>
  <c r="O86" i="1" s="1"/>
  <c r="H163" i="1"/>
  <c r="J163" i="1" s="1"/>
  <c r="O176" i="1" s="1"/>
  <c r="Z18" i="1"/>
  <c r="Z37" i="1"/>
  <c r="Z53" i="1"/>
  <c r="Z61" i="1"/>
  <c r="Z70" i="1"/>
  <c r="Z81" i="1"/>
  <c r="Z92" i="1"/>
  <c r="Z104" i="1"/>
  <c r="U26" i="1"/>
  <c r="U50" i="1"/>
  <c r="U60" i="1"/>
  <c r="U69" i="1"/>
  <c r="U90" i="1"/>
  <c r="U2" i="1"/>
  <c r="Z54" i="1"/>
  <c r="Z93" i="1"/>
  <c r="U63" i="1"/>
  <c r="Z44" i="1"/>
  <c r="Z85" i="1"/>
  <c r="U57" i="1"/>
  <c r="Z10" i="1"/>
  <c r="Z67" i="1"/>
  <c r="U24" i="1"/>
  <c r="U86" i="1"/>
  <c r="U91" i="1"/>
  <c r="Z106" i="1"/>
  <c r="Z109" i="1"/>
  <c r="Z113" i="1"/>
  <c r="Z117" i="1"/>
  <c r="Z119" i="1"/>
  <c r="Z121" i="1"/>
  <c r="Z123" i="1"/>
  <c r="Z125" i="1"/>
  <c r="Z135" i="1"/>
  <c r="Z138" i="1"/>
  <c r="Z141" i="1"/>
  <c r="Z143" i="1"/>
  <c r="Z145" i="1"/>
  <c r="Z155" i="1"/>
  <c r="Z160" i="1"/>
  <c r="Z162" i="1"/>
  <c r="Z164" i="1"/>
  <c r="Z166" i="1"/>
  <c r="Z172" i="1"/>
  <c r="Z176" i="1"/>
  <c r="Z178" i="1"/>
  <c r="U112" i="1"/>
  <c r="U117" i="1"/>
  <c r="U120" i="1"/>
  <c r="U122" i="1"/>
  <c r="U124" i="1"/>
  <c r="U126" i="1"/>
  <c r="U134" i="1"/>
  <c r="U136" i="1"/>
  <c r="U140" i="1"/>
  <c r="U142" i="1"/>
  <c r="U144" i="1"/>
  <c r="U154" i="1"/>
  <c r="U156" i="1"/>
  <c r="U159" i="1"/>
  <c r="U161" i="1"/>
  <c r="U163" i="1"/>
  <c r="U165" i="1"/>
  <c r="U172" i="1"/>
  <c r="U177" i="1"/>
  <c r="P122" i="1"/>
  <c r="P124" i="1"/>
  <c r="P126" i="1"/>
  <c r="P134" i="1"/>
  <c r="P136" i="1"/>
  <c r="P140" i="1"/>
  <c r="P142" i="1"/>
  <c r="P144" i="1"/>
  <c r="P154" i="1"/>
  <c r="P156" i="1"/>
  <c r="P159" i="1"/>
  <c r="P161" i="1"/>
  <c r="P163" i="1"/>
  <c r="P165" i="1"/>
  <c r="Z112" i="1"/>
  <c r="Z114" i="1"/>
  <c r="Z118" i="1"/>
  <c r="Z120" i="1"/>
  <c r="Z122" i="1"/>
  <c r="Z124" i="1"/>
  <c r="Z126" i="1"/>
  <c r="Z134" i="1"/>
  <c r="Z136" i="1"/>
  <c r="Z140" i="1"/>
  <c r="Z142" i="1"/>
  <c r="Z144" i="1"/>
  <c r="Z154" i="1"/>
  <c r="Z156" i="1"/>
  <c r="Z159" i="1"/>
  <c r="Z161" i="1"/>
  <c r="Z163" i="1"/>
  <c r="Z165" i="1"/>
  <c r="Z171" i="1"/>
  <c r="Z174" i="1"/>
  <c r="Z177" i="1"/>
  <c r="Z179" i="1"/>
  <c r="U109" i="1"/>
  <c r="U113" i="1"/>
  <c r="U118" i="1"/>
  <c r="U121" i="1"/>
  <c r="U123" i="1"/>
  <c r="U125" i="1"/>
  <c r="U135" i="1"/>
  <c r="U138" i="1"/>
  <c r="U141" i="1"/>
  <c r="U143" i="1"/>
  <c r="U145" i="1"/>
  <c r="U155" i="1"/>
  <c r="U160" i="1"/>
  <c r="U162" i="1"/>
  <c r="U164" i="1"/>
  <c r="U166" i="1"/>
  <c r="U174" i="1"/>
  <c r="P121" i="1"/>
  <c r="P123" i="1"/>
  <c r="P125" i="1"/>
  <c r="P135" i="1"/>
  <c r="P138" i="1"/>
  <c r="P141" i="1"/>
  <c r="P143" i="1"/>
  <c r="P145" i="1"/>
  <c r="P155" i="1"/>
  <c r="P160" i="1"/>
  <c r="P162" i="1"/>
  <c r="P164" i="1"/>
  <c r="P166" i="1"/>
  <c r="Z7" i="1"/>
  <c r="Z24" i="1"/>
  <c r="Z43" i="1"/>
  <c r="Z55" i="1"/>
  <c r="Z63" i="1"/>
  <c r="Z72" i="1"/>
  <c r="Z83" i="1"/>
  <c r="Z94" i="1"/>
  <c r="U6" i="1"/>
  <c r="U28" i="1"/>
  <c r="U53" i="1"/>
  <c r="U62" i="1"/>
  <c r="U72" i="1"/>
  <c r="U100" i="1"/>
  <c r="Z6" i="1"/>
  <c r="Z62" i="1"/>
  <c r="U7" i="1"/>
  <c r="U73" i="1"/>
  <c r="Z56" i="1"/>
  <c r="Z97" i="1"/>
  <c r="U65" i="1"/>
  <c r="Z27" i="1"/>
  <c r="Z78" i="1"/>
  <c r="U49" i="1"/>
  <c r="Z16" i="1"/>
  <c r="Z32" i="1"/>
  <c r="Z52" i="1"/>
  <c r="T119" i="1"/>
  <c r="H142" i="1"/>
  <c r="J142" i="1" s="1"/>
  <c r="T96" i="1" s="1"/>
  <c r="H160" i="1"/>
  <c r="J160" i="1" s="1"/>
  <c r="O66" i="1" s="1"/>
  <c r="H138" i="1"/>
  <c r="J138" i="1" s="1"/>
  <c r="O101" i="1" s="1"/>
  <c r="H165" i="1"/>
  <c r="J165" i="1" s="1"/>
  <c r="T171" i="1" s="1"/>
  <c r="H166" i="1"/>
  <c r="J166" i="1" s="1"/>
  <c r="T93" i="1" s="1"/>
  <c r="Z3" i="1"/>
  <c r="Z60" i="1"/>
  <c r="Z103" i="1"/>
  <c r="U70" i="1"/>
  <c r="H28" i="1"/>
  <c r="J28" i="1" s="1"/>
  <c r="T111" i="1" s="1"/>
  <c r="I152" i="1" l="1"/>
  <c r="K152" i="1" s="1"/>
  <c r="I150" i="1"/>
  <c r="K150" i="1" s="1"/>
  <c r="I151" i="1"/>
  <c r="K151" i="1" s="1"/>
  <c r="I153" i="1"/>
  <c r="K153" i="1" s="1"/>
  <c r="I147" i="1"/>
  <c r="K147" i="1" s="1"/>
  <c r="I148" i="1"/>
  <c r="K148" i="1" s="1"/>
  <c r="I146" i="1"/>
  <c r="K146" i="1" s="1"/>
  <c r="I149" i="1"/>
  <c r="K149" i="1" s="1"/>
  <c r="I132" i="1"/>
  <c r="K132" i="1" s="1"/>
  <c r="I139" i="1"/>
  <c r="K139" i="1" s="1"/>
  <c r="I137" i="1"/>
  <c r="K137" i="1" s="1"/>
  <c r="I131" i="1"/>
  <c r="K131" i="1" s="1"/>
  <c r="I130" i="1"/>
  <c r="K130" i="1" s="1"/>
  <c r="I133" i="1"/>
  <c r="K133" i="1" s="1"/>
  <c r="I128" i="1"/>
  <c r="K128" i="1" s="1"/>
  <c r="I129" i="1"/>
  <c r="K129" i="1" s="1"/>
  <c r="I127" i="1"/>
  <c r="K127" i="1" s="1"/>
  <c r="I108" i="1"/>
  <c r="K108" i="1" s="1"/>
  <c r="I115" i="1"/>
  <c r="K115" i="1" s="1"/>
  <c r="I107" i="1"/>
  <c r="K107" i="1" s="1"/>
  <c r="I47" i="1"/>
  <c r="K47" i="1" s="1"/>
  <c r="I45" i="1"/>
  <c r="K45" i="1" s="1"/>
  <c r="I39" i="1"/>
  <c r="K39" i="1" s="1"/>
  <c r="I48" i="1"/>
  <c r="K48" i="1" s="1"/>
  <c r="I46" i="1"/>
  <c r="K46" i="1" s="1"/>
  <c r="I38" i="1"/>
  <c r="K38" i="1" s="1"/>
  <c r="I40" i="1"/>
  <c r="K40" i="1" s="1"/>
  <c r="I41" i="1"/>
  <c r="K41" i="1" s="1"/>
  <c r="I34" i="1"/>
  <c r="K34" i="1" s="1"/>
  <c r="I36" i="1"/>
  <c r="K36" i="1" s="1"/>
  <c r="I33" i="1"/>
  <c r="K33" i="1" s="1"/>
  <c r="I35" i="1"/>
  <c r="K35" i="1" s="1"/>
  <c r="I29" i="1"/>
  <c r="K29" i="1" s="1"/>
  <c r="I31" i="1"/>
  <c r="K31" i="1" s="1"/>
  <c r="I30" i="1"/>
  <c r="K30" i="1" s="1"/>
  <c r="O87" i="1"/>
  <c r="I15" i="1"/>
  <c r="K15" i="1" s="1"/>
  <c r="I14" i="1"/>
  <c r="K14" i="1" s="1"/>
  <c r="T21" i="1"/>
  <c r="I12" i="1"/>
  <c r="K12" i="1" s="1"/>
  <c r="I13" i="1"/>
  <c r="K13" i="1" s="1"/>
  <c r="T22" i="1"/>
  <c r="T176" i="1"/>
  <c r="O44" i="1"/>
  <c r="H44" i="1" s="1"/>
  <c r="J44" i="1" s="1"/>
  <c r="Y76" i="1"/>
  <c r="O32" i="1"/>
  <c r="I5" i="1"/>
  <c r="K5" i="1" s="1"/>
  <c r="I4" i="1"/>
  <c r="K4" i="1" s="1"/>
  <c r="I143" i="1"/>
  <c r="K143" i="1" s="1"/>
  <c r="P61" i="1" s="1"/>
  <c r="I61" i="1" s="1"/>
  <c r="I121" i="1"/>
  <c r="K121" i="1" s="1"/>
  <c r="P50" i="1" s="1"/>
  <c r="I50" i="1" s="1"/>
  <c r="K50" i="1" s="1"/>
  <c r="O51" i="1"/>
  <c r="T104" i="1"/>
  <c r="Y77" i="1"/>
  <c r="O168" i="1"/>
  <c r="O11" i="1"/>
  <c r="T82" i="1"/>
  <c r="Y22" i="1"/>
  <c r="O65" i="1"/>
  <c r="H65" i="1" s="1"/>
  <c r="J65" i="1" s="1"/>
  <c r="P20" i="1"/>
  <c r="O70" i="1"/>
  <c r="H70" i="1" s="1"/>
  <c r="J70" i="1" s="1"/>
  <c r="I28" i="1"/>
  <c r="K28" i="1" s="1"/>
  <c r="P6" i="1" s="1"/>
  <c r="I6" i="1" s="1"/>
  <c r="O37" i="1"/>
  <c r="H37" i="1" s="1"/>
  <c r="J37" i="1" s="1"/>
  <c r="O68" i="1"/>
  <c r="H68" i="1" s="1"/>
  <c r="J68" i="1" s="1"/>
  <c r="O71" i="1" s="1"/>
  <c r="I126" i="1"/>
  <c r="K126" i="1" s="1"/>
  <c r="P117" i="1" s="1"/>
  <c r="I117" i="1" s="1"/>
  <c r="K117" i="1" s="1"/>
  <c r="I164" i="1"/>
  <c r="K164" i="1" s="1"/>
  <c r="I155" i="1"/>
  <c r="K155" i="1" s="1"/>
  <c r="P89" i="1" s="1"/>
  <c r="I141" i="1"/>
  <c r="K141" i="1" s="1"/>
  <c r="P168" i="1" s="1"/>
  <c r="I125" i="1"/>
  <c r="K125" i="1" s="1"/>
  <c r="P85" i="1" s="1"/>
  <c r="I166" i="1"/>
  <c r="K166" i="1" s="1"/>
  <c r="U93" i="1" s="1"/>
  <c r="P118" i="1"/>
  <c r="O102" i="1"/>
  <c r="H102" i="1" s="1"/>
  <c r="J102" i="1" s="1"/>
  <c r="O81" i="1" s="1"/>
  <c r="O172" i="1"/>
  <c r="H172" i="1" s="1"/>
  <c r="J172" i="1" s="1"/>
  <c r="P179" i="1"/>
  <c r="O16" i="1"/>
  <c r="H16" i="1" s="1"/>
  <c r="J16" i="1" s="1"/>
  <c r="I161" i="1"/>
  <c r="K161" i="1" s="1"/>
  <c r="P62" i="1" s="1"/>
  <c r="I62" i="1" s="1"/>
  <c r="I122" i="1"/>
  <c r="K122" i="1" s="1"/>
  <c r="P63" i="1" s="1"/>
  <c r="I63" i="1" s="1"/>
  <c r="K63" i="1" s="1"/>
  <c r="P26" i="1"/>
  <c r="I26" i="1" s="1"/>
  <c r="K26" i="1" s="1"/>
  <c r="I138" i="1"/>
  <c r="K138" i="1" s="1"/>
  <c r="P101" i="1" s="1"/>
  <c r="I101" i="1" s="1"/>
  <c r="K101" i="1" s="1"/>
  <c r="I123" i="1"/>
  <c r="K123" i="1" s="1"/>
  <c r="P58" i="1" s="1"/>
  <c r="I58" i="1" s="1"/>
  <c r="K58" i="1" s="1"/>
  <c r="P92" i="1" s="1"/>
  <c r="I159" i="1"/>
  <c r="K159" i="1" s="1"/>
  <c r="T23" i="1"/>
  <c r="O100" i="1"/>
  <c r="H100" i="1" s="1"/>
  <c r="J100" i="1" s="1"/>
  <c r="O57" i="1" s="1"/>
  <c r="O93" i="1"/>
  <c r="H93" i="1" s="1"/>
  <c r="J93" i="1" s="1"/>
  <c r="O95" i="1"/>
  <c r="T81" i="1"/>
  <c r="T92" i="1"/>
  <c r="O42" i="1"/>
  <c r="H42" i="1" s="1"/>
  <c r="J42" i="1" s="1"/>
  <c r="O179" i="1"/>
  <c r="O67" i="1"/>
  <c r="H67" i="1" s="1"/>
  <c r="J67" i="1" s="1"/>
  <c r="T32" i="1"/>
  <c r="O69" i="1"/>
  <c r="H69" i="1" s="1"/>
  <c r="J69" i="1" s="1"/>
  <c r="T11" i="1"/>
  <c r="O2" i="1"/>
  <c r="H2" i="1" s="1"/>
  <c r="J2" i="1" s="1"/>
  <c r="O43" i="1"/>
  <c r="H43" i="1" s="1"/>
  <c r="J43" i="1" s="1"/>
  <c r="I136" i="1"/>
  <c r="K136" i="1" s="1"/>
  <c r="P175" i="1" s="1"/>
  <c r="I160" i="1"/>
  <c r="K160" i="1" s="1"/>
  <c r="P66" i="1" s="1"/>
  <c r="I145" i="1"/>
  <c r="K145" i="1" s="1"/>
  <c r="Z175" i="1" s="1"/>
  <c r="I135" i="1"/>
  <c r="K135" i="1" s="1"/>
  <c r="P120" i="1" s="1"/>
  <c r="I120" i="1" s="1"/>
  <c r="K120" i="1" s="1"/>
  <c r="I162" i="1"/>
  <c r="K162" i="1" s="1"/>
  <c r="P54" i="1" s="1"/>
  <c r="I54" i="1" s="1"/>
  <c r="K54" i="1" s="1"/>
  <c r="I165" i="1"/>
  <c r="K165" i="1" s="1"/>
  <c r="U171" i="1" s="1"/>
  <c r="I156" i="1"/>
  <c r="K156" i="1" s="1"/>
  <c r="I142" i="1"/>
  <c r="K142" i="1" s="1"/>
  <c r="P60" i="1" s="1"/>
  <c r="I60" i="1" s="1"/>
  <c r="K60" i="1" s="1"/>
  <c r="I144" i="1"/>
  <c r="K144" i="1" s="1"/>
  <c r="P90" i="1" s="1"/>
  <c r="I90" i="1" s="1"/>
  <c r="K90" i="1" s="1"/>
  <c r="I134" i="1"/>
  <c r="K134" i="1" s="1"/>
  <c r="P119" i="1" s="1"/>
  <c r="I163" i="1"/>
  <c r="K163" i="1" s="1"/>
  <c r="P176" i="1" s="1"/>
  <c r="I154" i="1"/>
  <c r="K154" i="1" s="1"/>
  <c r="I140" i="1"/>
  <c r="H86" i="1" s="1"/>
  <c r="J86" i="1" s="1"/>
  <c r="O84" i="1" s="1"/>
  <c r="I124" i="1"/>
  <c r="K124" i="1" s="1"/>
  <c r="P110" i="1" s="1"/>
  <c r="O60" i="1"/>
  <c r="H60" i="1" s="1"/>
  <c r="J60" i="1" s="1"/>
  <c r="T66" i="1"/>
  <c r="T3" i="1"/>
  <c r="Y75" i="1"/>
  <c r="T84" i="1"/>
  <c r="Y88" i="1"/>
  <c r="H119" i="1"/>
  <c r="J119" i="1" s="1"/>
  <c r="O59" i="1"/>
  <c r="O6" i="1"/>
  <c r="H6" i="1" s="1"/>
  <c r="J6" i="1" s="1"/>
  <c r="H118" i="1"/>
  <c r="J118" i="1" s="1"/>
  <c r="Y173" i="1" s="1"/>
  <c r="H117" i="1"/>
  <c r="J117" i="1" s="1"/>
  <c r="H9" i="1"/>
  <c r="J9" i="1" s="1"/>
  <c r="H83" i="1"/>
  <c r="J83" i="1" s="1"/>
  <c r="H58" i="1"/>
  <c r="J58" i="1" s="1"/>
  <c r="H101" i="1"/>
  <c r="J101" i="1" s="1"/>
  <c r="H50" i="1"/>
  <c r="J50" i="1" s="1"/>
  <c r="H120" i="1"/>
  <c r="J120" i="1" s="1"/>
  <c r="H91" i="1"/>
  <c r="J91" i="1" s="1"/>
  <c r="H53" i="1"/>
  <c r="J53" i="1" s="1"/>
  <c r="H54" i="1"/>
  <c r="J54" i="1" s="1"/>
  <c r="H62" i="1"/>
  <c r="J62" i="1" s="1"/>
  <c r="Y167" i="1" s="1"/>
  <c r="H26" i="1"/>
  <c r="J26" i="1" s="1"/>
  <c r="T116" i="1" l="1"/>
  <c r="O114" i="1"/>
  <c r="P67" i="1"/>
  <c r="I67" i="1" s="1"/>
  <c r="K67" i="1" s="1"/>
  <c r="P69" i="1"/>
  <c r="I69" i="1" s="1"/>
  <c r="K69" i="1" s="1"/>
  <c r="T110" i="1"/>
  <c r="T77" i="1"/>
  <c r="U92" i="1"/>
  <c r="I92" i="1" s="1"/>
  <c r="K92" i="1" s="1"/>
  <c r="P65" i="1"/>
  <c r="I65" i="1" s="1"/>
  <c r="K65" i="1" s="1"/>
  <c r="P9" i="1"/>
  <c r="I9" i="1" s="1"/>
  <c r="K9" i="1" s="1"/>
  <c r="U111" i="1"/>
  <c r="U81" i="1"/>
  <c r="H32" i="1"/>
  <c r="J32" i="1" s="1"/>
  <c r="T173" i="1" s="1"/>
  <c r="O79" i="1"/>
  <c r="H79" i="1" s="1"/>
  <c r="J79" i="1" s="1"/>
  <c r="P91" i="1"/>
  <c r="I91" i="1" s="1"/>
  <c r="K91" i="1" s="1"/>
  <c r="H11" i="1"/>
  <c r="J11" i="1" s="1"/>
  <c r="T114" i="1" s="1"/>
  <c r="O80" i="1"/>
  <c r="U66" i="1"/>
  <c r="Z75" i="1"/>
  <c r="P43" i="1"/>
  <c r="I43" i="1" s="1"/>
  <c r="K43" i="1" s="1"/>
  <c r="U3" i="1"/>
  <c r="P93" i="1"/>
  <c r="I93" i="1" s="1"/>
  <c r="K93" i="1" s="1"/>
  <c r="O78" i="1"/>
  <c r="H78" i="1" s="1"/>
  <c r="J78" i="1" s="1"/>
  <c r="O170" i="1" s="1"/>
  <c r="U96" i="1"/>
  <c r="P2" i="1"/>
  <c r="I2" i="1" s="1"/>
  <c r="K2" i="1" s="1"/>
  <c r="O74" i="1"/>
  <c r="U21" i="1"/>
  <c r="P42" i="1"/>
  <c r="I42" i="1" s="1"/>
  <c r="K42" i="1" s="1"/>
  <c r="K140" i="1"/>
  <c r="P86" i="1" s="1"/>
  <c r="I86" i="1" s="1"/>
  <c r="K86" i="1" s="1"/>
  <c r="P84" i="1" s="1"/>
  <c r="O73" i="1"/>
  <c r="H73" i="1" s="1"/>
  <c r="J73" i="1" s="1"/>
  <c r="T75" i="1" s="1"/>
  <c r="P11" i="1"/>
  <c r="U119" i="1"/>
  <c r="I119" i="1" s="1"/>
  <c r="K119" i="1" s="1"/>
  <c r="U176" i="1"/>
  <c r="I176" i="1" s="1"/>
  <c r="K176" i="1" s="1"/>
  <c r="T167" i="1"/>
  <c r="T175" i="1"/>
  <c r="O106" i="1"/>
  <c r="O109" i="1"/>
  <c r="O173" i="1"/>
  <c r="U23" i="1"/>
  <c r="P172" i="1"/>
  <c r="I172" i="1" s="1"/>
  <c r="K172" i="1" s="1"/>
  <c r="O116" i="1"/>
  <c r="O167" i="1"/>
  <c r="Y21" i="1"/>
  <c r="Z76" i="1"/>
  <c r="Z22" i="1"/>
  <c r="Z77" i="1"/>
  <c r="Y98" i="1"/>
  <c r="Y99" i="1"/>
  <c r="Y84" i="1"/>
  <c r="Y20" i="1"/>
  <c r="U82" i="1"/>
  <c r="U104" i="1"/>
  <c r="P44" i="1"/>
  <c r="I44" i="1" s="1"/>
  <c r="O72" i="1"/>
  <c r="H72" i="1" s="1"/>
  <c r="J72" i="1" s="1"/>
  <c r="T25" i="1"/>
  <c r="P32" i="1"/>
  <c r="T56" i="1"/>
  <c r="T18" i="1"/>
  <c r="T103" i="1"/>
  <c r="T17" i="1"/>
  <c r="T88" i="1"/>
  <c r="T85" i="1"/>
  <c r="T87" i="1"/>
  <c r="T89" i="1"/>
  <c r="U11" i="1"/>
  <c r="U32" i="1"/>
  <c r="P95" i="1"/>
  <c r="U16" i="1"/>
  <c r="U22" i="1"/>
  <c r="H176" i="1"/>
  <c r="J176" i="1" s="1"/>
  <c r="P51" i="1"/>
  <c r="I118" i="1"/>
  <c r="P68" i="1"/>
  <c r="I68" i="1" s="1"/>
  <c r="K68" i="1" s="1"/>
  <c r="P37" i="1"/>
  <c r="I37" i="1" s="1"/>
  <c r="P70" i="1"/>
  <c r="I70" i="1" s="1"/>
  <c r="K70" i="1" s="1"/>
  <c r="P100" i="1"/>
  <c r="I100" i="1" s="1"/>
  <c r="K100" i="1" s="1"/>
  <c r="P57" i="1" s="1"/>
  <c r="I57" i="1" s="1"/>
  <c r="P53" i="1"/>
  <c r="I53" i="1" s="1"/>
  <c r="K53" i="1" s="1"/>
  <c r="P102" i="1"/>
  <c r="I102" i="1" s="1"/>
  <c r="K102" i="1" s="1"/>
  <c r="P16" i="1"/>
  <c r="P83" i="1"/>
  <c r="I83" i="1" s="1"/>
  <c r="K83" i="1" s="1"/>
  <c r="P88" i="1"/>
  <c r="P87" i="1"/>
  <c r="O3" i="1"/>
  <c r="O7" i="1"/>
  <c r="O103" i="1"/>
  <c r="O92" i="1"/>
  <c r="H92" i="1" s="1"/>
  <c r="J92" i="1" s="1"/>
  <c r="O55" i="1"/>
  <c r="H55" i="1" s="1"/>
  <c r="J55" i="1" s="1"/>
  <c r="O25" i="1"/>
  <c r="O49" i="1"/>
  <c r="H49" i="1" s="1"/>
  <c r="J49" i="1" s="1"/>
  <c r="Y111" i="1" s="1"/>
  <c r="O24" i="1"/>
  <c r="H24" i="1" s="1"/>
  <c r="J24" i="1" s="1"/>
  <c r="O64" i="1"/>
  <c r="H64" i="1" s="1"/>
  <c r="J64" i="1" s="1"/>
  <c r="O82" i="1"/>
  <c r="H82" i="1" s="1"/>
  <c r="J82" i="1" s="1"/>
  <c r="H59" i="1"/>
  <c r="J59" i="1" s="1"/>
  <c r="O111" i="1" s="1"/>
  <c r="K62" i="1"/>
  <c r="Z167" i="1" s="1"/>
  <c r="K6" i="1"/>
  <c r="K61" i="1"/>
  <c r="H81" i="1"/>
  <c r="J81" i="1" s="1"/>
  <c r="H57" i="1"/>
  <c r="J57" i="1" s="1"/>
  <c r="Y87" i="1" s="1"/>
  <c r="Y17" i="1" l="1"/>
  <c r="O112" i="1"/>
  <c r="O52" i="1"/>
  <c r="H52" i="1" s="1"/>
  <c r="J52" i="1" s="1"/>
  <c r="T106" i="1" s="1"/>
  <c r="O113" i="1"/>
  <c r="I16" i="1"/>
  <c r="K16" i="1" s="1"/>
  <c r="I11" i="1"/>
  <c r="K11" i="1" s="1"/>
  <c r="U114" i="1" s="1"/>
  <c r="O77" i="1"/>
  <c r="O76" i="1"/>
  <c r="Y169" i="1"/>
  <c r="Y168" i="1"/>
  <c r="Y170" i="1"/>
  <c r="Y19" i="1"/>
  <c r="Y110" i="1"/>
  <c r="Y96" i="1"/>
  <c r="T179" i="1"/>
  <c r="T19" i="1"/>
  <c r="T169" i="1"/>
  <c r="T168" i="1"/>
  <c r="T170" i="1"/>
  <c r="T178" i="1"/>
  <c r="P116" i="1"/>
  <c r="P167" i="1"/>
  <c r="O171" i="1"/>
  <c r="O177" i="1"/>
  <c r="O56" i="1"/>
  <c r="H56" i="1" s="1"/>
  <c r="J56" i="1" s="1"/>
  <c r="Y116" i="1" s="1"/>
  <c r="Y66" i="1"/>
  <c r="Z98" i="1"/>
  <c r="Z99" i="1"/>
  <c r="U84" i="1"/>
  <c r="Z88" i="1"/>
  <c r="I32" i="1"/>
  <c r="K32" i="1" s="1"/>
  <c r="U173" i="1" s="1"/>
  <c r="H25" i="1"/>
  <c r="J25" i="1" s="1"/>
  <c r="Y95" i="1" s="1"/>
  <c r="H114" i="1"/>
  <c r="J114" i="1" s="1"/>
  <c r="H109" i="1"/>
  <c r="J109" i="1" s="1"/>
  <c r="O27" i="1" s="1"/>
  <c r="H27" i="1" s="1"/>
  <c r="J27" i="1" s="1"/>
  <c r="T20" i="1"/>
  <c r="H20" i="1" s="1"/>
  <c r="J20" i="1" s="1"/>
  <c r="T95" i="1"/>
  <c r="K44" i="1"/>
  <c r="T80" i="1"/>
  <c r="T94" i="1"/>
  <c r="T98" i="1"/>
  <c r="T99" i="1"/>
  <c r="T51" i="1"/>
  <c r="H51" i="1" s="1"/>
  <c r="J51" i="1" s="1"/>
  <c r="P72" i="1"/>
  <c r="I72" i="1" s="1"/>
  <c r="U25" i="1"/>
  <c r="U56" i="1"/>
  <c r="U18" i="1"/>
  <c r="U103" i="1"/>
  <c r="K118" i="1"/>
  <c r="Z173" i="1" s="1"/>
  <c r="H89" i="1"/>
  <c r="J89" i="1" s="1"/>
  <c r="O98" i="1" s="1"/>
  <c r="H85" i="1"/>
  <c r="J85" i="1" s="1"/>
  <c r="O97" i="1" s="1"/>
  <c r="P73" i="1"/>
  <c r="I73" i="1" s="1"/>
  <c r="P74" i="1"/>
  <c r="P71" i="1"/>
  <c r="P80" i="1"/>
  <c r="P81" i="1"/>
  <c r="I81" i="1" s="1"/>
  <c r="K81" i="1" s="1"/>
  <c r="P78" i="1"/>
  <c r="I78" i="1" s="1"/>
  <c r="K78" i="1" s="1"/>
  <c r="P170" i="1" s="1"/>
  <c r="P79" i="1"/>
  <c r="I79" i="1" s="1"/>
  <c r="K79" i="1" s="1"/>
  <c r="H175" i="1"/>
  <c r="J175" i="1" s="1"/>
  <c r="K37" i="1"/>
  <c r="P3" i="1"/>
  <c r="I3" i="1" s="1"/>
  <c r="K3" i="1" s="1"/>
  <c r="P7" i="1"/>
  <c r="I7" i="1" s="1"/>
  <c r="K7" i="1" s="1"/>
  <c r="P174" i="1" s="1"/>
  <c r="P103" i="1"/>
  <c r="P25" i="1"/>
  <c r="O17" i="1"/>
  <c r="O18" i="1"/>
  <c r="H18" i="1" s="1"/>
  <c r="J18" i="1" s="1"/>
  <c r="O104" i="1"/>
  <c r="H104" i="1" s="1"/>
  <c r="J104" i="1" s="1"/>
  <c r="H84" i="1"/>
  <c r="J84" i="1" s="1"/>
  <c r="H103" i="1"/>
  <c r="J103" i="1" s="1"/>
  <c r="H88" i="1"/>
  <c r="J88" i="1" s="1"/>
  <c r="H3" i="1"/>
  <c r="J3" i="1" s="1"/>
  <c r="H7" i="1"/>
  <c r="J7" i="1" s="1"/>
  <c r="K57" i="1"/>
  <c r="Z87" i="1" s="1"/>
  <c r="T76" i="1" l="1"/>
  <c r="O19" i="1"/>
  <c r="P24" i="1"/>
  <c r="I24" i="1" s="1"/>
  <c r="K24" i="1" s="1"/>
  <c r="P49" i="1"/>
  <c r="I49" i="1" s="1"/>
  <c r="K49" i="1" s="1"/>
  <c r="Z111" i="1" s="1"/>
  <c r="P55" i="1"/>
  <c r="I55" i="1" s="1"/>
  <c r="K55" i="1" s="1"/>
  <c r="U167" i="1"/>
  <c r="I167" i="1" s="1"/>
  <c r="K167" i="1" s="1"/>
  <c r="U175" i="1"/>
  <c r="I175" i="1" s="1"/>
  <c r="K175" i="1" s="1"/>
  <c r="P114" i="1"/>
  <c r="I114" i="1" s="1"/>
  <c r="K114" i="1" s="1"/>
  <c r="U116" i="1"/>
  <c r="U110" i="1"/>
  <c r="O169" i="1"/>
  <c r="O178" i="1"/>
  <c r="I174" i="1"/>
  <c r="O174" i="1"/>
  <c r="H174" i="1" s="1"/>
  <c r="J174" i="1" s="1"/>
  <c r="P106" i="1"/>
  <c r="P109" i="1"/>
  <c r="I109" i="1" s="1"/>
  <c r="K109" i="1" s="1"/>
  <c r="P27" i="1" s="1"/>
  <c r="I27" i="1" s="1"/>
  <c r="K27" i="1" s="1"/>
  <c r="P173" i="1"/>
  <c r="I173" i="1" s="1"/>
  <c r="K173" i="1" s="1"/>
  <c r="P113" i="1"/>
  <c r="I113" i="1" s="1"/>
  <c r="K113" i="1" s="1"/>
  <c r="P112" i="1"/>
  <c r="I112" i="1" s="1"/>
  <c r="K112" i="1" s="1"/>
  <c r="P94" i="1" s="1"/>
  <c r="O96" i="1"/>
  <c r="H96" i="1" s="1"/>
  <c r="J96" i="1" s="1"/>
  <c r="H179" i="1"/>
  <c r="J179" i="1" s="1"/>
  <c r="T97" i="1" s="1"/>
  <c r="H97" i="1" s="1"/>
  <c r="J97" i="1" s="1"/>
  <c r="K72" i="1"/>
  <c r="U80" i="1" s="1"/>
  <c r="I80" i="1" s="1"/>
  <c r="K80" i="1" s="1"/>
  <c r="Z84" i="1"/>
  <c r="I84" i="1" s="1"/>
  <c r="K84" i="1" s="1"/>
  <c r="Z20" i="1"/>
  <c r="Z17" i="1"/>
  <c r="Z21" i="1"/>
  <c r="H17" i="1"/>
  <c r="J17" i="1" s="1"/>
  <c r="I103" i="1"/>
  <c r="K103" i="1" s="1"/>
  <c r="H113" i="1"/>
  <c r="J113" i="1" s="1"/>
  <c r="H112" i="1"/>
  <c r="J112" i="1" s="1"/>
  <c r="O94" i="1" s="1"/>
  <c r="H94" i="1" s="1"/>
  <c r="J94" i="1" s="1"/>
  <c r="H173" i="1"/>
  <c r="J173" i="1" s="1"/>
  <c r="O99" i="1"/>
  <c r="H99" i="1" s="1"/>
  <c r="J99" i="1" s="1"/>
  <c r="H80" i="1"/>
  <c r="J80" i="1" s="1"/>
  <c r="P59" i="1"/>
  <c r="I59" i="1" s="1"/>
  <c r="U77" i="1"/>
  <c r="P52" i="1"/>
  <c r="I52" i="1" s="1"/>
  <c r="P82" i="1"/>
  <c r="I82" i="1" s="1"/>
  <c r="P64" i="1"/>
  <c r="I64" i="1" s="1"/>
  <c r="T74" i="1"/>
  <c r="H74" i="1" s="1"/>
  <c r="J74" i="1" s="1"/>
  <c r="T71" i="1"/>
  <c r="H71" i="1" s="1"/>
  <c r="J71" i="1" s="1"/>
  <c r="U51" i="1"/>
  <c r="I51" i="1" s="1"/>
  <c r="K51" i="1" s="1"/>
  <c r="I25" i="1"/>
  <c r="U17" i="1"/>
  <c r="U88" i="1"/>
  <c r="I88" i="1" s="1"/>
  <c r="K88" i="1" s="1"/>
  <c r="U85" i="1"/>
  <c r="I85" i="1" s="1"/>
  <c r="K85" i="1" s="1"/>
  <c r="U89" i="1"/>
  <c r="I89" i="1" s="1"/>
  <c r="K89" i="1" s="1"/>
  <c r="U87" i="1"/>
  <c r="H87" i="1"/>
  <c r="J87" i="1" s="1"/>
  <c r="H167" i="1"/>
  <c r="J167" i="1" s="1"/>
  <c r="H66" i="1"/>
  <c r="J66" i="1" s="1"/>
  <c r="O10" i="1"/>
  <c r="H10" i="1" s="1"/>
  <c r="J10" i="1" s="1"/>
  <c r="O8" i="1"/>
  <c r="H8" i="1" s="1"/>
  <c r="J8" i="1" s="1"/>
  <c r="H76" i="1"/>
  <c r="J76" i="1" s="1"/>
  <c r="H77" i="1"/>
  <c r="J77" i="1" s="1"/>
  <c r="H171" i="1"/>
  <c r="J171" i="1" s="1"/>
  <c r="H177" i="1"/>
  <c r="J177" i="1" s="1"/>
  <c r="K174" i="1"/>
  <c r="H98" i="1"/>
  <c r="J98" i="1" s="1"/>
  <c r="K73" i="1"/>
  <c r="U75" i="1" s="1"/>
  <c r="U94" i="1" l="1"/>
  <c r="I94" i="1" s="1"/>
  <c r="K94" i="1" s="1"/>
  <c r="Z169" i="1"/>
  <c r="Z168" i="1"/>
  <c r="Z170" i="1"/>
  <c r="Z96" i="1"/>
  <c r="U179" i="1"/>
  <c r="I179" i="1" s="1"/>
  <c r="K179" i="1" s="1"/>
  <c r="U97" i="1" s="1"/>
  <c r="P178" i="1"/>
  <c r="P169" i="1"/>
  <c r="P171" i="1"/>
  <c r="I171" i="1" s="1"/>
  <c r="K171" i="1" s="1"/>
  <c r="P177" i="1"/>
  <c r="I177" i="1" s="1"/>
  <c r="K177" i="1" s="1"/>
  <c r="U99" i="1"/>
  <c r="U98" i="1"/>
  <c r="P56" i="1"/>
  <c r="I56" i="1" s="1"/>
  <c r="K56" i="1" s="1"/>
  <c r="Z116" i="1" s="1"/>
  <c r="I116" i="1" s="1"/>
  <c r="K116" i="1" s="1"/>
  <c r="Z66" i="1"/>
  <c r="I66" i="1" s="1"/>
  <c r="K66" i="1" s="1"/>
  <c r="P8" i="1"/>
  <c r="I8" i="1" s="1"/>
  <c r="K8" i="1" s="1"/>
  <c r="P10" i="1"/>
  <c r="I10" i="1" s="1"/>
  <c r="K10" i="1" s="1"/>
  <c r="P23" i="1" s="1"/>
  <c r="I23" i="1" s="1"/>
  <c r="K23" i="1" s="1"/>
  <c r="P96" i="1"/>
  <c r="I96" i="1" s="1"/>
  <c r="K96" i="1" s="1"/>
  <c r="P97" i="1"/>
  <c r="K52" i="1"/>
  <c r="U106" i="1" s="1"/>
  <c r="I106" i="1" s="1"/>
  <c r="K106" i="1" s="1"/>
  <c r="H106" i="1"/>
  <c r="J106" i="1" s="1"/>
  <c r="H110" i="1"/>
  <c r="J110" i="1" s="1"/>
  <c r="K64" i="1"/>
  <c r="H19" i="1"/>
  <c r="J19" i="1" s="1"/>
  <c r="H111" i="1"/>
  <c r="J111" i="1" s="1"/>
  <c r="K59" i="1"/>
  <c r="U74" i="1"/>
  <c r="I74" i="1" s="1"/>
  <c r="K74" i="1" s="1"/>
  <c r="U71" i="1"/>
  <c r="I71" i="1" s="1"/>
  <c r="K71" i="1" s="1"/>
  <c r="P98" i="1"/>
  <c r="P99" i="1"/>
  <c r="K25" i="1"/>
  <c r="Z95" i="1" s="1"/>
  <c r="H95" i="1"/>
  <c r="J95" i="1" s="1"/>
  <c r="I87" i="1"/>
  <c r="K87" i="1" s="1"/>
  <c r="H168" i="1"/>
  <c r="J168" i="1" s="1"/>
  <c r="H178" i="1"/>
  <c r="J178" i="1" s="1"/>
  <c r="K82" i="1"/>
  <c r="H169" i="1"/>
  <c r="J169" i="1" s="1"/>
  <c r="H170" i="1"/>
  <c r="J170" i="1" s="1"/>
  <c r="H116" i="1"/>
  <c r="J116" i="1" s="1"/>
  <c r="P76" i="1"/>
  <c r="P77" i="1"/>
  <c r="I77" i="1" s="1"/>
  <c r="K77" i="1" s="1"/>
  <c r="O21" i="1"/>
  <c r="H21" i="1" s="1"/>
  <c r="J21" i="1" s="1"/>
  <c r="O22" i="1"/>
  <c r="H22" i="1" s="1"/>
  <c r="J22" i="1" s="1"/>
  <c r="O23" i="1"/>
  <c r="H23" i="1" s="1"/>
  <c r="J23" i="1" s="1"/>
  <c r="O75" i="1"/>
  <c r="H75" i="1" s="1"/>
  <c r="J75" i="1" s="1"/>
  <c r="I99" i="1" l="1"/>
  <c r="K99" i="1" s="1"/>
  <c r="I97" i="1"/>
  <c r="K97" i="1" s="1"/>
  <c r="P22" i="1"/>
  <c r="I22" i="1" s="1"/>
  <c r="K22" i="1" s="1"/>
  <c r="Z19" i="1"/>
  <c r="Z110" i="1"/>
  <c r="I110" i="1" s="1"/>
  <c r="K110" i="1" s="1"/>
  <c r="P75" i="1"/>
  <c r="I75" i="1" s="1"/>
  <c r="K75" i="1" s="1"/>
  <c r="P21" i="1"/>
  <c r="I21" i="1" s="1"/>
  <c r="K21" i="1" s="1"/>
  <c r="I98" i="1"/>
  <c r="K98" i="1" s="1"/>
  <c r="U19" i="1"/>
  <c r="U168" i="1"/>
  <c r="I168" i="1" s="1"/>
  <c r="K168" i="1" s="1"/>
  <c r="U169" i="1"/>
  <c r="I169" i="1" s="1"/>
  <c r="K169" i="1" s="1"/>
  <c r="U178" i="1"/>
  <c r="I178" i="1" s="1"/>
  <c r="K178" i="1" s="1"/>
  <c r="U170" i="1"/>
  <c r="I170" i="1" s="1"/>
  <c r="K170" i="1" s="1"/>
  <c r="P104" i="1"/>
  <c r="I104" i="1" s="1"/>
  <c r="K104" i="1" s="1"/>
  <c r="P111" i="1"/>
  <c r="I111" i="1" s="1"/>
  <c r="K111" i="1" s="1"/>
  <c r="U95" i="1"/>
  <c r="I95" i="1" s="1"/>
  <c r="K95" i="1" s="1"/>
  <c r="U20" i="1"/>
  <c r="I20" i="1" s="1"/>
  <c r="K20" i="1" s="1"/>
  <c r="P17" i="1"/>
  <c r="I17" i="1" s="1"/>
  <c r="K17" i="1" s="1"/>
  <c r="P18" i="1"/>
  <c r="I18" i="1" s="1"/>
  <c r="K18" i="1" s="1"/>
  <c r="P19" i="1"/>
  <c r="U76" i="1"/>
  <c r="I76" i="1" s="1"/>
  <c r="K76" i="1" s="1"/>
  <c r="I19" i="1" l="1"/>
  <c r="K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高昂</author>
  </authors>
  <commentList>
    <comment ref="F1" authorId="0" shapeId="0" xr:uid="{717EFB5B-3F84-431D-B575-27C13E5C9EAC}">
      <text>
        <r>
          <rPr>
            <b/>
            <sz val="9"/>
            <color indexed="81"/>
            <rFont val="宋体"/>
            <family val="3"/>
            <charset val="134"/>
          </rPr>
          <t>定义：</t>
        </r>
        <r>
          <rPr>
            <sz val="9"/>
            <color indexed="81"/>
            <rFont val="宋体"/>
            <family val="3"/>
            <charset val="134"/>
          </rPr>
          <t xml:space="preserve">
在生产建筑中需求的人力成本
</t>
        </r>
      </text>
    </comment>
    <comment ref="H1" authorId="0" shapeId="0" xr:uid="{621B1AF0-A1B9-4CAF-AB22-B10E641240EB}">
      <text>
        <r>
          <rPr>
            <b/>
            <sz val="9"/>
            <color indexed="81"/>
            <rFont val="宋体"/>
            <family val="3"/>
            <charset val="134"/>
          </rPr>
          <t>定义：</t>
        </r>
        <r>
          <rPr>
            <sz val="9"/>
            <color indexed="81"/>
            <rFont val="宋体"/>
            <family val="3"/>
            <charset val="134"/>
          </rPr>
          <t xml:space="preserve">
生产人力成本+物料生产人力成本</t>
        </r>
      </text>
    </comment>
    <comment ref="I1" authorId="0" shapeId="0" xr:uid="{A459D246-9921-4974-8B4B-2A9BF9E67539}">
      <text>
        <r>
          <rPr>
            <b/>
            <sz val="9"/>
            <color indexed="81"/>
            <rFont val="宋体"/>
            <family val="3"/>
            <charset val="134"/>
          </rPr>
          <t>定义：</t>
        </r>
        <r>
          <rPr>
            <sz val="9"/>
            <color indexed="81"/>
            <rFont val="宋体"/>
            <family val="3"/>
            <charset val="134"/>
          </rPr>
          <t xml:space="preserve">
生产设施为贸易的，为一束的标准价格
生产设施非贸易的，为通过贸易进口的成本物料的采购价格</t>
        </r>
      </text>
    </comment>
  </commentList>
</comments>
</file>

<file path=xl/sharedStrings.xml><?xml version="1.0" encoding="utf-8"?>
<sst xmlns="http://schemas.openxmlformats.org/spreadsheetml/2006/main" count="2089" uniqueCount="336">
  <si>
    <t>序号</t>
  </si>
  <si>
    <t>产物类型</t>
  </si>
  <si>
    <t>生产设施</t>
  </si>
  <si>
    <t>产物名称</t>
  </si>
  <si>
    <t>产出数量</t>
  </si>
  <si>
    <t>生产人力成本</t>
  </si>
  <si>
    <t>总人力成本</t>
  </si>
  <si>
    <t>总经济成本</t>
  </si>
  <si>
    <t>单个人力成本</t>
  </si>
  <si>
    <t>单个经济成本</t>
  </si>
  <si>
    <t>成本物料1</t>
  </si>
  <si>
    <t>数量</t>
  </si>
  <si>
    <t>物料人力成本</t>
  </si>
  <si>
    <t>物料经济成本</t>
  </si>
  <si>
    <t>成本2</t>
  </si>
  <si>
    <t>成本3</t>
  </si>
  <si>
    <t>材料</t>
  </si>
  <si>
    <t>珠宝首饰店</t>
  </si>
  <si>
    <t>宝石</t>
  </si>
  <si>
    <t>水晶</t>
  </si>
  <si>
    <t>无</t>
  </si>
  <si>
    <t>工具</t>
  </si>
  <si>
    <t>蝙蝠牧场</t>
  </si>
  <si>
    <t>蝙蝠(养殖)</t>
  </si>
  <si>
    <t>肉</t>
  </si>
  <si>
    <t>兔子</t>
  </si>
  <si>
    <t>莓果</t>
  </si>
  <si>
    <t>采集</t>
  </si>
  <si>
    <t>蝙蝠体液(莓果)</t>
  </si>
  <si>
    <t>蝙蝠体液(肉)</t>
  </si>
  <si>
    <t>熔炉</t>
  </si>
  <si>
    <t>玻璃</t>
  </si>
  <si>
    <t>沙子</t>
  </si>
  <si>
    <t>石灰粉</t>
  </si>
  <si>
    <t>石灰岩</t>
  </si>
  <si>
    <t>木炭</t>
  </si>
  <si>
    <t>木头</t>
  </si>
  <si>
    <t>玻璃工房</t>
  </si>
  <si>
    <t>玻璃工艺品(玻璃)</t>
  </si>
  <si>
    <t>玻璃工艺品(水晶)</t>
  </si>
  <si>
    <t>玻璃瓶</t>
  </si>
  <si>
    <t>纺织厂</t>
  </si>
  <si>
    <t>布料</t>
  </si>
  <si>
    <t>叶子</t>
  </si>
  <si>
    <t>养蚕所</t>
  </si>
  <si>
    <t>蚕(养殖)</t>
  </si>
  <si>
    <t>蜂蜜</t>
  </si>
  <si>
    <t>花朵</t>
  </si>
  <si>
    <t>蚕茧</t>
  </si>
  <si>
    <t>木工厂</t>
  </si>
  <si>
    <t>齿轮</t>
  </si>
  <si>
    <t>木材</t>
  </si>
  <si>
    <t>铜块</t>
  </si>
  <si>
    <t>野外</t>
  </si>
  <si>
    <t>灯笼鱼</t>
  </si>
  <si>
    <t>发光体</t>
  </si>
  <si>
    <t>养蜂场</t>
  </si>
  <si>
    <t>蜂蜡</t>
  </si>
  <si>
    <t>木棍</t>
  </si>
  <si>
    <t>磨面厂</t>
  </si>
  <si>
    <t>骨粉</t>
  </si>
  <si>
    <t>骨头</t>
  </si>
  <si>
    <t>屠宰场</t>
  </si>
  <si>
    <t>捕猎</t>
  </si>
  <si>
    <t>花园</t>
  </si>
  <si>
    <t>水</t>
  </si>
  <si>
    <t>泥土</t>
  </si>
  <si>
    <t>欢乐花</t>
  </si>
  <si>
    <t>欢乐花粉末</t>
  </si>
  <si>
    <t>寄居蟹</t>
  </si>
  <si>
    <t>金块</t>
  </si>
  <si>
    <t>金矿石</t>
  </si>
  <si>
    <t>荆棘</t>
  </si>
  <si>
    <t>酒桶</t>
  </si>
  <si>
    <t>粮粉</t>
  </si>
  <si>
    <t>谷物</t>
  </si>
  <si>
    <t>蜜蜂(养殖)</t>
  </si>
  <si>
    <t>木材(荆棘)</t>
  </si>
  <si>
    <t>木材(木头)</t>
  </si>
  <si>
    <t>木棍(荆棘)</t>
  </si>
  <si>
    <t>木棍(木头)</t>
  </si>
  <si>
    <t>木炭(木炭)</t>
  </si>
  <si>
    <t>木炭(木头)</t>
  </si>
  <si>
    <t>黏土</t>
  </si>
  <si>
    <t>皮革(犰狳)</t>
  </si>
  <si>
    <t>犰狳</t>
  </si>
  <si>
    <t>皮革(兔子)</t>
  </si>
  <si>
    <t>青蛙</t>
  </si>
  <si>
    <t>染料(花朵)</t>
  </si>
  <si>
    <t>染料(仙人掌花)</t>
  </si>
  <si>
    <t>仙人掌花</t>
  </si>
  <si>
    <t>沙石</t>
  </si>
  <si>
    <t>莎纸草</t>
  </si>
  <si>
    <t>珊瑚</t>
  </si>
  <si>
    <t>珊瑚石</t>
  </si>
  <si>
    <t>绳子(木棍)</t>
  </si>
  <si>
    <t>绳子(藤蔓)</t>
  </si>
  <si>
    <t>藤蔓</t>
  </si>
  <si>
    <t>石材</t>
  </si>
  <si>
    <t>石头</t>
  </si>
  <si>
    <t>石灰粉(珊瑚)</t>
  </si>
  <si>
    <t>石灰粉(石灰岩)</t>
  </si>
  <si>
    <t>实木家具</t>
  </si>
  <si>
    <t>食盐</t>
  </si>
  <si>
    <t>盐矿</t>
  </si>
  <si>
    <t>丝绸</t>
  </si>
  <si>
    <t>铁块(骨粉)</t>
  </si>
  <si>
    <t>铁矿石</t>
  </si>
  <si>
    <t>铁块(石灰粉)</t>
  </si>
  <si>
    <t>铜矿石</t>
  </si>
  <si>
    <t>兔子(养殖)</t>
  </si>
  <si>
    <t>蜗牛</t>
  </si>
  <si>
    <t>雪</t>
  </si>
  <si>
    <t>药品(布料)</t>
  </si>
  <si>
    <t>树液</t>
  </si>
  <si>
    <t>药品(仙人掌花)</t>
  </si>
  <si>
    <t>药品(叶子)</t>
  </si>
  <si>
    <t>鱼</t>
  </si>
  <si>
    <t>粘液</t>
  </si>
  <si>
    <t>纸(皮革)</t>
  </si>
  <si>
    <t>皮革</t>
  </si>
  <si>
    <t>纸(莎纸草)</t>
  </si>
  <si>
    <t>生活物品</t>
  </si>
  <si>
    <t>蝙蝠药水</t>
  </si>
  <si>
    <t>蝙蝠体液</t>
  </si>
  <si>
    <t>油(发光体)</t>
  </si>
  <si>
    <t>油(花朵)</t>
  </si>
  <si>
    <t>油(鱼)</t>
  </si>
  <si>
    <t>生活用品</t>
  </si>
  <si>
    <t>布衣</t>
  </si>
  <si>
    <t>肥皂(仙人掌花)</t>
  </si>
  <si>
    <t>没药</t>
  </si>
  <si>
    <t>肥皂(油木炭)</t>
  </si>
  <si>
    <t>油</t>
  </si>
  <si>
    <t>肥皂(油食盐)</t>
  </si>
  <si>
    <t>化妆品(蜂蜜)</t>
  </si>
  <si>
    <t>染料</t>
  </si>
  <si>
    <t>化妆品(蜗牛)</t>
  </si>
  <si>
    <t>口香糖(欢乐花)</t>
  </si>
  <si>
    <t>橡胶</t>
  </si>
  <si>
    <t>口香糖(树液)</t>
  </si>
  <si>
    <t>蜡烛(蜂蜡)</t>
  </si>
  <si>
    <t>蜡烛(树液)</t>
  </si>
  <si>
    <t>绳子</t>
  </si>
  <si>
    <t>皮包</t>
  </si>
  <si>
    <t>皮鞋(工具)</t>
  </si>
  <si>
    <t>皮鞋(树脂)</t>
  </si>
  <si>
    <t>书(莎纸草)</t>
  </si>
  <si>
    <t>书(丝绸)</t>
  </si>
  <si>
    <t>书(纸)</t>
  </si>
  <si>
    <t>纸</t>
  </si>
  <si>
    <t>丝绸衣</t>
  </si>
  <si>
    <t>陶瓷(泥土)</t>
  </si>
  <si>
    <t>陶瓷(粘土)</t>
  </si>
  <si>
    <t>香水(青蛙)</t>
  </si>
  <si>
    <t>香水(树液)</t>
  </si>
  <si>
    <t>香水(仙人掌花)</t>
  </si>
  <si>
    <t>哑铃(铁块)</t>
  </si>
  <si>
    <t>哑铃(铜块)</t>
  </si>
  <si>
    <t>再生灵药(青蛙)</t>
  </si>
  <si>
    <t>蘑菇</t>
  </si>
  <si>
    <t>再生灵药(粘液)</t>
  </si>
  <si>
    <t>食物</t>
  </si>
  <si>
    <t>冰淇淋</t>
  </si>
  <si>
    <t>牛奶</t>
  </si>
  <si>
    <t>蛋糕</t>
  </si>
  <si>
    <t>蜂蜜(花朵)</t>
  </si>
  <si>
    <t>烤蘑菇</t>
  </si>
  <si>
    <t>烤肉</t>
  </si>
  <si>
    <t>烤鱼(灯笼鱼)</t>
  </si>
  <si>
    <t>烤鱼(鱼)</t>
  </si>
  <si>
    <t>面包</t>
  </si>
  <si>
    <t>牛排</t>
  </si>
  <si>
    <t>肉(青蛙)</t>
  </si>
  <si>
    <t>肉(兔子)</t>
  </si>
  <si>
    <t>意大利面(海鲜)</t>
  </si>
  <si>
    <t>意大利面(奶酪牛肉)</t>
  </si>
  <si>
    <t>芝士</t>
  </si>
  <si>
    <t>娱乐耗材</t>
  </si>
  <si>
    <t>果酒</t>
  </si>
  <si>
    <t>啤酒(蜂蜜)</t>
  </si>
  <si>
    <t>啤酒(谷物)</t>
  </si>
  <si>
    <t>产物</t>
  </si>
  <si>
    <t>可选项1</t>
  </si>
  <si>
    <t>可选项2</t>
  </si>
  <si>
    <t>可选项3</t>
  </si>
  <si>
    <t>养殖</t>
  </si>
  <si>
    <t>种植</t>
  </si>
  <si>
    <t>野外</t>
    <phoneticPr fontId="2" type="noConversion"/>
  </si>
  <si>
    <t>磨面厂</t>
    <phoneticPr fontId="2" type="noConversion"/>
  </si>
  <si>
    <t>熔炉</t>
    <phoneticPr fontId="2" type="noConversion"/>
  </si>
  <si>
    <t>木工厂</t>
    <phoneticPr fontId="2" type="noConversion"/>
  </si>
  <si>
    <t>养蜂场</t>
    <phoneticPr fontId="2" type="noConversion"/>
  </si>
  <si>
    <t>木材加工厂</t>
    <phoneticPr fontId="2" type="noConversion"/>
  </si>
  <si>
    <t>窑</t>
    <phoneticPr fontId="2" type="noConversion"/>
  </si>
  <si>
    <t>屠宰桌</t>
    <phoneticPr fontId="2" type="noConversion"/>
  </si>
  <si>
    <t>染坊</t>
    <phoneticPr fontId="2" type="noConversion"/>
  </si>
  <si>
    <t>宝石加工厂</t>
    <phoneticPr fontId="2" type="noConversion"/>
  </si>
  <si>
    <t>纺织厂</t>
    <phoneticPr fontId="2" type="noConversion"/>
  </si>
  <si>
    <t>石工厂</t>
    <phoneticPr fontId="2" type="noConversion"/>
  </si>
  <si>
    <t>养兔厂</t>
    <phoneticPr fontId="2" type="noConversion"/>
  </si>
  <si>
    <t>制药厂</t>
    <phoneticPr fontId="2" type="noConversion"/>
  </si>
  <si>
    <t>草场</t>
    <phoneticPr fontId="2" type="noConversion"/>
  </si>
  <si>
    <t>皮革厂</t>
    <phoneticPr fontId="2" type="noConversion"/>
  </si>
  <si>
    <t>手工品加工厂</t>
    <phoneticPr fontId="2" type="noConversion"/>
  </si>
  <si>
    <t>制衣厂</t>
    <phoneticPr fontId="2" type="noConversion"/>
  </si>
  <si>
    <t>调香工坊</t>
    <phoneticPr fontId="2" type="noConversion"/>
  </si>
  <si>
    <t>金首饰(珊瑚)</t>
    <phoneticPr fontId="2" type="noConversion"/>
  </si>
  <si>
    <t>金首饰(宝石)</t>
    <phoneticPr fontId="2" type="noConversion"/>
  </si>
  <si>
    <t>材料</t>
    <phoneticPr fontId="2" type="noConversion"/>
  </si>
  <si>
    <t>印刷厂</t>
    <phoneticPr fontId="2" type="noConversion"/>
  </si>
  <si>
    <t>铁匠铺</t>
    <phoneticPr fontId="2" type="noConversion"/>
  </si>
  <si>
    <t>料理桌</t>
    <phoneticPr fontId="2" type="noConversion"/>
  </si>
  <si>
    <t>蜂蜜(树液)</t>
    <phoneticPr fontId="2" type="noConversion"/>
  </si>
  <si>
    <t>养蜂厂</t>
    <phoneticPr fontId="2" type="noConversion"/>
  </si>
  <si>
    <t>谷物农场</t>
    <phoneticPr fontId="2" type="noConversion"/>
  </si>
  <si>
    <t>莓果农场</t>
    <phoneticPr fontId="2" type="noConversion"/>
  </si>
  <si>
    <t>面包房</t>
    <phoneticPr fontId="2" type="noConversion"/>
  </si>
  <si>
    <t>蘑菇农场</t>
    <phoneticPr fontId="2" type="noConversion"/>
  </si>
  <si>
    <t>无</t>
    <phoneticPr fontId="2" type="noConversion"/>
  </si>
  <si>
    <t>酿酒厂</t>
    <phoneticPr fontId="2" type="noConversion"/>
  </si>
  <si>
    <t>版本号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</si>
  <si>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.0</t>
    </r>
    <phoneticPr fontId="4" type="noConversion"/>
  </si>
  <si>
    <t>更新日期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</si>
  <si>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023/11/27</t>
    </r>
    <phoneticPr fontId="4" type="noConversion"/>
  </si>
  <si>
    <t>版本说明</t>
    <phoneticPr fontId="4" type="noConversion"/>
  </si>
  <si>
    <t>1.录入了绝大部分生产物品的生产人力成本信息
2.构建了基本的成本计算公式</t>
    <phoneticPr fontId="4" type="noConversion"/>
  </si>
  <si>
    <t>下个版本更新预告</t>
    <phoneticPr fontId="4" type="noConversion"/>
  </si>
  <si>
    <t>1.补全物品获得方式
2.增加由进口贸易获得成本物料导致的经济成本计算方式
3.增加食品饱食度和生产成本的比值
4.补充物品使用效果和持续时间</t>
    <phoneticPr fontId="4" type="noConversion"/>
  </si>
  <si>
    <t>现版本存在的问题</t>
    <phoneticPr fontId="4" type="noConversion"/>
  </si>
  <si>
    <t>1.物品获得方式不完全，缺少贸易来源
2.野外物品获取的人工成本计算公式缺失，野外物品获取的成本暂时为0
3.部分物品名称和数值可能和游戏内不符</t>
    <phoneticPr fontId="4" type="noConversion"/>
  </si>
  <si>
    <t>来源选项</t>
  </si>
  <si>
    <t>游戏版本</t>
    <phoneticPr fontId="4" type="noConversion"/>
  </si>
  <si>
    <t>1.0.0023</t>
    <phoneticPr fontId="4" type="noConversion"/>
  </si>
  <si>
    <t>可选项4</t>
    <phoneticPr fontId="4" type="noConversion"/>
  </si>
  <si>
    <t>进口经济成本</t>
    <phoneticPr fontId="2" type="noConversion"/>
  </si>
  <si>
    <t>贸易</t>
    <phoneticPr fontId="4" type="noConversion"/>
  </si>
  <si>
    <t>水淹改造</t>
  </si>
  <si>
    <t>水淹改造</t>
    <phoneticPr fontId="4" type="noConversion"/>
  </si>
  <si>
    <t>捕猎</t>
    <phoneticPr fontId="4" type="noConversion"/>
  </si>
  <si>
    <t>蝙蝠(捕猎)</t>
    <phoneticPr fontId="2" type="noConversion"/>
  </si>
  <si>
    <t>蝙蝠(水淹改造)</t>
    <phoneticPr fontId="2" type="noConversion"/>
  </si>
  <si>
    <t>野外</t>
    <phoneticPr fontId="2" type="noConversion"/>
  </si>
  <si>
    <t>叶子(草场种植)</t>
    <phoneticPr fontId="2" type="noConversion"/>
  </si>
  <si>
    <t>叶子(小花盆种植)</t>
    <phoneticPr fontId="2" type="noConversion"/>
  </si>
  <si>
    <t>小花盆</t>
    <phoneticPr fontId="2" type="noConversion"/>
  </si>
  <si>
    <t>叶子(小花盆种植带园艺加成)</t>
    <phoneticPr fontId="2" type="noConversion"/>
  </si>
  <si>
    <t>叶子(野外采集)</t>
    <phoneticPr fontId="2" type="noConversion"/>
  </si>
  <si>
    <t>可选项5</t>
    <phoneticPr fontId="4" type="noConversion"/>
  </si>
  <si>
    <t>可选项6</t>
    <phoneticPr fontId="4" type="noConversion"/>
  </si>
  <si>
    <t>叶子(野外采集带园艺加成)</t>
    <phoneticPr fontId="2" type="noConversion"/>
  </si>
  <si>
    <t>莓果(野外采集)</t>
    <phoneticPr fontId="2" type="noConversion"/>
  </si>
  <si>
    <t>莓果(大花盆种植)</t>
    <phoneticPr fontId="2" type="noConversion"/>
  </si>
  <si>
    <t>莓果(大花盆种植带园艺加成)</t>
    <phoneticPr fontId="2" type="noConversion"/>
  </si>
  <si>
    <t>莓果(莓果农场种植)</t>
    <phoneticPr fontId="2" type="noConversion"/>
  </si>
  <si>
    <t>蝙蝠牧场</t>
    <phoneticPr fontId="2" type="noConversion"/>
  </si>
  <si>
    <t>莓果(野外采集带园艺加成)</t>
    <phoneticPr fontId="2" type="noConversion"/>
  </si>
  <si>
    <r>
      <t>花朵(花园种植</t>
    </r>
    <r>
      <rPr>
        <sz val="11"/>
        <color theme="1"/>
        <rFont val="等线"/>
        <family val="3"/>
        <charset val="134"/>
        <scheme val="minor"/>
      </rPr>
      <t>)</t>
    </r>
    <phoneticPr fontId="2" type="noConversion"/>
  </si>
  <si>
    <t>花朵(野外采集)</t>
  </si>
  <si>
    <t>花朵(野外采集带园艺加成)</t>
  </si>
  <si>
    <t>花朵(小花盆种植)</t>
  </si>
  <si>
    <t>花朵(小花盆种植带园艺加成)</t>
  </si>
  <si>
    <r>
      <t>蘑菇(蘑菇农场种植</t>
    </r>
    <r>
      <rPr>
        <sz val="11"/>
        <color theme="1"/>
        <rFont val="等线"/>
        <family val="3"/>
        <charset val="134"/>
        <scheme val="minor"/>
      </rPr>
      <t>)</t>
    </r>
    <phoneticPr fontId="2" type="noConversion"/>
  </si>
  <si>
    <t>蘑菇(野外采集)</t>
  </si>
  <si>
    <t>蘑菇(野外采集带园艺加成)</t>
  </si>
  <si>
    <t>蘑菇(小花盆种植)</t>
  </si>
  <si>
    <t>蘑菇(小花盆种植带园艺加成)</t>
  </si>
  <si>
    <t>谷物(野外采集)</t>
  </si>
  <si>
    <t>谷物(野外采集带园艺加成)</t>
  </si>
  <si>
    <t>谷物(小花盆种植)</t>
  </si>
  <si>
    <t>谷物(小花盆种植带园艺加成)</t>
  </si>
  <si>
    <t>蚕(捕猎)</t>
    <phoneticPr fontId="2" type="noConversion"/>
  </si>
  <si>
    <t>蚕(水淹改造)</t>
    <phoneticPr fontId="2" type="noConversion"/>
  </si>
  <si>
    <t>兔子(水淹改造)</t>
  </si>
  <si>
    <r>
      <t>荆棘(野外采集</t>
    </r>
    <r>
      <rPr>
        <sz val="11"/>
        <color theme="1"/>
        <rFont val="等线"/>
        <family val="3"/>
        <charset val="134"/>
        <scheme val="minor"/>
      </rPr>
      <t>)</t>
    </r>
    <phoneticPr fontId="2" type="noConversion"/>
  </si>
  <si>
    <t>荆棘(野外采集带园艺加成)</t>
    <phoneticPr fontId="2" type="noConversion"/>
  </si>
  <si>
    <t>荆棘(大花盆采集)</t>
    <phoneticPr fontId="2" type="noConversion"/>
  </si>
  <si>
    <t>荆棘(大花盆采集带园艺加成)</t>
    <phoneticPr fontId="2" type="noConversion"/>
  </si>
  <si>
    <t>大花盆</t>
    <phoneticPr fontId="2" type="noConversion"/>
  </si>
  <si>
    <t>木头(野外采集)</t>
  </si>
  <si>
    <t>木头(野外采集带园艺加成)</t>
  </si>
  <si>
    <t>木头(大花盆采集)</t>
  </si>
  <si>
    <t>木头(大花盆采集带园艺加成)</t>
  </si>
  <si>
    <t>青蛙(捕猎)</t>
    <phoneticPr fontId="2" type="noConversion"/>
  </si>
  <si>
    <t>青蛙(水淹改造)</t>
    <phoneticPr fontId="2" type="noConversion"/>
  </si>
  <si>
    <t>犰狳(捕猎)</t>
    <phoneticPr fontId="2" type="noConversion"/>
  </si>
  <si>
    <t>犰狳(水淹改造)</t>
    <phoneticPr fontId="2" type="noConversion"/>
  </si>
  <si>
    <t>水晶(野外采集)</t>
  </si>
  <si>
    <t>水晶(野外采集带园艺加成)</t>
  </si>
  <si>
    <t>水晶(大花盆采集)</t>
  </si>
  <si>
    <t>水晶(大花盆采集带园艺加成)</t>
  </si>
  <si>
    <t>藤蔓(野外采集)</t>
  </si>
  <si>
    <t>藤蔓(野外采集带园艺加成)</t>
  </si>
  <si>
    <t>藤蔓(大花盆采集)</t>
  </si>
  <si>
    <t>藤蔓(大花盆采集带园艺加成)</t>
  </si>
  <si>
    <t>兔子(捕猎)</t>
    <phoneticPr fontId="2" type="noConversion"/>
  </si>
  <si>
    <t>蜗牛(捕猎)</t>
  </si>
  <si>
    <t>蜗牛(水淹改造)</t>
  </si>
  <si>
    <t>蝙蝠</t>
  </si>
  <si>
    <t>玻璃工艺品</t>
  </si>
  <si>
    <t>蚕</t>
  </si>
  <si>
    <t>肥皂</t>
  </si>
  <si>
    <t>化妆品</t>
  </si>
  <si>
    <t>金首饰</t>
  </si>
  <si>
    <t>烤鱼</t>
  </si>
  <si>
    <t>口香糖</t>
  </si>
  <si>
    <t>蜡烛</t>
  </si>
  <si>
    <t>蜜蜂</t>
  </si>
  <si>
    <t>皮鞋</t>
  </si>
  <si>
    <t>啤酒</t>
  </si>
  <si>
    <t>书</t>
  </si>
  <si>
    <t>陶瓷</t>
  </si>
  <si>
    <t>铁块</t>
  </si>
  <si>
    <t>香水</t>
  </si>
  <si>
    <t>哑铃</t>
  </si>
  <si>
    <t>药品</t>
  </si>
  <si>
    <t>意大利面</t>
  </si>
  <si>
    <t>再生灵药</t>
  </si>
  <si>
    <t>油木炭</t>
  </si>
  <si>
    <t>油食盐</t>
  </si>
  <si>
    <t>小花盆种植</t>
  </si>
  <si>
    <t>小花盆种植带园艺加成</t>
  </si>
  <si>
    <t>野外采集</t>
  </si>
  <si>
    <t>野外采集带园艺加成</t>
  </si>
  <si>
    <t>花园种植</t>
  </si>
  <si>
    <t>大花盆采集</t>
  </si>
  <si>
    <t>大花盆采集带园艺加成</t>
  </si>
  <si>
    <t>大花盆种植</t>
  </si>
  <si>
    <t>大花盆种植带园艺加成</t>
  </si>
  <si>
    <t>莓果农场种植</t>
  </si>
  <si>
    <t>蘑菇农场种植</t>
  </si>
  <si>
    <t>树脂</t>
  </si>
  <si>
    <t>粘土</t>
  </si>
  <si>
    <t>草场种植</t>
  </si>
  <si>
    <t>海鲜</t>
  </si>
  <si>
    <t>奶酪牛肉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</si>
</sst>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3" fillId="0" borderId="1" xfId="0" applyFont="1" applyBorder="1"/>
    <xf numFmtId="49" fontId="0" fillId="0" borderId="0" xfId="0" applyNumberFormat="1"/>
    <xf numFmtId="0" fontId="5" fillId="5" borderId="1" xfId="0" applyFont="1" applyFill="1" applyBorder="1"/>
    <xf numFmtId="0" fontId="5" fillId="5" borderId="4" xfId="0" applyFont="1" applyFill="1" applyBorder="1" applyAlignment="1">
      <alignment horizontal="left" vertical="center"/>
    </xf>
    <xf numFmtId="0" fontId="3" fillId="3" borderId="0" xfId="0" applyFont="1" applyFill="1"/>
    <xf numFmtId="0" fontId="6" fillId="5" borderId="1" xfId="0" applyFont="1" applyFill="1" applyBorder="1"/>
    <xf numFmtId="49" fontId="3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3" fillId="0" borderId="1" xfId="0" applyNumberFormat="1" applyFont="1" applyBorder="1"/>
    <xf numFmtId="0" fontId="5" fillId="5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0" fillId="0" borderId="1" xfId="0" applyNumberFormat="1" applyBorder="1"/>
    <xf numFmtId="0" fontId="5" fillId="5" borderId="1" xfId="0" applyFont="1" applyFill="1" applyBorder="1" applyAlignment="1">
      <alignment vertical="center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2" xfId="0" applyNumberFormat="1" applyFont="1" applyBorder="1"/>
    <xf numFmtId="49" fontId="3" fillId="0" borderId="3" xfId="0" applyNumberFormat="1" applyFont="1" applyBorder="1"/>
    <xf numFmtId="0" fontId="3" fillId="0" borderId="0" xfId="0" applyFont="1"/>
    <xf numFmtId="0" fontId="1" fillId="5" borderId="7" xfId="0" applyFont="1" applyFill="1" applyBorder="1"/>
    <xf numFmtId="0" fontId="6" fillId="5" borderId="4" xfId="0" applyFont="1" applyFill="1" applyBorder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24BE-97C2-4D9F-BD18-10E18D74F60F}">
  <dimension ref="A1:C13"/>
  <sheetViews>
    <sheetView workbookViewId="0">
      <selection activeCell="E18" sqref="E18"/>
    </sheetView>
  </sheetViews>
  <sheetFormatPr defaultRowHeight="14" x14ac:dyDescent="0.3"/>
  <cols>
    <col min="1" max="1" width="16.25" bestFit="1" customWidth="1"/>
    <col min="2" max="2" width="35.08203125" style="10" customWidth="1"/>
    <col min="3" max="3" width="12.9140625" customWidth="1"/>
  </cols>
  <sheetData>
    <row r="1" spans="1:3" x14ac:dyDescent="0.3">
      <c r="A1" s="11" t="s">
        <v>221</v>
      </c>
      <c r="B1" s="17" t="s">
        <v>222</v>
      </c>
      <c r="C1" s="17"/>
    </row>
    <row r="2" spans="1:3" x14ac:dyDescent="0.3">
      <c r="A2" s="11" t="s">
        <v>232</v>
      </c>
      <c r="B2" s="24" t="s">
        <v>233</v>
      </c>
      <c r="C2" s="25"/>
    </row>
    <row r="3" spans="1:3" x14ac:dyDescent="0.3">
      <c r="A3" s="11" t="s">
        <v>223</v>
      </c>
      <c r="B3" s="17" t="s">
        <v>224</v>
      </c>
      <c r="C3" s="17"/>
    </row>
    <row r="4" spans="1:3" x14ac:dyDescent="0.3">
      <c r="A4" s="18" t="s">
        <v>225</v>
      </c>
      <c r="B4" s="15" t="s">
        <v>226</v>
      </c>
      <c r="C4" s="16"/>
    </row>
    <row r="5" spans="1:3" x14ac:dyDescent="0.3">
      <c r="A5" s="18"/>
      <c r="B5" s="16"/>
      <c r="C5" s="16"/>
    </row>
    <row r="6" spans="1:3" x14ac:dyDescent="0.3">
      <c r="A6" s="18"/>
      <c r="B6" s="16"/>
      <c r="C6" s="16"/>
    </row>
    <row r="7" spans="1:3" x14ac:dyDescent="0.3">
      <c r="A7" s="18"/>
      <c r="B7" s="16"/>
      <c r="C7" s="16"/>
    </row>
    <row r="8" spans="1:3" x14ac:dyDescent="0.3">
      <c r="A8" s="18"/>
      <c r="B8" s="16"/>
      <c r="C8" s="16"/>
    </row>
    <row r="9" spans="1:3" ht="60.5" customHeight="1" x14ac:dyDescent="0.3">
      <c r="A9" s="12" t="s">
        <v>229</v>
      </c>
      <c r="B9" s="22" t="s">
        <v>230</v>
      </c>
      <c r="C9" s="23"/>
    </row>
    <row r="10" spans="1:3" x14ac:dyDescent="0.3">
      <c r="A10" s="21" t="s">
        <v>227</v>
      </c>
      <c r="B10" s="19" t="s">
        <v>228</v>
      </c>
      <c r="C10" s="20"/>
    </row>
    <row r="11" spans="1:3" x14ac:dyDescent="0.3">
      <c r="A11" s="21"/>
      <c r="B11" s="20"/>
      <c r="C11" s="20"/>
    </row>
    <row r="12" spans="1:3" x14ac:dyDescent="0.3">
      <c r="A12" s="21"/>
      <c r="B12" s="20"/>
      <c r="C12" s="20"/>
    </row>
    <row r="13" spans="1:3" x14ac:dyDescent="0.3">
      <c r="A13" s="21"/>
      <c r="B13" s="20"/>
      <c r="C13" s="20"/>
    </row>
  </sheetData>
  <mergeCells count="8">
    <mergeCell ref="B4:C8"/>
    <mergeCell ref="B1:C1"/>
    <mergeCell ref="A4:A8"/>
    <mergeCell ref="B3:C3"/>
    <mergeCell ref="B10:C13"/>
    <mergeCell ref="A10:A13"/>
    <mergeCell ref="B9:C9"/>
    <mergeCell ref="B2:C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79"/>
  <sheetViews>
    <sheetView workbookViewId="0">
      <pane ySplit="1" topLeftCell="A136" activePane="bottomLeft" state="frozen"/>
      <selection pane="bottomLeft" activeCell="D3" sqref="D3:D176"/>
    </sheetView>
  </sheetViews>
  <sheetFormatPr defaultColWidth="9" defaultRowHeight="14" x14ac:dyDescent="0.3"/>
  <cols>
    <col min="1" max="1" width="9" style="1" bestFit="1" customWidth="1"/>
    <col min="2" max="2" width="10.58203125" bestFit="1" customWidth="1"/>
    <col min="3" max="3" width="12.33203125" bestFit="1" customWidth="1"/>
    <col min="4" max="4" width="25.25" bestFit="1" customWidth="1"/>
    <col min="5" max="5" width="10.58203125" bestFit="1" customWidth="1"/>
    <col min="6" max="6" width="14.4140625" bestFit="1" customWidth="1"/>
    <col min="7" max="7" width="14.4140625" customWidth="1"/>
    <col min="8" max="9" width="12.5" style="2" bestFit="1" customWidth="1"/>
    <col min="10" max="11" width="14.4140625" style="2" bestFit="1" customWidth="1"/>
    <col min="12" max="12" width="11.58203125" bestFit="1" customWidth="1"/>
    <col min="13" max="13" width="10.58203125" bestFit="1" customWidth="1"/>
    <col min="14" max="14" width="6.9140625" bestFit="1" customWidth="1"/>
    <col min="15" max="16" width="14.4140625" bestFit="1" customWidth="1"/>
    <col min="17" max="17" width="8.5" bestFit="1" customWidth="1"/>
    <col min="18" max="18" width="10.58203125" bestFit="1" customWidth="1"/>
    <col min="19" max="19" width="6.9140625" bestFit="1" customWidth="1"/>
    <col min="20" max="21" width="14.4140625" bestFit="1" customWidth="1"/>
    <col min="22" max="22" width="7.9140625" bestFit="1" customWidth="1"/>
    <col min="23" max="23" width="10.58203125" bestFit="1" customWidth="1"/>
    <col min="24" max="24" width="6.9140625" bestFit="1" customWidth="1"/>
    <col min="25" max="26" width="14.4140625" bestFit="1" customWidth="1"/>
  </cols>
  <sheetData>
    <row r="1" spans="1:2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3" t="s">
        <v>235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</v>
      </c>
      <c r="M1" s="13" t="s">
        <v>231</v>
      </c>
      <c r="N1" s="4" t="s">
        <v>11</v>
      </c>
      <c r="O1" s="5" t="s">
        <v>12</v>
      </c>
      <c r="P1" s="5" t="s">
        <v>13</v>
      </c>
      <c r="Q1" s="4" t="s">
        <v>14</v>
      </c>
      <c r="R1" s="4" t="s">
        <v>231</v>
      </c>
      <c r="S1" s="4" t="s">
        <v>11</v>
      </c>
      <c r="T1" s="5" t="s">
        <v>12</v>
      </c>
      <c r="U1" s="5" t="s">
        <v>13</v>
      </c>
      <c r="V1" s="4" t="s">
        <v>15</v>
      </c>
      <c r="W1" s="4" t="s">
        <v>231</v>
      </c>
      <c r="X1" s="4" t="s">
        <v>11</v>
      </c>
      <c r="Y1" s="5" t="s">
        <v>12</v>
      </c>
      <c r="Z1" s="5" t="s">
        <v>13</v>
      </c>
    </row>
    <row r="2" spans="1:26" hidden="1" x14ac:dyDescent="0.3">
      <c r="A2" s="6">
        <f t="shared" ref="A2:A54" si="0">ROW()-1</f>
        <v>1</v>
      </c>
      <c r="B2" s="7" t="s">
        <v>16</v>
      </c>
      <c r="C2" s="9" t="s">
        <v>197</v>
      </c>
      <c r="D2" s="7" t="s">
        <v>94</v>
      </c>
      <c r="E2" s="7">
        <v>2</v>
      </c>
      <c r="F2" s="7">
        <v>1800</v>
      </c>
      <c r="G2" s="7">
        <v>0</v>
      </c>
      <c r="H2" s="8">
        <f t="shared" ref="H2:H54" si="1">F2+O2+T2+Y2</f>
        <v>1800</v>
      </c>
      <c r="I2" s="8">
        <f>IF(C2="贸易",G2,P2+U2+Z2)</f>
        <v>0</v>
      </c>
      <c r="J2" s="8">
        <f t="shared" ref="J2:J54" si="2">H2/E2</f>
        <v>900</v>
      </c>
      <c r="K2" s="8">
        <f t="shared" ref="K2:K54" si="3">I2/E2</f>
        <v>0</v>
      </c>
      <c r="L2" s="7" t="s">
        <v>93</v>
      </c>
      <c r="M2" s="7" t="s">
        <v>20</v>
      </c>
      <c r="N2" s="7">
        <v>2</v>
      </c>
      <c r="O2" s="7">
        <f>VLOOKUP(IF(M2="无",L2,L2&amp;"("&amp;M2&amp;")"),D:J,7,0)*N2</f>
        <v>0</v>
      </c>
      <c r="P2" s="7">
        <f>VLOOKUP(IF(M2="无",L2,L2&amp;"("&amp;M2&amp;")"),D:K,8,0)*N2</f>
        <v>0</v>
      </c>
      <c r="Q2" s="7" t="s">
        <v>20</v>
      </c>
      <c r="R2" s="7" t="s">
        <v>20</v>
      </c>
      <c r="S2" s="7">
        <v>0</v>
      </c>
      <c r="T2" s="7">
        <f>VLOOKUP(IF(R2="无",Q2,Q2&amp;"("&amp;R2&amp;")"),D:J,7,0)*S2</f>
        <v>0</v>
      </c>
      <c r="U2" s="7">
        <f>VLOOKUP(IF(R2="无",Q2,Q2&amp;"("&amp;R2&amp;")"),D:K,8,0)*S2</f>
        <v>0</v>
      </c>
      <c r="V2" s="7" t="s">
        <v>20</v>
      </c>
      <c r="W2" s="7" t="s">
        <v>20</v>
      </c>
      <c r="X2" s="7">
        <v>0</v>
      </c>
      <c r="Y2" s="7">
        <f>VLOOKUP(IF(W2="无",V2,V2&amp;"("&amp;W2&amp;")"),D:J,7,0)*X2</f>
        <v>0</v>
      </c>
      <c r="Z2" s="7">
        <f>VLOOKUP(IF(W2="无",V2,V2&amp;"("&amp;W2&amp;")"),D:K,8,0)*X2</f>
        <v>0</v>
      </c>
    </row>
    <row r="3" spans="1:26" x14ac:dyDescent="0.3">
      <c r="A3" s="6">
        <f t="shared" si="0"/>
        <v>2</v>
      </c>
      <c r="B3" s="7" t="s">
        <v>16</v>
      </c>
      <c r="C3" s="9" t="s">
        <v>255</v>
      </c>
      <c r="D3" s="7" t="s">
        <v>23</v>
      </c>
      <c r="E3" s="7">
        <v>8</v>
      </c>
      <c r="F3" s="7">
        <v>1800</v>
      </c>
      <c r="G3" s="7">
        <v>0</v>
      </c>
      <c r="H3" s="8" t="e">
        <f t="shared" si="1"/>
        <v>#N/A</v>
      </c>
      <c r="I3" s="8" t="e">
        <f t="shared" ref="I3:I87" si="4">IF(C3="贸易",G3,P3+U3+Z3)</f>
        <v>#N/A</v>
      </c>
      <c r="J3" s="8" t="e">
        <f t="shared" si="2"/>
        <v>#N/A</v>
      </c>
      <c r="K3" s="8" t="e">
        <f t="shared" si="3"/>
        <v>#N/A</v>
      </c>
      <c r="L3" s="7" t="s">
        <v>24</v>
      </c>
      <c r="M3" s="7" t="s">
        <v>25</v>
      </c>
      <c r="N3" s="7">
        <v>2</v>
      </c>
      <c r="O3" s="7">
        <f>VLOOKUP(IF(M3="无",L3,L3&amp;"("&amp;M3&amp;")"),D:J,7,0)*N3</f>
        <v>380</v>
      </c>
      <c r="P3" s="7">
        <f>VLOOKUP(IF(M3="无",L3,L3&amp;"("&amp;M3&amp;")"),D:K,8,0)*N3</f>
        <v>0</v>
      </c>
      <c r="Q3" s="7" t="s">
        <v>26</v>
      </c>
      <c r="R3" s="7" t="s">
        <v>27</v>
      </c>
      <c r="S3" s="7">
        <v>2</v>
      </c>
      <c r="T3" s="7" t="e">
        <f>VLOOKUP(IF(R3="无",Q3,Q3&amp;"("&amp;R3&amp;")"),D:J,7,0)*S3</f>
        <v>#N/A</v>
      </c>
      <c r="U3" s="7" t="e">
        <f>VLOOKUP(IF(R3="无",Q3,Q3&amp;"("&amp;R3&amp;")"),D:K,8,0)*S3</f>
        <v>#N/A</v>
      </c>
      <c r="V3" s="7" t="s">
        <v>20</v>
      </c>
      <c r="W3" s="7" t="s">
        <v>20</v>
      </c>
      <c r="X3" s="7">
        <v>0</v>
      </c>
      <c r="Y3" s="7">
        <f>VLOOKUP(IF(W3="无",V3,V3&amp;"("&amp;W3&amp;")"),D:J,7,0)*X3</f>
        <v>0</v>
      </c>
      <c r="Z3" s="7">
        <f>VLOOKUP(IF(W3="无",V3,V3&amp;"("&amp;W3&amp;")"),D:K,8,0)*X3</f>
        <v>0</v>
      </c>
    </row>
    <row r="4" spans="1:26" x14ac:dyDescent="0.3">
      <c r="A4" s="6">
        <f t="shared" si="0"/>
        <v>3</v>
      </c>
      <c r="B4" s="7" t="s">
        <v>16</v>
      </c>
      <c r="C4" s="9" t="s">
        <v>242</v>
      </c>
      <c r="D4" s="9" t="s">
        <v>240</v>
      </c>
      <c r="E4" s="7">
        <v>1</v>
      </c>
      <c r="F4" s="7">
        <v>0</v>
      </c>
      <c r="G4" s="7">
        <v>0</v>
      </c>
      <c r="H4" s="8">
        <f t="shared" ref="H4:H5" si="5">F4+O4+T4+Y4</f>
        <v>0</v>
      </c>
      <c r="I4" s="8">
        <f t="shared" ref="I4:I5" si="6">IF(C4="贸易",G4,P4+U4+Z4)</f>
        <v>0</v>
      </c>
      <c r="J4" s="8">
        <f t="shared" ref="J4:J5" si="7">H4/E4</f>
        <v>0</v>
      </c>
      <c r="K4" s="8">
        <f t="shared" ref="K4:K5" si="8">I4/E4</f>
        <v>0</v>
      </c>
      <c r="L4" s="7" t="s">
        <v>20</v>
      </c>
      <c r="M4" s="7" t="s">
        <v>20</v>
      </c>
      <c r="N4" s="7">
        <v>0</v>
      </c>
      <c r="O4" s="7">
        <f>VLOOKUP(IF(M4="无",L4,L4&amp;"("&amp;M4&amp;")"),D:J,7,0)*N4</f>
        <v>0</v>
      </c>
      <c r="P4" s="7">
        <f>VLOOKUP(IF(M4="无",L4,L4&amp;"("&amp;M4&amp;")"),D:K,8,0)*N4</f>
        <v>0</v>
      </c>
      <c r="Q4" s="7" t="s">
        <v>20</v>
      </c>
      <c r="R4" s="7" t="s">
        <v>20</v>
      </c>
      <c r="S4" s="7">
        <v>0</v>
      </c>
      <c r="T4" s="7">
        <f>VLOOKUP(IF(R4="无",Q4,Q4&amp;"("&amp;R4&amp;")"),D:J,7,0)*S4</f>
        <v>0</v>
      </c>
      <c r="U4" s="7">
        <f>VLOOKUP(IF(R4="无",Q4,Q4&amp;"("&amp;R4&amp;")"),D:K,8,0)*S4</f>
        <v>0</v>
      </c>
      <c r="V4" s="7" t="s">
        <v>20</v>
      </c>
      <c r="W4" s="7" t="s">
        <v>20</v>
      </c>
      <c r="X4" s="7">
        <v>0</v>
      </c>
      <c r="Y4" s="7">
        <f>VLOOKUP(IF(W4="无",V4,V4&amp;"("&amp;W4&amp;")"),D:J,7,0)*X4</f>
        <v>0</v>
      </c>
      <c r="Z4" s="7">
        <f>VLOOKUP(IF(W4="无",V4,V4&amp;"("&amp;W4&amp;")"),D:K,8,0)*X4</f>
        <v>0</v>
      </c>
    </row>
    <row r="5" spans="1:26" x14ac:dyDescent="0.3">
      <c r="A5" s="6">
        <f t="shared" si="0"/>
        <v>4</v>
      </c>
      <c r="B5" s="7" t="s">
        <v>16</v>
      </c>
      <c r="C5" s="9" t="s">
        <v>242</v>
      </c>
      <c r="D5" s="9" t="s">
        <v>241</v>
      </c>
      <c r="E5" s="7">
        <v>1</v>
      </c>
      <c r="F5" s="7">
        <v>0</v>
      </c>
      <c r="G5" s="7">
        <v>0</v>
      </c>
      <c r="H5" s="8">
        <f t="shared" si="5"/>
        <v>0</v>
      </c>
      <c r="I5" s="8">
        <f t="shared" si="6"/>
        <v>0</v>
      </c>
      <c r="J5" s="8">
        <f t="shared" si="7"/>
        <v>0</v>
      </c>
      <c r="K5" s="8">
        <f t="shared" si="8"/>
        <v>0</v>
      </c>
      <c r="L5" s="7" t="s">
        <v>20</v>
      </c>
      <c r="M5" s="7" t="s">
        <v>20</v>
      </c>
      <c r="N5" s="7">
        <v>0</v>
      </c>
      <c r="O5" s="7">
        <f>VLOOKUP(IF(M5="无",L5,L5&amp;"("&amp;M5&amp;")"),D:J,7,0)*N5</f>
        <v>0</v>
      </c>
      <c r="P5" s="7">
        <f>VLOOKUP(IF(M5="无",L5,L5&amp;"("&amp;M5&amp;")"),D:K,8,0)*N5</f>
        <v>0</v>
      </c>
      <c r="Q5" s="7" t="s">
        <v>20</v>
      </c>
      <c r="R5" s="7" t="s">
        <v>20</v>
      </c>
      <c r="S5" s="7">
        <v>0</v>
      </c>
      <c r="T5" s="7">
        <f>VLOOKUP(IF(R5="无",Q5,Q5&amp;"("&amp;R5&amp;")"),D:J,7,0)*S5</f>
        <v>0</v>
      </c>
      <c r="U5" s="7">
        <f>VLOOKUP(IF(R5="无",Q5,Q5&amp;"("&amp;R5&amp;")"),D:K,8,0)*S5</f>
        <v>0</v>
      </c>
      <c r="V5" s="7" t="s">
        <v>20</v>
      </c>
      <c r="W5" s="7" t="s">
        <v>20</v>
      </c>
      <c r="X5" s="7">
        <v>0</v>
      </c>
      <c r="Y5" s="7">
        <f>VLOOKUP(IF(W5="无",V5,V5&amp;"("&amp;W5&amp;")"),D:J,7,0)*X5</f>
        <v>0</v>
      </c>
      <c r="Z5" s="7">
        <f>VLOOKUP(IF(W5="无",V5,V5&amp;"("&amp;W5&amp;")"),D:K,8,0)*X5</f>
        <v>0</v>
      </c>
    </row>
    <row r="6" spans="1:26" x14ac:dyDescent="0.3">
      <c r="A6" s="6">
        <f t="shared" si="0"/>
        <v>5</v>
      </c>
      <c r="B6" s="7" t="s">
        <v>16</v>
      </c>
      <c r="C6" s="7" t="s">
        <v>22</v>
      </c>
      <c r="D6" s="7" t="s">
        <v>28</v>
      </c>
      <c r="E6" s="7">
        <v>2</v>
      </c>
      <c r="F6" s="7">
        <v>450</v>
      </c>
      <c r="G6" s="7">
        <v>0</v>
      </c>
      <c r="H6" s="8" t="e">
        <f t="shared" si="1"/>
        <v>#N/A</v>
      </c>
      <c r="I6" s="8" t="e">
        <f t="shared" si="4"/>
        <v>#N/A</v>
      </c>
      <c r="J6" s="8" t="e">
        <f t="shared" si="2"/>
        <v>#N/A</v>
      </c>
      <c r="K6" s="8" t="e">
        <f t="shared" si="3"/>
        <v>#N/A</v>
      </c>
      <c r="L6" s="7" t="s">
        <v>26</v>
      </c>
      <c r="M6" s="7" t="s">
        <v>27</v>
      </c>
      <c r="N6" s="7">
        <v>1</v>
      </c>
      <c r="O6" s="7" t="e">
        <f>VLOOKUP(IF(M6="无",L6,L6&amp;"("&amp;M6&amp;")"),D:J,7,0)*N6</f>
        <v>#N/A</v>
      </c>
      <c r="P6" s="7" t="e">
        <f>VLOOKUP(IF(M6="无",L6,L6&amp;"("&amp;M6&amp;")"),D:K,8,0)*N6</f>
        <v>#N/A</v>
      </c>
      <c r="Q6" s="7" t="s">
        <v>20</v>
      </c>
      <c r="R6" s="7" t="s">
        <v>20</v>
      </c>
      <c r="S6" s="7">
        <v>0</v>
      </c>
      <c r="T6" s="7">
        <f>VLOOKUP(IF(R6="无",Q6,Q6&amp;"("&amp;R6&amp;")"),D:J,7,0)*S6</f>
        <v>0</v>
      </c>
      <c r="U6" s="7">
        <f>VLOOKUP(IF(R6="无",Q6,Q6&amp;"("&amp;R6&amp;")"),D:K,8,0)*S6</f>
        <v>0</v>
      </c>
      <c r="V6" s="7" t="s">
        <v>20</v>
      </c>
      <c r="W6" s="7" t="s">
        <v>20</v>
      </c>
      <c r="X6" s="7">
        <v>0</v>
      </c>
      <c r="Y6" s="7">
        <f>VLOOKUP(IF(W6="无",V6,V6&amp;"("&amp;W6&amp;")"),D:J,7,0)*X6</f>
        <v>0</v>
      </c>
      <c r="Z6" s="7">
        <f>VLOOKUP(IF(W6="无",V6,V6&amp;"("&amp;W6&amp;")"),D:K,8,0)*X6</f>
        <v>0</v>
      </c>
    </row>
    <row r="7" spans="1:26" x14ac:dyDescent="0.3">
      <c r="A7" s="6">
        <f t="shared" si="0"/>
        <v>6</v>
      </c>
      <c r="B7" s="7" t="s">
        <v>16</v>
      </c>
      <c r="C7" s="7" t="s">
        <v>22</v>
      </c>
      <c r="D7" s="7" t="s">
        <v>29</v>
      </c>
      <c r="E7" s="7">
        <v>2</v>
      </c>
      <c r="F7" s="7">
        <v>450</v>
      </c>
      <c r="G7" s="7">
        <v>0</v>
      </c>
      <c r="H7" s="8">
        <f t="shared" si="1"/>
        <v>640</v>
      </c>
      <c r="I7" s="8">
        <f t="shared" si="4"/>
        <v>0</v>
      </c>
      <c r="J7" s="8">
        <f t="shared" si="2"/>
        <v>320</v>
      </c>
      <c r="K7" s="8">
        <f t="shared" si="3"/>
        <v>0</v>
      </c>
      <c r="L7" s="7" t="s">
        <v>24</v>
      </c>
      <c r="M7" s="7" t="s">
        <v>25</v>
      </c>
      <c r="N7" s="7">
        <v>1</v>
      </c>
      <c r="O7" s="7">
        <f>VLOOKUP(IF(M7="无",L7,L7&amp;"("&amp;M7&amp;")"),D:J,7,0)*N7</f>
        <v>190</v>
      </c>
      <c r="P7" s="7">
        <f>VLOOKUP(IF(M7="无",L7,L7&amp;"("&amp;M7&amp;")"),D:K,8,0)*N7</f>
        <v>0</v>
      </c>
      <c r="Q7" s="7" t="s">
        <v>20</v>
      </c>
      <c r="R7" s="7" t="s">
        <v>20</v>
      </c>
      <c r="S7" s="7">
        <v>0</v>
      </c>
      <c r="T7" s="7">
        <f>VLOOKUP(IF(R7="无",Q7,Q7&amp;"("&amp;R7&amp;")"),D:J,7,0)*S7</f>
        <v>0</v>
      </c>
      <c r="U7" s="7">
        <f>VLOOKUP(IF(R7="无",Q7,Q7&amp;"("&amp;R7&amp;")"),D:K,8,0)*S7</f>
        <v>0</v>
      </c>
      <c r="V7" s="7" t="s">
        <v>20</v>
      </c>
      <c r="W7" s="7" t="s">
        <v>20</v>
      </c>
      <c r="X7" s="7">
        <v>0</v>
      </c>
      <c r="Y7" s="7">
        <f>VLOOKUP(IF(W7="无",V7,V7&amp;"("&amp;W7&amp;")"),D:J,7,0)*X7</f>
        <v>0</v>
      </c>
      <c r="Z7" s="7">
        <f>VLOOKUP(IF(W7="无",V7,V7&amp;"("&amp;W7&amp;")"),D:K,8,0)*X7</f>
        <v>0</v>
      </c>
    </row>
    <row r="8" spans="1:26" x14ac:dyDescent="0.3">
      <c r="A8" s="6">
        <f t="shared" si="0"/>
        <v>7</v>
      </c>
      <c r="B8" s="7" t="s">
        <v>16</v>
      </c>
      <c r="C8" s="7" t="s">
        <v>37</v>
      </c>
      <c r="D8" s="7" t="s">
        <v>38</v>
      </c>
      <c r="E8" s="7">
        <v>2</v>
      </c>
      <c r="F8" s="7">
        <v>1100</v>
      </c>
      <c r="G8" s="7">
        <v>0</v>
      </c>
      <c r="H8" s="8" t="e">
        <f t="shared" si="1"/>
        <v>#N/A</v>
      </c>
      <c r="I8" s="8" t="e">
        <f t="shared" si="4"/>
        <v>#N/A</v>
      </c>
      <c r="J8" s="8" t="e">
        <f t="shared" si="2"/>
        <v>#N/A</v>
      </c>
      <c r="K8" s="8" t="e">
        <f t="shared" si="3"/>
        <v>#N/A</v>
      </c>
      <c r="L8" s="7" t="s">
        <v>31</v>
      </c>
      <c r="M8" s="7" t="s">
        <v>20</v>
      </c>
      <c r="N8" s="7">
        <v>2</v>
      </c>
      <c r="O8" s="7" t="e">
        <f>VLOOKUP(IF(M8="无",L8,L8&amp;"("&amp;M8&amp;")"),D:J,7,0)*N8</f>
        <v>#N/A</v>
      </c>
      <c r="P8" s="7" t="e">
        <f>VLOOKUP(IF(M8="无",L8,L8&amp;"("&amp;M8&amp;")"),D:K,8,0)*N8</f>
        <v>#N/A</v>
      </c>
      <c r="Q8" s="7" t="s">
        <v>20</v>
      </c>
      <c r="R8" s="7" t="s">
        <v>20</v>
      </c>
      <c r="S8" s="7">
        <v>0</v>
      </c>
      <c r="T8" s="7">
        <f>VLOOKUP(IF(R8="无",Q8,Q8&amp;"("&amp;R8&amp;")"),D:J,7,0)*S8</f>
        <v>0</v>
      </c>
      <c r="U8" s="7">
        <f>VLOOKUP(IF(R8="无",Q8,Q8&amp;"("&amp;R8&amp;")"),D:K,8,0)*S8</f>
        <v>0</v>
      </c>
      <c r="V8" s="7" t="s">
        <v>20</v>
      </c>
      <c r="W8" s="7" t="s">
        <v>20</v>
      </c>
      <c r="X8" s="7">
        <v>0</v>
      </c>
      <c r="Y8" s="7">
        <f>VLOOKUP(IF(W8="无",V8,V8&amp;"("&amp;W8&amp;")"),D:J,7,0)*X8</f>
        <v>0</v>
      </c>
      <c r="Z8" s="7">
        <f>VLOOKUP(IF(W8="无",V8,V8&amp;"("&amp;W8&amp;")"),D:K,8,0)*X8</f>
        <v>0</v>
      </c>
    </row>
    <row r="9" spans="1:26" x14ac:dyDescent="0.3">
      <c r="A9" s="6">
        <f t="shared" si="0"/>
        <v>8</v>
      </c>
      <c r="B9" s="7" t="s">
        <v>16</v>
      </c>
      <c r="C9" s="7" t="s">
        <v>37</v>
      </c>
      <c r="D9" s="7" t="s">
        <v>39</v>
      </c>
      <c r="E9" s="7">
        <v>2</v>
      </c>
      <c r="F9" s="7">
        <v>1400</v>
      </c>
      <c r="G9" s="7">
        <v>0</v>
      </c>
      <c r="H9" s="8" t="e">
        <f t="shared" si="1"/>
        <v>#N/A</v>
      </c>
      <c r="I9" s="8" t="e">
        <f t="shared" si="4"/>
        <v>#N/A</v>
      </c>
      <c r="J9" s="8" t="e">
        <f t="shared" si="2"/>
        <v>#N/A</v>
      </c>
      <c r="K9" s="8" t="e">
        <f t="shared" si="3"/>
        <v>#N/A</v>
      </c>
      <c r="L9" s="7" t="s">
        <v>19</v>
      </c>
      <c r="M9" s="7" t="s">
        <v>20</v>
      </c>
      <c r="N9" s="7">
        <v>2</v>
      </c>
      <c r="O9" s="7" t="e">
        <f>VLOOKUP(IF(M9="无",L9,L9&amp;"("&amp;M9&amp;")"),D:J,7,0)*N9</f>
        <v>#N/A</v>
      </c>
      <c r="P9" s="7" t="e">
        <f>VLOOKUP(IF(M9="无",L9,L9&amp;"("&amp;M9&amp;")"),D:K,8,0)*N9</f>
        <v>#N/A</v>
      </c>
      <c r="Q9" s="7" t="s">
        <v>20</v>
      </c>
      <c r="R9" s="7" t="s">
        <v>20</v>
      </c>
      <c r="S9" s="7">
        <v>0</v>
      </c>
      <c r="T9" s="7">
        <f>VLOOKUP(IF(R9="无",Q9,Q9&amp;"("&amp;R9&amp;")"),D:J,7,0)*S9</f>
        <v>0</v>
      </c>
      <c r="U9" s="7">
        <f>VLOOKUP(IF(R9="无",Q9,Q9&amp;"("&amp;R9&amp;")"),D:K,8,0)*S9</f>
        <v>0</v>
      </c>
      <c r="V9" s="7" t="s">
        <v>20</v>
      </c>
      <c r="W9" s="7" t="s">
        <v>20</v>
      </c>
      <c r="X9" s="7">
        <v>0</v>
      </c>
      <c r="Y9" s="7">
        <f>VLOOKUP(IF(W9="无",V9,V9&amp;"("&amp;W9&amp;")"),D:J,7,0)*X9</f>
        <v>0</v>
      </c>
      <c r="Z9" s="7">
        <f>VLOOKUP(IF(W9="无",V9,V9&amp;"("&amp;W9&amp;")"),D:K,8,0)*X9</f>
        <v>0</v>
      </c>
    </row>
    <row r="10" spans="1:26" hidden="1" x14ac:dyDescent="0.3">
      <c r="A10" s="6">
        <f t="shared" si="0"/>
        <v>9</v>
      </c>
      <c r="B10" s="7" t="s">
        <v>16</v>
      </c>
      <c r="C10" s="7" t="s">
        <v>37</v>
      </c>
      <c r="D10" s="7" t="s">
        <v>40</v>
      </c>
      <c r="E10" s="7">
        <v>4</v>
      </c>
      <c r="F10" s="7">
        <v>700</v>
      </c>
      <c r="G10" s="7">
        <v>0</v>
      </c>
      <c r="H10" s="8" t="e">
        <f t="shared" si="1"/>
        <v>#N/A</v>
      </c>
      <c r="I10" s="8" t="e">
        <f t="shared" si="4"/>
        <v>#N/A</v>
      </c>
      <c r="J10" s="8" t="e">
        <f t="shared" si="2"/>
        <v>#N/A</v>
      </c>
      <c r="K10" s="8" t="e">
        <f t="shared" si="3"/>
        <v>#N/A</v>
      </c>
      <c r="L10" s="7" t="s">
        <v>31</v>
      </c>
      <c r="M10" s="7" t="s">
        <v>20</v>
      </c>
      <c r="N10" s="7">
        <v>2</v>
      </c>
      <c r="O10" s="7" t="e">
        <f>VLOOKUP(IF(M10="无",L10,L10&amp;"("&amp;M10&amp;")"),D:J,7,0)*N10</f>
        <v>#N/A</v>
      </c>
      <c r="P10" s="7" t="e">
        <f>VLOOKUP(IF(M10="无",L10,L10&amp;"("&amp;M10&amp;")"),D:K,8,0)*N10</f>
        <v>#N/A</v>
      </c>
      <c r="Q10" s="7" t="s">
        <v>20</v>
      </c>
      <c r="R10" s="7" t="s">
        <v>20</v>
      </c>
      <c r="S10" s="7">
        <v>0</v>
      </c>
      <c r="T10" s="7">
        <f>VLOOKUP(IF(R10="无",Q10,Q10&amp;"("&amp;R10&amp;")"),D:J,7,0)*S10</f>
        <v>0</v>
      </c>
      <c r="U10" s="7">
        <f>VLOOKUP(IF(R10="无",Q10,Q10&amp;"("&amp;R10&amp;")"),D:K,8,0)*S10</f>
        <v>0</v>
      </c>
      <c r="V10" s="7" t="s">
        <v>20</v>
      </c>
      <c r="W10" s="7" t="s">
        <v>20</v>
      </c>
      <c r="X10" s="7">
        <v>0</v>
      </c>
      <c r="Y10" s="7">
        <f>VLOOKUP(IF(W10="无",V10,V10&amp;"("&amp;W10&amp;")"),D:J,7,0)*X10</f>
        <v>0</v>
      </c>
      <c r="Z10" s="7">
        <f>VLOOKUP(IF(W10="无",V10,V10&amp;"("&amp;W10&amp;")"),D:K,8,0)*X10</f>
        <v>0</v>
      </c>
    </row>
    <row r="11" spans="1:26" x14ac:dyDescent="0.3">
      <c r="A11" s="6">
        <f t="shared" si="0"/>
        <v>10</v>
      </c>
      <c r="B11" s="7" t="s">
        <v>16</v>
      </c>
      <c r="C11" s="9" t="s">
        <v>202</v>
      </c>
      <c r="D11" s="9" t="s">
        <v>243</v>
      </c>
      <c r="E11" s="7">
        <v>30</v>
      </c>
      <c r="F11" s="7">
        <v>800</v>
      </c>
      <c r="G11" s="7">
        <v>0</v>
      </c>
      <c r="H11" s="8">
        <f t="shared" si="1"/>
        <v>800</v>
      </c>
      <c r="I11" s="8">
        <f t="shared" si="4"/>
        <v>0</v>
      </c>
      <c r="J11" s="8">
        <f t="shared" si="2"/>
        <v>26.666666666666668</v>
      </c>
      <c r="K11" s="8">
        <f t="shared" si="3"/>
        <v>0</v>
      </c>
      <c r="L11" s="7" t="s">
        <v>65</v>
      </c>
      <c r="M11" s="7" t="s">
        <v>20</v>
      </c>
      <c r="N11" s="7">
        <v>6</v>
      </c>
      <c r="O11" s="7">
        <f>VLOOKUP(IF(M11="无",L11,L11&amp;"("&amp;M11&amp;")"),D:J,7,0)*N11</f>
        <v>0</v>
      </c>
      <c r="P11" s="7">
        <f>VLOOKUP(IF(M11="无",L11,L11&amp;"("&amp;M11&amp;")"),D:K,8,0)*N11</f>
        <v>0</v>
      </c>
      <c r="Q11" s="7" t="s">
        <v>66</v>
      </c>
      <c r="R11" s="7" t="s">
        <v>20</v>
      </c>
      <c r="S11" s="7">
        <v>1</v>
      </c>
      <c r="T11" s="7">
        <f>VLOOKUP(IF(R11="无",Q11,Q11&amp;"("&amp;R11&amp;")"),D:J,7,0)*S11</f>
        <v>0</v>
      </c>
      <c r="U11" s="7">
        <f>VLOOKUP(IF(R11="无",Q11,Q11&amp;"("&amp;R11&amp;")"),D:K,8,0)*S11</f>
        <v>0</v>
      </c>
      <c r="V11" s="7" t="s">
        <v>20</v>
      </c>
      <c r="W11" s="7" t="s">
        <v>20</v>
      </c>
      <c r="X11" s="7">
        <v>0</v>
      </c>
      <c r="Y11" s="7">
        <f>VLOOKUP(IF(W11="无",V11,V11&amp;"("&amp;W11&amp;")"),D:J,7,0)*X11</f>
        <v>0</v>
      </c>
      <c r="Z11" s="7">
        <f>VLOOKUP(IF(W11="无",V11,V11&amp;"("&amp;W11&amp;")"),D:K,8,0)*X11</f>
        <v>0</v>
      </c>
    </row>
    <row r="12" spans="1:26" x14ac:dyDescent="0.3">
      <c r="A12" s="6">
        <f t="shared" si="0"/>
        <v>11</v>
      </c>
      <c r="B12" s="7" t="s">
        <v>16</v>
      </c>
      <c r="C12" s="9" t="s">
        <v>245</v>
      </c>
      <c r="D12" s="9" t="s">
        <v>244</v>
      </c>
      <c r="E12" s="7">
        <v>1</v>
      </c>
      <c r="F12" s="7">
        <v>0</v>
      </c>
      <c r="G12" s="7">
        <v>0</v>
      </c>
      <c r="H12" s="8">
        <f t="shared" si="1"/>
        <v>0</v>
      </c>
      <c r="I12" s="8">
        <f t="shared" si="4"/>
        <v>0</v>
      </c>
      <c r="J12" s="8">
        <f t="shared" si="2"/>
        <v>0</v>
      </c>
      <c r="K12" s="8">
        <f t="shared" si="3"/>
        <v>0</v>
      </c>
      <c r="L12" s="7" t="s">
        <v>20</v>
      </c>
      <c r="M12" s="7" t="s">
        <v>20</v>
      </c>
      <c r="N12" s="7">
        <v>0</v>
      </c>
      <c r="O12" s="7">
        <f>VLOOKUP(IF(M12="无",L12,L12&amp;"("&amp;M12&amp;")"),D:J,7,0)*N12</f>
        <v>0</v>
      </c>
      <c r="P12" s="7">
        <f>VLOOKUP(IF(M12="无",L12,L12&amp;"("&amp;M12&amp;")"),D:K,8,0)*N12</f>
        <v>0</v>
      </c>
      <c r="Q12" s="7" t="s">
        <v>20</v>
      </c>
      <c r="R12" s="7" t="s">
        <v>20</v>
      </c>
      <c r="S12" s="7">
        <v>0</v>
      </c>
      <c r="T12" s="7">
        <f>VLOOKUP(IF(R12="无",Q12,Q12&amp;"("&amp;R12&amp;")"),D:J,7,0)*S12</f>
        <v>0</v>
      </c>
      <c r="U12" s="7">
        <f>VLOOKUP(IF(R12="无",Q12,Q12&amp;"("&amp;R12&amp;")"),D:K,8,0)*S12</f>
        <v>0</v>
      </c>
      <c r="V12" s="7" t="s">
        <v>20</v>
      </c>
      <c r="W12" s="7" t="s">
        <v>20</v>
      </c>
      <c r="X12" s="7">
        <v>0</v>
      </c>
      <c r="Y12" s="7">
        <f>VLOOKUP(IF(W12="无",V12,V12&amp;"("&amp;W12&amp;")"),D:J,7,0)*X12</f>
        <v>0</v>
      </c>
      <c r="Z12" s="7">
        <f>VLOOKUP(IF(W12="无",V12,V12&amp;"("&amp;W12&amp;")"),D:K,8,0)*X12</f>
        <v>0</v>
      </c>
    </row>
    <row r="13" spans="1:26" x14ac:dyDescent="0.3">
      <c r="A13" s="6">
        <f t="shared" si="0"/>
        <v>12</v>
      </c>
      <c r="B13" s="7" t="s">
        <v>16</v>
      </c>
      <c r="C13" s="9" t="s">
        <v>245</v>
      </c>
      <c r="D13" s="9" t="s">
        <v>246</v>
      </c>
      <c r="E13" s="7">
        <v>1</v>
      </c>
      <c r="F13" s="7">
        <v>0</v>
      </c>
      <c r="G13" s="7">
        <v>0</v>
      </c>
      <c r="H13" s="8">
        <f t="shared" ref="H13" si="9">F13+O13+T13+Y13</f>
        <v>0</v>
      </c>
      <c r="I13" s="8">
        <f t="shared" ref="I13" si="10">IF(C13="贸易",G13,P13+U13+Z13)</f>
        <v>0</v>
      </c>
      <c r="J13" s="8">
        <f t="shared" ref="J13" si="11">H13/E13</f>
        <v>0</v>
      </c>
      <c r="K13" s="8">
        <f t="shared" ref="K13" si="12">I13/E13</f>
        <v>0</v>
      </c>
      <c r="L13" s="7" t="s">
        <v>20</v>
      </c>
      <c r="M13" s="7" t="s">
        <v>20</v>
      </c>
      <c r="N13" s="7">
        <v>0</v>
      </c>
      <c r="O13" s="7">
        <f>VLOOKUP(IF(M13="无",L13,L13&amp;"("&amp;M13&amp;")"),D:J,7,0)*N13</f>
        <v>0</v>
      </c>
      <c r="P13" s="7">
        <f>VLOOKUP(IF(M13="无",L13,L13&amp;"("&amp;M13&amp;")"),D:K,8,0)*N13</f>
        <v>0</v>
      </c>
      <c r="Q13" s="7" t="s">
        <v>20</v>
      </c>
      <c r="R13" s="7" t="s">
        <v>20</v>
      </c>
      <c r="S13" s="7">
        <v>0</v>
      </c>
      <c r="T13" s="7">
        <f>VLOOKUP(IF(R13="无",Q13,Q13&amp;"("&amp;R13&amp;")"),D:J,7,0)*S13</f>
        <v>0</v>
      </c>
      <c r="U13" s="7">
        <f>VLOOKUP(IF(R13="无",Q13,Q13&amp;"("&amp;R13&amp;")"),D:K,8,0)*S13</f>
        <v>0</v>
      </c>
      <c r="V13" s="7" t="s">
        <v>20</v>
      </c>
      <c r="W13" s="7" t="s">
        <v>20</v>
      </c>
      <c r="X13" s="7">
        <v>0</v>
      </c>
      <c r="Y13" s="7">
        <f>VLOOKUP(IF(W13="无",V13,V13&amp;"("&amp;W13&amp;")"),D:J,7,0)*X13</f>
        <v>0</v>
      </c>
      <c r="Z13" s="7">
        <f>VLOOKUP(IF(W13="无",V13,V13&amp;"("&amp;W13&amp;")"),D:K,8,0)*X13</f>
        <v>0</v>
      </c>
    </row>
    <row r="14" spans="1:26" x14ac:dyDescent="0.3">
      <c r="A14" s="6">
        <f t="shared" si="0"/>
        <v>13</v>
      </c>
      <c r="B14" s="7" t="s">
        <v>16</v>
      </c>
      <c r="C14" s="9" t="s">
        <v>242</v>
      </c>
      <c r="D14" s="9" t="s">
        <v>247</v>
      </c>
      <c r="E14" s="7">
        <v>1</v>
      </c>
      <c r="F14" s="7">
        <v>0</v>
      </c>
      <c r="G14" s="7">
        <v>0</v>
      </c>
      <c r="H14" s="8">
        <f t="shared" ref="H14" si="13">F14+O14+T14+Y14</f>
        <v>0</v>
      </c>
      <c r="I14" s="8">
        <f t="shared" ref="I14" si="14">IF(C14="贸易",G14,P14+U14+Z14)</f>
        <v>0</v>
      </c>
      <c r="J14" s="8">
        <f t="shared" ref="J14" si="15">H14/E14</f>
        <v>0</v>
      </c>
      <c r="K14" s="8">
        <f t="shared" ref="K14" si="16">I14/E14</f>
        <v>0</v>
      </c>
      <c r="L14" s="7" t="s">
        <v>20</v>
      </c>
      <c r="M14" s="7" t="s">
        <v>20</v>
      </c>
      <c r="N14" s="7">
        <v>0</v>
      </c>
      <c r="O14" s="7">
        <f>VLOOKUP(IF(M14="无",L14,L14&amp;"("&amp;M14&amp;")"),D:J,7,0)*N14</f>
        <v>0</v>
      </c>
      <c r="P14" s="7">
        <f>VLOOKUP(IF(M14="无",L14,L14&amp;"("&amp;M14&amp;")"),D:K,8,0)*N14</f>
        <v>0</v>
      </c>
      <c r="Q14" s="7" t="s">
        <v>20</v>
      </c>
      <c r="R14" s="7" t="s">
        <v>20</v>
      </c>
      <c r="S14" s="7">
        <v>0</v>
      </c>
      <c r="T14" s="7">
        <f>VLOOKUP(IF(R14="无",Q14,Q14&amp;"("&amp;R14&amp;")"),D:J,7,0)*S14</f>
        <v>0</v>
      </c>
      <c r="U14" s="7">
        <f>VLOOKUP(IF(R14="无",Q14,Q14&amp;"("&amp;R14&amp;")"),D:K,8,0)*S14</f>
        <v>0</v>
      </c>
      <c r="V14" s="7" t="s">
        <v>20</v>
      </c>
      <c r="W14" s="7" t="s">
        <v>20</v>
      </c>
      <c r="X14" s="7">
        <v>0</v>
      </c>
      <c r="Y14" s="7">
        <f>VLOOKUP(IF(W14="无",V14,V14&amp;"("&amp;W14&amp;")"),D:J,7,0)*X14</f>
        <v>0</v>
      </c>
      <c r="Z14" s="7">
        <f>VLOOKUP(IF(W14="无",V14,V14&amp;"("&amp;W14&amp;")"),D:K,8,0)*X14</f>
        <v>0</v>
      </c>
    </row>
    <row r="15" spans="1:26" ht="13.5" customHeight="1" x14ac:dyDescent="0.3">
      <c r="A15" s="6">
        <f t="shared" si="0"/>
        <v>14</v>
      </c>
      <c r="B15" s="7" t="s">
        <v>16</v>
      </c>
      <c r="C15" s="9" t="s">
        <v>242</v>
      </c>
      <c r="D15" s="9" t="s">
        <v>250</v>
      </c>
      <c r="E15" s="7">
        <v>1</v>
      </c>
      <c r="F15" s="7">
        <v>0</v>
      </c>
      <c r="G15" s="7">
        <v>0</v>
      </c>
      <c r="H15" s="8">
        <f t="shared" ref="H15" si="17">F15+O15+T15+Y15</f>
        <v>0</v>
      </c>
      <c r="I15" s="8">
        <f t="shared" ref="I15" si="18">IF(C15="贸易",G15,P15+U15+Z15)</f>
        <v>0</v>
      </c>
      <c r="J15" s="8">
        <f t="shared" ref="J15" si="19">H15/E15</f>
        <v>0</v>
      </c>
      <c r="K15" s="8">
        <f t="shared" ref="K15" si="20">I15/E15</f>
        <v>0</v>
      </c>
      <c r="L15" s="7" t="s">
        <v>20</v>
      </c>
      <c r="M15" s="7" t="s">
        <v>20</v>
      </c>
      <c r="N15" s="7">
        <v>0</v>
      </c>
      <c r="O15" s="7">
        <f>VLOOKUP(IF(M15="无",L15,L15&amp;"("&amp;M15&amp;")"),D:J,7,0)*N15</f>
        <v>0</v>
      </c>
      <c r="P15" s="7">
        <f>VLOOKUP(IF(M15="无",L15,L15&amp;"("&amp;M15&amp;")"),D:K,8,0)*N15</f>
        <v>0</v>
      </c>
      <c r="Q15" s="7" t="s">
        <v>20</v>
      </c>
      <c r="R15" s="7" t="s">
        <v>20</v>
      </c>
      <c r="S15" s="7">
        <v>0</v>
      </c>
      <c r="T15" s="7">
        <f>VLOOKUP(IF(R15="无",Q15,Q15&amp;"("&amp;R15&amp;")"),D:J,7,0)*S15</f>
        <v>0</v>
      </c>
      <c r="U15" s="7">
        <f>VLOOKUP(IF(R15="无",Q15,Q15&amp;"("&amp;R15&amp;")"),D:K,8,0)*S15</f>
        <v>0</v>
      </c>
      <c r="V15" s="7" t="s">
        <v>20</v>
      </c>
      <c r="W15" s="7" t="s">
        <v>20</v>
      </c>
      <c r="X15" s="7">
        <v>0</v>
      </c>
      <c r="Y15" s="7">
        <f>VLOOKUP(IF(W15="无",V15,V15&amp;"("&amp;W15&amp;")"),D:J,7,0)*X15</f>
        <v>0</v>
      </c>
      <c r="Z15" s="7">
        <f>VLOOKUP(IF(W15="无",V15,V15&amp;"("&amp;W15&amp;")"),D:K,8,0)*X15</f>
        <v>0</v>
      </c>
    </row>
    <row r="16" spans="1:26" x14ac:dyDescent="0.3">
      <c r="A16" s="6">
        <f t="shared" si="0"/>
        <v>15</v>
      </c>
      <c r="B16" s="7" t="s">
        <v>128</v>
      </c>
      <c r="C16" s="9" t="s">
        <v>206</v>
      </c>
      <c r="D16" s="7" t="s">
        <v>130</v>
      </c>
      <c r="E16" s="7">
        <v>3</v>
      </c>
      <c r="F16" s="7">
        <v>550</v>
      </c>
      <c r="G16" s="7">
        <v>0</v>
      </c>
      <c r="H16" s="8">
        <f t="shared" si="1"/>
        <v>550</v>
      </c>
      <c r="I16" s="8">
        <f t="shared" si="4"/>
        <v>0</v>
      </c>
      <c r="J16" s="8">
        <f t="shared" si="2"/>
        <v>183.33333333333334</v>
      </c>
      <c r="K16" s="8">
        <f t="shared" si="3"/>
        <v>0</v>
      </c>
      <c r="L16" s="7" t="s">
        <v>90</v>
      </c>
      <c r="M16" s="7" t="s">
        <v>20</v>
      </c>
      <c r="N16" s="7">
        <v>1</v>
      </c>
      <c r="O16" s="7">
        <f>VLOOKUP(IF(M16="无",L16,L16&amp;"("&amp;M16&amp;")"),D:J,7,0)*N16</f>
        <v>0</v>
      </c>
      <c r="P16" s="7">
        <f>VLOOKUP(IF(M16="无",L16,L16&amp;"("&amp;M16&amp;")"),D:K,8,0)*N16</f>
        <v>0</v>
      </c>
      <c r="Q16" s="7" t="s">
        <v>131</v>
      </c>
      <c r="R16" s="7" t="s">
        <v>20</v>
      </c>
      <c r="S16" s="7">
        <v>1</v>
      </c>
      <c r="T16" s="7">
        <f>VLOOKUP(IF(R16="无",Q16,Q16&amp;"("&amp;R16&amp;")"),D:J,7,0)*S16</f>
        <v>0</v>
      </c>
      <c r="U16" s="7">
        <f>VLOOKUP(IF(R16="无",Q16,Q16&amp;"("&amp;R16&amp;")"),D:K,8,0)*S16</f>
        <v>0</v>
      </c>
      <c r="V16" s="7" t="s">
        <v>20</v>
      </c>
      <c r="W16" s="7" t="s">
        <v>20</v>
      </c>
      <c r="X16" s="7">
        <v>0</v>
      </c>
      <c r="Y16" s="7">
        <f>VLOOKUP(IF(W16="无",V16,V16&amp;"("&amp;W16&amp;")"),D:J,7,0)*X16</f>
        <v>0</v>
      </c>
      <c r="Z16" s="7">
        <f>VLOOKUP(IF(W16="无",V16,V16&amp;"("&amp;W16&amp;")"),D:K,8,0)*X16</f>
        <v>0</v>
      </c>
    </row>
    <row r="17" spans="1:26" x14ac:dyDescent="0.3">
      <c r="A17" s="6">
        <f t="shared" si="0"/>
        <v>16</v>
      </c>
      <c r="B17" s="7" t="s">
        <v>128</v>
      </c>
      <c r="C17" s="9" t="s">
        <v>206</v>
      </c>
      <c r="D17" s="7" t="s">
        <v>132</v>
      </c>
      <c r="E17" s="7">
        <v>3</v>
      </c>
      <c r="F17" s="7">
        <v>550</v>
      </c>
      <c r="G17" s="7">
        <v>0</v>
      </c>
      <c r="H17" s="8" t="e">
        <f t="shared" si="1"/>
        <v>#N/A</v>
      </c>
      <c r="I17" s="8" t="e">
        <f t="shared" si="4"/>
        <v>#N/A</v>
      </c>
      <c r="J17" s="8" t="e">
        <f t="shared" si="2"/>
        <v>#N/A</v>
      </c>
      <c r="K17" s="8" t="e">
        <f t="shared" si="3"/>
        <v>#N/A</v>
      </c>
      <c r="L17" s="7" t="s">
        <v>133</v>
      </c>
      <c r="M17" s="7" t="s">
        <v>47</v>
      </c>
      <c r="N17" s="7">
        <v>1</v>
      </c>
      <c r="O17" s="7" t="e">
        <f>VLOOKUP(IF(M17="无",L17,L17&amp;"("&amp;M17&amp;")"),D:J,7,0)*N17</f>
        <v>#N/A</v>
      </c>
      <c r="P17" s="7" t="e">
        <f>VLOOKUP(IF(M17="无",L17,L17&amp;"("&amp;M17&amp;")"),D:K,8,0)*N17</f>
        <v>#N/A</v>
      </c>
      <c r="Q17" s="7" t="s">
        <v>35</v>
      </c>
      <c r="R17" s="7" t="s">
        <v>36</v>
      </c>
      <c r="S17" s="7">
        <v>0</v>
      </c>
      <c r="T17" s="7" t="e">
        <f>VLOOKUP(IF(R17="无",Q17,Q17&amp;"("&amp;R17&amp;")"),D:J,7,0)*S17</f>
        <v>#N/A</v>
      </c>
      <c r="U17" s="7" t="e">
        <f>VLOOKUP(IF(R17="无",Q17,Q17&amp;"("&amp;R17&amp;")"),D:K,8,0)*S17</f>
        <v>#N/A</v>
      </c>
      <c r="V17" s="7" t="s">
        <v>47</v>
      </c>
      <c r="W17" s="7" t="s">
        <v>20</v>
      </c>
      <c r="X17" s="7">
        <v>1</v>
      </c>
      <c r="Y17" s="7" t="e">
        <f>VLOOKUP(IF(W17="无",V17,V17&amp;"("&amp;W17&amp;")"),D:J,7,0)*X17</f>
        <v>#N/A</v>
      </c>
      <c r="Z17" s="7" t="e">
        <f>VLOOKUP(IF(W17="无",V17,V17&amp;"("&amp;W17&amp;")"),D:K,8,0)*X17</f>
        <v>#N/A</v>
      </c>
    </row>
    <row r="18" spans="1:26" x14ac:dyDescent="0.3">
      <c r="A18" s="6">
        <f t="shared" si="0"/>
        <v>17</v>
      </c>
      <c r="B18" s="7" t="s">
        <v>128</v>
      </c>
      <c r="C18" s="9" t="s">
        <v>206</v>
      </c>
      <c r="D18" s="7" t="s">
        <v>134</v>
      </c>
      <c r="E18" s="7">
        <v>3</v>
      </c>
      <c r="F18" s="7">
        <v>550</v>
      </c>
      <c r="G18" s="7">
        <v>0</v>
      </c>
      <c r="H18" s="8" t="e">
        <f t="shared" si="1"/>
        <v>#N/A</v>
      </c>
      <c r="I18" s="8" t="e">
        <f t="shared" si="4"/>
        <v>#N/A</v>
      </c>
      <c r="J18" s="8" t="e">
        <f t="shared" si="2"/>
        <v>#N/A</v>
      </c>
      <c r="K18" s="8" t="e">
        <f t="shared" si="3"/>
        <v>#N/A</v>
      </c>
      <c r="L18" s="7" t="s">
        <v>133</v>
      </c>
      <c r="M18" s="7" t="s">
        <v>47</v>
      </c>
      <c r="N18" s="7">
        <v>1</v>
      </c>
      <c r="O18" s="7" t="e">
        <f>VLOOKUP(IF(M18="无",L18,L18&amp;"("&amp;M18&amp;")"),D:J,7,0)*N18</f>
        <v>#N/A</v>
      </c>
      <c r="P18" s="7" t="e">
        <f>VLOOKUP(IF(M18="无",L18,L18&amp;"("&amp;M18&amp;")"),D:K,8,0)*N18</f>
        <v>#N/A</v>
      </c>
      <c r="Q18" s="7" t="s">
        <v>103</v>
      </c>
      <c r="R18" s="7" t="s">
        <v>20</v>
      </c>
      <c r="S18" s="7">
        <v>1</v>
      </c>
      <c r="T18" s="7">
        <f>VLOOKUP(IF(R18="无",Q18,Q18&amp;"("&amp;R18&amp;")"),D:J,7,0)*S18</f>
        <v>75</v>
      </c>
      <c r="U18" s="7">
        <f>VLOOKUP(IF(R18="无",Q18,Q18&amp;"("&amp;R18&amp;")"),D:K,8,0)*S18</f>
        <v>0</v>
      </c>
      <c r="V18" s="7" t="s">
        <v>20</v>
      </c>
      <c r="W18" s="7" t="s">
        <v>20</v>
      </c>
      <c r="X18" s="7">
        <v>0</v>
      </c>
      <c r="Y18" s="7">
        <f>VLOOKUP(IF(W18="无",V18,V18&amp;"("&amp;W18&amp;")"),D:J,7,0)*X18</f>
        <v>0</v>
      </c>
      <c r="Z18" s="7">
        <f>VLOOKUP(IF(W18="无",V18,V18&amp;"("&amp;W18&amp;")"),D:K,8,0)*X18</f>
        <v>0</v>
      </c>
    </row>
    <row r="19" spans="1:26" x14ac:dyDescent="0.3">
      <c r="A19" s="6">
        <f t="shared" si="0"/>
        <v>18</v>
      </c>
      <c r="B19" s="7" t="s">
        <v>128</v>
      </c>
      <c r="C19" s="9" t="s">
        <v>206</v>
      </c>
      <c r="D19" s="7" t="s">
        <v>135</v>
      </c>
      <c r="E19" s="7">
        <v>3</v>
      </c>
      <c r="F19" s="7">
        <v>1000</v>
      </c>
      <c r="G19" s="7">
        <v>0</v>
      </c>
      <c r="H19" s="8" t="e">
        <f t="shared" si="1"/>
        <v>#N/A</v>
      </c>
      <c r="I19" s="8" t="e">
        <f t="shared" si="4"/>
        <v>#N/A</v>
      </c>
      <c r="J19" s="8" t="e">
        <f t="shared" si="2"/>
        <v>#N/A</v>
      </c>
      <c r="K19" s="8" t="e">
        <f t="shared" si="3"/>
        <v>#N/A</v>
      </c>
      <c r="L19" s="7" t="s">
        <v>46</v>
      </c>
      <c r="M19" s="7" t="s">
        <v>47</v>
      </c>
      <c r="N19" s="7">
        <v>2</v>
      </c>
      <c r="O19" s="7" t="e">
        <f>VLOOKUP(IF(M19="无",L19,L19&amp;"("&amp;M19&amp;")"),D:J,7,0)*N19</f>
        <v>#N/A</v>
      </c>
      <c r="P19" s="7" t="e">
        <f>VLOOKUP(IF(M19="无",L19,L19&amp;"("&amp;M19&amp;")"),D:K,8,0)*N19</f>
        <v>#N/A</v>
      </c>
      <c r="Q19" s="7" t="s">
        <v>136</v>
      </c>
      <c r="R19" s="7" t="s">
        <v>47</v>
      </c>
      <c r="S19" s="7">
        <v>2</v>
      </c>
      <c r="T19" s="7" t="e">
        <f>VLOOKUP(IF(R19="无",Q19,Q19&amp;"("&amp;R19&amp;")"),D:J,7,0)*S19</f>
        <v>#N/A</v>
      </c>
      <c r="U19" s="7" t="e">
        <f>VLOOKUP(IF(R19="无",Q19,Q19&amp;"("&amp;R19&amp;")"),D:K,8,0)*S19</f>
        <v>#N/A</v>
      </c>
      <c r="V19" s="7" t="s">
        <v>133</v>
      </c>
      <c r="W19" s="7" t="s">
        <v>47</v>
      </c>
      <c r="X19" s="7">
        <v>3</v>
      </c>
      <c r="Y19" s="7" t="e">
        <f>VLOOKUP(IF(W19="无",V19,V19&amp;"("&amp;W19&amp;")"),D:J,7,0)*X19</f>
        <v>#N/A</v>
      </c>
      <c r="Z19" s="7" t="e">
        <f>VLOOKUP(IF(W19="无",V19,V19&amp;"("&amp;W19&amp;")"),D:K,8,0)*X19</f>
        <v>#N/A</v>
      </c>
    </row>
    <row r="20" spans="1:26" x14ac:dyDescent="0.3">
      <c r="A20" s="6">
        <f t="shared" si="0"/>
        <v>19</v>
      </c>
      <c r="B20" s="7" t="s">
        <v>128</v>
      </c>
      <c r="C20" s="9" t="s">
        <v>206</v>
      </c>
      <c r="D20" s="7" t="s">
        <v>137</v>
      </c>
      <c r="E20" s="7">
        <v>3</v>
      </c>
      <c r="F20" s="7">
        <v>1000</v>
      </c>
      <c r="G20" s="7">
        <v>0</v>
      </c>
      <c r="H20" s="8" t="e">
        <f t="shared" si="1"/>
        <v>#N/A</v>
      </c>
      <c r="I20" s="8" t="e">
        <f t="shared" si="4"/>
        <v>#N/A</v>
      </c>
      <c r="J20" s="8" t="e">
        <f t="shared" si="2"/>
        <v>#N/A</v>
      </c>
      <c r="K20" s="8" t="e">
        <f t="shared" si="3"/>
        <v>#N/A</v>
      </c>
      <c r="L20" s="7" t="s">
        <v>111</v>
      </c>
      <c r="M20" s="7" t="s">
        <v>20</v>
      </c>
      <c r="N20" s="7">
        <v>1</v>
      </c>
      <c r="O20" s="7" t="e">
        <f>VLOOKUP(IF(M20="无",L20,L20&amp;"("&amp;M20&amp;")"),D:J,7,0)*N20</f>
        <v>#N/A</v>
      </c>
      <c r="P20" s="7" t="e">
        <f>VLOOKUP(IF(M20="无",L20,L20&amp;"("&amp;M20&amp;")"),D:K,8,0)*N20</f>
        <v>#N/A</v>
      </c>
      <c r="Q20" s="7" t="s">
        <v>133</v>
      </c>
      <c r="R20" s="7" t="s">
        <v>47</v>
      </c>
      <c r="S20" s="7">
        <v>3</v>
      </c>
      <c r="T20" s="7" t="e">
        <f>VLOOKUP(IF(R20="无",Q20,Q20&amp;"("&amp;R20&amp;")"),D:J,7,0)*S20</f>
        <v>#N/A</v>
      </c>
      <c r="U20" s="7" t="e">
        <f>VLOOKUP(IF(R20="无",Q20,Q20&amp;"("&amp;R20&amp;")"),D:K,8,0)*S20</f>
        <v>#N/A</v>
      </c>
      <c r="V20" s="7" t="s">
        <v>35</v>
      </c>
      <c r="W20" s="7" t="s">
        <v>36</v>
      </c>
      <c r="X20" s="7">
        <v>3</v>
      </c>
      <c r="Y20" s="7" t="e">
        <f>VLOOKUP(IF(W20="无",V20,V20&amp;"("&amp;W20&amp;")"),D:J,7,0)*X20</f>
        <v>#N/A</v>
      </c>
      <c r="Z20" s="7" t="e">
        <f>VLOOKUP(IF(W20="无",V20,V20&amp;"("&amp;W20&amp;")"),D:K,8,0)*X20</f>
        <v>#N/A</v>
      </c>
    </row>
    <row r="21" spans="1:26" x14ac:dyDescent="0.3">
      <c r="A21" s="6">
        <f t="shared" si="0"/>
        <v>20</v>
      </c>
      <c r="B21" s="7" t="s">
        <v>128</v>
      </c>
      <c r="C21" s="9" t="s">
        <v>206</v>
      </c>
      <c r="D21" s="7" t="s">
        <v>154</v>
      </c>
      <c r="E21" s="7">
        <v>3</v>
      </c>
      <c r="F21" s="7">
        <v>1000</v>
      </c>
      <c r="G21" s="7">
        <v>0</v>
      </c>
      <c r="H21" s="8" t="e">
        <f t="shared" si="1"/>
        <v>#N/A</v>
      </c>
      <c r="I21" s="8" t="e">
        <f t="shared" si="4"/>
        <v>#N/A</v>
      </c>
      <c r="J21" s="8" t="e">
        <f t="shared" si="2"/>
        <v>#N/A</v>
      </c>
      <c r="K21" s="8" t="e">
        <f t="shared" si="3"/>
        <v>#N/A</v>
      </c>
      <c r="L21" s="7" t="s">
        <v>40</v>
      </c>
      <c r="M21" s="7" t="s">
        <v>20</v>
      </c>
      <c r="N21" s="7">
        <v>3</v>
      </c>
      <c r="O21" s="7" t="e">
        <f>VLOOKUP(IF(M21="无",L21,L21&amp;"("&amp;M21&amp;")"),D:J,7,0)*N21</f>
        <v>#N/A</v>
      </c>
      <c r="P21" s="7" t="e">
        <f>VLOOKUP(IF(M21="无",L21,L21&amp;"("&amp;M21&amp;")"),D:K,8,0)*N21</f>
        <v>#N/A</v>
      </c>
      <c r="Q21" s="7" t="s">
        <v>87</v>
      </c>
      <c r="R21" s="7" t="s">
        <v>20</v>
      </c>
      <c r="S21" s="7">
        <v>1</v>
      </c>
      <c r="T21" s="7" t="e">
        <f>VLOOKUP(IF(R21="无",Q21,Q21&amp;"("&amp;R21&amp;")"),D:J,7,0)*S21</f>
        <v>#N/A</v>
      </c>
      <c r="U21" s="7" t="e">
        <f>VLOOKUP(IF(R21="无",Q21,Q21&amp;"("&amp;R21&amp;")"),D:K,8,0)*S21</f>
        <v>#N/A</v>
      </c>
      <c r="V21" s="7" t="s">
        <v>47</v>
      </c>
      <c r="W21" s="7" t="s">
        <v>20</v>
      </c>
      <c r="X21" s="7">
        <v>3</v>
      </c>
      <c r="Y21" s="7" t="e">
        <f>VLOOKUP(IF(W21="无",V21,V21&amp;"("&amp;W21&amp;")"),D:J,7,0)*X21</f>
        <v>#N/A</v>
      </c>
      <c r="Z21" s="7" t="e">
        <f>VLOOKUP(IF(W21="无",V21,V21&amp;"("&amp;W21&amp;")"),D:K,8,0)*X21</f>
        <v>#N/A</v>
      </c>
    </row>
    <row r="22" spans="1:26" x14ac:dyDescent="0.3">
      <c r="A22" s="6">
        <f t="shared" si="0"/>
        <v>21</v>
      </c>
      <c r="B22" s="7" t="s">
        <v>128</v>
      </c>
      <c r="C22" s="9" t="s">
        <v>206</v>
      </c>
      <c r="D22" s="7" t="s">
        <v>155</v>
      </c>
      <c r="E22" s="7">
        <v>3</v>
      </c>
      <c r="F22" s="7">
        <v>1000</v>
      </c>
      <c r="G22" s="7">
        <v>0</v>
      </c>
      <c r="H22" s="8" t="e">
        <f t="shared" si="1"/>
        <v>#N/A</v>
      </c>
      <c r="I22" s="8" t="e">
        <f t="shared" si="4"/>
        <v>#N/A</v>
      </c>
      <c r="J22" s="8" t="e">
        <f t="shared" si="2"/>
        <v>#N/A</v>
      </c>
      <c r="K22" s="8" t="e">
        <f t="shared" si="3"/>
        <v>#N/A</v>
      </c>
      <c r="L22" s="7" t="s">
        <v>40</v>
      </c>
      <c r="M22" s="7" t="s">
        <v>20</v>
      </c>
      <c r="N22" s="7">
        <v>3</v>
      </c>
      <c r="O22" s="7" t="e">
        <f>VLOOKUP(IF(M22="无",L22,L22&amp;"("&amp;M22&amp;")"),D:J,7,0)*N22</f>
        <v>#N/A</v>
      </c>
      <c r="P22" s="7" t="e">
        <f>VLOOKUP(IF(M22="无",L22,L22&amp;"("&amp;M22&amp;")"),D:K,8,0)*N22</f>
        <v>#N/A</v>
      </c>
      <c r="Q22" s="7" t="s">
        <v>131</v>
      </c>
      <c r="R22" s="7" t="s">
        <v>20</v>
      </c>
      <c r="S22" s="7">
        <v>3</v>
      </c>
      <c r="T22" s="7">
        <f>VLOOKUP(IF(R22="无",Q22,Q22&amp;"("&amp;R22&amp;")"),D:J,7,0)*S22</f>
        <v>0</v>
      </c>
      <c r="U22" s="7">
        <f>VLOOKUP(IF(R22="无",Q22,Q22&amp;"("&amp;R22&amp;")"),D:K,8,0)*S22</f>
        <v>0</v>
      </c>
      <c r="V22" s="7" t="s">
        <v>65</v>
      </c>
      <c r="W22" s="7" t="s">
        <v>20</v>
      </c>
      <c r="X22" s="7">
        <v>1</v>
      </c>
      <c r="Y22" s="7">
        <f>VLOOKUP(IF(W22="无",V22,V22&amp;"("&amp;W22&amp;")"),D:J,7,0)*X22</f>
        <v>0</v>
      </c>
      <c r="Z22" s="7">
        <f>VLOOKUP(IF(W22="无",V22,V22&amp;"("&amp;W22&amp;")"),D:K,8,0)*X22</f>
        <v>0</v>
      </c>
    </row>
    <row r="23" spans="1:26" x14ac:dyDescent="0.3">
      <c r="A23" s="6">
        <f t="shared" si="0"/>
        <v>22</v>
      </c>
      <c r="B23" s="7" t="s">
        <v>128</v>
      </c>
      <c r="C23" s="9" t="s">
        <v>206</v>
      </c>
      <c r="D23" s="7" t="s">
        <v>156</v>
      </c>
      <c r="E23" s="7">
        <v>3</v>
      </c>
      <c r="F23" s="7">
        <v>1000</v>
      </c>
      <c r="G23" s="7">
        <v>0</v>
      </c>
      <c r="H23" s="8" t="e">
        <f t="shared" si="1"/>
        <v>#N/A</v>
      </c>
      <c r="I23" s="8" t="e">
        <f t="shared" si="4"/>
        <v>#N/A</v>
      </c>
      <c r="J23" s="8" t="e">
        <f t="shared" si="2"/>
        <v>#N/A</v>
      </c>
      <c r="K23" s="8" t="e">
        <f t="shared" si="3"/>
        <v>#N/A</v>
      </c>
      <c r="L23" s="7" t="s">
        <v>40</v>
      </c>
      <c r="M23" s="7" t="s">
        <v>20</v>
      </c>
      <c r="N23" s="7">
        <v>3</v>
      </c>
      <c r="O23" s="7" t="e">
        <f>VLOOKUP(IF(M23="无",L23,L23&amp;"("&amp;M23&amp;")"),D:J,7,0)*N23</f>
        <v>#N/A</v>
      </c>
      <c r="P23" s="7" t="e">
        <f>VLOOKUP(IF(M23="无",L23,L23&amp;"("&amp;M23&amp;")"),D:K,8,0)*N23</f>
        <v>#N/A</v>
      </c>
      <c r="Q23" s="7" t="s">
        <v>90</v>
      </c>
      <c r="R23" s="7" t="s">
        <v>20</v>
      </c>
      <c r="S23" s="7">
        <v>3</v>
      </c>
      <c r="T23" s="7">
        <f>VLOOKUP(IF(R23="无",Q23,Q23&amp;"("&amp;R23&amp;")"),D:J,7,0)*S23</f>
        <v>0</v>
      </c>
      <c r="U23" s="7">
        <f>VLOOKUP(IF(R23="无",Q23,Q23&amp;"("&amp;R23&amp;")"),D:K,8,0)*S23</f>
        <v>0</v>
      </c>
      <c r="V23" s="7" t="s">
        <v>20</v>
      </c>
      <c r="W23" s="7" t="s">
        <v>20</v>
      </c>
      <c r="X23" s="7">
        <v>0</v>
      </c>
      <c r="Y23" s="7">
        <f>VLOOKUP(IF(W23="无",V23,V23&amp;"("&amp;W23&amp;")"),D:J,7,0)*X23</f>
        <v>0</v>
      </c>
      <c r="Z23" s="7">
        <f>VLOOKUP(IF(W23="无",V23,V23&amp;"("&amp;W23&amp;")"),D:K,8,0)*X23</f>
        <v>0</v>
      </c>
    </row>
    <row r="24" spans="1:26" hidden="1" x14ac:dyDescent="0.3">
      <c r="A24" s="6">
        <f t="shared" si="0"/>
        <v>23</v>
      </c>
      <c r="B24" s="7" t="s">
        <v>16</v>
      </c>
      <c r="C24" s="7" t="s">
        <v>41</v>
      </c>
      <c r="D24" s="7" t="s">
        <v>42</v>
      </c>
      <c r="E24" s="7">
        <v>3</v>
      </c>
      <c r="F24" s="7">
        <v>500</v>
      </c>
      <c r="G24" s="7">
        <v>0</v>
      </c>
      <c r="H24" s="8" t="e">
        <f t="shared" si="1"/>
        <v>#N/A</v>
      </c>
      <c r="I24" s="8" t="e">
        <f t="shared" si="4"/>
        <v>#N/A</v>
      </c>
      <c r="J24" s="8" t="e">
        <f t="shared" si="2"/>
        <v>#N/A</v>
      </c>
      <c r="K24" s="8" t="e">
        <f t="shared" si="3"/>
        <v>#N/A</v>
      </c>
      <c r="L24" s="7" t="s">
        <v>43</v>
      </c>
      <c r="M24" s="7" t="s">
        <v>20</v>
      </c>
      <c r="N24" s="7">
        <v>5</v>
      </c>
      <c r="O24" s="7" t="e">
        <f>VLOOKUP(IF(M24="无",L24,L24&amp;"("&amp;M24&amp;")"),D:J,7,0)*N24</f>
        <v>#N/A</v>
      </c>
      <c r="P24" s="7" t="e">
        <f>VLOOKUP(IF(M24="无",L24,L24&amp;"("&amp;M24&amp;")"),D:K,8,0)*N24</f>
        <v>#N/A</v>
      </c>
      <c r="Q24" s="7" t="s">
        <v>20</v>
      </c>
      <c r="R24" s="7" t="s">
        <v>20</v>
      </c>
      <c r="S24" s="7">
        <v>0</v>
      </c>
      <c r="T24" s="7">
        <f>VLOOKUP(IF(R24="无",Q24,Q24&amp;"("&amp;R24&amp;")"),D:J,7,0)*S24</f>
        <v>0</v>
      </c>
      <c r="U24" s="7">
        <f>VLOOKUP(IF(R24="无",Q24,Q24&amp;"("&amp;R24&amp;")"),D:K,8,0)*S24</f>
        <v>0</v>
      </c>
      <c r="V24" s="7" t="s">
        <v>20</v>
      </c>
      <c r="W24" s="7" t="s">
        <v>20</v>
      </c>
      <c r="X24" s="7">
        <v>0</v>
      </c>
      <c r="Y24" s="7">
        <f>VLOOKUP(IF(W24="无",V24,V24&amp;"("&amp;W24&amp;")"),D:J,7,0)*X24</f>
        <v>0</v>
      </c>
      <c r="Z24" s="7">
        <f>VLOOKUP(IF(W24="无",V24,V24&amp;"("&amp;W24&amp;")"),D:K,8,0)*X24</f>
        <v>0</v>
      </c>
    </row>
    <row r="25" spans="1:26" x14ac:dyDescent="0.3">
      <c r="A25" s="6">
        <f t="shared" si="0"/>
        <v>24</v>
      </c>
      <c r="B25" s="7" t="s">
        <v>16</v>
      </c>
      <c r="C25" s="9" t="s">
        <v>198</v>
      </c>
      <c r="D25" s="7" t="s">
        <v>95</v>
      </c>
      <c r="E25" s="7">
        <v>3</v>
      </c>
      <c r="F25" s="7">
        <v>500</v>
      </c>
      <c r="G25" s="7">
        <v>0</v>
      </c>
      <c r="H25" s="8" t="e">
        <f t="shared" si="1"/>
        <v>#N/A</v>
      </c>
      <c r="I25" s="8" t="e">
        <f t="shared" si="4"/>
        <v>#N/A</v>
      </c>
      <c r="J25" s="8" t="e">
        <f t="shared" si="2"/>
        <v>#N/A</v>
      </c>
      <c r="K25" s="8" t="e">
        <f t="shared" si="3"/>
        <v>#N/A</v>
      </c>
      <c r="L25" s="7" t="s">
        <v>43</v>
      </c>
      <c r="M25" s="7" t="s">
        <v>20</v>
      </c>
      <c r="N25" s="7">
        <v>3</v>
      </c>
      <c r="O25" s="7" t="e">
        <f>VLOOKUP(IF(M25="无",L25,L25&amp;"("&amp;M25&amp;")"),D:J,7,0)*N25</f>
        <v>#N/A</v>
      </c>
      <c r="P25" s="7" t="e">
        <f>VLOOKUP(IF(M25="无",L25,L25&amp;"("&amp;M25&amp;")"),D:K,8,0)*N25</f>
        <v>#N/A</v>
      </c>
      <c r="Q25" s="7" t="s">
        <v>58</v>
      </c>
      <c r="R25" s="7" t="s">
        <v>36</v>
      </c>
      <c r="S25" s="7">
        <v>1</v>
      </c>
      <c r="T25" s="7" t="e">
        <f>VLOOKUP(IF(R25="无",Q25,Q25&amp;"("&amp;R25&amp;")"),D:J,7,0)*S25</f>
        <v>#N/A</v>
      </c>
      <c r="U25" s="7" t="e">
        <f>VLOOKUP(IF(R25="无",Q25,Q25&amp;"("&amp;R25&amp;")"),D:K,8,0)*S25</f>
        <v>#N/A</v>
      </c>
      <c r="V25" s="7" t="s">
        <v>20</v>
      </c>
      <c r="W25" s="7" t="s">
        <v>20</v>
      </c>
      <c r="X25" s="7">
        <v>0</v>
      </c>
      <c r="Y25" s="7">
        <f>VLOOKUP(IF(W25="无",V25,V25&amp;"("&amp;W25&amp;")"),D:J,7,0)*X25</f>
        <v>0</v>
      </c>
      <c r="Z25" s="7">
        <f>VLOOKUP(IF(W25="无",V25,V25&amp;"("&amp;W25&amp;")"),D:K,8,0)*X25</f>
        <v>0</v>
      </c>
    </row>
    <row r="26" spans="1:26" x14ac:dyDescent="0.3">
      <c r="A26" s="6">
        <f t="shared" si="0"/>
        <v>25</v>
      </c>
      <c r="B26" s="7" t="s">
        <v>16</v>
      </c>
      <c r="C26" s="9" t="s">
        <v>198</v>
      </c>
      <c r="D26" s="7" t="s">
        <v>96</v>
      </c>
      <c r="E26" s="7">
        <v>3</v>
      </c>
      <c r="F26" s="7">
        <v>500</v>
      </c>
      <c r="G26" s="7">
        <v>0</v>
      </c>
      <c r="H26" s="8" t="e">
        <f t="shared" si="1"/>
        <v>#N/A</v>
      </c>
      <c r="I26" s="8" t="e">
        <f t="shared" si="4"/>
        <v>#N/A</v>
      </c>
      <c r="J26" s="8" t="e">
        <f t="shared" si="2"/>
        <v>#N/A</v>
      </c>
      <c r="K26" s="8" t="e">
        <f t="shared" si="3"/>
        <v>#N/A</v>
      </c>
      <c r="L26" s="7" t="s">
        <v>97</v>
      </c>
      <c r="M26" s="7" t="s">
        <v>20</v>
      </c>
      <c r="N26" s="7">
        <v>1</v>
      </c>
      <c r="O26" s="7" t="e">
        <f>VLOOKUP(IF(M26="无",L26,L26&amp;"("&amp;M26&amp;")"),D:J,7,0)*N26</f>
        <v>#N/A</v>
      </c>
      <c r="P26" s="7" t="e">
        <f>VLOOKUP(IF(M26="无",L26,L26&amp;"("&amp;M26&amp;")"),D:K,8,0)*N26</f>
        <v>#N/A</v>
      </c>
      <c r="Q26" s="7" t="s">
        <v>20</v>
      </c>
      <c r="R26" s="7" t="s">
        <v>20</v>
      </c>
      <c r="S26" s="7">
        <v>0</v>
      </c>
      <c r="T26" s="7">
        <f>VLOOKUP(IF(R26="无",Q26,Q26&amp;"("&amp;R26&amp;")"),D:J,7,0)*S26</f>
        <v>0</v>
      </c>
      <c r="U26" s="7">
        <f>VLOOKUP(IF(R26="无",Q26,Q26&amp;"("&amp;R26&amp;")"),D:K,8,0)*S26</f>
        <v>0</v>
      </c>
      <c r="V26" s="7" t="s">
        <v>20</v>
      </c>
      <c r="W26" s="7" t="s">
        <v>20</v>
      </c>
      <c r="X26" s="7">
        <v>0</v>
      </c>
      <c r="Y26" s="7">
        <f>VLOOKUP(IF(W26="无",V26,V26&amp;"("&amp;W26&amp;")"),D:J,7,0)*X26</f>
        <v>0</v>
      </c>
      <c r="Z26" s="7">
        <f>VLOOKUP(IF(W26="无",V26,V26&amp;"("&amp;W26&amp;")"),D:K,8,0)*X26</f>
        <v>0</v>
      </c>
    </row>
    <row r="27" spans="1:26" hidden="1" x14ac:dyDescent="0.3">
      <c r="A27" s="6">
        <f t="shared" si="0"/>
        <v>26</v>
      </c>
      <c r="B27" s="7" t="s">
        <v>16</v>
      </c>
      <c r="C27" s="9" t="s">
        <v>198</v>
      </c>
      <c r="D27" s="7" t="s">
        <v>105</v>
      </c>
      <c r="E27" s="7">
        <v>4</v>
      </c>
      <c r="F27" s="7">
        <v>1200</v>
      </c>
      <c r="G27" s="7">
        <v>0</v>
      </c>
      <c r="H27" s="8" t="e">
        <f t="shared" si="1"/>
        <v>#N/A</v>
      </c>
      <c r="I27" s="8" t="e">
        <f t="shared" si="4"/>
        <v>#N/A</v>
      </c>
      <c r="J27" s="8" t="e">
        <f t="shared" si="2"/>
        <v>#N/A</v>
      </c>
      <c r="K27" s="8" t="e">
        <f t="shared" si="3"/>
        <v>#N/A</v>
      </c>
      <c r="L27" s="7" t="s">
        <v>48</v>
      </c>
      <c r="M27" s="7" t="s">
        <v>20</v>
      </c>
      <c r="N27" s="7">
        <v>4</v>
      </c>
      <c r="O27" s="7" t="e">
        <f>VLOOKUP(IF(M27="无",L27,L27&amp;"("&amp;M27&amp;")"),D:J,7,0)*N27</f>
        <v>#N/A</v>
      </c>
      <c r="P27" s="7" t="e">
        <f>VLOOKUP(IF(M27="无",L27,L27&amp;"("&amp;M27&amp;")"),D:K,8,0)*N27</f>
        <v>#N/A</v>
      </c>
      <c r="Q27" s="7" t="s">
        <v>20</v>
      </c>
      <c r="R27" s="7" t="s">
        <v>20</v>
      </c>
      <c r="S27" s="7">
        <v>0</v>
      </c>
      <c r="T27" s="7">
        <f>VLOOKUP(IF(R27="无",Q27,Q27&amp;"("&amp;R27&amp;")"),D:J,7,0)*S27</f>
        <v>0</v>
      </c>
      <c r="U27" s="7">
        <f>VLOOKUP(IF(R27="无",Q27,Q27&amp;"("&amp;R27&amp;")"),D:K,8,0)*S27</f>
        <v>0</v>
      </c>
      <c r="V27" s="7" t="s">
        <v>20</v>
      </c>
      <c r="W27" s="7" t="s">
        <v>20</v>
      </c>
      <c r="X27" s="7">
        <v>0</v>
      </c>
      <c r="Y27" s="7">
        <f>VLOOKUP(IF(W27="无",V27,V27&amp;"("&amp;W27&amp;")"),D:J,7,0)*X27</f>
        <v>0</v>
      </c>
      <c r="Z27" s="7">
        <f>VLOOKUP(IF(W27="无",V27,V27&amp;"("&amp;W27&amp;")"),D:K,8,0)*X27</f>
        <v>0</v>
      </c>
    </row>
    <row r="28" spans="1:26" x14ac:dyDescent="0.3">
      <c r="A28" s="6">
        <f t="shared" si="0"/>
        <v>27</v>
      </c>
      <c r="B28" s="7" t="s">
        <v>162</v>
      </c>
      <c r="C28" s="9" t="s">
        <v>188</v>
      </c>
      <c r="D28" s="9" t="s">
        <v>251</v>
      </c>
      <c r="E28" s="7">
        <v>1</v>
      </c>
      <c r="F28" s="7">
        <v>0</v>
      </c>
      <c r="G28" s="7">
        <v>0</v>
      </c>
      <c r="H28" s="8">
        <f t="shared" si="1"/>
        <v>0</v>
      </c>
      <c r="I28" s="8">
        <f t="shared" si="4"/>
        <v>0</v>
      </c>
      <c r="J28" s="8">
        <f t="shared" si="2"/>
        <v>0</v>
      </c>
      <c r="K28" s="8">
        <f t="shared" si="3"/>
        <v>0</v>
      </c>
      <c r="L28" s="7" t="s">
        <v>20</v>
      </c>
      <c r="M28" s="7" t="s">
        <v>20</v>
      </c>
      <c r="N28" s="7">
        <v>0</v>
      </c>
      <c r="O28" s="7">
        <f>VLOOKUP(IF(M28="无",L28,L28&amp;"("&amp;M28&amp;")"),D:J,7,0)*N28</f>
        <v>0</v>
      </c>
      <c r="P28" s="7">
        <f>VLOOKUP(IF(M28="无",L28,L28&amp;"("&amp;M28&amp;")"),D:K,8,0)*N28</f>
        <v>0</v>
      </c>
      <c r="Q28" s="7" t="s">
        <v>20</v>
      </c>
      <c r="R28" s="7" t="s">
        <v>20</v>
      </c>
      <c r="S28" s="7">
        <v>0</v>
      </c>
      <c r="T28" s="7">
        <f>VLOOKUP(IF(R28="无",Q28,Q28&amp;"("&amp;R28&amp;")"),D:J,7,0)*S28</f>
        <v>0</v>
      </c>
      <c r="U28" s="7">
        <f>VLOOKUP(IF(R28="无",Q28,Q28&amp;"("&amp;R28&amp;")"),D:K,8,0)*S28</f>
        <v>0</v>
      </c>
      <c r="V28" s="7" t="s">
        <v>20</v>
      </c>
      <c r="W28" s="7" t="s">
        <v>20</v>
      </c>
      <c r="X28" s="7">
        <v>0</v>
      </c>
      <c r="Y28" s="7">
        <f>VLOOKUP(IF(W28="无",V28,V28&amp;"("&amp;W28&amp;")"),D:J,7,0)*X28</f>
        <v>0</v>
      </c>
      <c r="Z28" s="7">
        <f>VLOOKUP(IF(W28="无",V28,V28&amp;"("&amp;W28&amp;")"),D:K,8,0)*X28</f>
        <v>0</v>
      </c>
    </row>
    <row r="29" spans="1:26" ht="13.5" customHeight="1" x14ac:dyDescent="0.3">
      <c r="A29" s="6">
        <f t="shared" si="0"/>
        <v>28</v>
      </c>
      <c r="B29" s="7" t="s">
        <v>162</v>
      </c>
      <c r="C29" s="9" t="s">
        <v>242</v>
      </c>
      <c r="D29" s="9" t="s">
        <v>256</v>
      </c>
      <c r="E29" s="7">
        <v>1</v>
      </c>
      <c r="F29" s="7">
        <v>0</v>
      </c>
      <c r="G29" s="7">
        <v>0</v>
      </c>
      <c r="H29" s="8">
        <f t="shared" ref="H29" si="21">F29+O29+T29+Y29</f>
        <v>0</v>
      </c>
      <c r="I29" s="8">
        <f t="shared" ref="I29" si="22">IF(C29="贸易",G29,P29+U29+Z29)</f>
        <v>0</v>
      </c>
      <c r="J29" s="8">
        <f t="shared" ref="J29" si="23">H29/E29</f>
        <v>0</v>
      </c>
      <c r="K29" s="8">
        <f t="shared" ref="K29" si="24">I29/E29</f>
        <v>0</v>
      </c>
      <c r="L29" s="7" t="s">
        <v>20</v>
      </c>
      <c r="M29" s="7" t="s">
        <v>20</v>
      </c>
      <c r="N29" s="7">
        <v>0</v>
      </c>
      <c r="O29" s="7">
        <f>VLOOKUP(IF(M29="无",L29,L29&amp;"("&amp;M29&amp;")"),D:J,7,0)*N29</f>
        <v>0</v>
      </c>
      <c r="P29" s="7">
        <f>VLOOKUP(IF(M29="无",L29,L29&amp;"("&amp;M29&amp;")"),D:K,8,0)*N29</f>
        <v>0</v>
      </c>
      <c r="Q29" s="7" t="s">
        <v>20</v>
      </c>
      <c r="R29" s="7" t="s">
        <v>20</v>
      </c>
      <c r="S29" s="7">
        <v>0</v>
      </c>
      <c r="T29" s="7">
        <f>VLOOKUP(IF(R29="无",Q29,Q29&amp;"("&amp;R29&amp;")"),D:J,7,0)*S29</f>
        <v>0</v>
      </c>
      <c r="U29" s="7">
        <f>VLOOKUP(IF(R29="无",Q29,Q29&amp;"("&amp;R29&amp;")"),D:K,8,0)*S29</f>
        <v>0</v>
      </c>
      <c r="V29" s="7" t="s">
        <v>20</v>
      </c>
      <c r="W29" s="7" t="s">
        <v>20</v>
      </c>
      <c r="X29" s="7">
        <v>0</v>
      </c>
      <c r="Y29" s="7">
        <f>VLOOKUP(IF(W29="无",V29,V29&amp;"("&amp;W29&amp;")"),D:J,7,0)*X29</f>
        <v>0</v>
      </c>
      <c r="Z29" s="7">
        <f>VLOOKUP(IF(W29="无",V29,V29&amp;"("&amp;W29&amp;")"),D:K,8,0)*X29</f>
        <v>0</v>
      </c>
    </row>
    <row r="30" spans="1:26" ht="13.5" customHeight="1" x14ac:dyDescent="0.3">
      <c r="A30" s="6">
        <f t="shared" si="0"/>
        <v>29</v>
      </c>
      <c r="B30" s="7" t="s">
        <v>162</v>
      </c>
      <c r="C30" s="9" t="s">
        <v>242</v>
      </c>
      <c r="D30" s="9" t="s">
        <v>252</v>
      </c>
      <c r="E30" s="7">
        <v>1</v>
      </c>
      <c r="F30" s="7">
        <v>0</v>
      </c>
      <c r="G30" s="7">
        <v>0</v>
      </c>
      <c r="H30" s="8">
        <f t="shared" si="1"/>
        <v>0</v>
      </c>
      <c r="I30" s="8">
        <f t="shared" si="4"/>
        <v>0</v>
      </c>
      <c r="J30" s="8">
        <f t="shared" si="2"/>
        <v>0</v>
      </c>
      <c r="K30" s="8">
        <f t="shared" si="3"/>
        <v>0</v>
      </c>
      <c r="L30" s="7" t="s">
        <v>20</v>
      </c>
      <c r="M30" s="7" t="s">
        <v>20</v>
      </c>
      <c r="N30" s="7">
        <v>0</v>
      </c>
      <c r="O30" s="7">
        <f>VLOOKUP(IF(M30="无",L30,L30&amp;"("&amp;M30&amp;")"),D:J,7,0)*N30</f>
        <v>0</v>
      </c>
      <c r="P30" s="7">
        <f>VLOOKUP(IF(M30="无",L30,L30&amp;"("&amp;M30&amp;")"),D:K,8,0)*N30</f>
        <v>0</v>
      </c>
      <c r="Q30" s="7" t="s">
        <v>20</v>
      </c>
      <c r="R30" s="7" t="s">
        <v>20</v>
      </c>
      <c r="S30" s="7">
        <v>0</v>
      </c>
      <c r="T30" s="7">
        <f>VLOOKUP(IF(R30="无",Q30,Q30&amp;"("&amp;R30&amp;")"),D:J,7,0)*S30</f>
        <v>0</v>
      </c>
      <c r="U30" s="7">
        <f>VLOOKUP(IF(R30="无",Q30,Q30&amp;"("&amp;R30&amp;")"),D:K,8,0)*S30</f>
        <v>0</v>
      </c>
      <c r="V30" s="7" t="s">
        <v>20</v>
      </c>
      <c r="W30" s="7" t="s">
        <v>20</v>
      </c>
      <c r="X30" s="7">
        <v>0</v>
      </c>
      <c r="Y30" s="7">
        <f>VLOOKUP(IF(W30="无",V30,V30&amp;"("&amp;W30&amp;")"),D:J,7,0)*X30</f>
        <v>0</v>
      </c>
      <c r="Z30" s="7">
        <f>VLOOKUP(IF(W30="无",V30,V30&amp;"("&amp;W30&amp;")"),D:K,8,0)*X30</f>
        <v>0</v>
      </c>
    </row>
    <row r="31" spans="1:26" ht="13.5" customHeight="1" x14ac:dyDescent="0.3">
      <c r="A31" s="6">
        <f t="shared" si="0"/>
        <v>30</v>
      </c>
      <c r="B31" s="7" t="s">
        <v>162</v>
      </c>
      <c r="C31" s="9" t="s">
        <v>242</v>
      </c>
      <c r="D31" s="9" t="s">
        <v>253</v>
      </c>
      <c r="E31" s="7">
        <v>1</v>
      </c>
      <c r="F31" s="7">
        <v>0</v>
      </c>
      <c r="G31" s="7">
        <v>0</v>
      </c>
      <c r="H31" s="8">
        <f t="shared" si="1"/>
        <v>0</v>
      </c>
      <c r="I31" s="8">
        <f t="shared" si="4"/>
        <v>0</v>
      </c>
      <c r="J31" s="8">
        <f t="shared" si="2"/>
        <v>0</v>
      </c>
      <c r="K31" s="8">
        <f t="shared" si="3"/>
        <v>0</v>
      </c>
      <c r="L31" s="7" t="s">
        <v>20</v>
      </c>
      <c r="M31" s="7" t="s">
        <v>20</v>
      </c>
      <c r="N31" s="7">
        <v>0</v>
      </c>
      <c r="O31" s="7">
        <f>VLOOKUP(IF(M31="无",L31,L31&amp;"("&amp;M31&amp;")"),D:J,7,0)*N31</f>
        <v>0</v>
      </c>
      <c r="P31" s="7">
        <f>VLOOKUP(IF(M31="无",L31,L31&amp;"("&amp;M31&amp;")"),D:K,8,0)*N31</f>
        <v>0</v>
      </c>
      <c r="Q31" s="7" t="s">
        <v>20</v>
      </c>
      <c r="R31" s="7" t="s">
        <v>20</v>
      </c>
      <c r="S31" s="7">
        <v>0</v>
      </c>
      <c r="T31" s="7">
        <f>VLOOKUP(IF(R31="无",Q31,Q31&amp;"("&amp;R31&amp;")"),D:J,7,0)*S31</f>
        <v>0</v>
      </c>
      <c r="U31" s="7">
        <f>VLOOKUP(IF(R31="无",Q31,Q31&amp;"("&amp;R31&amp;")"),D:K,8,0)*S31</f>
        <v>0</v>
      </c>
      <c r="V31" s="7" t="s">
        <v>20</v>
      </c>
      <c r="W31" s="7" t="s">
        <v>20</v>
      </c>
      <c r="X31" s="7">
        <v>0</v>
      </c>
      <c r="Y31" s="7">
        <f>VLOOKUP(IF(W31="无",V31,V31&amp;"("&amp;W31&amp;")"),D:J,7,0)*X31</f>
        <v>0</v>
      </c>
      <c r="Z31" s="7">
        <f>VLOOKUP(IF(W31="无",V31,V31&amp;"("&amp;W31&amp;")"),D:K,8,0)*X31</f>
        <v>0</v>
      </c>
    </row>
    <row r="32" spans="1:26" x14ac:dyDescent="0.3">
      <c r="A32" s="6">
        <f t="shared" si="0"/>
        <v>31</v>
      </c>
      <c r="B32" s="7" t="s">
        <v>16</v>
      </c>
      <c r="C32" s="7" t="s">
        <v>64</v>
      </c>
      <c r="D32" s="9" t="s">
        <v>257</v>
      </c>
      <c r="E32" s="7">
        <v>18</v>
      </c>
      <c r="F32" s="7">
        <v>1000</v>
      </c>
      <c r="G32" s="7">
        <v>0</v>
      </c>
      <c r="H32" s="8">
        <f t="shared" si="1"/>
        <v>1000</v>
      </c>
      <c r="I32" s="8">
        <f t="shared" si="4"/>
        <v>0</v>
      </c>
      <c r="J32" s="8">
        <f t="shared" si="2"/>
        <v>55.555555555555557</v>
      </c>
      <c r="K32" s="8">
        <f t="shared" si="3"/>
        <v>0</v>
      </c>
      <c r="L32" s="7" t="s">
        <v>65</v>
      </c>
      <c r="M32" s="7" t="s">
        <v>20</v>
      </c>
      <c r="N32" s="7">
        <v>8</v>
      </c>
      <c r="O32" s="7">
        <f>VLOOKUP(IF(M32="无",L32,L32&amp;"("&amp;M32&amp;")"),D:J,7,0)*N32</f>
        <v>0</v>
      </c>
      <c r="P32" s="7">
        <f>VLOOKUP(IF(M32="无",L32,L32&amp;"("&amp;M32&amp;")"),D:K,8,0)*N32</f>
        <v>0</v>
      </c>
      <c r="Q32" s="7" t="s">
        <v>66</v>
      </c>
      <c r="R32" s="7" t="s">
        <v>20</v>
      </c>
      <c r="S32" s="7">
        <v>2</v>
      </c>
      <c r="T32" s="7">
        <f>VLOOKUP(IF(R32="无",Q32,Q32&amp;"("&amp;R32&amp;")"),D:J,7,0)*S32</f>
        <v>0</v>
      </c>
      <c r="U32" s="7">
        <f>VLOOKUP(IF(R32="无",Q32,Q32&amp;"("&amp;R32&amp;")"),D:K,8,0)*S32</f>
        <v>0</v>
      </c>
      <c r="V32" s="7" t="s">
        <v>20</v>
      </c>
      <c r="W32" s="7" t="s">
        <v>20</v>
      </c>
      <c r="X32" s="7">
        <v>0</v>
      </c>
      <c r="Y32" s="7">
        <f>VLOOKUP(IF(W32="无",V32,V32&amp;"("&amp;W32&amp;")"),D:J,7,0)*X32</f>
        <v>0</v>
      </c>
      <c r="Z32" s="7">
        <f>VLOOKUP(IF(W32="无",V32,V32&amp;"("&amp;W32&amp;")"),D:K,8,0)*X32</f>
        <v>0</v>
      </c>
    </row>
    <row r="33" spans="1:26" x14ac:dyDescent="0.3">
      <c r="A33" s="6">
        <f t="shared" si="0"/>
        <v>32</v>
      </c>
      <c r="B33" s="7" t="s">
        <v>16</v>
      </c>
      <c r="C33" s="9" t="s">
        <v>188</v>
      </c>
      <c r="D33" s="9" t="s">
        <v>258</v>
      </c>
      <c r="E33" s="7">
        <v>1</v>
      </c>
      <c r="F33" s="7">
        <v>0</v>
      </c>
      <c r="G33" s="7">
        <v>0</v>
      </c>
      <c r="H33" s="8">
        <f t="shared" ref="H33:H36" si="25">F33+O33+T33+Y33</f>
        <v>0</v>
      </c>
      <c r="I33" s="8">
        <f t="shared" ref="I33:I36" si="26">IF(C33="贸易",G33,P33+U33+Z33)</f>
        <v>0</v>
      </c>
      <c r="J33" s="8">
        <f t="shared" ref="J33:J36" si="27">H33/E33</f>
        <v>0</v>
      </c>
      <c r="K33" s="8">
        <f t="shared" ref="K33:K36" si="28">I33/E33</f>
        <v>0</v>
      </c>
      <c r="L33" s="7" t="s">
        <v>20</v>
      </c>
      <c r="M33" s="7" t="s">
        <v>20</v>
      </c>
      <c r="N33" s="7">
        <v>0</v>
      </c>
      <c r="O33" s="7">
        <f>VLOOKUP(IF(M33="无",L33,L33&amp;"("&amp;M33&amp;")"),D:J,7,0)*N33</f>
        <v>0</v>
      </c>
      <c r="P33" s="7">
        <f>VLOOKUP(IF(M33="无",L33,L33&amp;"("&amp;M33&amp;")"),D:K,8,0)*N33</f>
        <v>0</v>
      </c>
      <c r="Q33" s="7" t="s">
        <v>20</v>
      </c>
      <c r="R33" s="7" t="s">
        <v>20</v>
      </c>
      <c r="S33" s="7">
        <v>0</v>
      </c>
      <c r="T33" s="7">
        <f>VLOOKUP(IF(R33="无",Q33,Q33&amp;"("&amp;R33&amp;")"),D:J,7,0)*S33</f>
        <v>0</v>
      </c>
      <c r="U33" s="7">
        <f>VLOOKUP(IF(R33="无",Q33,Q33&amp;"("&amp;R33&amp;")"),D:K,8,0)*S33</f>
        <v>0</v>
      </c>
      <c r="V33" s="7" t="s">
        <v>20</v>
      </c>
      <c r="W33" s="7" t="s">
        <v>20</v>
      </c>
      <c r="X33" s="7">
        <v>0</v>
      </c>
      <c r="Y33" s="7">
        <f>VLOOKUP(IF(W33="无",V33,V33&amp;"("&amp;W33&amp;")"),D:J,7,0)*X33</f>
        <v>0</v>
      </c>
      <c r="Z33" s="7">
        <f>VLOOKUP(IF(W33="无",V33,V33&amp;"("&amp;W33&amp;")"),D:K,8,0)*X33</f>
        <v>0</v>
      </c>
    </row>
    <row r="34" spans="1:26" ht="13.5" customHeight="1" x14ac:dyDescent="0.3">
      <c r="A34" s="6">
        <f t="shared" si="0"/>
        <v>33</v>
      </c>
      <c r="B34" s="7" t="s">
        <v>16</v>
      </c>
      <c r="C34" s="9" t="s">
        <v>242</v>
      </c>
      <c r="D34" s="9" t="s">
        <v>259</v>
      </c>
      <c r="E34" s="7">
        <v>1</v>
      </c>
      <c r="F34" s="7">
        <v>0</v>
      </c>
      <c r="G34" s="7">
        <v>0</v>
      </c>
      <c r="H34" s="8">
        <f t="shared" si="25"/>
        <v>0</v>
      </c>
      <c r="I34" s="8">
        <f t="shared" si="26"/>
        <v>0</v>
      </c>
      <c r="J34" s="8">
        <f t="shared" si="27"/>
        <v>0</v>
      </c>
      <c r="K34" s="8">
        <f t="shared" si="28"/>
        <v>0</v>
      </c>
      <c r="L34" s="7" t="s">
        <v>20</v>
      </c>
      <c r="M34" s="7" t="s">
        <v>20</v>
      </c>
      <c r="N34" s="7">
        <v>0</v>
      </c>
      <c r="O34" s="7">
        <f>VLOOKUP(IF(M34="无",L34,L34&amp;"("&amp;M34&amp;")"),D:J,7,0)*N34</f>
        <v>0</v>
      </c>
      <c r="P34" s="7">
        <f>VLOOKUP(IF(M34="无",L34,L34&amp;"("&amp;M34&amp;")"),D:K,8,0)*N34</f>
        <v>0</v>
      </c>
      <c r="Q34" s="7" t="s">
        <v>20</v>
      </c>
      <c r="R34" s="7" t="s">
        <v>20</v>
      </c>
      <c r="S34" s="7">
        <v>0</v>
      </c>
      <c r="T34" s="7">
        <f>VLOOKUP(IF(R34="无",Q34,Q34&amp;"("&amp;R34&amp;")"),D:J,7,0)*S34</f>
        <v>0</v>
      </c>
      <c r="U34" s="7">
        <f>VLOOKUP(IF(R34="无",Q34,Q34&amp;"("&amp;R34&amp;")"),D:K,8,0)*S34</f>
        <v>0</v>
      </c>
      <c r="V34" s="7" t="s">
        <v>20</v>
      </c>
      <c r="W34" s="7" t="s">
        <v>20</v>
      </c>
      <c r="X34" s="7">
        <v>0</v>
      </c>
      <c r="Y34" s="7">
        <f>VLOOKUP(IF(W34="无",V34,V34&amp;"("&amp;W34&amp;")"),D:J,7,0)*X34</f>
        <v>0</v>
      </c>
      <c r="Z34" s="7">
        <f>VLOOKUP(IF(W34="无",V34,V34&amp;"("&amp;W34&amp;")"),D:K,8,0)*X34</f>
        <v>0</v>
      </c>
    </row>
    <row r="35" spans="1:26" ht="13.5" customHeight="1" x14ac:dyDescent="0.3">
      <c r="A35" s="6">
        <f t="shared" si="0"/>
        <v>34</v>
      </c>
      <c r="B35" s="7" t="s">
        <v>16</v>
      </c>
      <c r="C35" s="9" t="s">
        <v>242</v>
      </c>
      <c r="D35" s="9" t="s">
        <v>260</v>
      </c>
      <c r="E35" s="7">
        <v>1</v>
      </c>
      <c r="F35" s="7">
        <v>0</v>
      </c>
      <c r="G35" s="7">
        <v>0</v>
      </c>
      <c r="H35" s="8">
        <f t="shared" si="25"/>
        <v>0</v>
      </c>
      <c r="I35" s="8">
        <f t="shared" si="26"/>
        <v>0</v>
      </c>
      <c r="J35" s="8">
        <f t="shared" si="27"/>
        <v>0</v>
      </c>
      <c r="K35" s="8">
        <f t="shared" si="28"/>
        <v>0</v>
      </c>
      <c r="L35" s="7" t="s">
        <v>20</v>
      </c>
      <c r="M35" s="7" t="s">
        <v>20</v>
      </c>
      <c r="N35" s="7">
        <v>0</v>
      </c>
      <c r="O35" s="7">
        <f>VLOOKUP(IF(M35="无",L35,L35&amp;"("&amp;M35&amp;")"),D:J,7,0)*N35</f>
        <v>0</v>
      </c>
      <c r="P35" s="7">
        <f>VLOOKUP(IF(M35="无",L35,L35&amp;"("&amp;M35&amp;")"),D:K,8,0)*N35</f>
        <v>0</v>
      </c>
      <c r="Q35" s="7" t="s">
        <v>20</v>
      </c>
      <c r="R35" s="7" t="s">
        <v>20</v>
      </c>
      <c r="S35" s="7">
        <v>0</v>
      </c>
      <c r="T35" s="7">
        <f>VLOOKUP(IF(R35="无",Q35,Q35&amp;"("&amp;R35&amp;")"),D:J,7,0)*S35</f>
        <v>0</v>
      </c>
      <c r="U35" s="7">
        <f>VLOOKUP(IF(R35="无",Q35,Q35&amp;"("&amp;R35&amp;")"),D:K,8,0)*S35</f>
        <v>0</v>
      </c>
      <c r="V35" s="7" t="s">
        <v>20</v>
      </c>
      <c r="W35" s="7" t="s">
        <v>20</v>
      </c>
      <c r="X35" s="7">
        <v>0</v>
      </c>
      <c r="Y35" s="7">
        <f>VLOOKUP(IF(W35="无",V35,V35&amp;"("&amp;W35&amp;")"),D:J,7,0)*X35</f>
        <v>0</v>
      </c>
      <c r="Z35" s="7">
        <f>VLOOKUP(IF(W35="无",V35,V35&amp;"("&amp;W35&amp;")"),D:K,8,0)*X35</f>
        <v>0</v>
      </c>
    </row>
    <row r="36" spans="1:26" ht="13.5" customHeight="1" x14ac:dyDescent="0.3">
      <c r="A36" s="6">
        <f t="shared" si="0"/>
        <v>35</v>
      </c>
      <c r="B36" s="7" t="s">
        <v>16</v>
      </c>
      <c r="C36" s="9" t="s">
        <v>242</v>
      </c>
      <c r="D36" s="9" t="s">
        <v>261</v>
      </c>
      <c r="E36" s="7">
        <v>1</v>
      </c>
      <c r="F36" s="7">
        <v>0</v>
      </c>
      <c r="G36" s="7">
        <v>0</v>
      </c>
      <c r="H36" s="8">
        <f t="shared" si="25"/>
        <v>0</v>
      </c>
      <c r="I36" s="8">
        <f t="shared" si="26"/>
        <v>0</v>
      </c>
      <c r="J36" s="8">
        <f t="shared" si="27"/>
        <v>0</v>
      </c>
      <c r="K36" s="8">
        <f t="shared" si="28"/>
        <v>0</v>
      </c>
      <c r="L36" s="7" t="s">
        <v>20</v>
      </c>
      <c r="M36" s="7" t="s">
        <v>20</v>
      </c>
      <c r="N36" s="7">
        <v>0</v>
      </c>
      <c r="O36" s="7">
        <f>VLOOKUP(IF(M36="无",L36,L36&amp;"("&amp;M36&amp;")"),D:J,7,0)*N36</f>
        <v>0</v>
      </c>
      <c r="P36" s="7">
        <f>VLOOKUP(IF(M36="无",L36,L36&amp;"("&amp;M36&amp;")"),D:K,8,0)*N36</f>
        <v>0</v>
      </c>
      <c r="Q36" s="7" t="s">
        <v>20</v>
      </c>
      <c r="R36" s="7" t="s">
        <v>20</v>
      </c>
      <c r="S36" s="7">
        <v>0</v>
      </c>
      <c r="T36" s="7">
        <f>VLOOKUP(IF(R36="无",Q36,Q36&amp;"("&amp;R36&amp;")"),D:J,7,0)*S36</f>
        <v>0</v>
      </c>
      <c r="U36" s="7">
        <f>VLOOKUP(IF(R36="无",Q36,Q36&amp;"("&amp;R36&amp;")"),D:K,8,0)*S36</f>
        <v>0</v>
      </c>
      <c r="V36" s="7" t="s">
        <v>20</v>
      </c>
      <c r="W36" s="7" t="s">
        <v>20</v>
      </c>
      <c r="X36" s="7">
        <v>0</v>
      </c>
      <c r="Y36" s="7">
        <f>VLOOKUP(IF(W36="无",V36,V36&amp;"("&amp;W36&amp;")"),D:J,7,0)*X36</f>
        <v>0</v>
      </c>
      <c r="Z36" s="7">
        <f>VLOOKUP(IF(W36="无",V36,V36&amp;"("&amp;W36&amp;")"),D:K,8,0)*X36</f>
        <v>0</v>
      </c>
    </row>
    <row r="37" spans="1:26" x14ac:dyDescent="0.3">
      <c r="A37" s="6">
        <f t="shared" si="0"/>
        <v>36</v>
      </c>
      <c r="B37" s="7" t="s">
        <v>162</v>
      </c>
      <c r="C37" s="9" t="s">
        <v>218</v>
      </c>
      <c r="D37" s="9" t="s">
        <v>262</v>
      </c>
      <c r="E37" s="7">
        <v>24</v>
      </c>
      <c r="F37" s="7">
        <v>2600</v>
      </c>
      <c r="G37" s="7">
        <v>0</v>
      </c>
      <c r="H37" s="8" t="e">
        <f t="shared" si="1"/>
        <v>#N/A</v>
      </c>
      <c r="I37" s="8" t="e">
        <f t="shared" si="4"/>
        <v>#N/A</v>
      </c>
      <c r="J37" s="8" t="e">
        <f t="shared" si="2"/>
        <v>#N/A</v>
      </c>
      <c r="K37" s="8" t="e">
        <f t="shared" si="3"/>
        <v>#N/A</v>
      </c>
      <c r="L37" s="7" t="s">
        <v>36</v>
      </c>
      <c r="M37" s="7" t="s">
        <v>20</v>
      </c>
      <c r="N37" s="7">
        <v>4</v>
      </c>
      <c r="O37" s="7" t="e">
        <f>VLOOKUP(IF(M37="无",L37,L37&amp;"("&amp;M37&amp;")"),D:J,7,0)*N37</f>
        <v>#N/A</v>
      </c>
      <c r="P37" s="7" t="e">
        <f>VLOOKUP(IF(M37="无",L37,L37&amp;"("&amp;M37&amp;")"),D:K,8,0)*N37</f>
        <v>#N/A</v>
      </c>
      <c r="Q37" s="7" t="s">
        <v>20</v>
      </c>
      <c r="R37" s="7" t="s">
        <v>20</v>
      </c>
      <c r="S37" s="7">
        <v>0</v>
      </c>
      <c r="T37" s="7">
        <f>VLOOKUP(IF(R37="无",Q37,Q37&amp;"("&amp;R37&amp;")"),D:J,7,0)*S37</f>
        <v>0</v>
      </c>
      <c r="U37" s="7">
        <f>VLOOKUP(IF(R37="无",Q37,Q37&amp;"("&amp;R37&amp;")"),D:K,8,0)*S37</f>
        <v>0</v>
      </c>
      <c r="V37" s="7" t="s">
        <v>20</v>
      </c>
      <c r="W37" s="7" t="s">
        <v>20</v>
      </c>
      <c r="X37" s="7">
        <v>0</v>
      </c>
      <c r="Y37" s="7">
        <f>VLOOKUP(IF(W37="无",V37,V37&amp;"("&amp;W37&amp;")"),D:J,7,0)*X37</f>
        <v>0</v>
      </c>
      <c r="Z37" s="7">
        <f>VLOOKUP(IF(W37="无",V37,V37&amp;"("&amp;W37&amp;")"),D:K,8,0)*X37</f>
        <v>0</v>
      </c>
    </row>
    <row r="38" spans="1:26" x14ac:dyDescent="0.3">
      <c r="A38" s="6">
        <f t="shared" si="0"/>
        <v>37</v>
      </c>
      <c r="B38" s="7" t="s">
        <v>162</v>
      </c>
      <c r="C38" s="9" t="s">
        <v>188</v>
      </c>
      <c r="D38" s="9" t="s">
        <v>263</v>
      </c>
      <c r="E38" s="7">
        <v>1</v>
      </c>
      <c r="F38" s="7">
        <v>0</v>
      </c>
      <c r="G38" s="7">
        <v>0</v>
      </c>
      <c r="H38" s="8">
        <f t="shared" si="1"/>
        <v>0</v>
      </c>
      <c r="I38" s="8">
        <f t="shared" si="4"/>
        <v>0</v>
      </c>
      <c r="J38" s="8">
        <f t="shared" si="2"/>
        <v>0</v>
      </c>
      <c r="K38" s="8">
        <f t="shared" si="3"/>
        <v>0</v>
      </c>
      <c r="L38" s="7" t="s">
        <v>20</v>
      </c>
      <c r="M38" s="7" t="s">
        <v>20</v>
      </c>
      <c r="N38" s="7">
        <v>0</v>
      </c>
      <c r="O38" s="7">
        <f>VLOOKUP(IF(M38="无",L38,L38&amp;"("&amp;M38&amp;")"),D:J,7,0)*N38</f>
        <v>0</v>
      </c>
      <c r="P38" s="7">
        <f>VLOOKUP(IF(M38="无",L38,L38&amp;"("&amp;M38&amp;")"),D:K,8,0)*N38</f>
        <v>0</v>
      </c>
      <c r="Q38" s="7" t="s">
        <v>20</v>
      </c>
      <c r="R38" s="7" t="s">
        <v>20</v>
      </c>
      <c r="S38" s="7">
        <v>0</v>
      </c>
      <c r="T38" s="7">
        <f>VLOOKUP(IF(R38="无",Q38,Q38&amp;"("&amp;R38&amp;")"),D:J,7,0)*S38</f>
        <v>0</v>
      </c>
      <c r="U38" s="7">
        <f>VLOOKUP(IF(R38="无",Q38,Q38&amp;"("&amp;R38&amp;")"),D:K,8,0)*S38</f>
        <v>0</v>
      </c>
      <c r="V38" s="7" t="s">
        <v>20</v>
      </c>
      <c r="W38" s="7" t="s">
        <v>20</v>
      </c>
      <c r="X38" s="7">
        <v>0</v>
      </c>
      <c r="Y38" s="7">
        <f>VLOOKUP(IF(W38="无",V38,V38&amp;"("&amp;W38&amp;")"),D:J,7,0)*X38</f>
        <v>0</v>
      </c>
      <c r="Z38" s="7">
        <f>VLOOKUP(IF(W38="无",V38,V38&amp;"("&amp;W38&amp;")"),D:K,8,0)*X38</f>
        <v>0</v>
      </c>
    </row>
    <row r="39" spans="1:26" ht="13.5" customHeight="1" x14ac:dyDescent="0.3">
      <c r="A39" s="6">
        <f t="shared" si="0"/>
        <v>38</v>
      </c>
      <c r="B39" s="7" t="s">
        <v>162</v>
      </c>
      <c r="C39" s="9" t="s">
        <v>242</v>
      </c>
      <c r="D39" s="9" t="s">
        <v>264</v>
      </c>
      <c r="E39" s="7">
        <v>1</v>
      </c>
      <c r="F39" s="7">
        <v>0</v>
      </c>
      <c r="G39" s="7">
        <v>0</v>
      </c>
      <c r="H39" s="8">
        <f t="shared" si="1"/>
        <v>0</v>
      </c>
      <c r="I39" s="8">
        <f t="shared" si="4"/>
        <v>0</v>
      </c>
      <c r="J39" s="8">
        <f t="shared" si="2"/>
        <v>0</v>
      </c>
      <c r="K39" s="8">
        <f t="shared" si="3"/>
        <v>0</v>
      </c>
      <c r="L39" s="7" t="s">
        <v>20</v>
      </c>
      <c r="M39" s="7" t="s">
        <v>20</v>
      </c>
      <c r="N39" s="7">
        <v>0</v>
      </c>
      <c r="O39" s="7">
        <f>VLOOKUP(IF(M39="无",L39,L39&amp;"("&amp;M39&amp;")"),D:J,7,0)*N39</f>
        <v>0</v>
      </c>
      <c r="P39" s="7">
        <f>VLOOKUP(IF(M39="无",L39,L39&amp;"("&amp;M39&amp;")"),D:K,8,0)*N39</f>
        <v>0</v>
      </c>
      <c r="Q39" s="7" t="s">
        <v>20</v>
      </c>
      <c r="R39" s="7" t="s">
        <v>20</v>
      </c>
      <c r="S39" s="7">
        <v>0</v>
      </c>
      <c r="T39" s="7">
        <f>VLOOKUP(IF(R39="无",Q39,Q39&amp;"("&amp;R39&amp;")"),D:J,7,0)*S39</f>
        <v>0</v>
      </c>
      <c r="U39" s="7">
        <f>VLOOKUP(IF(R39="无",Q39,Q39&amp;"("&amp;R39&amp;")"),D:K,8,0)*S39</f>
        <v>0</v>
      </c>
      <c r="V39" s="7" t="s">
        <v>20</v>
      </c>
      <c r="W39" s="7" t="s">
        <v>20</v>
      </c>
      <c r="X39" s="7">
        <v>0</v>
      </c>
      <c r="Y39" s="7">
        <f>VLOOKUP(IF(W39="无",V39,V39&amp;"("&amp;W39&amp;")"),D:J,7,0)*X39</f>
        <v>0</v>
      </c>
      <c r="Z39" s="7">
        <f>VLOOKUP(IF(W39="无",V39,V39&amp;"("&amp;W39&amp;")"),D:K,8,0)*X39</f>
        <v>0</v>
      </c>
    </row>
    <row r="40" spans="1:26" ht="13.5" customHeight="1" x14ac:dyDescent="0.3">
      <c r="A40" s="6">
        <f t="shared" si="0"/>
        <v>39</v>
      </c>
      <c r="B40" s="7" t="s">
        <v>162</v>
      </c>
      <c r="C40" s="9" t="s">
        <v>242</v>
      </c>
      <c r="D40" s="9" t="s">
        <v>265</v>
      </c>
      <c r="E40" s="7">
        <v>1</v>
      </c>
      <c r="F40" s="7">
        <v>0</v>
      </c>
      <c r="G40" s="7">
        <v>0</v>
      </c>
      <c r="H40" s="8">
        <f t="shared" si="1"/>
        <v>0</v>
      </c>
      <c r="I40" s="8">
        <f t="shared" si="4"/>
        <v>0</v>
      </c>
      <c r="J40" s="8">
        <f t="shared" si="2"/>
        <v>0</v>
      </c>
      <c r="K40" s="8">
        <f t="shared" si="3"/>
        <v>0</v>
      </c>
      <c r="L40" s="7" t="s">
        <v>20</v>
      </c>
      <c r="M40" s="7" t="s">
        <v>20</v>
      </c>
      <c r="N40" s="7">
        <v>0</v>
      </c>
      <c r="O40" s="7">
        <f>VLOOKUP(IF(M40="无",L40,L40&amp;"("&amp;M40&amp;")"),D:J,7,0)*N40</f>
        <v>0</v>
      </c>
      <c r="P40" s="7">
        <f>VLOOKUP(IF(M40="无",L40,L40&amp;"("&amp;M40&amp;")"),D:K,8,0)*N40</f>
        <v>0</v>
      </c>
      <c r="Q40" s="7" t="s">
        <v>20</v>
      </c>
      <c r="R40" s="7" t="s">
        <v>20</v>
      </c>
      <c r="S40" s="7">
        <v>0</v>
      </c>
      <c r="T40" s="7">
        <f>VLOOKUP(IF(R40="无",Q40,Q40&amp;"("&amp;R40&amp;")"),D:J,7,0)*S40</f>
        <v>0</v>
      </c>
      <c r="U40" s="7">
        <f>VLOOKUP(IF(R40="无",Q40,Q40&amp;"("&amp;R40&amp;")"),D:K,8,0)*S40</f>
        <v>0</v>
      </c>
      <c r="V40" s="7" t="s">
        <v>20</v>
      </c>
      <c r="W40" s="7" t="s">
        <v>20</v>
      </c>
      <c r="X40" s="7">
        <v>0</v>
      </c>
      <c r="Y40" s="7">
        <f>VLOOKUP(IF(W40="无",V40,V40&amp;"("&amp;W40&amp;")"),D:J,7,0)*X40</f>
        <v>0</v>
      </c>
      <c r="Z40" s="7">
        <f>VLOOKUP(IF(W40="无",V40,V40&amp;"("&amp;W40&amp;")"),D:K,8,0)*X40</f>
        <v>0</v>
      </c>
    </row>
    <row r="41" spans="1:26" ht="13.5" customHeight="1" x14ac:dyDescent="0.3">
      <c r="A41" s="6">
        <f t="shared" si="0"/>
        <v>40</v>
      </c>
      <c r="B41" s="7" t="s">
        <v>162</v>
      </c>
      <c r="C41" s="9" t="s">
        <v>242</v>
      </c>
      <c r="D41" s="9" t="s">
        <v>266</v>
      </c>
      <c r="E41" s="7">
        <v>1</v>
      </c>
      <c r="F41" s="7">
        <v>0</v>
      </c>
      <c r="G41" s="7">
        <v>0</v>
      </c>
      <c r="H41" s="8">
        <f t="shared" si="1"/>
        <v>0</v>
      </c>
      <c r="I41" s="8">
        <f t="shared" si="4"/>
        <v>0</v>
      </c>
      <c r="J41" s="8">
        <f t="shared" si="2"/>
        <v>0</v>
      </c>
      <c r="K41" s="8">
        <f t="shared" si="3"/>
        <v>0</v>
      </c>
      <c r="L41" s="7" t="s">
        <v>20</v>
      </c>
      <c r="M41" s="7" t="s">
        <v>20</v>
      </c>
      <c r="N41" s="7">
        <v>0</v>
      </c>
      <c r="O41" s="7">
        <f>VLOOKUP(IF(M41="无",L41,L41&amp;"("&amp;M41&amp;")"),D:J,7,0)*N41</f>
        <v>0</v>
      </c>
      <c r="P41" s="7">
        <f>VLOOKUP(IF(M41="无",L41,L41&amp;"("&amp;M41&amp;")"),D:K,8,0)*N41</f>
        <v>0</v>
      </c>
      <c r="Q41" s="7" t="s">
        <v>20</v>
      </c>
      <c r="R41" s="7" t="s">
        <v>20</v>
      </c>
      <c r="S41" s="7">
        <v>0</v>
      </c>
      <c r="T41" s="7">
        <f>VLOOKUP(IF(R41="无",Q41,Q41&amp;"("&amp;R41&amp;")"),D:J,7,0)*S41</f>
        <v>0</v>
      </c>
      <c r="U41" s="7">
        <f>VLOOKUP(IF(R41="无",Q41,Q41&amp;"("&amp;R41&amp;")"),D:K,8,0)*S41</f>
        <v>0</v>
      </c>
      <c r="V41" s="7" t="s">
        <v>20</v>
      </c>
      <c r="W41" s="7" t="s">
        <v>20</v>
      </c>
      <c r="X41" s="7">
        <v>0</v>
      </c>
      <c r="Y41" s="7">
        <f>VLOOKUP(IF(W41="无",V41,V41&amp;"("&amp;W41&amp;")"),D:J,7,0)*X41</f>
        <v>0</v>
      </c>
      <c r="Z41" s="7">
        <f>VLOOKUP(IF(W41="无",V41,V41&amp;"("&amp;W41&amp;")"),D:K,8,0)*X41</f>
        <v>0</v>
      </c>
    </row>
    <row r="42" spans="1:26" x14ac:dyDescent="0.3">
      <c r="A42" s="6">
        <f t="shared" si="0"/>
        <v>41</v>
      </c>
      <c r="B42" s="7" t="s">
        <v>162</v>
      </c>
      <c r="C42" s="9" t="s">
        <v>195</v>
      </c>
      <c r="D42" s="7" t="s">
        <v>173</v>
      </c>
      <c r="E42" s="7">
        <v>4</v>
      </c>
      <c r="F42" s="7">
        <v>500</v>
      </c>
      <c r="G42" s="7">
        <v>0</v>
      </c>
      <c r="H42" s="8" t="e">
        <f t="shared" si="1"/>
        <v>#N/A</v>
      </c>
      <c r="I42" s="8" t="e">
        <f t="shared" si="4"/>
        <v>#N/A</v>
      </c>
      <c r="J42" s="8" t="e">
        <f t="shared" si="2"/>
        <v>#N/A</v>
      </c>
      <c r="K42" s="8" t="e">
        <f t="shared" si="3"/>
        <v>#N/A</v>
      </c>
      <c r="L42" s="7" t="s">
        <v>87</v>
      </c>
      <c r="M42" s="7" t="s">
        <v>20</v>
      </c>
      <c r="N42" s="7">
        <v>1</v>
      </c>
      <c r="O42" s="7" t="e">
        <f>VLOOKUP(IF(M42="无",L42,L42&amp;"("&amp;M42&amp;")"),D:J,7,0)*N42</f>
        <v>#N/A</v>
      </c>
      <c r="P42" s="7" t="e">
        <f>VLOOKUP(IF(M42="无",L42,L42&amp;"("&amp;M42&amp;")"),D:K,8,0)*N42</f>
        <v>#N/A</v>
      </c>
      <c r="Q42" s="7" t="s">
        <v>20</v>
      </c>
      <c r="R42" s="7" t="s">
        <v>20</v>
      </c>
      <c r="S42" s="7">
        <v>0</v>
      </c>
      <c r="T42" s="7">
        <f>VLOOKUP(IF(R42="无",Q42,Q42&amp;"("&amp;R42&amp;")"),D:J,7,0)*S42</f>
        <v>0</v>
      </c>
      <c r="U42" s="7">
        <f>VLOOKUP(IF(R42="无",Q42,Q42&amp;"("&amp;R42&amp;")"),D:K,8,0)*S42</f>
        <v>0</v>
      </c>
      <c r="V42" s="7" t="s">
        <v>20</v>
      </c>
      <c r="W42" s="7" t="s">
        <v>20</v>
      </c>
      <c r="X42" s="7">
        <v>0</v>
      </c>
      <c r="Y42" s="7">
        <f>VLOOKUP(IF(W42="无",V42,V42&amp;"("&amp;W42&amp;")"),D:J,7,0)*X42</f>
        <v>0</v>
      </c>
      <c r="Z42" s="7">
        <f>VLOOKUP(IF(W42="无",V42,V42&amp;"("&amp;W42&amp;")"),D:K,8,0)*X42</f>
        <v>0</v>
      </c>
    </row>
    <row r="43" spans="1:26" x14ac:dyDescent="0.3">
      <c r="A43" s="6">
        <f t="shared" si="0"/>
        <v>42</v>
      </c>
      <c r="B43" s="7" t="s">
        <v>162</v>
      </c>
      <c r="C43" s="9" t="s">
        <v>214</v>
      </c>
      <c r="D43" s="9" t="s">
        <v>213</v>
      </c>
      <c r="E43" s="7">
        <v>8</v>
      </c>
      <c r="F43" s="7">
        <v>1000</v>
      </c>
      <c r="G43" s="7">
        <v>0</v>
      </c>
      <c r="H43" s="8">
        <f t="shared" si="1"/>
        <v>1000</v>
      </c>
      <c r="I43" s="8">
        <f t="shared" si="4"/>
        <v>0</v>
      </c>
      <c r="J43" s="8">
        <f t="shared" si="2"/>
        <v>125</v>
      </c>
      <c r="K43" s="8">
        <f t="shared" si="3"/>
        <v>0</v>
      </c>
      <c r="L43" s="7" t="s">
        <v>114</v>
      </c>
      <c r="M43" s="7" t="s">
        <v>20</v>
      </c>
      <c r="N43" s="7">
        <v>8</v>
      </c>
      <c r="O43" s="7">
        <f>VLOOKUP(IF(M43="无",L43,L43&amp;"("&amp;M43&amp;")"),D:J,7,0)*N43</f>
        <v>0</v>
      </c>
      <c r="P43" s="7">
        <f>VLOOKUP(IF(M43="无",L43,L43&amp;"("&amp;M43&amp;")"),D:K,8,0)*N43</f>
        <v>0</v>
      </c>
      <c r="Q43" s="7" t="s">
        <v>20</v>
      </c>
      <c r="R43" s="7" t="s">
        <v>20</v>
      </c>
      <c r="S43" s="7">
        <v>0</v>
      </c>
      <c r="T43" s="7">
        <f>VLOOKUP(IF(R43="无",Q43,Q43&amp;"("&amp;R43&amp;")"),D:J,7,0)*S43</f>
        <v>0</v>
      </c>
      <c r="U43" s="7">
        <f>VLOOKUP(IF(R43="无",Q43,Q43&amp;"("&amp;R43&amp;")"),D:K,8,0)*S43</f>
        <v>0</v>
      </c>
      <c r="V43" s="7" t="s">
        <v>20</v>
      </c>
      <c r="W43" s="7" t="s">
        <v>20</v>
      </c>
      <c r="X43" s="7">
        <v>0</v>
      </c>
      <c r="Y43" s="7">
        <f>VLOOKUP(IF(W43="无",V43,V43&amp;"("&amp;W43&amp;")"),D:J,7,0)*X43</f>
        <v>0</v>
      </c>
      <c r="Z43" s="7">
        <f>VLOOKUP(IF(W43="无",V43,V43&amp;"("&amp;W43&amp;")"),D:K,8,0)*X43</f>
        <v>0</v>
      </c>
    </row>
    <row r="44" spans="1:26" hidden="1" x14ac:dyDescent="0.3">
      <c r="A44" s="6">
        <f t="shared" si="0"/>
        <v>43</v>
      </c>
      <c r="B44" s="7" t="s">
        <v>162</v>
      </c>
      <c r="C44" s="9" t="s">
        <v>215</v>
      </c>
      <c r="D44" s="7" t="s">
        <v>75</v>
      </c>
      <c r="E44" s="7">
        <v>30</v>
      </c>
      <c r="F44" s="7">
        <v>4000</v>
      </c>
      <c r="G44" s="7">
        <v>0</v>
      </c>
      <c r="H44" s="8">
        <f t="shared" si="1"/>
        <v>4000</v>
      </c>
      <c r="I44" s="8">
        <f t="shared" si="4"/>
        <v>0</v>
      </c>
      <c r="J44" s="8">
        <f t="shared" si="2"/>
        <v>133.33333333333334</v>
      </c>
      <c r="K44" s="8">
        <f t="shared" si="3"/>
        <v>0</v>
      </c>
      <c r="L44" s="7" t="s">
        <v>65</v>
      </c>
      <c r="M44" s="7" t="s">
        <v>20</v>
      </c>
      <c r="N44" s="7">
        <v>8</v>
      </c>
      <c r="O44" s="7">
        <f>VLOOKUP(IF(M44="无",L44,L44&amp;"("&amp;M44&amp;")"),D:J,7,0)*N44</f>
        <v>0</v>
      </c>
      <c r="P44" s="7">
        <f>VLOOKUP(IF(M44="无",L44,L44&amp;"("&amp;M44&amp;")"),D:K,8,0)*N44</f>
        <v>0</v>
      </c>
      <c r="Q44" s="7" t="s">
        <v>20</v>
      </c>
      <c r="R44" s="7" t="s">
        <v>20</v>
      </c>
      <c r="S44" s="7">
        <v>0</v>
      </c>
      <c r="T44" s="7">
        <f>VLOOKUP(IF(R44="无",Q44,Q44&amp;"("&amp;R44&amp;")"),D:J,7,0)*S44</f>
        <v>0</v>
      </c>
      <c r="U44" s="7">
        <f>VLOOKUP(IF(R44="无",Q44,Q44&amp;"("&amp;R44&amp;")"),D:K,8,0)*S44</f>
        <v>0</v>
      </c>
      <c r="V44" s="7" t="s">
        <v>20</v>
      </c>
      <c r="W44" s="7" t="s">
        <v>20</v>
      </c>
      <c r="X44" s="7">
        <v>0</v>
      </c>
      <c r="Y44" s="7">
        <f>VLOOKUP(IF(W44="无",V44,V44&amp;"("&amp;W44&amp;")"),D:J,7,0)*X44</f>
        <v>0</v>
      </c>
      <c r="Z44" s="7">
        <f>VLOOKUP(IF(W44="无",V44,V44&amp;"("&amp;W44&amp;")"),D:K,8,0)*X44</f>
        <v>0</v>
      </c>
    </row>
    <row r="45" spans="1:26" x14ac:dyDescent="0.3">
      <c r="A45" s="6">
        <f t="shared" si="0"/>
        <v>44</v>
      </c>
      <c r="B45" s="7" t="s">
        <v>162</v>
      </c>
      <c r="C45" s="9" t="s">
        <v>188</v>
      </c>
      <c r="D45" s="9" t="s">
        <v>267</v>
      </c>
      <c r="E45" s="7">
        <v>1</v>
      </c>
      <c r="F45" s="7">
        <v>0</v>
      </c>
      <c r="G45" s="7">
        <v>0</v>
      </c>
      <c r="H45" s="8">
        <f t="shared" ref="H45:H48" si="29">F45+O45+T45+Y45</f>
        <v>0</v>
      </c>
      <c r="I45" s="8">
        <f t="shared" ref="I45:I48" si="30">IF(C45="贸易",G45,P45+U45+Z45)</f>
        <v>0</v>
      </c>
      <c r="J45" s="8">
        <f t="shared" ref="J45:J48" si="31">H45/E45</f>
        <v>0</v>
      </c>
      <c r="K45" s="8">
        <f t="shared" ref="K45:K48" si="32">I45/E45</f>
        <v>0</v>
      </c>
      <c r="L45" s="7" t="s">
        <v>20</v>
      </c>
      <c r="M45" s="7" t="s">
        <v>20</v>
      </c>
      <c r="N45" s="7">
        <v>0</v>
      </c>
      <c r="O45" s="7">
        <f>VLOOKUP(IF(M45="无",L45,L45&amp;"("&amp;M45&amp;")"),D:J,7,0)*N45</f>
        <v>0</v>
      </c>
      <c r="P45" s="7">
        <f>VLOOKUP(IF(M45="无",L45,L45&amp;"("&amp;M45&amp;")"),D:K,8,0)*N45</f>
        <v>0</v>
      </c>
      <c r="Q45" s="7" t="s">
        <v>20</v>
      </c>
      <c r="R45" s="7" t="s">
        <v>20</v>
      </c>
      <c r="S45" s="7">
        <v>0</v>
      </c>
      <c r="T45" s="7">
        <f>VLOOKUP(IF(R45="无",Q45,Q45&amp;"("&amp;R45&amp;")"),D:J,7,0)*S45</f>
        <v>0</v>
      </c>
      <c r="U45" s="7">
        <f>VLOOKUP(IF(R45="无",Q45,Q45&amp;"("&amp;R45&amp;")"),D:K,8,0)*S45</f>
        <v>0</v>
      </c>
      <c r="V45" s="7" t="s">
        <v>20</v>
      </c>
      <c r="W45" s="7" t="s">
        <v>20</v>
      </c>
      <c r="X45" s="7">
        <v>0</v>
      </c>
      <c r="Y45" s="7">
        <f>VLOOKUP(IF(W45="无",V45,V45&amp;"("&amp;W45&amp;")"),D:J,7,0)*X45</f>
        <v>0</v>
      </c>
      <c r="Z45" s="7">
        <f>VLOOKUP(IF(W45="无",V45,V45&amp;"("&amp;W45&amp;")"),D:K,8,0)*X45</f>
        <v>0</v>
      </c>
    </row>
    <row r="46" spans="1:26" ht="13.5" customHeight="1" x14ac:dyDescent="0.3">
      <c r="A46" s="6">
        <f t="shared" si="0"/>
        <v>45</v>
      </c>
      <c r="B46" s="7" t="s">
        <v>162</v>
      </c>
      <c r="C46" s="9" t="s">
        <v>242</v>
      </c>
      <c r="D46" s="9" t="s">
        <v>268</v>
      </c>
      <c r="E46" s="7">
        <v>1</v>
      </c>
      <c r="F46" s="7">
        <v>0</v>
      </c>
      <c r="G46" s="7">
        <v>0</v>
      </c>
      <c r="H46" s="8">
        <f t="shared" si="29"/>
        <v>0</v>
      </c>
      <c r="I46" s="8">
        <f t="shared" si="30"/>
        <v>0</v>
      </c>
      <c r="J46" s="8">
        <f t="shared" si="31"/>
        <v>0</v>
      </c>
      <c r="K46" s="8">
        <f t="shared" si="32"/>
        <v>0</v>
      </c>
      <c r="L46" s="7" t="s">
        <v>20</v>
      </c>
      <c r="M46" s="7" t="s">
        <v>20</v>
      </c>
      <c r="N46" s="7">
        <v>0</v>
      </c>
      <c r="O46" s="7">
        <f>VLOOKUP(IF(M46="无",L46,L46&amp;"("&amp;M46&amp;")"),D:J,7,0)*N46</f>
        <v>0</v>
      </c>
      <c r="P46" s="7">
        <f>VLOOKUP(IF(M46="无",L46,L46&amp;"("&amp;M46&amp;")"),D:K,8,0)*N46</f>
        <v>0</v>
      </c>
      <c r="Q46" s="7" t="s">
        <v>20</v>
      </c>
      <c r="R46" s="7" t="s">
        <v>20</v>
      </c>
      <c r="S46" s="7">
        <v>0</v>
      </c>
      <c r="T46" s="7">
        <f>VLOOKUP(IF(R46="无",Q46,Q46&amp;"("&amp;R46&amp;")"),D:J,7,0)*S46</f>
        <v>0</v>
      </c>
      <c r="U46" s="7">
        <f>VLOOKUP(IF(R46="无",Q46,Q46&amp;"("&amp;R46&amp;")"),D:K,8,0)*S46</f>
        <v>0</v>
      </c>
      <c r="V46" s="7" t="s">
        <v>20</v>
      </c>
      <c r="W46" s="7" t="s">
        <v>20</v>
      </c>
      <c r="X46" s="7">
        <v>0</v>
      </c>
      <c r="Y46" s="7">
        <f>VLOOKUP(IF(W46="无",V46,V46&amp;"("&amp;W46&amp;")"),D:J,7,0)*X46</f>
        <v>0</v>
      </c>
      <c r="Z46" s="7">
        <f>VLOOKUP(IF(W46="无",V46,V46&amp;"("&amp;W46&amp;")"),D:K,8,0)*X46</f>
        <v>0</v>
      </c>
    </row>
    <row r="47" spans="1:26" ht="13.5" customHeight="1" x14ac:dyDescent="0.3">
      <c r="A47" s="6">
        <f t="shared" si="0"/>
        <v>46</v>
      </c>
      <c r="B47" s="7" t="s">
        <v>162</v>
      </c>
      <c r="C47" s="9" t="s">
        <v>242</v>
      </c>
      <c r="D47" s="9" t="s">
        <v>269</v>
      </c>
      <c r="E47" s="7">
        <v>1</v>
      </c>
      <c r="F47" s="7">
        <v>0</v>
      </c>
      <c r="G47" s="7">
        <v>0</v>
      </c>
      <c r="H47" s="8">
        <f t="shared" si="29"/>
        <v>0</v>
      </c>
      <c r="I47" s="8">
        <f t="shared" si="30"/>
        <v>0</v>
      </c>
      <c r="J47" s="8">
        <f t="shared" si="31"/>
        <v>0</v>
      </c>
      <c r="K47" s="8">
        <f t="shared" si="32"/>
        <v>0</v>
      </c>
      <c r="L47" s="7" t="s">
        <v>20</v>
      </c>
      <c r="M47" s="7" t="s">
        <v>20</v>
      </c>
      <c r="N47" s="7">
        <v>0</v>
      </c>
      <c r="O47" s="7">
        <f>VLOOKUP(IF(M47="无",L47,L47&amp;"("&amp;M47&amp;")"),D:J,7,0)*N47</f>
        <v>0</v>
      </c>
      <c r="P47" s="7">
        <f>VLOOKUP(IF(M47="无",L47,L47&amp;"("&amp;M47&amp;")"),D:K,8,0)*N47</f>
        <v>0</v>
      </c>
      <c r="Q47" s="7" t="s">
        <v>20</v>
      </c>
      <c r="R47" s="7" t="s">
        <v>20</v>
      </c>
      <c r="S47" s="7">
        <v>0</v>
      </c>
      <c r="T47" s="7">
        <f>VLOOKUP(IF(R47="无",Q47,Q47&amp;"("&amp;R47&amp;")"),D:J,7,0)*S47</f>
        <v>0</v>
      </c>
      <c r="U47" s="7">
        <f>VLOOKUP(IF(R47="无",Q47,Q47&amp;"("&amp;R47&amp;")"),D:K,8,0)*S47</f>
        <v>0</v>
      </c>
      <c r="V47" s="7" t="s">
        <v>20</v>
      </c>
      <c r="W47" s="7" t="s">
        <v>20</v>
      </c>
      <c r="X47" s="7">
        <v>0</v>
      </c>
      <c r="Y47" s="7">
        <f>VLOOKUP(IF(W47="无",V47,V47&amp;"("&amp;W47&amp;")"),D:J,7,0)*X47</f>
        <v>0</v>
      </c>
      <c r="Z47" s="7">
        <f>VLOOKUP(IF(W47="无",V47,V47&amp;"("&amp;W47&amp;")"),D:K,8,0)*X47</f>
        <v>0</v>
      </c>
    </row>
    <row r="48" spans="1:26" ht="13.5" customHeight="1" x14ac:dyDescent="0.3">
      <c r="A48" s="6">
        <f t="shared" si="0"/>
        <v>47</v>
      </c>
      <c r="B48" s="7" t="s">
        <v>162</v>
      </c>
      <c r="C48" s="9" t="s">
        <v>242</v>
      </c>
      <c r="D48" s="9" t="s">
        <v>270</v>
      </c>
      <c r="E48" s="7">
        <v>1</v>
      </c>
      <c r="F48" s="7">
        <v>0</v>
      </c>
      <c r="G48" s="7">
        <v>0</v>
      </c>
      <c r="H48" s="8">
        <f t="shared" si="29"/>
        <v>0</v>
      </c>
      <c r="I48" s="8">
        <f t="shared" si="30"/>
        <v>0</v>
      </c>
      <c r="J48" s="8">
        <f t="shared" si="31"/>
        <v>0</v>
      </c>
      <c r="K48" s="8">
        <f t="shared" si="32"/>
        <v>0</v>
      </c>
      <c r="L48" s="7" t="s">
        <v>20</v>
      </c>
      <c r="M48" s="7" t="s">
        <v>20</v>
      </c>
      <c r="N48" s="7">
        <v>0</v>
      </c>
      <c r="O48" s="7">
        <f>VLOOKUP(IF(M48="无",L48,L48&amp;"("&amp;M48&amp;")"),D:J,7,0)*N48</f>
        <v>0</v>
      </c>
      <c r="P48" s="7">
        <f>VLOOKUP(IF(M48="无",L48,L48&amp;"("&amp;M48&amp;")"),D:K,8,0)*N48</f>
        <v>0</v>
      </c>
      <c r="Q48" s="7" t="s">
        <v>20</v>
      </c>
      <c r="R48" s="7" t="s">
        <v>20</v>
      </c>
      <c r="S48" s="7">
        <v>0</v>
      </c>
      <c r="T48" s="7">
        <f>VLOOKUP(IF(R48="无",Q48,Q48&amp;"("&amp;R48&amp;")"),D:J,7,0)*S48</f>
        <v>0</v>
      </c>
      <c r="U48" s="7">
        <f>VLOOKUP(IF(R48="无",Q48,Q48&amp;"("&amp;R48&amp;")"),D:K,8,0)*S48</f>
        <v>0</v>
      </c>
      <c r="V48" s="7" t="s">
        <v>20</v>
      </c>
      <c r="W48" s="7" t="s">
        <v>20</v>
      </c>
      <c r="X48" s="7">
        <v>0</v>
      </c>
      <c r="Y48" s="7">
        <f>VLOOKUP(IF(W48="无",V48,V48&amp;"("&amp;W48&amp;")"),D:J,7,0)*X48</f>
        <v>0</v>
      </c>
      <c r="Z48" s="7">
        <f>VLOOKUP(IF(W48="无",V48,V48&amp;"("&amp;W48&amp;")"),D:K,8,0)*X48</f>
        <v>0</v>
      </c>
    </row>
    <row r="49" spans="1:26" hidden="1" x14ac:dyDescent="0.3">
      <c r="A49" s="6">
        <f t="shared" si="0"/>
        <v>48</v>
      </c>
      <c r="B49" s="7" t="s">
        <v>162</v>
      </c>
      <c r="C49" s="9" t="s">
        <v>200</v>
      </c>
      <c r="D49" s="7" t="s">
        <v>164</v>
      </c>
      <c r="E49" s="7">
        <v>8</v>
      </c>
      <c r="F49" s="7">
        <v>1000</v>
      </c>
      <c r="G49" s="7">
        <v>0</v>
      </c>
      <c r="H49" s="8" t="e">
        <f t="shared" si="1"/>
        <v>#N/A</v>
      </c>
      <c r="I49" s="8" t="e">
        <f t="shared" si="4"/>
        <v>#N/A</v>
      </c>
      <c r="J49" s="8" t="e">
        <f t="shared" si="2"/>
        <v>#N/A</v>
      </c>
      <c r="K49" s="8" t="e">
        <f t="shared" si="3"/>
        <v>#N/A</v>
      </c>
      <c r="L49" s="7" t="s">
        <v>43</v>
      </c>
      <c r="M49" s="7" t="s">
        <v>20</v>
      </c>
      <c r="N49" s="7">
        <v>8</v>
      </c>
      <c r="O49" s="7" t="e">
        <f>VLOOKUP(IF(M49="无",L49,L49&amp;"("&amp;M49&amp;")"),D:J,7,0)*N49</f>
        <v>#N/A</v>
      </c>
      <c r="P49" s="7" t="e">
        <f>VLOOKUP(IF(M49="无",L49,L49&amp;"("&amp;M49&amp;")"),D:K,8,0)*N49</f>
        <v>#N/A</v>
      </c>
      <c r="Q49" s="7" t="s">
        <v>20</v>
      </c>
      <c r="R49" s="7" t="s">
        <v>20</v>
      </c>
      <c r="S49" s="7">
        <v>0</v>
      </c>
      <c r="T49" s="7">
        <f>VLOOKUP(IF(R49="无",Q49,Q49&amp;"("&amp;R49&amp;")"),D:J,7,0)*S49</f>
        <v>0</v>
      </c>
      <c r="U49" s="7">
        <f>VLOOKUP(IF(R49="无",Q49,Q49&amp;"("&amp;R49&amp;")"),D:K,8,0)*S49</f>
        <v>0</v>
      </c>
      <c r="V49" s="7" t="s">
        <v>20</v>
      </c>
      <c r="W49" s="7" t="s">
        <v>20</v>
      </c>
      <c r="X49" s="7">
        <v>0</v>
      </c>
      <c r="Y49" s="7">
        <f>VLOOKUP(IF(W49="无",V49,V49&amp;"("&amp;W49&amp;")"),D:J,7,0)*X49</f>
        <v>0</v>
      </c>
      <c r="Z49" s="7">
        <f>VLOOKUP(IF(W49="无",V49,V49&amp;"("&amp;W49&amp;")"),D:K,8,0)*X49</f>
        <v>0</v>
      </c>
    </row>
    <row r="50" spans="1:26" x14ac:dyDescent="0.3">
      <c r="A50" s="6">
        <f t="shared" si="0"/>
        <v>49</v>
      </c>
      <c r="B50" s="7" t="s">
        <v>162</v>
      </c>
      <c r="C50" s="9" t="s">
        <v>212</v>
      </c>
      <c r="D50" s="7" t="s">
        <v>169</v>
      </c>
      <c r="E50" s="7">
        <v>3</v>
      </c>
      <c r="F50" s="7">
        <v>500</v>
      </c>
      <c r="G50" s="7">
        <v>0</v>
      </c>
      <c r="H50" s="8">
        <f t="shared" si="1"/>
        <v>500</v>
      </c>
      <c r="I50" s="8">
        <f t="shared" si="4"/>
        <v>0</v>
      </c>
      <c r="J50" s="8">
        <f t="shared" si="2"/>
        <v>166.66666666666666</v>
      </c>
      <c r="K50" s="8">
        <f t="shared" si="3"/>
        <v>0</v>
      </c>
      <c r="L50" s="7" t="s">
        <v>54</v>
      </c>
      <c r="M50" s="7" t="s">
        <v>20</v>
      </c>
      <c r="N50" s="7">
        <v>1</v>
      </c>
      <c r="O50" s="7">
        <f>VLOOKUP(IF(M50="无",L50,L50&amp;"("&amp;M50&amp;")"),D:J,7,0)*N50</f>
        <v>0</v>
      </c>
      <c r="P50" s="7">
        <f>VLOOKUP(IF(M50="无",L50,L50&amp;"("&amp;M50&amp;")"),D:K,8,0)*N50</f>
        <v>0</v>
      </c>
      <c r="Q50" s="7" t="s">
        <v>20</v>
      </c>
      <c r="R50" s="7" t="s">
        <v>20</v>
      </c>
      <c r="S50" s="7">
        <v>0</v>
      </c>
      <c r="T50" s="7">
        <f>VLOOKUP(IF(R50="无",Q50,Q50&amp;"("&amp;R50&amp;")"),D:J,7,0)*S50</f>
        <v>0</v>
      </c>
      <c r="U50" s="7">
        <f>VLOOKUP(IF(R50="无",Q50,Q50&amp;"("&amp;R50&amp;")"),D:K,8,0)*S50</f>
        <v>0</v>
      </c>
      <c r="V50" s="7" t="s">
        <v>20</v>
      </c>
      <c r="W50" s="7" t="s">
        <v>20</v>
      </c>
      <c r="X50" s="7">
        <v>0</v>
      </c>
      <c r="Y50" s="7">
        <f>VLOOKUP(IF(W50="无",V50,V50&amp;"("&amp;W50&amp;")"),D:J,7,0)*X50</f>
        <v>0</v>
      </c>
      <c r="Z50" s="7">
        <f>VLOOKUP(IF(W50="无",V50,V50&amp;"("&amp;W50&amp;")"),D:K,8,0)*X50</f>
        <v>0</v>
      </c>
    </row>
    <row r="51" spans="1:26" x14ac:dyDescent="0.3">
      <c r="A51" s="6">
        <f t="shared" si="0"/>
        <v>50</v>
      </c>
      <c r="B51" s="7" t="s">
        <v>162</v>
      </c>
      <c r="C51" s="9" t="s">
        <v>216</v>
      </c>
      <c r="D51" s="9" t="s">
        <v>254</v>
      </c>
      <c r="E51" s="7">
        <v>20</v>
      </c>
      <c r="F51" s="7">
        <v>3200</v>
      </c>
      <c r="G51" s="7">
        <v>0</v>
      </c>
      <c r="H51" s="8">
        <f t="shared" si="1"/>
        <v>3456.25</v>
      </c>
      <c r="I51" s="8">
        <f t="shared" si="4"/>
        <v>0</v>
      </c>
      <c r="J51" s="8">
        <f t="shared" si="2"/>
        <v>172.8125</v>
      </c>
      <c r="K51" s="8">
        <f t="shared" si="3"/>
        <v>0</v>
      </c>
      <c r="L51" s="7" t="s">
        <v>65</v>
      </c>
      <c r="M51" s="7" t="s">
        <v>20</v>
      </c>
      <c r="N51" s="7">
        <v>3</v>
      </c>
      <c r="O51" s="7">
        <f>VLOOKUP(IF(M51="无",L51,L51&amp;"("&amp;M51&amp;")"),D:J,7,0)*N51</f>
        <v>0</v>
      </c>
      <c r="P51" s="7">
        <f>VLOOKUP(IF(M51="无",L51,L51&amp;"("&amp;M51&amp;")"),D:K,8,0)*N51</f>
        <v>0</v>
      </c>
      <c r="Q51" s="7" t="s">
        <v>60</v>
      </c>
      <c r="R51" s="7" t="s">
        <v>20</v>
      </c>
      <c r="S51" s="7">
        <v>1</v>
      </c>
      <c r="T51" s="7">
        <f>VLOOKUP(IF(R51="无",Q51,Q51&amp;"("&amp;R51&amp;")"),D:J,7,0)*S51</f>
        <v>256.25</v>
      </c>
      <c r="U51" s="7">
        <f>VLOOKUP(IF(R51="无",Q51,Q51&amp;"("&amp;R51&amp;")"),D:K,8,0)*S51</f>
        <v>0</v>
      </c>
      <c r="V51" s="7" t="s">
        <v>20</v>
      </c>
      <c r="W51" s="7" t="s">
        <v>20</v>
      </c>
      <c r="X51" s="7">
        <v>0</v>
      </c>
      <c r="Y51" s="7">
        <f>VLOOKUP(IF(W51="无",V51,V51&amp;"("&amp;W51&amp;")"),D:J,7,0)*X51</f>
        <v>0</v>
      </c>
      <c r="Z51" s="7">
        <f>VLOOKUP(IF(W51="无",V51,V51&amp;"("&amp;W51&amp;")"),D:K,8,0)*X51</f>
        <v>0</v>
      </c>
    </row>
    <row r="52" spans="1:26" x14ac:dyDescent="0.3">
      <c r="A52" s="6">
        <f t="shared" si="0"/>
        <v>51</v>
      </c>
      <c r="B52" s="7" t="s">
        <v>162</v>
      </c>
      <c r="C52" s="9" t="s">
        <v>214</v>
      </c>
      <c r="D52" s="7" t="s">
        <v>166</v>
      </c>
      <c r="E52" s="7">
        <v>8</v>
      </c>
      <c r="F52" s="7">
        <v>1000</v>
      </c>
      <c r="G52" s="7">
        <v>0</v>
      </c>
      <c r="H52" s="8" t="e">
        <f t="shared" si="1"/>
        <v>#N/A</v>
      </c>
      <c r="I52" s="8" t="e">
        <f t="shared" si="4"/>
        <v>#N/A</v>
      </c>
      <c r="J52" s="8" t="e">
        <f t="shared" si="2"/>
        <v>#N/A</v>
      </c>
      <c r="K52" s="8" t="e">
        <f t="shared" si="3"/>
        <v>#N/A</v>
      </c>
      <c r="L52" s="7" t="s">
        <v>47</v>
      </c>
      <c r="M52" s="7" t="s">
        <v>20</v>
      </c>
      <c r="N52" s="7">
        <v>8</v>
      </c>
      <c r="O52" s="7" t="e">
        <f>VLOOKUP(IF(M52="无",L52,L52&amp;"("&amp;M52&amp;")"),D:J,7,0)*N52</f>
        <v>#N/A</v>
      </c>
      <c r="P52" s="7" t="e">
        <f>VLOOKUP(IF(M52="无",L52,L52&amp;"("&amp;M52&amp;")"),D:K,8,0)*N52</f>
        <v>#N/A</v>
      </c>
      <c r="Q52" s="7" t="s">
        <v>20</v>
      </c>
      <c r="R52" s="7" t="s">
        <v>20</v>
      </c>
      <c r="S52" s="7">
        <v>0</v>
      </c>
      <c r="T52" s="7">
        <f>VLOOKUP(IF(R52="无",Q52,Q52&amp;"("&amp;R52&amp;")"),D:J,7,0)*S52</f>
        <v>0</v>
      </c>
      <c r="U52" s="7">
        <f>VLOOKUP(IF(R52="无",Q52,Q52&amp;"("&amp;R52&amp;")"),D:K,8,0)*S52</f>
        <v>0</v>
      </c>
      <c r="V52" s="7" t="s">
        <v>20</v>
      </c>
      <c r="W52" s="7" t="s">
        <v>20</v>
      </c>
      <c r="X52" s="7">
        <v>0</v>
      </c>
      <c r="Y52" s="7">
        <f>VLOOKUP(IF(W52="无",V52,V52&amp;"("&amp;W52&amp;")"),D:J,7,0)*X52</f>
        <v>0</v>
      </c>
      <c r="Z52" s="7">
        <f>VLOOKUP(IF(W52="无",V52,V52&amp;"("&amp;W52&amp;")"),D:K,8,0)*X52</f>
        <v>0</v>
      </c>
    </row>
    <row r="53" spans="1:26" x14ac:dyDescent="0.3">
      <c r="A53" s="6">
        <f t="shared" si="0"/>
        <v>52</v>
      </c>
      <c r="B53" s="7" t="s">
        <v>162</v>
      </c>
      <c r="C53" s="9" t="s">
        <v>195</v>
      </c>
      <c r="D53" s="7" t="s">
        <v>174</v>
      </c>
      <c r="E53" s="7">
        <v>5</v>
      </c>
      <c r="F53" s="7">
        <v>700</v>
      </c>
      <c r="G53" s="7">
        <v>0</v>
      </c>
      <c r="H53" s="8">
        <f t="shared" si="1"/>
        <v>950</v>
      </c>
      <c r="I53" s="8">
        <f t="shared" si="4"/>
        <v>0</v>
      </c>
      <c r="J53" s="8">
        <f t="shared" si="2"/>
        <v>190</v>
      </c>
      <c r="K53" s="8">
        <f t="shared" si="3"/>
        <v>0</v>
      </c>
      <c r="L53" s="7" t="s">
        <v>25</v>
      </c>
      <c r="M53" s="7" t="s">
        <v>63</v>
      </c>
      <c r="N53" s="7">
        <v>1</v>
      </c>
      <c r="O53" s="7">
        <f>VLOOKUP(IF(M53="无",L53,L53&amp;"("&amp;M53&amp;")"),D:J,7,0)*N53</f>
        <v>250</v>
      </c>
      <c r="P53" s="7">
        <f>VLOOKUP(IF(M53="无",L53,L53&amp;"("&amp;M53&amp;")"),D:K,8,0)*N53</f>
        <v>0</v>
      </c>
      <c r="Q53" s="7" t="s">
        <v>20</v>
      </c>
      <c r="R53" s="7" t="s">
        <v>20</v>
      </c>
      <c r="S53" s="7">
        <v>0</v>
      </c>
      <c r="T53" s="7">
        <f>VLOOKUP(IF(R53="无",Q53,Q53&amp;"("&amp;R53&amp;")"),D:J,7,0)*S53</f>
        <v>0</v>
      </c>
      <c r="U53" s="7">
        <f>VLOOKUP(IF(R53="无",Q53,Q53&amp;"("&amp;R53&amp;")"),D:K,8,0)*S53</f>
        <v>0</v>
      </c>
      <c r="V53" s="7" t="s">
        <v>20</v>
      </c>
      <c r="W53" s="7" t="s">
        <v>20</v>
      </c>
      <c r="X53" s="7">
        <v>0</v>
      </c>
      <c r="Y53" s="7">
        <f>VLOOKUP(IF(W53="无",V53,V53&amp;"("&amp;W53&amp;")"),D:J,7,0)*X53</f>
        <v>0</v>
      </c>
      <c r="Z53" s="7">
        <f>VLOOKUP(IF(W53="无",V53,V53&amp;"("&amp;W53&amp;")"),D:K,8,0)*X53</f>
        <v>0</v>
      </c>
    </row>
    <row r="54" spans="1:26" x14ac:dyDescent="0.3">
      <c r="A54" s="6">
        <f t="shared" si="0"/>
        <v>53</v>
      </c>
      <c r="B54" s="7" t="s">
        <v>162</v>
      </c>
      <c r="C54" s="9" t="s">
        <v>212</v>
      </c>
      <c r="D54" s="7" t="s">
        <v>170</v>
      </c>
      <c r="E54" s="7">
        <v>2</v>
      </c>
      <c r="F54" s="7">
        <v>400</v>
      </c>
      <c r="G54" s="7">
        <v>0</v>
      </c>
      <c r="H54" s="8">
        <f t="shared" si="1"/>
        <v>400</v>
      </c>
      <c r="I54" s="8">
        <f t="shared" si="4"/>
        <v>0</v>
      </c>
      <c r="J54" s="8">
        <f t="shared" si="2"/>
        <v>200</v>
      </c>
      <c r="K54" s="8">
        <f t="shared" si="3"/>
        <v>0</v>
      </c>
      <c r="L54" s="7" t="s">
        <v>117</v>
      </c>
      <c r="M54" s="7" t="s">
        <v>20</v>
      </c>
      <c r="N54" s="7">
        <v>1</v>
      </c>
      <c r="O54" s="7">
        <f>VLOOKUP(IF(M54="无",L54,L54&amp;"("&amp;M54&amp;")"),D:J,7,0)*N54</f>
        <v>0</v>
      </c>
      <c r="P54" s="7">
        <f>VLOOKUP(IF(M54="无",L54,L54&amp;"("&amp;M54&amp;")"),D:K,8,0)*N54</f>
        <v>0</v>
      </c>
      <c r="Q54" s="7" t="s">
        <v>20</v>
      </c>
      <c r="R54" s="7" t="s">
        <v>20</v>
      </c>
      <c r="S54" s="7">
        <v>0</v>
      </c>
      <c r="T54" s="7">
        <f>VLOOKUP(IF(R54="无",Q54,Q54&amp;"("&amp;R54&amp;")"),D:J,7,0)*S54</f>
        <v>0</v>
      </c>
      <c r="U54" s="7">
        <f>VLOOKUP(IF(R54="无",Q54,Q54&amp;"("&amp;R54&amp;")"),D:K,8,0)*S54</f>
        <v>0</v>
      </c>
      <c r="V54" s="7" t="s">
        <v>20</v>
      </c>
      <c r="W54" s="7" t="s">
        <v>20</v>
      </c>
      <c r="X54" s="7">
        <v>0</v>
      </c>
      <c r="Y54" s="7">
        <f>VLOOKUP(IF(W54="无",V54,V54&amp;"("&amp;W54&amp;")"),D:J,7,0)*X54</f>
        <v>0</v>
      </c>
      <c r="Z54" s="7">
        <f>VLOOKUP(IF(W54="无",V54,V54&amp;"("&amp;W54&amp;")"),D:K,8,0)*X54</f>
        <v>0</v>
      </c>
    </row>
    <row r="55" spans="1:26" hidden="1" x14ac:dyDescent="0.3">
      <c r="A55" s="6">
        <f t="shared" ref="A55:A86" si="33">ROW()-1</f>
        <v>54</v>
      </c>
      <c r="B55" s="7" t="s">
        <v>162</v>
      </c>
      <c r="C55" s="9" t="s">
        <v>212</v>
      </c>
      <c r="D55" s="7" t="s">
        <v>167</v>
      </c>
      <c r="E55" s="7">
        <v>3</v>
      </c>
      <c r="F55" s="7">
        <v>400</v>
      </c>
      <c r="G55" s="7">
        <v>0</v>
      </c>
      <c r="H55" s="8" t="e">
        <f t="shared" ref="H55:H86" si="34">F55+O55+T55+Y55</f>
        <v>#N/A</v>
      </c>
      <c r="I55" s="8" t="e">
        <f t="shared" si="4"/>
        <v>#N/A</v>
      </c>
      <c r="J55" s="8" t="e">
        <f t="shared" ref="J55:J86" si="35">H55/E55</f>
        <v>#N/A</v>
      </c>
      <c r="K55" s="8" t="e">
        <f t="shared" ref="K55:K86" si="36">I55/E55</f>
        <v>#N/A</v>
      </c>
      <c r="L55" s="7" t="s">
        <v>160</v>
      </c>
      <c r="M55" s="7" t="s">
        <v>20</v>
      </c>
      <c r="N55" s="7">
        <v>3</v>
      </c>
      <c r="O55" s="7" t="e">
        <f>VLOOKUP(IF(M55="无",L55,L55&amp;"("&amp;M55&amp;")"),D:J,7,0)*N55</f>
        <v>#N/A</v>
      </c>
      <c r="P55" s="7" t="e">
        <f>VLOOKUP(IF(M55="无",L55,L55&amp;"("&amp;M55&amp;")"),D:K,8,0)*N55</f>
        <v>#N/A</v>
      </c>
      <c r="Q55" s="7" t="s">
        <v>20</v>
      </c>
      <c r="R55" s="7" t="s">
        <v>20</v>
      </c>
      <c r="S55" s="7">
        <v>0</v>
      </c>
      <c r="T55" s="7">
        <f>VLOOKUP(IF(R55="无",Q55,Q55&amp;"("&amp;R55&amp;")"),D:J,7,0)*S55</f>
        <v>0</v>
      </c>
      <c r="U55" s="7">
        <f>VLOOKUP(IF(R55="无",Q55,Q55&amp;"("&amp;R55&amp;")"),D:K,8,0)*S55</f>
        <v>0</v>
      </c>
      <c r="V55" s="7" t="s">
        <v>20</v>
      </c>
      <c r="W55" s="7" t="s">
        <v>20</v>
      </c>
      <c r="X55" s="7">
        <v>0</v>
      </c>
      <c r="Y55" s="7">
        <f>VLOOKUP(IF(W55="无",V55,V55&amp;"("&amp;W55&amp;")"),D:J,7,0)*X55</f>
        <v>0</v>
      </c>
      <c r="Z55" s="7">
        <f>VLOOKUP(IF(W55="无",V55,V55&amp;"("&amp;W55&amp;")"),D:K,8,0)*X55</f>
        <v>0</v>
      </c>
    </row>
    <row r="56" spans="1:26" hidden="1" x14ac:dyDescent="0.3">
      <c r="A56" s="6">
        <f t="shared" si="33"/>
        <v>55</v>
      </c>
      <c r="B56" s="7" t="s">
        <v>162</v>
      </c>
      <c r="C56" s="9" t="s">
        <v>212</v>
      </c>
      <c r="D56" s="7" t="s">
        <v>177</v>
      </c>
      <c r="E56" s="7">
        <v>3</v>
      </c>
      <c r="F56" s="7">
        <v>500</v>
      </c>
      <c r="G56" s="7">
        <v>0</v>
      </c>
      <c r="H56" s="8" t="e">
        <f t="shared" si="34"/>
        <v>#N/A</v>
      </c>
      <c r="I56" s="8" t="e">
        <f t="shared" si="4"/>
        <v>#N/A</v>
      </c>
      <c r="J56" s="8" t="e">
        <f t="shared" si="35"/>
        <v>#N/A</v>
      </c>
      <c r="K56" s="8" t="e">
        <f t="shared" si="36"/>
        <v>#N/A</v>
      </c>
      <c r="L56" s="7" t="s">
        <v>164</v>
      </c>
      <c r="M56" s="7" t="s">
        <v>20</v>
      </c>
      <c r="N56" s="7">
        <v>3</v>
      </c>
      <c r="O56" s="7" t="e">
        <f>VLOOKUP(IF(M56="无",L56,L56&amp;"("&amp;M56&amp;")"),D:J,7,0)*N56</f>
        <v>#N/A</v>
      </c>
      <c r="P56" s="7" t="e">
        <f>VLOOKUP(IF(M56="无",L56,L56&amp;"("&amp;M56&amp;")"),D:K,8,0)*N56</f>
        <v>#N/A</v>
      </c>
      <c r="Q56" s="7" t="s">
        <v>103</v>
      </c>
      <c r="R56" s="7" t="s">
        <v>20</v>
      </c>
      <c r="S56" s="7">
        <v>1</v>
      </c>
      <c r="T56" s="7">
        <f>VLOOKUP(IF(R56="无",Q56,Q56&amp;"("&amp;R56&amp;")"),D:J,7,0)*S56</f>
        <v>75</v>
      </c>
      <c r="U56" s="7">
        <f>VLOOKUP(IF(R56="无",Q56,Q56&amp;"("&amp;R56&amp;")"),D:K,8,0)*S56</f>
        <v>0</v>
      </c>
      <c r="V56" s="7" t="s">
        <v>20</v>
      </c>
      <c r="W56" s="7" t="s">
        <v>20</v>
      </c>
      <c r="X56" s="7">
        <v>0</v>
      </c>
      <c r="Y56" s="7">
        <f>VLOOKUP(IF(W56="无",V56,V56&amp;"("&amp;W56&amp;")"),D:J,7,0)*X56</f>
        <v>0</v>
      </c>
      <c r="Z56" s="7">
        <f>VLOOKUP(IF(W56="无",V56,V56&amp;"("&amp;W56&amp;")"),D:K,8,0)*X56</f>
        <v>0</v>
      </c>
    </row>
    <row r="57" spans="1:26" hidden="1" x14ac:dyDescent="0.3">
      <c r="A57" s="6">
        <f t="shared" si="33"/>
        <v>56</v>
      </c>
      <c r="B57" s="7" t="s">
        <v>16</v>
      </c>
      <c r="C57" s="7" t="s">
        <v>59</v>
      </c>
      <c r="D57" s="7" t="s">
        <v>60</v>
      </c>
      <c r="E57" s="7">
        <v>4</v>
      </c>
      <c r="F57" s="7">
        <v>650</v>
      </c>
      <c r="G57" s="7">
        <v>0</v>
      </c>
      <c r="H57" s="8">
        <f t="shared" si="34"/>
        <v>1025</v>
      </c>
      <c r="I57" s="8">
        <f t="shared" si="4"/>
        <v>0</v>
      </c>
      <c r="J57" s="8">
        <f t="shared" si="35"/>
        <v>256.25</v>
      </c>
      <c r="K57" s="8">
        <f t="shared" si="36"/>
        <v>0</v>
      </c>
      <c r="L57" s="7" t="s">
        <v>61</v>
      </c>
      <c r="M57" s="7" t="s">
        <v>20</v>
      </c>
      <c r="N57" s="7">
        <v>2</v>
      </c>
      <c r="O57" s="7">
        <f>VLOOKUP(IF(M57="无",L57,L57&amp;"("&amp;M57&amp;")"),D:J,7,0)*N57</f>
        <v>375</v>
      </c>
      <c r="P57" s="7">
        <f>VLOOKUP(IF(M57="无",L57,L57&amp;"("&amp;M57&amp;")"),D:K,8,0)*N57</f>
        <v>0</v>
      </c>
      <c r="Q57" s="7" t="s">
        <v>20</v>
      </c>
      <c r="R57" s="7" t="s">
        <v>20</v>
      </c>
      <c r="S57" s="7">
        <v>0</v>
      </c>
      <c r="T57" s="7">
        <f>VLOOKUP(IF(R57="无",Q57,Q57&amp;"("&amp;R57&amp;")"),D:J,7,0)*S57</f>
        <v>0</v>
      </c>
      <c r="U57" s="7">
        <f>VLOOKUP(IF(R57="无",Q57,Q57&amp;"("&amp;R57&amp;")"),D:K,8,0)*S57</f>
        <v>0</v>
      </c>
      <c r="V57" s="7" t="s">
        <v>20</v>
      </c>
      <c r="W57" s="7" t="s">
        <v>20</v>
      </c>
      <c r="X57" s="7">
        <v>0</v>
      </c>
      <c r="Y57" s="7">
        <f>VLOOKUP(IF(W57="无",V57,V57&amp;"("&amp;W57&amp;")"),D:J,7,0)*X57</f>
        <v>0</v>
      </c>
      <c r="Z57" s="7">
        <f>VLOOKUP(IF(W57="无",V57,V57&amp;"("&amp;W57&amp;")"),D:K,8,0)*X57</f>
        <v>0</v>
      </c>
    </row>
    <row r="58" spans="1:26" hidden="1" x14ac:dyDescent="0.3">
      <c r="A58" s="6">
        <f t="shared" si="33"/>
        <v>57</v>
      </c>
      <c r="B58" s="7" t="s">
        <v>16</v>
      </c>
      <c r="C58" s="9" t="s">
        <v>189</v>
      </c>
      <c r="D58" s="7" t="s">
        <v>68</v>
      </c>
      <c r="E58" s="7">
        <v>6</v>
      </c>
      <c r="F58" s="7">
        <v>3232</v>
      </c>
      <c r="G58" s="7">
        <v>0</v>
      </c>
      <c r="H58" s="8">
        <f t="shared" si="34"/>
        <v>3232</v>
      </c>
      <c r="I58" s="8">
        <f t="shared" si="4"/>
        <v>0</v>
      </c>
      <c r="J58" s="8">
        <f t="shared" si="35"/>
        <v>538.66666666666663</v>
      </c>
      <c r="K58" s="8">
        <f t="shared" si="36"/>
        <v>0</v>
      </c>
      <c r="L58" s="7" t="s">
        <v>67</v>
      </c>
      <c r="M58" s="7" t="s">
        <v>20</v>
      </c>
      <c r="N58" s="7">
        <v>1</v>
      </c>
      <c r="O58" s="7">
        <f>VLOOKUP(IF(M58="无",L58,L58&amp;"("&amp;M58&amp;")"),D:J,7,0)*N58</f>
        <v>0</v>
      </c>
      <c r="P58" s="7">
        <f>VLOOKUP(IF(M58="无",L58,L58&amp;"("&amp;M58&amp;")"),D:K,8,0)*N58</f>
        <v>0</v>
      </c>
      <c r="Q58" s="7" t="s">
        <v>20</v>
      </c>
      <c r="R58" s="7" t="s">
        <v>20</v>
      </c>
      <c r="S58" s="7">
        <v>0</v>
      </c>
      <c r="T58" s="7">
        <f>VLOOKUP(IF(R58="无",Q58,Q58&amp;"("&amp;R58&amp;")"),D:J,7,0)*S58</f>
        <v>0</v>
      </c>
      <c r="U58" s="7">
        <f>VLOOKUP(IF(R58="无",Q58,Q58&amp;"("&amp;R58&amp;")"),D:K,8,0)*S58</f>
        <v>0</v>
      </c>
      <c r="V58" s="7" t="s">
        <v>20</v>
      </c>
      <c r="W58" s="7" t="s">
        <v>20</v>
      </c>
      <c r="X58" s="7">
        <v>0</v>
      </c>
      <c r="Y58" s="7">
        <f>VLOOKUP(IF(W58="无",V58,V58&amp;"("&amp;W58&amp;")"),D:J,7,0)*X58</f>
        <v>0</v>
      </c>
      <c r="Z58" s="7">
        <f>VLOOKUP(IF(W58="无",V58,V58&amp;"("&amp;W58&amp;")"),D:K,8,0)*X58</f>
        <v>0</v>
      </c>
    </row>
    <row r="59" spans="1:26" hidden="1" x14ac:dyDescent="0.3">
      <c r="A59" s="6">
        <f t="shared" si="33"/>
        <v>58</v>
      </c>
      <c r="B59" s="7" t="s">
        <v>16</v>
      </c>
      <c r="C59" s="9" t="s">
        <v>189</v>
      </c>
      <c r="D59" s="7" t="s">
        <v>74</v>
      </c>
      <c r="E59" s="7">
        <v>6</v>
      </c>
      <c r="F59" s="7">
        <v>550</v>
      </c>
      <c r="G59" s="7">
        <v>0</v>
      </c>
      <c r="H59" s="8">
        <f t="shared" si="34"/>
        <v>950</v>
      </c>
      <c r="I59" s="8">
        <f t="shared" si="4"/>
        <v>0</v>
      </c>
      <c r="J59" s="8">
        <f t="shared" si="35"/>
        <v>158.33333333333334</v>
      </c>
      <c r="K59" s="8">
        <f t="shared" si="36"/>
        <v>0</v>
      </c>
      <c r="L59" s="7" t="s">
        <v>75</v>
      </c>
      <c r="M59" s="7" t="s">
        <v>20</v>
      </c>
      <c r="N59" s="7">
        <v>3</v>
      </c>
      <c r="O59" s="7">
        <f>VLOOKUP(IF(M59="无",L59,L59&amp;"("&amp;M59&amp;")"),D:J,7,0)*N59</f>
        <v>400</v>
      </c>
      <c r="P59" s="7">
        <f>VLOOKUP(IF(M59="无",L59,L59&amp;"("&amp;M59&amp;")"),D:K,8,0)*N59</f>
        <v>0</v>
      </c>
      <c r="Q59" s="7" t="s">
        <v>20</v>
      </c>
      <c r="R59" s="7" t="s">
        <v>20</v>
      </c>
      <c r="S59" s="7">
        <v>0</v>
      </c>
      <c r="T59" s="7">
        <f>VLOOKUP(IF(R59="无",Q59,Q59&amp;"("&amp;R59&amp;")"),D:J,7,0)*S59</f>
        <v>0</v>
      </c>
      <c r="U59" s="7">
        <f>VLOOKUP(IF(R59="无",Q59,Q59&amp;"("&amp;R59&amp;")"),D:K,8,0)*S59</f>
        <v>0</v>
      </c>
      <c r="V59" s="7" t="s">
        <v>20</v>
      </c>
      <c r="W59" s="7" t="s">
        <v>20</v>
      </c>
      <c r="X59" s="7">
        <v>0</v>
      </c>
      <c r="Y59" s="7">
        <f>VLOOKUP(IF(W59="无",V59,V59&amp;"("&amp;W59&amp;")"),D:J,7,0)*X59</f>
        <v>0</v>
      </c>
      <c r="Z59" s="7">
        <f>VLOOKUP(IF(W59="无",V59,V59&amp;"("&amp;W59&amp;")"),D:K,8,0)*X59</f>
        <v>0</v>
      </c>
    </row>
    <row r="60" spans="1:26" x14ac:dyDescent="0.3">
      <c r="A60" s="6">
        <f t="shared" si="33"/>
        <v>59</v>
      </c>
      <c r="B60" s="7" t="s">
        <v>16</v>
      </c>
      <c r="C60" s="9" t="s">
        <v>189</v>
      </c>
      <c r="D60" s="7" t="s">
        <v>100</v>
      </c>
      <c r="E60" s="7">
        <v>6</v>
      </c>
      <c r="F60" s="7">
        <v>600</v>
      </c>
      <c r="G60" s="7">
        <v>0</v>
      </c>
      <c r="H60" s="8">
        <f t="shared" si="34"/>
        <v>600</v>
      </c>
      <c r="I60" s="8">
        <f t="shared" si="4"/>
        <v>0</v>
      </c>
      <c r="J60" s="8">
        <f t="shared" si="35"/>
        <v>100</v>
      </c>
      <c r="K60" s="8">
        <f t="shared" si="36"/>
        <v>0</v>
      </c>
      <c r="L60" s="7" t="s">
        <v>93</v>
      </c>
      <c r="M60" s="7" t="s">
        <v>20</v>
      </c>
      <c r="N60" s="7">
        <v>1</v>
      </c>
      <c r="O60" s="7">
        <f>VLOOKUP(IF(M60="无",L60,L60&amp;"("&amp;M60&amp;")"),D:J,7,0)*N60</f>
        <v>0</v>
      </c>
      <c r="P60" s="7">
        <f>VLOOKUP(IF(M60="无",L60,L60&amp;"("&amp;M60&amp;")"),D:K,8,0)*N60</f>
        <v>0</v>
      </c>
      <c r="Q60" s="7" t="s">
        <v>20</v>
      </c>
      <c r="R60" s="7" t="s">
        <v>20</v>
      </c>
      <c r="S60" s="7">
        <v>0</v>
      </c>
      <c r="T60" s="7">
        <f>VLOOKUP(IF(R60="无",Q60,Q60&amp;"("&amp;R60&amp;")"),D:J,7,0)*S60</f>
        <v>0</v>
      </c>
      <c r="U60" s="7">
        <f>VLOOKUP(IF(R60="无",Q60,Q60&amp;"("&amp;R60&amp;")"),D:K,8,0)*S60</f>
        <v>0</v>
      </c>
      <c r="V60" s="7" t="s">
        <v>20</v>
      </c>
      <c r="W60" s="7" t="s">
        <v>20</v>
      </c>
      <c r="X60" s="7">
        <v>0</v>
      </c>
      <c r="Y60" s="7">
        <f>VLOOKUP(IF(W60="无",V60,V60&amp;"("&amp;W60&amp;")"),D:J,7,0)*X60</f>
        <v>0</v>
      </c>
      <c r="Z60" s="7">
        <f>VLOOKUP(IF(W60="无",V60,V60&amp;"("&amp;W60&amp;")"),D:K,8,0)*X60</f>
        <v>0</v>
      </c>
    </row>
    <row r="61" spans="1:26" x14ac:dyDescent="0.3">
      <c r="A61" s="6">
        <f t="shared" si="33"/>
        <v>60</v>
      </c>
      <c r="B61" s="7" t="s">
        <v>16</v>
      </c>
      <c r="C61" s="9" t="s">
        <v>189</v>
      </c>
      <c r="D61" s="7" t="s">
        <v>101</v>
      </c>
      <c r="E61" s="7">
        <v>4</v>
      </c>
      <c r="F61" s="7">
        <v>600</v>
      </c>
      <c r="G61" s="7">
        <v>0</v>
      </c>
      <c r="H61" s="8">
        <f t="shared" si="34"/>
        <v>600</v>
      </c>
      <c r="I61" s="8">
        <f t="shared" si="4"/>
        <v>0</v>
      </c>
      <c r="J61" s="8">
        <f t="shared" si="35"/>
        <v>150</v>
      </c>
      <c r="K61" s="8">
        <f t="shared" si="36"/>
        <v>0</v>
      </c>
      <c r="L61" s="7" t="s">
        <v>34</v>
      </c>
      <c r="M61" s="7" t="s">
        <v>20</v>
      </c>
      <c r="N61" s="7">
        <v>1</v>
      </c>
      <c r="O61" s="7">
        <f>VLOOKUP(IF(M61="无",L61,L61&amp;"("&amp;M61&amp;")"),D:J,7,0)*N61</f>
        <v>0</v>
      </c>
      <c r="P61" s="7">
        <f>VLOOKUP(IF(M61="无",L61,L61&amp;"("&amp;M61&amp;")"),D:K,8,0)*N61</f>
        <v>0</v>
      </c>
      <c r="Q61" s="7" t="s">
        <v>20</v>
      </c>
      <c r="R61" s="7" t="s">
        <v>20</v>
      </c>
      <c r="S61" s="7">
        <v>0</v>
      </c>
      <c r="T61" s="7">
        <f>VLOOKUP(IF(R61="无",Q61,Q61&amp;"("&amp;R61&amp;")"),D:J,7,0)*S61</f>
        <v>0</v>
      </c>
      <c r="U61" s="7">
        <f>VLOOKUP(IF(R61="无",Q61,Q61&amp;"("&amp;R61&amp;")"),D:K,8,0)*S61</f>
        <v>0</v>
      </c>
      <c r="V61" s="7" t="s">
        <v>20</v>
      </c>
      <c r="W61" s="7" t="s">
        <v>20</v>
      </c>
      <c r="X61" s="7">
        <v>0</v>
      </c>
      <c r="Y61" s="7">
        <f>VLOOKUP(IF(W61="无",V61,V61&amp;"("&amp;W61&amp;")"),D:J,7,0)*X61</f>
        <v>0</v>
      </c>
      <c r="Z61" s="7">
        <f>VLOOKUP(IF(W61="无",V61,V61&amp;"("&amp;W61&amp;")"),D:K,8,0)*X61</f>
        <v>0</v>
      </c>
    </row>
    <row r="62" spans="1:26" hidden="1" x14ac:dyDescent="0.3">
      <c r="A62" s="6">
        <f t="shared" si="33"/>
        <v>61</v>
      </c>
      <c r="B62" s="7" t="s">
        <v>16</v>
      </c>
      <c r="C62" s="9" t="s">
        <v>189</v>
      </c>
      <c r="D62" s="7" t="s">
        <v>103</v>
      </c>
      <c r="E62" s="7">
        <v>8</v>
      </c>
      <c r="F62" s="7">
        <v>600</v>
      </c>
      <c r="G62" s="7">
        <v>0</v>
      </c>
      <c r="H62" s="8">
        <f t="shared" si="34"/>
        <v>600</v>
      </c>
      <c r="I62" s="8">
        <f t="shared" si="4"/>
        <v>0</v>
      </c>
      <c r="J62" s="8">
        <f t="shared" si="35"/>
        <v>75</v>
      </c>
      <c r="K62" s="8">
        <f t="shared" si="36"/>
        <v>0</v>
      </c>
      <c r="L62" s="7" t="s">
        <v>104</v>
      </c>
      <c r="M62" s="7" t="s">
        <v>20</v>
      </c>
      <c r="N62" s="7">
        <v>1</v>
      </c>
      <c r="O62" s="7">
        <f>VLOOKUP(IF(M62="无",L62,L62&amp;"("&amp;M62&amp;")"),D:J,7,0)*N62</f>
        <v>0</v>
      </c>
      <c r="P62" s="7">
        <f>VLOOKUP(IF(M62="无",L62,L62&amp;"("&amp;M62&amp;")"),D:K,8,0)*N62</f>
        <v>0</v>
      </c>
      <c r="Q62" s="7" t="s">
        <v>20</v>
      </c>
      <c r="R62" s="7" t="s">
        <v>20</v>
      </c>
      <c r="S62" s="7">
        <v>0</v>
      </c>
      <c r="T62" s="7">
        <f>VLOOKUP(IF(R62="无",Q62,Q62&amp;"("&amp;R62&amp;")"),D:J,7,0)*S62</f>
        <v>0</v>
      </c>
      <c r="U62" s="7">
        <f>VLOOKUP(IF(R62="无",Q62,Q62&amp;"("&amp;R62&amp;")"),D:K,8,0)*S62</f>
        <v>0</v>
      </c>
      <c r="V62" s="7" t="s">
        <v>20</v>
      </c>
      <c r="W62" s="7" t="s">
        <v>20</v>
      </c>
      <c r="X62" s="7">
        <v>0</v>
      </c>
      <c r="Y62" s="7">
        <f>VLOOKUP(IF(W62="无",V62,V62&amp;"("&amp;W62&amp;")"),D:J,7,0)*X62</f>
        <v>0</v>
      </c>
      <c r="Z62" s="7">
        <f>VLOOKUP(IF(W62="无",V62,V62&amp;"("&amp;W62&amp;")"),D:K,8,0)*X62</f>
        <v>0</v>
      </c>
    </row>
    <row r="63" spans="1:26" x14ac:dyDescent="0.3">
      <c r="A63" s="6">
        <f t="shared" si="33"/>
        <v>62</v>
      </c>
      <c r="B63" s="7" t="s">
        <v>122</v>
      </c>
      <c r="C63" s="9" t="s">
        <v>189</v>
      </c>
      <c r="D63" s="7" t="s">
        <v>125</v>
      </c>
      <c r="E63" s="7">
        <v>4</v>
      </c>
      <c r="F63" s="7">
        <v>450</v>
      </c>
      <c r="G63" s="7">
        <v>0</v>
      </c>
      <c r="H63" s="8">
        <f t="shared" si="34"/>
        <v>450</v>
      </c>
      <c r="I63" s="8">
        <f t="shared" si="4"/>
        <v>0</v>
      </c>
      <c r="J63" s="8">
        <f t="shared" si="35"/>
        <v>112.5</v>
      </c>
      <c r="K63" s="8">
        <f t="shared" si="36"/>
        <v>0</v>
      </c>
      <c r="L63" s="7" t="s">
        <v>55</v>
      </c>
      <c r="M63" s="7" t="s">
        <v>20</v>
      </c>
      <c r="N63" s="7">
        <v>4</v>
      </c>
      <c r="O63" s="7">
        <f>VLOOKUP(IF(M63="无",L63,L63&amp;"("&amp;M63&amp;")"),D:J,7,0)*N63</f>
        <v>0</v>
      </c>
      <c r="P63" s="7">
        <f>VLOOKUP(IF(M63="无",L63,L63&amp;"("&amp;M63&amp;")"),D:K,8,0)*N63</f>
        <v>0</v>
      </c>
      <c r="Q63" s="7" t="s">
        <v>20</v>
      </c>
      <c r="R63" s="7" t="s">
        <v>20</v>
      </c>
      <c r="S63" s="7">
        <v>0</v>
      </c>
      <c r="T63" s="7">
        <f>VLOOKUP(IF(R63="无",Q63,Q63&amp;"("&amp;R63&amp;")"),D:J,7,0)*S63</f>
        <v>0</v>
      </c>
      <c r="U63" s="7">
        <f>VLOOKUP(IF(R63="无",Q63,Q63&amp;"("&amp;R63&amp;")"),D:K,8,0)*S63</f>
        <v>0</v>
      </c>
      <c r="V63" s="7" t="s">
        <v>20</v>
      </c>
      <c r="W63" s="7" t="s">
        <v>20</v>
      </c>
      <c r="X63" s="7">
        <v>0</v>
      </c>
      <c r="Y63" s="7">
        <f>VLOOKUP(IF(W63="无",V63,V63&amp;"("&amp;W63&amp;")"),D:J,7,0)*X63</f>
        <v>0</v>
      </c>
      <c r="Z63" s="7">
        <f>VLOOKUP(IF(W63="无",V63,V63&amp;"("&amp;W63&amp;")"),D:K,8,0)*X63</f>
        <v>0</v>
      </c>
    </row>
    <row r="64" spans="1:26" x14ac:dyDescent="0.3">
      <c r="A64" s="6">
        <f t="shared" si="33"/>
        <v>63</v>
      </c>
      <c r="B64" s="7" t="s">
        <v>122</v>
      </c>
      <c r="C64" s="9" t="s">
        <v>189</v>
      </c>
      <c r="D64" s="7" t="s">
        <v>126</v>
      </c>
      <c r="E64" s="7">
        <v>3</v>
      </c>
      <c r="F64" s="7">
        <v>450</v>
      </c>
      <c r="G64" s="7">
        <v>0</v>
      </c>
      <c r="H64" s="8" t="e">
        <f t="shared" si="34"/>
        <v>#N/A</v>
      </c>
      <c r="I64" s="8" t="e">
        <f t="shared" si="4"/>
        <v>#N/A</v>
      </c>
      <c r="J64" s="8" t="e">
        <f t="shared" si="35"/>
        <v>#N/A</v>
      </c>
      <c r="K64" s="8" t="e">
        <f t="shared" si="36"/>
        <v>#N/A</v>
      </c>
      <c r="L64" s="7" t="s">
        <v>47</v>
      </c>
      <c r="M64" s="7" t="s">
        <v>20</v>
      </c>
      <c r="N64" s="7">
        <v>4</v>
      </c>
      <c r="O64" s="7" t="e">
        <f>VLOOKUP(IF(M64="无",L64,L64&amp;"("&amp;M64&amp;")"),D:J,7,0)*N64</f>
        <v>#N/A</v>
      </c>
      <c r="P64" s="7" t="e">
        <f>VLOOKUP(IF(M64="无",L64,L64&amp;"("&amp;M64&amp;")"),D:K,8,0)*N64</f>
        <v>#N/A</v>
      </c>
      <c r="Q64" s="7" t="s">
        <v>20</v>
      </c>
      <c r="R64" s="7" t="s">
        <v>20</v>
      </c>
      <c r="S64" s="7">
        <v>0</v>
      </c>
      <c r="T64" s="7">
        <f>VLOOKUP(IF(R64="无",Q64,Q64&amp;"("&amp;R64&amp;")"),D:J,7,0)*S64</f>
        <v>0</v>
      </c>
      <c r="U64" s="7">
        <f>VLOOKUP(IF(R64="无",Q64,Q64&amp;"("&amp;R64&amp;")"),D:K,8,0)*S64</f>
        <v>0</v>
      </c>
      <c r="V64" s="7" t="s">
        <v>20</v>
      </c>
      <c r="W64" s="7" t="s">
        <v>20</v>
      </c>
      <c r="X64" s="7">
        <v>0</v>
      </c>
      <c r="Y64" s="7">
        <f>VLOOKUP(IF(W64="无",V64,V64&amp;"("&amp;W64&amp;")"),D:J,7,0)*X64</f>
        <v>0</v>
      </c>
      <c r="Z64" s="7">
        <f>VLOOKUP(IF(W64="无",V64,V64&amp;"("&amp;W64&amp;")"),D:K,8,0)*X64</f>
        <v>0</v>
      </c>
    </row>
    <row r="65" spans="1:26" x14ac:dyDescent="0.3">
      <c r="A65" s="6">
        <f t="shared" si="33"/>
        <v>64</v>
      </c>
      <c r="B65" s="7" t="s">
        <v>122</v>
      </c>
      <c r="C65" s="9" t="s">
        <v>189</v>
      </c>
      <c r="D65" s="7" t="s">
        <v>127</v>
      </c>
      <c r="E65" s="7">
        <v>3</v>
      </c>
      <c r="F65" s="7">
        <v>450</v>
      </c>
      <c r="G65" s="7">
        <v>0</v>
      </c>
      <c r="H65" s="8">
        <f t="shared" si="34"/>
        <v>450</v>
      </c>
      <c r="I65" s="8">
        <f t="shared" si="4"/>
        <v>0</v>
      </c>
      <c r="J65" s="8">
        <f t="shared" si="35"/>
        <v>150</v>
      </c>
      <c r="K65" s="8">
        <f t="shared" si="36"/>
        <v>0</v>
      </c>
      <c r="L65" s="7" t="s">
        <v>117</v>
      </c>
      <c r="M65" s="7" t="s">
        <v>20</v>
      </c>
      <c r="N65" s="7">
        <v>4</v>
      </c>
      <c r="O65" s="7">
        <f>VLOOKUP(IF(M65="无",L65,L65&amp;"("&amp;M65&amp;")"),D:J,7,0)*N65</f>
        <v>0</v>
      </c>
      <c r="P65" s="7">
        <f>VLOOKUP(IF(M65="无",L65,L65&amp;"("&amp;M65&amp;")"),D:K,8,0)*N65</f>
        <v>0</v>
      </c>
      <c r="Q65" s="7" t="s">
        <v>20</v>
      </c>
      <c r="R65" s="7" t="s">
        <v>20</v>
      </c>
      <c r="S65" s="7">
        <v>0</v>
      </c>
      <c r="T65" s="7">
        <f>VLOOKUP(IF(R65="无",Q65,Q65&amp;"("&amp;R65&amp;")"),D:J,7,0)*S65</f>
        <v>0</v>
      </c>
      <c r="U65" s="7">
        <f>VLOOKUP(IF(R65="无",Q65,Q65&amp;"("&amp;R65&amp;")"),D:K,8,0)*S65</f>
        <v>0</v>
      </c>
      <c r="V65" s="7" t="s">
        <v>20</v>
      </c>
      <c r="W65" s="7" t="s">
        <v>20</v>
      </c>
      <c r="X65" s="7">
        <v>0</v>
      </c>
      <c r="Y65" s="7">
        <f>VLOOKUP(IF(W65="无",V65,V65&amp;"("&amp;W65&amp;")"),D:J,7,0)*X65</f>
        <v>0</v>
      </c>
      <c r="Z65" s="7">
        <f>VLOOKUP(IF(W65="无",V65,V65&amp;"("&amp;W65&amp;")"),D:K,8,0)*X65</f>
        <v>0</v>
      </c>
    </row>
    <row r="66" spans="1:26" hidden="1" x14ac:dyDescent="0.3">
      <c r="A66" s="6">
        <f t="shared" si="33"/>
        <v>65</v>
      </c>
      <c r="B66" s="7" t="s">
        <v>162</v>
      </c>
      <c r="C66" s="9" t="s">
        <v>212</v>
      </c>
      <c r="D66" s="7" t="s">
        <v>163</v>
      </c>
      <c r="E66" s="7">
        <v>3</v>
      </c>
      <c r="F66" s="7">
        <v>900</v>
      </c>
      <c r="G66" s="7">
        <v>0</v>
      </c>
      <c r="H66" s="8" t="e">
        <f t="shared" si="34"/>
        <v>#N/A</v>
      </c>
      <c r="I66" s="8" t="e">
        <f t="shared" si="4"/>
        <v>#N/A</v>
      </c>
      <c r="J66" s="8" t="e">
        <f t="shared" si="35"/>
        <v>#N/A</v>
      </c>
      <c r="K66" s="8" t="e">
        <f t="shared" si="36"/>
        <v>#N/A</v>
      </c>
      <c r="L66" s="7" t="s">
        <v>112</v>
      </c>
      <c r="M66" s="7" t="s">
        <v>20</v>
      </c>
      <c r="N66" s="7">
        <v>1</v>
      </c>
      <c r="O66" s="7">
        <f>VLOOKUP(IF(M66="无",L66,L66&amp;"("&amp;M66&amp;")"),D:J,7,0)*N66</f>
        <v>0</v>
      </c>
      <c r="P66" s="7">
        <f>VLOOKUP(IF(M66="无",L66,L66&amp;"("&amp;M66&amp;")"),D:K,8,0)*N66</f>
        <v>0</v>
      </c>
      <c r="Q66" s="7" t="s">
        <v>114</v>
      </c>
      <c r="R66" s="7" t="s">
        <v>20</v>
      </c>
      <c r="S66" s="7">
        <v>2</v>
      </c>
      <c r="T66" s="7">
        <f>VLOOKUP(IF(R66="无",Q66,Q66&amp;"("&amp;R66&amp;")"),D:J,7,0)*S66</f>
        <v>0</v>
      </c>
      <c r="U66" s="7">
        <f>VLOOKUP(IF(R66="无",Q66,Q66&amp;"("&amp;R66&amp;")"),D:K,8,0)*S66</f>
        <v>0</v>
      </c>
      <c r="V66" s="7" t="s">
        <v>164</v>
      </c>
      <c r="W66" s="7" t="s">
        <v>20</v>
      </c>
      <c r="X66" s="7">
        <v>1</v>
      </c>
      <c r="Y66" s="7" t="e">
        <f>VLOOKUP(IF(W66="无",V66,V66&amp;"("&amp;W66&amp;")"),D:J,7,0)*X66</f>
        <v>#N/A</v>
      </c>
      <c r="Z66" s="7" t="e">
        <f>VLOOKUP(IF(W66="无",V66,V66&amp;"("&amp;W66&amp;")"),D:K,8,0)*X66</f>
        <v>#N/A</v>
      </c>
    </row>
    <row r="67" spans="1:26" x14ac:dyDescent="0.3">
      <c r="A67" s="6">
        <f t="shared" si="33"/>
        <v>66</v>
      </c>
      <c r="B67" s="7" t="s">
        <v>16</v>
      </c>
      <c r="C67" s="9" t="s">
        <v>193</v>
      </c>
      <c r="D67" s="7" t="s">
        <v>77</v>
      </c>
      <c r="E67" s="7">
        <v>3</v>
      </c>
      <c r="F67" s="7">
        <v>200</v>
      </c>
      <c r="G67" s="7">
        <v>0</v>
      </c>
      <c r="H67" s="8" t="e">
        <f t="shared" si="34"/>
        <v>#N/A</v>
      </c>
      <c r="I67" s="8" t="e">
        <f t="shared" si="4"/>
        <v>#N/A</v>
      </c>
      <c r="J67" s="8" t="e">
        <f t="shared" si="35"/>
        <v>#N/A</v>
      </c>
      <c r="K67" s="8" t="e">
        <f t="shared" si="36"/>
        <v>#N/A</v>
      </c>
      <c r="L67" s="7" t="s">
        <v>72</v>
      </c>
      <c r="M67" s="7" t="s">
        <v>20</v>
      </c>
      <c r="N67" s="7">
        <v>1</v>
      </c>
      <c r="O67" s="7" t="e">
        <f>VLOOKUP(IF(M67="无",L67,L67&amp;"("&amp;M67&amp;")"),D:J,7,0)*N67</f>
        <v>#N/A</v>
      </c>
      <c r="P67" s="7" t="e">
        <f>VLOOKUP(IF(M67="无",L67,L67&amp;"("&amp;M67&amp;")"),D:K,8,0)*N67</f>
        <v>#N/A</v>
      </c>
      <c r="Q67" s="7" t="s">
        <v>20</v>
      </c>
      <c r="R67" s="7" t="s">
        <v>20</v>
      </c>
      <c r="S67" s="7">
        <v>0</v>
      </c>
      <c r="T67" s="7">
        <f>VLOOKUP(IF(R67="无",Q67,Q67&amp;"("&amp;R67&amp;")"),D:J,7,0)*S67</f>
        <v>0</v>
      </c>
      <c r="U67" s="7">
        <f>VLOOKUP(IF(R67="无",Q67,Q67&amp;"("&amp;R67&amp;")"),D:K,8,0)*S67</f>
        <v>0</v>
      </c>
      <c r="V67" s="7" t="s">
        <v>20</v>
      </c>
      <c r="W67" s="7" t="s">
        <v>20</v>
      </c>
      <c r="X67" s="7">
        <v>0</v>
      </c>
      <c r="Y67" s="7">
        <f>VLOOKUP(IF(W67="无",V67,V67&amp;"("&amp;W67&amp;")"),D:J,7,0)*X67</f>
        <v>0</v>
      </c>
      <c r="Z67" s="7">
        <f>VLOOKUP(IF(W67="无",V67,V67&amp;"("&amp;W67&amp;")"),D:K,8,0)*X67</f>
        <v>0</v>
      </c>
    </row>
    <row r="68" spans="1:26" x14ac:dyDescent="0.3">
      <c r="A68" s="6">
        <f t="shared" si="33"/>
        <v>67</v>
      </c>
      <c r="B68" s="7" t="s">
        <v>16</v>
      </c>
      <c r="C68" s="9" t="s">
        <v>193</v>
      </c>
      <c r="D68" s="7" t="s">
        <v>78</v>
      </c>
      <c r="E68" s="7">
        <v>2</v>
      </c>
      <c r="F68" s="7">
        <v>200</v>
      </c>
      <c r="G68" s="7">
        <v>0</v>
      </c>
      <c r="H68" s="8" t="e">
        <f t="shared" si="34"/>
        <v>#N/A</v>
      </c>
      <c r="I68" s="8" t="e">
        <f t="shared" si="4"/>
        <v>#N/A</v>
      </c>
      <c r="J68" s="8" t="e">
        <f t="shared" si="35"/>
        <v>#N/A</v>
      </c>
      <c r="K68" s="8" t="e">
        <f t="shared" si="36"/>
        <v>#N/A</v>
      </c>
      <c r="L68" s="7" t="s">
        <v>36</v>
      </c>
      <c r="M68" s="7" t="s">
        <v>20</v>
      </c>
      <c r="N68" s="7">
        <v>1</v>
      </c>
      <c r="O68" s="7" t="e">
        <f>VLOOKUP(IF(M68="无",L68,L68&amp;"("&amp;M68&amp;")"),D:J,7,0)*N68</f>
        <v>#N/A</v>
      </c>
      <c r="P68" s="7" t="e">
        <f>VLOOKUP(IF(M68="无",L68,L68&amp;"("&amp;M68&amp;")"),D:K,8,0)*N68</f>
        <v>#N/A</v>
      </c>
      <c r="Q68" s="7" t="s">
        <v>20</v>
      </c>
      <c r="R68" s="7" t="s">
        <v>20</v>
      </c>
      <c r="S68" s="7">
        <v>0</v>
      </c>
      <c r="T68" s="7">
        <f>VLOOKUP(IF(R68="无",Q68,Q68&amp;"("&amp;R68&amp;")"),D:J,7,0)*S68</f>
        <v>0</v>
      </c>
      <c r="U68" s="7">
        <f>VLOOKUP(IF(R68="无",Q68,Q68&amp;"("&amp;R68&amp;")"),D:K,8,0)*S68</f>
        <v>0</v>
      </c>
      <c r="V68" s="7" t="s">
        <v>20</v>
      </c>
      <c r="W68" s="7" t="s">
        <v>20</v>
      </c>
      <c r="X68" s="7">
        <v>0</v>
      </c>
      <c r="Y68" s="7">
        <f>VLOOKUP(IF(W68="无",V68,V68&amp;"("&amp;W68&amp;")"),D:J,7,0)*X68</f>
        <v>0</v>
      </c>
      <c r="Z68" s="7">
        <f>VLOOKUP(IF(W68="无",V68,V68&amp;"("&amp;W68&amp;")"),D:K,8,0)*X68</f>
        <v>0</v>
      </c>
    </row>
    <row r="69" spans="1:26" x14ac:dyDescent="0.3">
      <c r="A69" s="6">
        <f t="shared" si="33"/>
        <v>68</v>
      </c>
      <c r="B69" s="7" t="s">
        <v>16</v>
      </c>
      <c r="C69" s="9" t="s">
        <v>193</v>
      </c>
      <c r="D69" s="7" t="s">
        <v>79</v>
      </c>
      <c r="E69" s="7">
        <v>6</v>
      </c>
      <c r="F69" s="7">
        <v>200</v>
      </c>
      <c r="G69" s="7">
        <v>0</v>
      </c>
      <c r="H69" s="8" t="e">
        <f t="shared" si="34"/>
        <v>#N/A</v>
      </c>
      <c r="I69" s="8" t="e">
        <f t="shared" si="4"/>
        <v>#N/A</v>
      </c>
      <c r="J69" s="8" t="e">
        <f t="shared" si="35"/>
        <v>#N/A</v>
      </c>
      <c r="K69" s="8" t="e">
        <f t="shared" si="36"/>
        <v>#N/A</v>
      </c>
      <c r="L69" s="7" t="s">
        <v>72</v>
      </c>
      <c r="M69" s="7" t="s">
        <v>20</v>
      </c>
      <c r="N69" s="7">
        <v>1</v>
      </c>
      <c r="O69" s="7" t="e">
        <f>VLOOKUP(IF(M69="无",L69,L69&amp;"("&amp;M69&amp;")"),D:J,7,0)*N69</f>
        <v>#N/A</v>
      </c>
      <c r="P69" s="7" t="e">
        <f>VLOOKUP(IF(M69="无",L69,L69&amp;"("&amp;M69&amp;")"),D:K,8,0)*N69</f>
        <v>#N/A</v>
      </c>
      <c r="Q69" s="7" t="s">
        <v>20</v>
      </c>
      <c r="R69" s="7" t="s">
        <v>20</v>
      </c>
      <c r="S69" s="7">
        <v>0</v>
      </c>
      <c r="T69" s="7">
        <f>VLOOKUP(IF(R69="无",Q69,Q69&amp;"("&amp;R69&amp;")"),D:J,7,0)*S69</f>
        <v>0</v>
      </c>
      <c r="U69" s="7">
        <f>VLOOKUP(IF(R69="无",Q69,Q69&amp;"("&amp;R69&amp;")"),D:K,8,0)*S69</f>
        <v>0</v>
      </c>
      <c r="V69" s="7" t="s">
        <v>20</v>
      </c>
      <c r="W69" s="7" t="s">
        <v>20</v>
      </c>
      <c r="X69" s="7">
        <v>0</v>
      </c>
      <c r="Y69" s="7">
        <f>VLOOKUP(IF(W69="无",V69,V69&amp;"("&amp;W69&amp;")"),D:J,7,0)*X69</f>
        <v>0</v>
      </c>
      <c r="Z69" s="7">
        <f>VLOOKUP(IF(W69="无",V69,V69&amp;"("&amp;W69&amp;")"),D:K,8,0)*X69</f>
        <v>0</v>
      </c>
    </row>
    <row r="70" spans="1:26" x14ac:dyDescent="0.3">
      <c r="A70" s="6">
        <f t="shared" si="33"/>
        <v>69</v>
      </c>
      <c r="B70" s="7" t="s">
        <v>16</v>
      </c>
      <c r="C70" s="9" t="s">
        <v>193</v>
      </c>
      <c r="D70" s="7" t="s">
        <v>80</v>
      </c>
      <c r="E70" s="7">
        <v>4</v>
      </c>
      <c r="F70" s="7">
        <v>200</v>
      </c>
      <c r="G70" s="7">
        <v>0</v>
      </c>
      <c r="H70" s="8" t="e">
        <f t="shared" si="34"/>
        <v>#N/A</v>
      </c>
      <c r="I70" s="8" t="e">
        <f t="shared" si="4"/>
        <v>#N/A</v>
      </c>
      <c r="J70" s="8" t="e">
        <f t="shared" si="35"/>
        <v>#N/A</v>
      </c>
      <c r="K70" s="8" t="e">
        <f t="shared" si="36"/>
        <v>#N/A</v>
      </c>
      <c r="L70" s="7" t="s">
        <v>36</v>
      </c>
      <c r="M70" s="7" t="s">
        <v>20</v>
      </c>
      <c r="N70" s="7">
        <v>1</v>
      </c>
      <c r="O70" s="7" t="e">
        <f>VLOOKUP(IF(M70="无",L70,L70&amp;"("&amp;M70&amp;")"),D:J,7,0)*N70</f>
        <v>#N/A</v>
      </c>
      <c r="P70" s="7" t="e">
        <f>VLOOKUP(IF(M70="无",L70,L70&amp;"("&amp;M70&amp;")"),D:K,8,0)*N70</f>
        <v>#N/A</v>
      </c>
      <c r="Q70" s="7" t="s">
        <v>20</v>
      </c>
      <c r="R70" s="7" t="s">
        <v>20</v>
      </c>
      <c r="S70" s="7">
        <v>0</v>
      </c>
      <c r="T70" s="7">
        <f>VLOOKUP(IF(R70="无",Q70,Q70&amp;"("&amp;R70&amp;")"),D:J,7,0)*S70</f>
        <v>0</v>
      </c>
      <c r="U70" s="7">
        <f>VLOOKUP(IF(R70="无",Q70,Q70&amp;"("&amp;R70&amp;")"),D:K,8,0)*S70</f>
        <v>0</v>
      </c>
      <c r="V70" s="7" t="s">
        <v>20</v>
      </c>
      <c r="W70" s="7" t="s">
        <v>20</v>
      </c>
      <c r="X70" s="7">
        <v>0</v>
      </c>
      <c r="Y70" s="7">
        <f>VLOOKUP(IF(W70="无",V70,V70&amp;"("&amp;W70&amp;")"),D:J,7,0)*X70</f>
        <v>0</v>
      </c>
      <c r="Z70" s="7">
        <f>VLOOKUP(IF(W70="无",V70,V70&amp;"("&amp;W70&amp;")"),D:K,8,0)*X70</f>
        <v>0</v>
      </c>
    </row>
    <row r="71" spans="1:26" hidden="1" x14ac:dyDescent="0.3">
      <c r="A71" s="6">
        <f t="shared" si="33"/>
        <v>70</v>
      </c>
      <c r="B71" s="7" t="s">
        <v>16</v>
      </c>
      <c r="C71" s="7" t="s">
        <v>49</v>
      </c>
      <c r="D71" s="7" t="s">
        <v>50</v>
      </c>
      <c r="E71" s="7">
        <v>2</v>
      </c>
      <c r="F71" s="7">
        <v>800</v>
      </c>
      <c r="G71" s="7">
        <v>0</v>
      </c>
      <c r="H71" s="8" t="e">
        <f t="shared" si="34"/>
        <v>#N/A</v>
      </c>
      <c r="I71" s="8" t="e">
        <f t="shared" si="4"/>
        <v>#N/A</v>
      </c>
      <c r="J71" s="8" t="e">
        <f t="shared" si="35"/>
        <v>#N/A</v>
      </c>
      <c r="K71" s="8" t="e">
        <f t="shared" si="36"/>
        <v>#N/A</v>
      </c>
      <c r="L71" s="7" t="s">
        <v>51</v>
      </c>
      <c r="M71" s="7" t="s">
        <v>36</v>
      </c>
      <c r="N71" s="7">
        <v>1</v>
      </c>
      <c r="O71" s="7" t="e">
        <f>VLOOKUP(IF(M71="无",L71,L71&amp;"("&amp;M71&amp;")"),D:J,7,0)*N71</f>
        <v>#N/A</v>
      </c>
      <c r="P71" s="7" t="e">
        <f>VLOOKUP(IF(M71="无",L71,L71&amp;"("&amp;M71&amp;")"),D:K,8,0)*N71</f>
        <v>#N/A</v>
      </c>
      <c r="Q71" s="7" t="s">
        <v>52</v>
      </c>
      <c r="R71" s="7" t="s">
        <v>20</v>
      </c>
      <c r="S71" s="7">
        <v>1</v>
      </c>
      <c r="T71" s="7" t="e">
        <f>VLOOKUP(IF(R71="无",Q71,Q71&amp;"("&amp;R71&amp;")"),D:J,7,0)*S71</f>
        <v>#N/A</v>
      </c>
      <c r="U71" s="7" t="e">
        <f>VLOOKUP(IF(R71="无",Q71,Q71&amp;"("&amp;R71&amp;")"),D:K,8,0)*S71</f>
        <v>#N/A</v>
      </c>
      <c r="V71" s="7" t="s">
        <v>20</v>
      </c>
      <c r="W71" s="7" t="s">
        <v>20</v>
      </c>
      <c r="X71" s="7">
        <v>0</v>
      </c>
      <c r="Y71" s="7">
        <f>VLOOKUP(IF(W71="无",V71,V71&amp;"("&amp;W71&amp;")"),D:J,7,0)*X71</f>
        <v>0</v>
      </c>
      <c r="Z71" s="7">
        <f>VLOOKUP(IF(W71="无",V71,V71&amp;"("&amp;W71&amp;")"),D:K,8,0)*X71</f>
        <v>0</v>
      </c>
    </row>
    <row r="72" spans="1:26" hidden="1" x14ac:dyDescent="0.3">
      <c r="A72" s="6">
        <f t="shared" si="33"/>
        <v>71</v>
      </c>
      <c r="B72" s="7" t="s">
        <v>16</v>
      </c>
      <c r="C72" s="7" t="s">
        <v>49</v>
      </c>
      <c r="D72" s="7" t="s">
        <v>21</v>
      </c>
      <c r="E72" s="7">
        <v>3</v>
      </c>
      <c r="F72" s="7">
        <v>450</v>
      </c>
      <c r="G72" s="7">
        <v>0</v>
      </c>
      <c r="H72" s="8" t="e">
        <f t="shared" si="34"/>
        <v>#N/A</v>
      </c>
      <c r="I72" s="8" t="e">
        <f t="shared" si="4"/>
        <v>#N/A</v>
      </c>
      <c r="J72" s="8" t="e">
        <f t="shared" si="35"/>
        <v>#N/A</v>
      </c>
      <c r="K72" s="8" t="e">
        <f t="shared" si="36"/>
        <v>#N/A</v>
      </c>
      <c r="L72" s="7" t="s">
        <v>58</v>
      </c>
      <c r="M72" s="7" t="s">
        <v>36</v>
      </c>
      <c r="N72" s="7">
        <v>1</v>
      </c>
      <c r="O72" s="7" t="e">
        <f>VLOOKUP(IF(M72="无",L72,L72&amp;"("&amp;M72&amp;")"),D:J,7,0)*N72</f>
        <v>#N/A</v>
      </c>
      <c r="P72" s="7" t="e">
        <f>VLOOKUP(IF(M72="无",L72,L72&amp;"("&amp;M72&amp;")"),D:K,8,0)*N72</f>
        <v>#N/A</v>
      </c>
      <c r="Q72" s="7" t="s">
        <v>20</v>
      </c>
      <c r="R72" s="7" t="s">
        <v>20</v>
      </c>
      <c r="S72" s="7">
        <v>0</v>
      </c>
      <c r="T72" s="7">
        <f>VLOOKUP(IF(R72="无",Q72,Q72&amp;"("&amp;R72&amp;")"),D:J,7,0)*S72</f>
        <v>0</v>
      </c>
      <c r="U72" s="7">
        <f>VLOOKUP(IF(R72="无",Q72,Q72&amp;"("&amp;R72&amp;")"),D:K,8,0)*S72</f>
        <v>0</v>
      </c>
      <c r="V72" s="7" t="s">
        <v>20</v>
      </c>
      <c r="W72" s="7" t="s">
        <v>20</v>
      </c>
      <c r="X72" s="7">
        <v>0</v>
      </c>
      <c r="Y72" s="7">
        <f>VLOOKUP(IF(W72="无",V72,V72&amp;"("&amp;W72&amp;")"),D:J,7,0)*X72</f>
        <v>0</v>
      </c>
      <c r="Z72" s="7">
        <f>VLOOKUP(IF(W72="无",V72,V72&amp;"("&amp;W72&amp;")"),D:K,8,0)*X72</f>
        <v>0</v>
      </c>
    </row>
    <row r="73" spans="1:26" hidden="1" x14ac:dyDescent="0.3">
      <c r="A73" s="6">
        <f t="shared" si="33"/>
        <v>72</v>
      </c>
      <c r="B73" s="7" t="s">
        <v>16</v>
      </c>
      <c r="C73" s="9" t="s">
        <v>191</v>
      </c>
      <c r="D73" s="7" t="s">
        <v>73</v>
      </c>
      <c r="E73" s="7">
        <v>2</v>
      </c>
      <c r="F73" s="7">
        <v>600</v>
      </c>
      <c r="G73" s="7">
        <v>0</v>
      </c>
      <c r="H73" s="8" t="e">
        <f t="shared" si="34"/>
        <v>#N/A</v>
      </c>
      <c r="I73" s="8" t="e">
        <f t="shared" si="4"/>
        <v>#N/A</v>
      </c>
      <c r="J73" s="8" t="e">
        <f t="shared" si="35"/>
        <v>#N/A</v>
      </c>
      <c r="K73" s="8" t="e">
        <f t="shared" si="36"/>
        <v>#N/A</v>
      </c>
      <c r="L73" s="7" t="s">
        <v>51</v>
      </c>
      <c r="M73" s="7" t="s">
        <v>36</v>
      </c>
      <c r="N73" s="7">
        <v>3</v>
      </c>
      <c r="O73" s="7" t="e">
        <f>VLOOKUP(IF(M73="无",L73,L73&amp;"("&amp;M73&amp;")"),D:J,7,0)*N73</f>
        <v>#N/A</v>
      </c>
      <c r="P73" s="7" t="e">
        <f>VLOOKUP(IF(M73="无",L73,L73&amp;"("&amp;M73&amp;")"),D:K,8,0)*N73</f>
        <v>#N/A</v>
      </c>
      <c r="Q73" s="7" t="s">
        <v>20</v>
      </c>
      <c r="R73" s="7" t="s">
        <v>20</v>
      </c>
      <c r="S73" s="7">
        <v>0</v>
      </c>
      <c r="T73" s="7">
        <f>VLOOKUP(IF(R73="无",Q73,Q73&amp;"("&amp;R73&amp;")"),D:J,7,0)*S73</f>
        <v>0</v>
      </c>
      <c r="U73" s="7">
        <f>VLOOKUP(IF(R73="无",Q73,Q73&amp;"("&amp;R73&amp;")"),D:K,8,0)*S73</f>
        <v>0</v>
      </c>
      <c r="V73" s="7" t="s">
        <v>20</v>
      </c>
      <c r="W73" s="7" t="s">
        <v>20</v>
      </c>
      <c r="X73" s="7">
        <v>0</v>
      </c>
      <c r="Y73" s="7">
        <f>VLOOKUP(IF(W73="无",V73,V73&amp;"("&amp;W73&amp;")"),D:J,7,0)*X73</f>
        <v>0</v>
      </c>
      <c r="Z73" s="7">
        <f>VLOOKUP(IF(W73="无",V73,V73&amp;"("&amp;W73&amp;")"),D:K,8,0)*X73</f>
        <v>0</v>
      </c>
    </row>
    <row r="74" spans="1:26" hidden="1" x14ac:dyDescent="0.3">
      <c r="A74" s="6">
        <f t="shared" si="33"/>
        <v>73</v>
      </c>
      <c r="B74" s="7" t="s">
        <v>16</v>
      </c>
      <c r="C74" s="9" t="s">
        <v>191</v>
      </c>
      <c r="D74" s="7" t="s">
        <v>102</v>
      </c>
      <c r="E74" s="7">
        <v>2</v>
      </c>
      <c r="F74" s="7">
        <v>1400</v>
      </c>
      <c r="G74" s="7">
        <v>0</v>
      </c>
      <c r="H74" s="8" t="e">
        <f t="shared" si="34"/>
        <v>#N/A</v>
      </c>
      <c r="I74" s="8" t="e">
        <f t="shared" si="4"/>
        <v>#N/A</v>
      </c>
      <c r="J74" s="8" t="e">
        <f t="shared" si="35"/>
        <v>#N/A</v>
      </c>
      <c r="K74" s="8" t="e">
        <f t="shared" si="36"/>
        <v>#N/A</v>
      </c>
      <c r="L74" s="7" t="s">
        <v>51</v>
      </c>
      <c r="M74" s="7" t="s">
        <v>36</v>
      </c>
      <c r="N74" s="7">
        <v>4</v>
      </c>
      <c r="O74" s="7" t="e">
        <f>VLOOKUP(IF(M74="无",L74,L74&amp;"("&amp;M74&amp;")"),D:J,7,0)*N74</f>
        <v>#N/A</v>
      </c>
      <c r="P74" s="7" t="e">
        <f>VLOOKUP(IF(M74="无",L74,L74&amp;"("&amp;M74&amp;")"),D:K,8,0)*N74</f>
        <v>#N/A</v>
      </c>
      <c r="Q74" s="7" t="s">
        <v>52</v>
      </c>
      <c r="R74" s="7" t="s">
        <v>20</v>
      </c>
      <c r="S74" s="7">
        <v>1</v>
      </c>
      <c r="T74" s="7" t="e">
        <f>VLOOKUP(IF(R74="无",Q74,Q74&amp;"("&amp;R74&amp;")"),D:J,7,0)*S74</f>
        <v>#N/A</v>
      </c>
      <c r="U74" s="7" t="e">
        <f>VLOOKUP(IF(R74="无",Q74,Q74&amp;"("&amp;R74&amp;")"),D:K,8,0)*S74</f>
        <v>#N/A</v>
      </c>
      <c r="V74" s="7" t="s">
        <v>20</v>
      </c>
      <c r="W74" s="7" t="s">
        <v>20</v>
      </c>
      <c r="X74" s="7">
        <v>0</v>
      </c>
      <c r="Y74" s="7">
        <f>VLOOKUP(IF(W74="无",V74,V74&amp;"("&amp;W74&amp;")"),D:J,7,0)*X74</f>
        <v>0</v>
      </c>
      <c r="Z74" s="7">
        <f>VLOOKUP(IF(W74="无",V74,V74&amp;"("&amp;W74&amp;")"),D:K,8,0)*X74</f>
        <v>0</v>
      </c>
    </row>
    <row r="75" spans="1:26" hidden="1" x14ac:dyDescent="0.3">
      <c r="A75" s="6">
        <f t="shared" si="33"/>
        <v>74</v>
      </c>
      <c r="B75" s="7" t="s">
        <v>178</v>
      </c>
      <c r="C75" s="9" t="s">
        <v>220</v>
      </c>
      <c r="D75" s="7" t="s">
        <v>179</v>
      </c>
      <c r="E75" s="7">
        <v>4</v>
      </c>
      <c r="F75" s="7">
        <v>900</v>
      </c>
      <c r="G75" s="7">
        <v>0</v>
      </c>
      <c r="H75" s="8" t="e">
        <f t="shared" si="34"/>
        <v>#N/A</v>
      </c>
      <c r="I75" s="8" t="e">
        <f t="shared" si="4"/>
        <v>#N/A</v>
      </c>
      <c r="J75" s="8" t="e">
        <f t="shared" si="35"/>
        <v>#N/A</v>
      </c>
      <c r="K75" s="8" t="e">
        <f t="shared" si="36"/>
        <v>#N/A</v>
      </c>
      <c r="L75" s="7" t="s">
        <v>40</v>
      </c>
      <c r="M75" s="7" t="s">
        <v>20</v>
      </c>
      <c r="N75" s="7">
        <v>4</v>
      </c>
      <c r="O75" s="7" t="e">
        <f>VLOOKUP(IF(M75="无",L75,L75&amp;"("&amp;M75&amp;")"),D:J,7,0)*N75</f>
        <v>#N/A</v>
      </c>
      <c r="P75" s="7" t="e">
        <f>VLOOKUP(IF(M75="无",L75,L75&amp;"("&amp;M75&amp;")"),D:K,8,0)*N75</f>
        <v>#N/A</v>
      </c>
      <c r="Q75" s="7" t="s">
        <v>73</v>
      </c>
      <c r="R75" s="7" t="s">
        <v>20</v>
      </c>
      <c r="S75" s="7">
        <v>1</v>
      </c>
      <c r="T75" s="7" t="e">
        <f>VLOOKUP(IF(R75="无",Q75,Q75&amp;"("&amp;R75&amp;")"),D:J,7,0)*S75</f>
        <v>#N/A</v>
      </c>
      <c r="U75" s="7" t="e">
        <f>VLOOKUP(IF(R75="无",Q75,Q75&amp;"("&amp;R75&amp;")"),D:K,8,0)*S75</f>
        <v>#N/A</v>
      </c>
      <c r="V75" s="7" t="s">
        <v>26</v>
      </c>
      <c r="W75" s="7" t="s">
        <v>27</v>
      </c>
      <c r="X75" s="7">
        <v>4</v>
      </c>
      <c r="Y75" s="7" t="e">
        <f>VLOOKUP(IF(W75="无",V75,V75&amp;"("&amp;W75&amp;")"),D:J,7,0)*X75</f>
        <v>#N/A</v>
      </c>
      <c r="Z75" s="7" t="e">
        <f>VLOOKUP(IF(W75="无",V75,V75&amp;"("&amp;W75&amp;")"),D:K,8,0)*X75</f>
        <v>#N/A</v>
      </c>
    </row>
    <row r="76" spans="1:26" x14ac:dyDescent="0.3">
      <c r="A76" s="6">
        <f t="shared" si="33"/>
        <v>75</v>
      </c>
      <c r="B76" s="7" t="s">
        <v>178</v>
      </c>
      <c r="C76" s="9" t="s">
        <v>220</v>
      </c>
      <c r="D76" s="7" t="s">
        <v>180</v>
      </c>
      <c r="E76" s="7">
        <v>9</v>
      </c>
      <c r="F76" s="7">
        <v>1200</v>
      </c>
      <c r="G76" s="7">
        <v>0</v>
      </c>
      <c r="H76" s="8" t="e">
        <f t="shared" si="34"/>
        <v>#N/A</v>
      </c>
      <c r="I76" s="8" t="e">
        <f t="shared" si="4"/>
        <v>#N/A</v>
      </c>
      <c r="J76" s="8" t="e">
        <f t="shared" si="35"/>
        <v>#N/A</v>
      </c>
      <c r="K76" s="8" t="e">
        <f t="shared" si="36"/>
        <v>#N/A</v>
      </c>
      <c r="L76" s="7" t="s">
        <v>73</v>
      </c>
      <c r="M76" s="7" t="s">
        <v>20</v>
      </c>
      <c r="N76" s="7">
        <v>3</v>
      </c>
      <c r="O76" s="7" t="e">
        <f>VLOOKUP(IF(M76="无",L76,L76&amp;"("&amp;M76&amp;")"),D:J,7,0)*N76</f>
        <v>#N/A</v>
      </c>
      <c r="P76" s="7" t="e">
        <f>VLOOKUP(IF(M76="无",L76,L76&amp;"("&amp;M76&amp;")"),D:K,8,0)*N76</f>
        <v>#N/A</v>
      </c>
      <c r="Q76" s="7" t="s">
        <v>46</v>
      </c>
      <c r="R76" s="7" t="s">
        <v>47</v>
      </c>
      <c r="S76" s="7">
        <v>3</v>
      </c>
      <c r="T76" s="7" t="e">
        <f>VLOOKUP(IF(R76="无",Q76,Q76&amp;"("&amp;R76&amp;")"),D:J,7,0)*S76</f>
        <v>#N/A</v>
      </c>
      <c r="U76" s="7" t="e">
        <f>VLOOKUP(IF(R76="无",Q76,Q76&amp;"("&amp;R76&amp;")"),D:K,8,0)*S76</f>
        <v>#N/A</v>
      </c>
      <c r="V76" s="7" t="s">
        <v>65</v>
      </c>
      <c r="W76" s="7" t="s">
        <v>20</v>
      </c>
      <c r="X76" s="7">
        <v>3</v>
      </c>
      <c r="Y76" s="7">
        <f>VLOOKUP(IF(W76="无",V76,V76&amp;"("&amp;W76&amp;")"),D:J,7,0)*X76</f>
        <v>0</v>
      </c>
      <c r="Z76" s="7">
        <f>VLOOKUP(IF(W76="无",V76,V76&amp;"("&amp;W76&amp;")"),D:K,8,0)*X76</f>
        <v>0</v>
      </c>
    </row>
    <row r="77" spans="1:26" x14ac:dyDescent="0.3">
      <c r="A77" s="6">
        <f t="shared" si="33"/>
        <v>76</v>
      </c>
      <c r="B77" s="7" t="s">
        <v>178</v>
      </c>
      <c r="C77" s="9" t="s">
        <v>220</v>
      </c>
      <c r="D77" s="7" t="s">
        <v>181</v>
      </c>
      <c r="E77" s="7">
        <v>6</v>
      </c>
      <c r="F77" s="7">
        <v>800</v>
      </c>
      <c r="G77" s="7">
        <v>0</v>
      </c>
      <c r="H77" s="8" t="e">
        <f t="shared" si="34"/>
        <v>#N/A</v>
      </c>
      <c r="I77" s="8" t="e">
        <f t="shared" si="4"/>
        <v>#N/A</v>
      </c>
      <c r="J77" s="8" t="e">
        <f t="shared" si="35"/>
        <v>#N/A</v>
      </c>
      <c r="K77" s="8" t="e">
        <f t="shared" si="36"/>
        <v>#N/A</v>
      </c>
      <c r="L77" s="7" t="s">
        <v>73</v>
      </c>
      <c r="M77" s="7" t="s">
        <v>20</v>
      </c>
      <c r="N77" s="7">
        <v>2</v>
      </c>
      <c r="O77" s="7" t="e">
        <f>VLOOKUP(IF(M77="无",L77,L77&amp;"("&amp;M77&amp;")"),D:J,7,0)*N77</f>
        <v>#N/A</v>
      </c>
      <c r="P77" s="7" t="e">
        <f>VLOOKUP(IF(M77="无",L77,L77&amp;"("&amp;M77&amp;")"),D:K,8,0)*N77</f>
        <v>#N/A</v>
      </c>
      <c r="Q77" s="7" t="s">
        <v>75</v>
      </c>
      <c r="R77" s="7" t="s">
        <v>20</v>
      </c>
      <c r="S77" s="7">
        <v>3</v>
      </c>
      <c r="T77" s="7">
        <f>VLOOKUP(IF(R77="无",Q77,Q77&amp;"("&amp;R77&amp;")"),D:J,7,0)*S77</f>
        <v>400</v>
      </c>
      <c r="U77" s="7">
        <f>VLOOKUP(IF(R77="无",Q77,Q77&amp;"("&amp;R77&amp;")"),D:K,8,0)*S77</f>
        <v>0</v>
      </c>
      <c r="V77" s="7" t="s">
        <v>65</v>
      </c>
      <c r="W77" s="7" t="s">
        <v>20</v>
      </c>
      <c r="X77" s="7">
        <v>3</v>
      </c>
      <c r="Y77" s="7">
        <f>VLOOKUP(IF(W77="无",V77,V77&amp;"("&amp;W77&amp;")"),D:J,7,0)*X77</f>
        <v>0</v>
      </c>
      <c r="Z77" s="7">
        <f>VLOOKUP(IF(W77="无",V77,V77&amp;"("&amp;W77&amp;")"),D:K,8,0)*X77</f>
        <v>0</v>
      </c>
    </row>
    <row r="78" spans="1:26" x14ac:dyDescent="0.3">
      <c r="A78" s="6">
        <f t="shared" si="33"/>
        <v>77</v>
      </c>
      <c r="B78" s="7" t="s">
        <v>16</v>
      </c>
      <c r="C78" s="9" t="s">
        <v>203</v>
      </c>
      <c r="D78" s="7" t="s">
        <v>119</v>
      </c>
      <c r="E78" s="7">
        <v>4</v>
      </c>
      <c r="F78" s="7">
        <v>800</v>
      </c>
      <c r="G78" s="7">
        <v>0</v>
      </c>
      <c r="H78" s="8">
        <f t="shared" si="34"/>
        <v>1175</v>
      </c>
      <c r="I78" s="8">
        <f t="shared" si="4"/>
        <v>0</v>
      </c>
      <c r="J78" s="8">
        <f t="shared" si="35"/>
        <v>293.75</v>
      </c>
      <c r="K78" s="8">
        <f t="shared" si="36"/>
        <v>0</v>
      </c>
      <c r="L78" s="7" t="s">
        <v>120</v>
      </c>
      <c r="M78" s="7" t="s">
        <v>25</v>
      </c>
      <c r="N78" s="7">
        <v>2</v>
      </c>
      <c r="O78" s="7">
        <f>VLOOKUP(IF(M78="无",L78,L78&amp;"("&amp;M78&amp;")"),D:J,7,0)*N78</f>
        <v>375</v>
      </c>
      <c r="P78" s="7">
        <f>VLOOKUP(IF(M78="无",L78,L78&amp;"("&amp;M78&amp;")"),D:K,8,0)*N78</f>
        <v>0</v>
      </c>
      <c r="Q78" s="7" t="s">
        <v>20</v>
      </c>
      <c r="R78" s="7" t="s">
        <v>20</v>
      </c>
      <c r="S78" s="7">
        <v>0</v>
      </c>
      <c r="T78" s="7">
        <f>VLOOKUP(IF(R78="无",Q78,Q78&amp;"("&amp;R78&amp;")"),D:J,7,0)*S78</f>
        <v>0</v>
      </c>
      <c r="U78" s="7">
        <f>VLOOKUP(IF(R78="无",Q78,Q78&amp;"("&amp;R78&amp;")"),D:K,8,0)*S78</f>
        <v>0</v>
      </c>
      <c r="V78" s="7" t="s">
        <v>20</v>
      </c>
      <c r="W78" s="7" t="s">
        <v>20</v>
      </c>
      <c r="X78" s="7">
        <v>0</v>
      </c>
      <c r="Y78" s="7">
        <f>VLOOKUP(IF(W78="无",V78,V78&amp;"("&amp;W78&amp;")"),D:J,7,0)*X78</f>
        <v>0</v>
      </c>
      <c r="Z78" s="7">
        <f>VLOOKUP(IF(W78="无",V78,V78&amp;"("&amp;W78&amp;")"),D:K,8,0)*X78</f>
        <v>0</v>
      </c>
    </row>
    <row r="79" spans="1:26" hidden="1" x14ac:dyDescent="0.3">
      <c r="A79" s="6">
        <f t="shared" si="33"/>
        <v>78</v>
      </c>
      <c r="B79" s="7" t="s">
        <v>128</v>
      </c>
      <c r="C79" s="9" t="s">
        <v>203</v>
      </c>
      <c r="D79" s="7" t="s">
        <v>144</v>
      </c>
      <c r="E79" s="7">
        <v>3</v>
      </c>
      <c r="F79" s="7">
        <v>550</v>
      </c>
      <c r="G79" s="7">
        <v>0</v>
      </c>
      <c r="H79" s="8">
        <f t="shared" si="34"/>
        <v>925</v>
      </c>
      <c r="I79" s="8">
        <f t="shared" si="4"/>
        <v>0</v>
      </c>
      <c r="J79" s="8">
        <f t="shared" si="35"/>
        <v>308.33333333333331</v>
      </c>
      <c r="K79" s="8">
        <f t="shared" si="36"/>
        <v>0</v>
      </c>
      <c r="L79" s="7" t="s">
        <v>120</v>
      </c>
      <c r="M79" s="7" t="s">
        <v>25</v>
      </c>
      <c r="N79" s="7">
        <v>2</v>
      </c>
      <c r="O79" s="7">
        <f>VLOOKUP(IF(M79="无",L79,L79&amp;"("&amp;M79&amp;")"),D:J,7,0)*N79</f>
        <v>375</v>
      </c>
      <c r="P79" s="7">
        <f>VLOOKUP(IF(M79="无",L79,L79&amp;"("&amp;M79&amp;")"),D:K,8,0)*N79</f>
        <v>0</v>
      </c>
      <c r="Q79" s="7" t="s">
        <v>20</v>
      </c>
      <c r="R79" s="7" t="s">
        <v>20</v>
      </c>
      <c r="S79" s="7">
        <v>0</v>
      </c>
      <c r="T79" s="7">
        <f>VLOOKUP(IF(R79="无",Q79,Q79&amp;"("&amp;R79&amp;")"),D:J,7,0)*S79</f>
        <v>0</v>
      </c>
      <c r="U79" s="7">
        <f>VLOOKUP(IF(R79="无",Q79,Q79&amp;"("&amp;R79&amp;")"),D:K,8,0)*S79</f>
        <v>0</v>
      </c>
      <c r="V79" s="7" t="s">
        <v>20</v>
      </c>
      <c r="W79" s="7" t="s">
        <v>20</v>
      </c>
      <c r="X79" s="7">
        <v>0</v>
      </c>
      <c r="Y79" s="7">
        <f>VLOOKUP(IF(W79="无",V79,V79&amp;"("&amp;W79&amp;")"),D:J,7,0)*X79</f>
        <v>0</v>
      </c>
      <c r="Z79" s="7">
        <f>VLOOKUP(IF(W79="无",V79,V79&amp;"("&amp;W79&amp;")"),D:K,8,0)*X79</f>
        <v>0</v>
      </c>
    </row>
    <row r="80" spans="1:26" x14ac:dyDescent="0.3">
      <c r="A80" s="6">
        <f t="shared" si="33"/>
        <v>79</v>
      </c>
      <c r="B80" s="7" t="s">
        <v>128</v>
      </c>
      <c r="C80" s="9" t="s">
        <v>203</v>
      </c>
      <c r="D80" s="7" t="s">
        <v>145</v>
      </c>
      <c r="E80" s="7">
        <v>4</v>
      </c>
      <c r="F80" s="7">
        <v>900</v>
      </c>
      <c r="G80" s="7">
        <v>0</v>
      </c>
      <c r="H80" s="8" t="e">
        <f t="shared" si="34"/>
        <v>#N/A</v>
      </c>
      <c r="I80" s="8" t="e">
        <f t="shared" si="4"/>
        <v>#N/A</v>
      </c>
      <c r="J80" s="8" t="e">
        <f t="shared" si="35"/>
        <v>#N/A</v>
      </c>
      <c r="K80" s="8" t="e">
        <f t="shared" si="36"/>
        <v>#N/A</v>
      </c>
      <c r="L80" s="7" t="s">
        <v>120</v>
      </c>
      <c r="M80" s="7" t="s">
        <v>25</v>
      </c>
      <c r="N80" s="7">
        <v>2</v>
      </c>
      <c r="O80" s="7">
        <f>VLOOKUP(IF(M80="无",L80,L80&amp;"("&amp;M80&amp;")"),D:J,7,0)*N80</f>
        <v>375</v>
      </c>
      <c r="P80" s="7">
        <f>VLOOKUP(IF(M80="无",L80,L80&amp;"("&amp;M80&amp;")"),D:K,8,0)*N80</f>
        <v>0</v>
      </c>
      <c r="Q80" s="7" t="s">
        <v>21</v>
      </c>
      <c r="R80" s="7" t="s">
        <v>20</v>
      </c>
      <c r="S80" s="7">
        <v>1</v>
      </c>
      <c r="T80" s="7" t="e">
        <f>VLOOKUP(IF(R80="无",Q80,Q80&amp;"("&amp;R80&amp;")"),D:J,7,0)*S80</f>
        <v>#N/A</v>
      </c>
      <c r="U80" s="7" t="e">
        <f>VLOOKUP(IF(R80="无",Q80,Q80&amp;"("&amp;R80&amp;")"),D:K,8,0)*S80</f>
        <v>#N/A</v>
      </c>
      <c r="V80" s="7" t="s">
        <v>20</v>
      </c>
      <c r="W80" s="7" t="s">
        <v>20</v>
      </c>
      <c r="X80" s="7">
        <v>0</v>
      </c>
      <c r="Y80" s="7">
        <f>VLOOKUP(IF(W80="无",V80,V80&amp;"("&amp;W80&amp;")"),D:J,7,0)*X80</f>
        <v>0</v>
      </c>
      <c r="Z80" s="7">
        <f>VLOOKUP(IF(W80="无",V80,V80&amp;"("&amp;W80&amp;")"),D:K,8,0)*X80</f>
        <v>0</v>
      </c>
    </row>
    <row r="81" spans="1:26" x14ac:dyDescent="0.3">
      <c r="A81" s="6">
        <f t="shared" si="33"/>
        <v>80</v>
      </c>
      <c r="B81" s="7" t="s">
        <v>128</v>
      </c>
      <c r="C81" s="9" t="s">
        <v>203</v>
      </c>
      <c r="D81" s="7" t="s">
        <v>146</v>
      </c>
      <c r="E81" s="7">
        <v>4</v>
      </c>
      <c r="F81" s="7">
        <v>900</v>
      </c>
      <c r="G81" s="7">
        <v>0</v>
      </c>
      <c r="H81" s="8">
        <f t="shared" si="34"/>
        <v>1275</v>
      </c>
      <c r="I81" s="8">
        <f t="shared" si="4"/>
        <v>0</v>
      </c>
      <c r="J81" s="8">
        <f t="shared" si="35"/>
        <v>318.75</v>
      </c>
      <c r="K81" s="8">
        <f t="shared" si="36"/>
        <v>0</v>
      </c>
      <c r="L81" s="7" t="s">
        <v>120</v>
      </c>
      <c r="M81" s="7" t="s">
        <v>25</v>
      </c>
      <c r="N81" s="7">
        <v>2</v>
      </c>
      <c r="O81" s="7">
        <f>VLOOKUP(IF(M81="无",L81,L81&amp;"("&amp;M81&amp;")"),D:J,7,0)*N81</f>
        <v>375</v>
      </c>
      <c r="P81" s="7">
        <f>VLOOKUP(IF(M81="无",L81,L81&amp;"("&amp;M81&amp;")"),D:K,8,0)*N81</f>
        <v>0</v>
      </c>
      <c r="Q81" s="7" t="s">
        <v>114</v>
      </c>
      <c r="R81" s="7" t="s">
        <v>20</v>
      </c>
      <c r="S81" s="7">
        <v>1</v>
      </c>
      <c r="T81" s="7">
        <f>VLOOKUP(IF(R81="无",Q81,Q81&amp;"("&amp;R81&amp;")"),D:J,7,0)*S81</f>
        <v>0</v>
      </c>
      <c r="U81" s="7">
        <f>VLOOKUP(IF(R81="无",Q81,Q81&amp;"("&amp;R81&amp;")"),D:K,8,0)*S81</f>
        <v>0</v>
      </c>
      <c r="V81" s="7" t="s">
        <v>20</v>
      </c>
      <c r="W81" s="7" t="s">
        <v>20</v>
      </c>
      <c r="X81" s="7">
        <v>0</v>
      </c>
      <c r="Y81" s="7">
        <f>VLOOKUP(IF(W81="无",V81,V81&amp;"("&amp;W81&amp;")"),D:J,7,0)*X81</f>
        <v>0</v>
      </c>
      <c r="Z81" s="7">
        <f>VLOOKUP(IF(W81="无",V81,V81&amp;"("&amp;W81&amp;")"),D:K,8,0)*X81</f>
        <v>0</v>
      </c>
    </row>
    <row r="82" spans="1:26" x14ac:dyDescent="0.3">
      <c r="A82" s="6">
        <f t="shared" si="33"/>
        <v>81</v>
      </c>
      <c r="B82" s="7" t="s">
        <v>16</v>
      </c>
      <c r="C82" s="9" t="s">
        <v>196</v>
      </c>
      <c r="D82" s="7" t="s">
        <v>88</v>
      </c>
      <c r="E82" s="7">
        <v>3</v>
      </c>
      <c r="F82" s="7">
        <v>650</v>
      </c>
      <c r="G82" s="7">
        <v>0</v>
      </c>
      <c r="H82" s="8" t="e">
        <f t="shared" si="34"/>
        <v>#N/A</v>
      </c>
      <c r="I82" s="8" t="e">
        <f t="shared" si="4"/>
        <v>#N/A</v>
      </c>
      <c r="J82" s="8" t="e">
        <f t="shared" si="35"/>
        <v>#N/A</v>
      </c>
      <c r="K82" s="8" t="e">
        <f t="shared" si="36"/>
        <v>#N/A</v>
      </c>
      <c r="L82" s="7" t="s">
        <v>47</v>
      </c>
      <c r="M82" s="7" t="s">
        <v>20</v>
      </c>
      <c r="N82" s="7">
        <v>3</v>
      </c>
      <c r="O82" s="7" t="e">
        <f>VLOOKUP(IF(M82="无",L82,L82&amp;"("&amp;M82&amp;")"),D:J,7,0)*N82</f>
        <v>#N/A</v>
      </c>
      <c r="P82" s="7" t="e">
        <f>VLOOKUP(IF(M82="无",L82,L82&amp;"("&amp;M82&amp;")"),D:K,8,0)*N82</f>
        <v>#N/A</v>
      </c>
      <c r="Q82" s="7" t="s">
        <v>65</v>
      </c>
      <c r="R82" s="7" t="s">
        <v>20</v>
      </c>
      <c r="S82" s="7">
        <v>1</v>
      </c>
      <c r="T82" s="7">
        <f>VLOOKUP(IF(R82="无",Q82,Q82&amp;"("&amp;R82&amp;")"),D:J,7,0)*S82</f>
        <v>0</v>
      </c>
      <c r="U82" s="7">
        <f>VLOOKUP(IF(R82="无",Q82,Q82&amp;"("&amp;R82&amp;")"),D:K,8,0)*S82</f>
        <v>0</v>
      </c>
      <c r="V82" s="7" t="s">
        <v>20</v>
      </c>
      <c r="W82" s="7" t="s">
        <v>20</v>
      </c>
      <c r="X82" s="7">
        <v>0</v>
      </c>
      <c r="Y82" s="7">
        <f>VLOOKUP(IF(W82="无",V82,V82&amp;"("&amp;W82&amp;")"),D:J,7,0)*X82</f>
        <v>0</v>
      </c>
      <c r="Z82" s="7">
        <f>VLOOKUP(IF(W82="无",V82,V82&amp;"("&amp;W82&amp;")"),D:K,8,0)*X82</f>
        <v>0</v>
      </c>
    </row>
    <row r="83" spans="1:26" x14ac:dyDescent="0.3">
      <c r="A83" s="6">
        <f t="shared" si="33"/>
        <v>82</v>
      </c>
      <c r="B83" s="7" t="s">
        <v>16</v>
      </c>
      <c r="C83" s="9" t="s">
        <v>196</v>
      </c>
      <c r="D83" s="7" t="s">
        <v>89</v>
      </c>
      <c r="E83" s="7">
        <v>3</v>
      </c>
      <c r="F83" s="7">
        <v>800</v>
      </c>
      <c r="G83" s="7">
        <v>0</v>
      </c>
      <c r="H83" s="8">
        <f t="shared" si="34"/>
        <v>800</v>
      </c>
      <c r="I83" s="8">
        <f t="shared" si="4"/>
        <v>0</v>
      </c>
      <c r="J83" s="8">
        <f t="shared" si="35"/>
        <v>266.66666666666669</v>
      </c>
      <c r="K83" s="8">
        <f t="shared" si="36"/>
        <v>0</v>
      </c>
      <c r="L83" s="7" t="s">
        <v>90</v>
      </c>
      <c r="M83" s="7" t="s">
        <v>20</v>
      </c>
      <c r="N83" s="7">
        <v>2</v>
      </c>
      <c r="O83" s="7">
        <f>VLOOKUP(IF(M83="无",L83,L83&amp;"("&amp;M83&amp;")"),D:J,7,0)*N83</f>
        <v>0</v>
      </c>
      <c r="P83" s="7">
        <f>VLOOKUP(IF(M83="无",L83,L83&amp;"("&amp;M83&amp;")"),D:K,8,0)*N83</f>
        <v>0</v>
      </c>
      <c r="Q83" s="7" t="s">
        <v>20</v>
      </c>
      <c r="R83" s="7" t="s">
        <v>20</v>
      </c>
      <c r="S83" s="7">
        <v>0</v>
      </c>
      <c r="T83" s="7">
        <f>VLOOKUP(IF(R83="无",Q83,Q83&amp;"("&amp;R83&amp;")"),D:J,7,0)*S83</f>
        <v>0</v>
      </c>
      <c r="U83" s="7">
        <f>VLOOKUP(IF(R83="无",Q83,Q83&amp;"("&amp;R83&amp;")"),D:K,8,0)*S83</f>
        <v>0</v>
      </c>
      <c r="V83" s="7" t="s">
        <v>20</v>
      </c>
      <c r="W83" s="7" t="s">
        <v>20</v>
      </c>
      <c r="X83" s="7">
        <v>0</v>
      </c>
      <c r="Y83" s="7">
        <f>VLOOKUP(IF(W83="无",V83,V83&amp;"("&amp;W83&amp;")"),D:J,7,0)*X83</f>
        <v>0</v>
      </c>
      <c r="Z83" s="7">
        <f>VLOOKUP(IF(W83="无",V83,V83&amp;"("&amp;W83&amp;")"),D:K,8,0)*X83</f>
        <v>0</v>
      </c>
    </row>
    <row r="84" spans="1:26" hidden="1" x14ac:dyDescent="0.3">
      <c r="A84" s="6">
        <f t="shared" si="33"/>
        <v>83</v>
      </c>
      <c r="B84" s="7" t="s">
        <v>16</v>
      </c>
      <c r="C84" s="7" t="s">
        <v>30</v>
      </c>
      <c r="D84" s="7" t="s">
        <v>31</v>
      </c>
      <c r="E84" s="7">
        <v>2</v>
      </c>
      <c r="F84" s="7">
        <v>600</v>
      </c>
      <c r="G84" s="7">
        <v>0</v>
      </c>
      <c r="H84" s="8" t="e">
        <f t="shared" si="34"/>
        <v>#N/A</v>
      </c>
      <c r="I84" s="8" t="e">
        <f t="shared" si="4"/>
        <v>#N/A</v>
      </c>
      <c r="J84" s="8" t="e">
        <f t="shared" si="35"/>
        <v>#N/A</v>
      </c>
      <c r="K84" s="8" t="e">
        <f t="shared" si="36"/>
        <v>#N/A</v>
      </c>
      <c r="L84" s="7" t="s">
        <v>32</v>
      </c>
      <c r="M84" s="7" t="s">
        <v>20</v>
      </c>
      <c r="N84" s="7">
        <v>3</v>
      </c>
      <c r="O84" s="7">
        <f>VLOOKUP(IF(M84="无",L84,L84&amp;"("&amp;M84&amp;")"),D:J,7,0)*N84</f>
        <v>168.75</v>
      </c>
      <c r="P84" s="7">
        <f>VLOOKUP(IF(M84="无",L84,L84&amp;"("&amp;M84&amp;")"),D:K,8,0)*N84</f>
        <v>0</v>
      </c>
      <c r="Q84" s="7" t="s">
        <v>33</v>
      </c>
      <c r="R84" s="7" t="s">
        <v>34</v>
      </c>
      <c r="S84" s="7">
        <v>1</v>
      </c>
      <c r="T84" s="7">
        <f>VLOOKUP(IF(R84="无",Q84,Q84&amp;"("&amp;R84&amp;")"),D:J,7,0)*S84</f>
        <v>150</v>
      </c>
      <c r="U84" s="7">
        <f>VLOOKUP(IF(R84="无",Q84,Q84&amp;"("&amp;R84&amp;")"),D:K,8,0)*S84</f>
        <v>0</v>
      </c>
      <c r="V84" s="7" t="s">
        <v>35</v>
      </c>
      <c r="W84" s="7" t="s">
        <v>36</v>
      </c>
      <c r="X84" s="7">
        <v>1</v>
      </c>
      <c r="Y84" s="7" t="e">
        <f>VLOOKUP(IF(W84="无",V84,V84&amp;"("&amp;W84&amp;")"),D:J,7,0)*X84</f>
        <v>#N/A</v>
      </c>
      <c r="Z84" s="7" t="e">
        <f>VLOOKUP(IF(W84="无",V84,V84&amp;"("&amp;W84&amp;")"),D:K,8,0)*X84</f>
        <v>#N/A</v>
      </c>
    </row>
    <row r="85" spans="1:26" hidden="1" x14ac:dyDescent="0.3">
      <c r="A85" s="6">
        <f t="shared" si="33"/>
        <v>84</v>
      </c>
      <c r="B85" s="7" t="s">
        <v>16</v>
      </c>
      <c r="C85" s="9" t="s">
        <v>190</v>
      </c>
      <c r="D85" s="7" t="s">
        <v>70</v>
      </c>
      <c r="E85" s="7">
        <v>2</v>
      </c>
      <c r="F85" s="7">
        <v>1000</v>
      </c>
      <c r="G85" s="7">
        <v>0</v>
      </c>
      <c r="H85" s="8" t="e">
        <f t="shared" si="34"/>
        <v>#N/A</v>
      </c>
      <c r="I85" s="8" t="e">
        <f t="shared" si="4"/>
        <v>#N/A</v>
      </c>
      <c r="J85" s="8" t="e">
        <f t="shared" si="35"/>
        <v>#N/A</v>
      </c>
      <c r="K85" s="8" t="e">
        <f t="shared" si="36"/>
        <v>#N/A</v>
      </c>
      <c r="L85" s="7" t="s">
        <v>71</v>
      </c>
      <c r="M85" s="7" t="s">
        <v>20</v>
      </c>
      <c r="N85" s="7">
        <v>1</v>
      </c>
      <c r="O85" s="7">
        <f>VLOOKUP(IF(M85="无",L85,L85&amp;"("&amp;M85&amp;")"),D:J,7,0)*N85</f>
        <v>0</v>
      </c>
      <c r="P85" s="7">
        <f>VLOOKUP(IF(M85="无",L85,L85&amp;"("&amp;M85&amp;")"),D:K,8,0)*N85</f>
        <v>0</v>
      </c>
      <c r="Q85" s="7" t="s">
        <v>35</v>
      </c>
      <c r="R85" s="7" t="s">
        <v>36</v>
      </c>
      <c r="S85" s="7">
        <v>1</v>
      </c>
      <c r="T85" s="7" t="e">
        <f>VLOOKUP(IF(R85="无",Q85,Q85&amp;"("&amp;R85&amp;")"),D:J,7,0)*S85</f>
        <v>#N/A</v>
      </c>
      <c r="U85" s="7" t="e">
        <f>VLOOKUP(IF(R85="无",Q85,Q85&amp;"("&amp;R85&amp;")"),D:K,8,0)*S85</f>
        <v>#N/A</v>
      </c>
      <c r="V85" s="7" t="s">
        <v>20</v>
      </c>
      <c r="W85" s="7" t="s">
        <v>20</v>
      </c>
      <c r="X85" s="7">
        <v>0</v>
      </c>
      <c r="Y85" s="7">
        <f>VLOOKUP(IF(W85="无",V85,V85&amp;"("&amp;W85&amp;")"),D:J,7,0)*X85</f>
        <v>0</v>
      </c>
      <c r="Z85" s="7">
        <f>VLOOKUP(IF(W85="无",V85,V85&amp;"("&amp;W85&amp;")"),D:K,8,0)*X85</f>
        <v>0</v>
      </c>
    </row>
    <row r="86" spans="1:26" hidden="1" x14ac:dyDescent="0.3">
      <c r="A86" s="6">
        <f t="shared" si="33"/>
        <v>85</v>
      </c>
      <c r="B86" s="7" t="s">
        <v>16</v>
      </c>
      <c r="C86" s="9" t="s">
        <v>190</v>
      </c>
      <c r="D86" s="7" t="s">
        <v>32</v>
      </c>
      <c r="E86" s="7">
        <v>8</v>
      </c>
      <c r="F86" s="7">
        <v>450</v>
      </c>
      <c r="G86" s="7">
        <v>0</v>
      </c>
      <c r="H86" s="8">
        <f t="shared" si="34"/>
        <v>450</v>
      </c>
      <c r="I86" s="8">
        <f t="shared" si="4"/>
        <v>0</v>
      </c>
      <c r="J86" s="8">
        <f t="shared" si="35"/>
        <v>56.25</v>
      </c>
      <c r="K86" s="8">
        <f t="shared" si="36"/>
        <v>0</v>
      </c>
      <c r="L86" s="7" t="s">
        <v>91</v>
      </c>
      <c r="M86" s="7" t="s">
        <v>20</v>
      </c>
      <c r="N86" s="7">
        <v>1</v>
      </c>
      <c r="O86" s="7">
        <f>VLOOKUP(IF(M86="无",L86,L86&amp;"("&amp;M86&amp;")"),D:J,7,0)*N86</f>
        <v>0</v>
      </c>
      <c r="P86" s="7">
        <f>VLOOKUP(IF(M86="无",L86,L86&amp;"("&amp;M86&amp;")"),D:K,8,0)*N86</f>
        <v>0</v>
      </c>
      <c r="Q86" s="7" t="s">
        <v>20</v>
      </c>
      <c r="R86" s="7" t="s">
        <v>20</v>
      </c>
      <c r="S86" s="7">
        <v>0</v>
      </c>
      <c r="T86" s="7">
        <f>VLOOKUP(IF(R86="无",Q86,Q86&amp;"("&amp;R86&amp;")"),D:J,7,0)*S86</f>
        <v>0</v>
      </c>
      <c r="U86" s="7">
        <f>VLOOKUP(IF(R86="无",Q86,Q86&amp;"("&amp;R86&amp;")"),D:K,8,0)*S86</f>
        <v>0</v>
      </c>
      <c r="V86" s="7" t="s">
        <v>20</v>
      </c>
      <c r="W86" s="7" t="s">
        <v>20</v>
      </c>
      <c r="X86" s="7">
        <v>0</v>
      </c>
      <c r="Y86" s="7">
        <f>VLOOKUP(IF(W86="无",V86,V86&amp;"("&amp;W86&amp;")"),D:J,7,0)*X86</f>
        <v>0</v>
      </c>
      <c r="Z86" s="7">
        <f>VLOOKUP(IF(W86="无",V86,V86&amp;"("&amp;W86&amp;")"),D:K,8,0)*X86</f>
        <v>0</v>
      </c>
    </row>
    <row r="87" spans="1:26" x14ac:dyDescent="0.3">
      <c r="A87" s="6">
        <f t="shared" ref="A87:A121" si="37">ROW()-1</f>
        <v>86</v>
      </c>
      <c r="B87" s="7" t="s">
        <v>16</v>
      </c>
      <c r="C87" s="9" t="s">
        <v>190</v>
      </c>
      <c r="D87" s="7" t="s">
        <v>106</v>
      </c>
      <c r="E87" s="7">
        <v>2</v>
      </c>
      <c r="F87" s="7">
        <v>1000</v>
      </c>
      <c r="G87" s="7">
        <v>0</v>
      </c>
      <c r="H87" s="8" t="e">
        <f t="shared" ref="H87:H121" si="38">F87+O87+T87+Y87</f>
        <v>#N/A</v>
      </c>
      <c r="I87" s="8" t="e">
        <f t="shared" si="4"/>
        <v>#N/A</v>
      </c>
      <c r="J87" s="8" t="e">
        <f t="shared" ref="J87:J121" si="39">H87/E87</f>
        <v>#N/A</v>
      </c>
      <c r="K87" s="8" t="e">
        <f t="shared" ref="K87:K121" si="40">I87/E87</f>
        <v>#N/A</v>
      </c>
      <c r="L87" s="7" t="s">
        <v>107</v>
      </c>
      <c r="M87" s="7" t="s">
        <v>20</v>
      </c>
      <c r="N87" s="7">
        <v>0</v>
      </c>
      <c r="O87" s="7">
        <f>VLOOKUP(IF(M87="无",L87,L87&amp;"("&amp;M87&amp;")"),D:J,7,0)*N87</f>
        <v>0</v>
      </c>
      <c r="P87" s="7">
        <f>VLOOKUP(IF(M87="无",L87,L87&amp;"("&amp;M87&amp;")"),D:K,8,0)*N87</f>
        <v>0</v>
      </c>
      <c r="Q87" s="7" t="s">
        <v>35</v>
      </c>
      <c r="R87" s="7" t="s">
        <v>36</v>
      </c>
      <c r="S87" s="7">
        <v>1</v>
      </c>
      <c r="T87" s="7" t="e">
        <f>VLOOKUP(IF(R87="无",Q87,Q87&amp;"("&amp;R87&amp;")"),D:J,7,0)*S87</f>
        <v>#N/A</v>
      </c>
      <c r="U87" s="7" t="e">
        <f>VLOOKUP(IF(R87="无",Q87,Q87&amp;"("&amp;R87&amp;")"),D:K,8,0)*S87</f>
        <v>#N/A</v>
      </c>
      <c r="V87" s="7" t="s">
        <v>60</v>
      </c>
      <c r="W87" s="7" t="s">
        <v>20</v>
      </c>
      <c r="X87" s="7">
        <v>1</v>
      </c>
      <c r="Y87" s="7">
        <f>VLOOKUP(IF(W87="无",V87,V87&amp;"("&amp;W87&amp;")"),D:J,7,0)*X87</f>
        <v>256.25</v>
      </c>
      <c r="Z87" s="7">
        <f>VLOOKUP(IF(W87="无",V87,V87&amp;"("&amp;W87&amp;")"),D:K,8,0)*X87</f>
        <v>0</v>
      </c>
    </row>
    <row r="88" spans="1:26" x14ac:dyDescent="0.3">
      <c r="A88" s="6">
        <f t="shared" si="37"/>
        <v>87</v>
      </c>
      <c r="B88" s="7" t="s">
        <v>16</v>
      </c>
      <c r="C88" s="9" t="s">
        <v>190</v>
      </c>
      <c r="D88" s="7" t="s">
        <v>108</v>
      </c>
      <c r="E88" s="7">
        <v>2</v>
      </c>
      <c r="F88" s="7">
        <v>1000</v>
      </c>
      <c r="G88" s="7">
        <v>0</v>
      </c>
      <c r="H88" s="8" t="e">
        <f t="shared" si="38"/>
        <v>#N/A</v>
      </c>
      <c r="I88" s="8" t="e">
        <f t="shared" ref="I88:I169" si="41">IF(C88="贸易",G88,P88+U88+Z88)</f>
        <v>#N/A</v>
      </c>
      <c r="J88" s="8" t="e">
        <f t="shared" si="39"/>
        <v>#N/A</v>
      </c>
      <c r="K88" s="8" t="e">
        <f t="shared" si="40"/>
        <v>#N/A</v>
      </c>
      <c r="L88" s="7" t="s">
        <v>107</v>
      </c>
      <c r="M88" s="7" t="s">
        <v>20</v>
      </c>
      <c r="N88" s="7">
        <v>0</v>
      </c>
      <c r="O88" s="7">
        <f>VLOOKUP(IF(M88="无",L88,L88&amp;"("&amp;M88&amp;")"),D:J,7,0)*N88</f>
        <v>0</v>
      </c>
      <c r="P88" s="7">
        <f>VLOOKUP(IF(M88="无",L88,L88&amp;"("&amp;M88&amp;")"),D:K,8,0)*N88</f>
        <v>0</v>
      </c>
      <c r="Q88" s="7" t="s">
        <v>35</v>
      </c>
      <c r="R88" s="7" t="s">
        <v>36</v>
      </c>
      <c r="S88" s="7">
        <v>1</v>
      </c>
      <c r="T88" s="7" t="e">
        <f>VLOOKUP(IF(R88="无",Q88,Q88&amp;"("&amp;R88&amp;")"),D:J,7,0)*S88</f>
        <v>#N/A</v>
      </c>
      <c r="U88" s="7" t="e">
        <f>VLOOKUP(IF(R88="无",Q88,Q88&amp;"("&amp;R88&amp;")"),D:K,8,0)*S88</f>
        <v>#N/A</v>
      </c>
      <c r="V88" s="7" t="s">
        <v>33</v>
      </c>
      <c r="W88" s="7" t="s">
        <v>34</v>
      </c>
      <c r="X88" s="7">
        <v>1</v>
      </c>
      <c r="Y88" s="7">
        <f>VLOOKUP(IF(W88="无",V88,V88&amp;"("&amp;W88&amp;")"),D:J,7,0)*X88</f>
        <v>150</v>
      </c>
      <c r="Z88" s="7">
        <f>VLOOKUP(IF(W88="无",V88,V88&amp;"("&amp;W88&amp;")"),D:K,8,0)*X88</f>
        <v>0</v>
      </c>
    </row>
    <row r="89" spans="1:26" hidden="1" x14ac:dyDescent="0.3">
      <c r="A89" s="6">
        <f t="shared" si="37"/>
        <v>88</v>
      </c>
      <c r="B89" s="7" t="s">
        <v>16</v>
      </c>
      <c r="C89" s="9" t="s">
        <v>190</v>
      </c>
      <c r="D89" s="7" t="s">
        <v>52</v>
      </c>
      <c r="E89" s="7">
        <v>2</v>
      </c>
      <c r="F89" s="7">
        <v>800</v>
      </c>
      <c r="G89" s="7">
        <v>0</v>
      </c>
      <c r="H89" s="8" t="e">
        <f t="shared" si="38"/>
        <v>#N/A</v>
      </c>
      <c r="I89" s="8" t="e">
        <f t="shared" si="41"/>
        <v>#N/A</v>
      </c>
      <c r="J89" s="8" t="e">
        <f t="shared" si="39"/>
        <v>#N/A</v>
      </c>
      <c r="K89" s="8" t="e">
        <f t="shared" si="40"/>
        <v>#N/A</v>
      </c>
      <c r="L89" s="7" t="s">
        <v>109</v>
      </c>
      <c r="M89" s="7" t="s">
        <v>20</v>
      </c>
      <c r="N89" s="7">
        <v>1</v>
      </c>
      <c r="O89" s="7">
        <f>VLOOKUP(IF(M89="无",L89,L89&amp;"("&amp;M89&amp;")"),D:J,7,0)*N89</f>
        <v>0</v>
      </c>
      <c r="P89" s="7">
        <f>VLOOKUP(IF(M89="无",L89,L89&amp;"("&amp;M89&amp;")"),D:K,8,0)*N89</f>
        <v>0</v>
      </c>
      <c r="Q89" s="7" t="s">
        <v>35</v>
      </c>
      <c r="R89" s="7" t="s">
        <v>36</v>
      </c>
      <c r="S89" s="7">
        <v>1</v>
      </c>
      <c r="T89" s="7" t="e">
        <f>VLOOKUP(IF(R89="无",Q89,Q89&amp;"("&amp;R89&amp;")"),D:J,7,0)*S89</f>
        <v>#N/A</v>
      </c>
      <c r="U89" s="7" t="e">
        <f>VLOOKUP(IF(R89="无",Q89,Q89&amp;"("&amp;R89&amp;")"),D:K,8,0)*S89</f>
        <v>#N/A</v>
      </c>
      <c r="V89" s="7" t="s">
        <v>20</v>
      </c>
      <c r="W89" s="7" t="s">
        <v>20</v>
      </c>
      <c r="X89" s="7">
        <v>0</v>
      </c>
      <c r="Y89" s="7">
        <f>VLOOKUP(IF(W89="无",V89,V89&amp;"("&amp;W89&amp;")"),D:J,7,0)*X89</f>
        <v>0</v>
      </c>
      <c r="Z89" s="7">
        <f>VLOOKUP(IF(W89="无",V89,V89&amp;"("&amp;W89&amp;")"),D:K,8,0)*X89</f>
        <v>0</v>
      </c>
    </row>
    <row r="90" spans="1:26" hidden="1" x14ac:dyDescent="0.3">
      <c r="A90" s="6">
        <f t="shared" si="37"/>
        <v>89</v>
      </c>
      <c r="B90" s="7" t="s">
        <v>16</v>
      </c>
      <c r="C90" s="9" t="s">
        <v>199</v>
      </c>
      <c r="D90" s="7" t="s">
        <v>98</v>
      </c>
      <c r="E90" s="7">
        <v>2</v>
      </c>
      <c r="F90" s="7">
        <v>400</v>
      </c>
      <c r="G90" s="7">
        <v>0</v>
      </c>
      <c r="H90" s="8">
        <f t="shared" si="38"/>
        <v>400</v>
      </c>
      <c r="I90" s="8">
        <f t="shared" si="41"/>
        <v>0</v>
      </c>
      <c r="J90" s="8">
        <f t="shared" si="39"/>
        <v>200</v>
      </c>
      <c r="K90" s="8">
        <f t="shared" si="40"/>
        <v>0</v>
      </c>
      <c r="L90" s="7" t="s">
        <v>99</v>
      </c>
      <c r="M90" s="7" t="s">
        <v>20</v>
      </c>
      <c r="N90" s="7">
        <v>1</v>
      </c>
      <c r="O90" s="7">
        <f>VLOOKUP(IF(M90="无",L90,L90&amp;"("&amp;M90&amp;")"),D:J,7,0)*N90</f>
        <v>0</v>
      </c>
      <c r="P90" s="7">
        <f>VLOOKUP(IF(M90="无",L90,L90&amp;"("&amp;M90&amp;")"),D:K,8,0)*N90</f>
        <v>0</v>
      </c>
      <c r="Q90" s="7" t="s">
        <v>20</v>
      </c>
      <c r="R90" s="7" t="s">
        <v>20</v>
      </c>
      <c r="S90" s="7">
        <v>0</v>
      </c>
      <c r="T90" s="7">
        <f>VLOOKUP(IF(R90="无",Q90,Q90&amp;"("&amp;R90&amp;")"),D:J,7,0)*S90</f>
        <v>0</v>
      </c>
      <c r="U90" s="7">
        <f>VLOOKUP(IF(R90="无",Q90,Q90&amp;"("&amp;R90&amp;")"),D:K,8,0)*S90</f>
        <v>0</v>
      </c>
      <c r="V90" s="7" t="s">
        <v>20</v>
      </c>
      <c r="W90" s="7" t="s">
        <v>20</v>
      </c>
      <c r="X90" s="7">
        <v>0</v>
      </c>
      <c r="Y90" s="7">
        <f>VLOOKUP(IF(W90="无",V90,V90&amp;"("&amp;W90&amp;")"),D:J,7,0)*X90</f>
        <v>0</v>
      </c>
      <c r="Z90" s="7">
        <f>VLOOKUP(IF(W90="无",V90,V90&amp;"("&amp;W90&amp;")"),D:K,8,0)*X90</f>
        <v>0</v>
      </c>
    </row>
    <row r="91" spans="1:26" x14ac:dyDescent="0.3">
      <c r="A91" s="6">
        <f t="shared" si="37"/>
        <v>90</v>
      </c>
      <c r="B91" s="7" t="s">
        <v>16</v>
      </c>
      <c r="C91" s="9" t="s">
        <v>204</v>
      </c>
      <c r="D91" s="7" t="s">
        <v>121</v>
      </c>
      <c r="E91" s="7">
        <v>6</v>
      </c>
      <c r="F91" s="7">
        <v>1200</v>
      </c>
      <c r="G91" s="7">
        <v>0</v>
      </c>
      <c r="H91" s="8">
        <f t="shared" si="38"/>
        <v>1200</v>
      </c>
      <c r="I91" s="8">
        <f t="shared" si="41"/>
        <v>0</v>
      </c>
      <c r="J91" s="8">
        <f t="shared" si="39"/>
        <v>200</v>
      </c>
      <c r="K91" s="8">
        <f t="shared" si="40"/>
        <v>0</v>
      </c>
      <c r="L91" s="7" t="s">
        <v>92</v>
      </c>
      <c r="M91" s="7" t="s">
        <v>20</v>
      </c>
      <c r="N91" s="7">
        <v>4</v>
      </c>
      <c r="O91" s="7">
        <f>VLOOKUP(IF(M91="无",L91,L91&amp;"("&amp;M91&amp;")"),D:J,7,0)*N91</f>
        <v>0</v>
      </c>
      <c r="P91" s="7">
        <f>VLOOKUP(IF(M91="无",L91,L91&amp;"("&amp;M91&amp;")"),D:K,8,0)*N91</f>
        <v>0</v>
      </c>
      <c r="Q91" s="7" t="s">
        <v>20</v>
      </c>
      <c r="R91" s="7" t="s">
        <v>20</v>
      </c>
      <c r="S91" s="7">
        <v>0</v>
      </c>
      <c r="T91" s="7">
        <f>VLOOKUP(IF(R91="无",Q91,Q91&amp;"("&amp;R91&amp;")"),D:J,7,0)*S91</f>
        <v>0</v>
      </c>
      <c r="U91" s="7">
        <f>VLOOKUP(IF(R91="无",Q91,Q91&amp;"("&amp;R91&amp;")"),D:K,8,0)*S91</f>
        <v>0</v>
      </c>
      <c r="V91" s="7" t="s">
        <v>20</v>
      </c>
      <c r="W91" s="7" t="s">
        <v>20</v>
      </c>
      <c r="X91" s="7">
        <v>0</v>
      </c>
      <c r="Y91" s="7">
        <f>VLOOKUP(IF(W91="无",V91,V91&amp;"("&amp;W91&amp;")"),D:J,7,0)*X91</f>
        <v>0</v>
      </c>
      <c r="Z91" s="7">
        <f>VLOOKUP(IF(W91="无",V91,V91&amp;"("&amp;W91&amp;")"),D:K,8,0)*X91</f>
        <v>0</v>
      </c>
    </row>
    <row r="92" spans="1:26" x14ac:dyDescent="0.3">
      <c r="A92" s="6">
        <f t="shared" si="37"/>
        <v>91</v>
      </c>
      <c r="B92" s="7" t="s">
        <v>128</v>
      </c>
      <c r="C92" s="9" t="s">
        <v>204</v>
      </c>
      <c r="D92" s="7" t="s">
        <v>138</v>
      </c>
      <c r="E92" s="7">
        <v>3</v>
      </c>
      <c r="F92" s="7">
        <v>1000</v>
      </c>
      <c r="G92" s="7">
        <v>0</v>
      </c>
      <c r="H92" s="8">
        <f t="shared" si="38"/>
        <v>1538.6666666666665</v>
      </c>
      <c r="I92" s="8">
        <f t="shared" si="41"/>
        <v>0</v>
      </c>
      <c r="J92" s="8">
        <f t="shared" si="39"/>
        <v>512.8888888888888</v>
      </c>
      <c r="K92" s="8">
        <f t="shared" si="40"/>
        <v>0</v>
      </c>
      <c r="L92" s="7" t="s">
        <v>68</v>
      </c>
      <c r="M92" s="7" t="s">
        <v>20</v>
      </c>
      <c r="N92" s="7">
        <v>1</v>
      </c>
      <c r="O92" s="7">
        <f>VLOOKUP(IF(M92="无",L92,L92&amp;"("&amp;M92&amp;")"),D:J,7,0)*N92</f>
        <v>538.66666666666663</v>
      </c>
      <c r="P92" s="7">
        <f>VLOOKUP(IF(M92="无",L92,L92&amp;"("&amp;M92&amp;")"),D:K,8,0)*N92</f>
        <v>0</v>
      </c>
      <c r="Q92" s="7" t="s">
        <v>139</v>
      </c>
      <c r="R92" s="7" t="s">
        <v>20</v>
      </c>
      <c r="S92" s="7">
        <v>2</v>
      </c>
      <c r="T92" s="7">
        <f>VLOOKUP(IF(R92="无",Q92,Q92&amp;"("&amp;R92&amp;")"),D:J,7,0)*S92</f>
        <v>0</v>
      </c>
      <c r="U92" s="7">
        <f>VLOOKUP(IF(R92="无",Q92,Q92&amp;"("&amp;R92&amp;")"),D:K,8,0)*S92</f>
        <v>0</v>
      </c>
      <c r="V92" s="7" t="s">
        <v>20</v>
      </c>
      <c r="W92" s="7" t="s">
        <v>20</v>
      </c>
      <c r="X92" s="7">
        <v>0</v>
      </c>
      <c r="Y92" s="7">
        <f>VLOOKUP(IF(W92="无",V92,V92&amp;"("&amp;W92&amp;")"),D:J,7,0)*X92</f>
        <v>0</v>
      </c>
      <c r="Z92" s="7">
        <f>VLOOKUP(IF(W92="无",V92,V92&amp;"("&amp;W92&amp;")"),D:K,8,0)*X92</f>
        <v>0</v>
      </c>
    </row>
    <row r="93" spans="1:26" x14ac:dyDescent="0.3">
      <c r="A93" s="6">
        <f t="shared" si="37"/>
        <v>92</v>
      </c>
      <c r="B93" s="7" t="s">
        <v>128</v>
      </c>
      <c r="C93" s="9" t="s">
        <v>204</v>
      </c>
      <c r="D93" s="7" t="s">
        <v>140</v>
      </c>
      <c r="E93" s="7">
        <v>3</v>
      </c>
      <c r="F93" s="7">
        <v>1000</v>
      </c>
      <c r="G93" s="7">
        <v>0</v>
      </c>
      <c r="H93" s="8">
        <f t="shared" si="38"/>
        <v>1000</v>
      </c>
      <c r="I93" s="8">
        <f t="shared" si="41"/>
        <v>0</v>
      </c>
      <c r="J93" s="8">
        <f t="shared" si="39"/>
        <v>333.33333333333331</v>
      </c>
      <c r="K93" s="8">
        <f t="shared" si="40"/>
        <v>0</v>
      </c>
      <c r="L93" s="7" t="s">
        <v>114</v>
      </c>
      <c r="M93" s="7" t="s">
        <v>20</v>
      </c>
      <c r="N93" s="7">
        <v>2</v>
      </c>
      <c r="O93" s="7">
        <f>VLOOKUP(IF(M93="无",L93,L93&amp;"("&amp;M93&amp;")"),D:J,7,0)*N93</f>
        <v>0</v>
      </c>
      <c r="P93" s="7">
        <f>VLOOKUP(IF(M93="无",L93,L93&amp;"("&amp;M93&amp;")"),D:K,8,0)*N93</f>
        <v>0</v>
      </c>
      <c r="Q93" s="7" t="s">
        <v>139</v>
      </c>
      <c r="R93" s="7" t="s">
        <v>20</v>
      </c>
      <c r="S93" s="7">
        <v>2</v>
      </c>
      <c r="T93" s="7">
        <f>VLOOKUP(IF(R93="无",Q93,Q93&amp;"("&amp;R93&amp;")"),D:J,7,0)*S93</f>
        <v>0</v>
      </c>
      <c r="U93" s="7">
        <f>VLOOKUP(IF(R93="无",Q93,Q93&amp;"("&amp;R93&amp;")"),D:K,8,0)*S93</f>
        <v>0</v>
      </c>
      <c r="V93" s="7" t="s">
        <v>20</v>
      </c>
      <c r="W93" s="7" t="s">
        <v>20</v>
      </c>
      <c r="X93" s="7">
        <v>0</v>
      </c>
      <c r="Y93" s="7">
        <f>VLOOKUP(IF(W93="无",V93,V93&amp;"("&amp;W93&amp;")"),D:J,7,0)*X93</f>
        <v>0</v>
      </c>
      <c r="Z93" s="7">
        <f>VLOOKUP(IF(W93="无",V93,V93&amp;"("&amp;W93&amp;")"),D:K,8,0)*X93</f>
        <v>0</v>
      </c>
    </row>
    <row r="94" spans="1:26" x14ac:dyDescent="0.3">
      <c r="A94" s="6">
        <f t="shared" si="37"/>
        <v>93</v>
      </c>
      <c r="B94" s="7" t="s">
        <v>128</v>
      </c>
      <c r="C94" s="9" t="s">
        <v>204</v>
      </c>
      <c r="D94" s="7" t="s">
        <v>141</v>
      </c>
      <c r="E94" s="7">
        <v>3</v>
      </c>
      <c r="F94" s="7">
        <v>500</v>
      </c>
      <c r="G94" s="7">
        <v>0</v>
      </c>
      <c r="H94" s="8" t="e">
        <f t="shared" si="38"/>
        <v>#N/A</v>
      </c>
      <c r="I94" s="8" t="e">
        <f t="shared" si="41"/>
        <v>#N/A</v>
      </c>
      <c r="J94" s="8" t="e">
        <f t="shared" si="39"/>
        <v>#N/A</v>
      </c>
      <c r="K94" s="8" t="e">
        <f t="shared" si="40"/>
        <v>#N/A</v>
      </c>
      <c r="L94" s="7" t="s">
        <v>57</v>
      </c>
      <c r="M94" s="7" t="s">
        <v>20</v>
      </c>
      <c r="N94" s="7">
        <v>2</v>
      </c>
      <c r="O94" s="7" t="e">
        <f>VLOOKUP(IF(M94="无",L94,L94&amp;"("&amp;M94&amp;")"),D:J,7,0)*N94</f>
        <v>#N/A</v>
      </c>
      <c r="P94" s="7" t="e">
        <f>VLOOKUP(IF(M94="无",L94,L94&amp;"("&amp;M94&amp;")"),D:K,8,0)*N94</f>
        <v>#N/A</v>
      </c>
      <c r="Q94" s="7" t="s">
        <v>21</v>
      </c>
      <c r="R94" s="7" t="s">
        <v>20</v>
      </c>
      <c r="S94" s="7">
        <v>1</v>
      </c>
      <c r="T94" s="7" t="e">
        <f>VLOOKUP(IF(R94="无",Q94,Q94&amp;"("&amp;R94&amp;")"),D:J,7,0)*S94</f>
        <v>#N/A</v>
      </c>
      <c r="U94" s="7" t="e">
        <f>VLOOKUP(IF(R94="无",Q94,Q94&amp;"("&amp;R94&amp;")"),D:K,8,0)*S94</f>
        <v>#N/A</v>
      </c>
      <c r="V94" s="7" t="s">
        <v>20</v>
      </c>
      <c r="W94" s="7" t="s">
        <v>20</v>
      </c>
      <c r="X94" s="7">
        <v>0</v>
      </c>
      <c r="Y94" s="7">
        <f>VLOOKUP(IF(W94="无",V94,V94&amp;"("&amp;W94&amp;")"),D:J,7,0)*X94</f>
        <v>0</v>
      </c>
      <c r="Z94" s="7">
        <f>VLOOKUP(IF(W94="无",V94,V94&amp;"("&amp;W94&amp;")"),D:K,8,0)*X94</f>
        <v>0</v>
      </c>
    </row>
    <row r="95" spans="1:26" x14ac:dyDescent="0.3">
      <c r="A95" s="6">
        <f t="shared" si="37"/>
        <v>94</v>
      </c>
      <c r="B95" s="7" t="s">
        <v>128</v>
      </c>
      <c r="C95" s="9" t="s">
        <v>204</v>
      </c>
      <c r="D95" s="7" t="s">
        <v>142</v>
      </c>
      <c r="E95" s="7">
        <v>3</v>
      </c>
      <c r="F95" s="7">
        <v>500</v>
      </c>
      <c r="G95" s="7">
        <v>0</v>
      </c>
      <c r="H95" s="8" t="e">
        <f t="shared" si="38"/>
        <v>#N/A</v>
      </c>
      <c r="I95" s="8" t="e">
        <f t="shared" si="41"/>
        <v>#N/A</v>
      </c>
      <c r="J95" s="8" t="e">
        <f t="shared" si="39"/>
        <v>#N/A</v>
      </c>
      <c r="K95" s="8" t="e">
        <f t="shared" si="40"/>
        <v>#N/A</v>
      </c>
      <c r="L95" s="7" t="s">
        <v>131</v>
      </c>
      <c r="M95" s="7" t="s">
        <v>20</v>
      </c>
      <c r="N95" s="7">
        <v>1</v>
      </c>
      <c r="O95" s="7">
        <f>VLOOKUP(IF(M95="无",L95,L95&amp;"("&amp;M95&amp;")"),D:J,7,0)*N95</f>
        <v>0</v>
      </c>
      <c r="P95" s="7">
        <f>VLOOKUP(IF(M95="无",L95,L95&amp;"("&amp;M95&amp;")"),D:K,8,0)*N95</f>
        <v>0</v>
      </c>
      <c r="Q95" s="7" t="s">
        <v>133</v>
      </c>
      <c r="R95" s="7" t="s">
        <v>47</v>
      </c>
      <c r="S95" s="7">
        <v>1</v>
      </c>
      <c r="T95" s="7" t="e">
        <f>VLOOKUP(IF(R95="无",Q95,Q95&amp;"("&amp;R95&amp;")"),D:J,7,0)*S95</f>
        <v>#N/A</v>
      </c>
      <c r="U95" s="7" t="e">
        <f>VLOOKUP(IF(R95="无",Q95,Q95&amp;"("&amp;R95&amp;")"),D:K,8,0)*S95</f>
        <v>#N/A</v>
      </c>
      <c r="V95" s="7" t="s">
        <v>143</v>
      </c>
      <c r="W95" s="7" t="s">
        <v>58</v>
      </c>
      <c r="X95" s="7">
        <v>1</v>
      </c>
      <c r="Y95" s="7" t="e">
        <f>VLOOKUP(IF(W95="无",V95,V95&amp;"("&amp;W95&amp;")"),D:J,7,0)*X95</f>
        <v>#N/A</v>
      </c>
      <c r="Z95" s="7" t="e">
        <f>VLOOKUP(IF(W95="无",V95,V95&amp;"("&amp;W95&amp;")"),D:K,8,0)*X95</f>
        <v>#N/A</v>
      </c>
    </row>
    <row r="96" spans="1:26" x14ac:dyDescent="0.3">
      <c r="A96" s="6">
        <f t="shared" si="37"/>
        <v>95</v>
      </c>
      <c r="B96" s="7" t="s">
        <v>128</v>
      </c>
      <c r="C96" s="9" t="s">
        <v>211</v>
      </c>
      <c r="D96" s="9" t="s">
        <v>207</v>
      </c>
      <c r="E96" s="7">
        <v>3</v>
      </c>
      <c r="F96" s="7">
        <v>1800</v>
      </c>
      <c r="G96" s="7">
        <v>0</v>
      </c>
      <c r="H96" s="8" t="e">
        <f t="shared" si="38"/>
        <v>#N/A</v>
      </c>
      <c r="I96" s="8" t="e">
        <f t="shared" si="41"/>
        <v>#N/A</v>
      </c>
      <c r="J96" s="8" t="e">
        <f t="shared" si="39"/>
        <v>#N/A</v>
      </c>
      <c r="K96" s="8" t="e">
        <f t="shared" si="40"/>
        <v>#N/A</v>
      </c>
      <c r="L96" s="7" t="s">
        <v>70</v>
      </c>
      <c r="M96" s="7" t="s">
        <v>20</v>
      </c>
      <c r="N96" s="7">
        <v>1</v>
      </c>
      <c r="O96" s="7" t="e">
        <f>VLOOKUP(IF(M96="无",L96,L96&amp;"("&amp;M96&amp;")"),D:J,7,0)*N96</f>
        <v>#N/A</v>
      </c>
      <c r="P96" s="7" t="e">
        <f>VLOOKUP(IF(M96="无",L96,L96&amp;"("&amp;M96&amp;")"),D:K,8,0)*N96</f>
        <v>#N/A</v>
      </c>
      <c r="Q96" s="7" t="s">
        <v>93</v>
      </c>
      <c r="R96" s="7" t="s">
        <v>20</v>
      </c>
      <c r="S96" s="7">
        <v>3</v>
      </c>
      <c r="T96" s="7">
        <f>VLOOKUP(IF(R96="无",Q96,Q96&amp;"("&amp;R96&amp;")"),D:J,7,0)*S96</f>
        <v>0</v>
      </c>
      <c r="U96" s="7">
        <f>VLOOKUP(IF(R96="无",Q96,Q96&amp;"("&amp;R96&amp;")"),D:K,8,0)*S96</f>
        <v>0</v>
      </c>
      <c r="V96" s="7" t="s">
        <v>21</v>
      </c>
      <c r="W96" s="7" t="s">
        <v>20</v>
      </c>
      <c r="X96" s="7">
        <v>1</v>
      </c>
      <c r="Y96" s="7" t="e">
        <f>VLOOKUP(IF(W96="无",V96,V96&amp;"("&amp;W96&amp;")"),D:J,7,0)*X96</f>
        <v>#N/A</v>
      </c>
      <c r="Z96" s="7" t="e">
        <f>VLOOKUP(IF(W96="无",V96,V96&amp;"("&amp;W96&amp;")"),D:K,8,0)*X96</f>
        <v>#N/A</v>
      </c>
    </row>
    <row r="97" spans="1:26" x14ac:dyDescent="0.3">
      <c r="A97" s="6">
        <f t="shared" si="37"/>
        <v>96</v>
      </c>
      <c r="B97" s="7" t="s">
        <v>128</v>
      </c>
      <c r="C97" s="9" t="s">
        <v>211</v>
      </c>
      <c r="D97" s="9" t="s">
        <v>208</v>
      </c>
      <c r="E97" s="7">
        <v>3</v>
      </c>
      <c r="F97" s="7">
        <v>1800</v>
      </c>
      <c r="G97" s="7">
        <v>0</v>
      </c>
      <c r="H97" s="8" t="e">
        <f t="shared" si="38"/>
        <v>#N/A</v>
      </c>
      <c r="I97" s="8" t="e">
        <f t="shared" si="41"/>
        <v>#N/A</v>
      </c>
      <c r="J97" s="8" t="e">
        <f t="shared" si="39"/>
        <v>#N/A</v>
      </c>
      <c r="K97" s="8" t="e">
        <f t="shared" si="40"/>
        <v>#N/A</v>
      </c>
      <c r="L97" s="7" t="s">
        <v>70</v>
      </c>
      <c r="M97" s="7" t="s">
        <v>20</v>
      </c>
      <c r="N97" s="7">
        <v>1</v>
      </c>
      <c r="O97" s="7" t="e">
        <f>VLOOKUP(IF(M97="无",L97,L97&amp;"("&amp;M97&amp;")"),D:J,7,0)*N97</f>
        <v>#N/A</v>
      </c>
      <c r="P97" s="7" t="e">
        <f>VLOOKUP(IF(M97="无",L97,L97&amp;"("&amp;M97&amp;")"),D:K,8,0)*N97</f>
        <v>#N/A</v>
      </c>
      <c r="Q97" s="7" t="s">
        <v>18</v>
      </c>
      <c r="R97" s="7" t="s">
        <v>20</v>
      </c>
      <c r="S97" s="7">
        <v>3</v>
      </c>
      <c r="T97" s="7" t="e">
        <f>VLOOKUP(IF(R97="无",Q97,Q97&amp;"("&amp;R97&amp;")"),D:J,7,0)*S97</f>
        <v>#N/A</v>
      </c>
      <c r="U97" s="7" t="e">
        <f>VLOOKUP(IF(R97="无",Q97,Q97&amp;"("&amp;R97&amp;")"),D:K,8,0)*S97</f>
        <v>#N/A</v>
      </c>
      <c r="V97" s="7" t="s">
        <v>20</v>
      </c>
      <c r="W97" s="7" t="s">
        <v>20</v>
      </c>
      <c r="X97" s="7">
        <v>0</v>
      </c>
      <c r="Y97" s="7">
        <f>VLOOKUP(IF(W97="无",V97,V97&amp;"("&amp;W97&amp;")"),D:J,7,0)*X97</f>
        <v>0</v>
      </c>
      <c r="Z97" s="7">
        <f>VLOOKUP(IF(W97="无",V97,V97&amp;"("&amp;W97&amp;")"),D:K,8,0)*X97</f>
        <v>0</v>
      </c>
    </row>
    <row r="98" spans="1:26" x14ac:dyDescent="0.3">
      <c r="A98" s="6">
        <f t="shared" si="37"/>
        <v>97</v>
      </c>
      <c r="B98" s="7" t="s">
        <v>128</v>
      </c>
      <c r="C98" s="9" t="s">
        <v>211</v>
      </c>
      <c r="D98" s="7" t="s">
        <v>157</v>
      </c>
      <c r="E98" s="7">
        <v>3</v>
      </c>
      <c r="F98" s="7">
        <v>900</v>
      </c>
      <c r="G98" s="7">
        <v>0</v>
      </c>
      <c r="H98" s="8" t="e">
        <f t="shared" si="38"/>
        <v>#N/A</v>
      </c>
      <c r="I98" s="8" t="e">
        <f t="shared" si="41"/>
        <v>#N/A</v>
      </c>
      <c r="J98" s="8" t="e">
        <f t="shared" si="39"/>
        <v>#N/A</v>
      </c>
      <c r="K98" s="8" t="e">
        <f t="shared" si="40"/>
        <v>#N/A</v>
      </c>
      <c r="L98" s="7" t="s">
        <v>52</v>
      </c>
      <c r="M98" s="7" t="s">
        <v>20</v>
      </c>
      <c r="N98" s="7">
        <v>1</v>
      </c>
      <c r="O98" s="7" t="e">
        <f>VLOOKUP(IF(M98="无",L98,L98&amp;"("&amp;M98&amp;")"),D:J,7,0)*N98</f>
        <v>#N/A</v>
      </c>
      <c r="P98" s="7" t="e">
        <f>VLOOKUP(IF(M98="无",L98,L98&amp;"("&amp;M98&amp;")"),D:K,8,0)*N98</f>
        <v>#N/A</v>
      </c>
      <c r="Q98" s="7" t="s">
        <v>21</v>
      </c>
      <c r="R98" s="7" t="s">
        <v>20</v>
      </c>
      <c r="S98" s="7">
        <v>1</v>
      </c>
      <c r="T98" s="7" t="e">
        <f>VLOOKUP(IF(R98="无",Q98,Q98&amp;"("&amp;R98&amp;")"),D:J,7,0)*S98</f>
        <v>#N/A</v>
      </c>
      <c r="U98" s="7" t="e">
        <f>VLOOKUP(IF(R98="无",Q98,Q98&amp;"("&amp;R98&amp;")"),D:K,8,0)*S98</f>
        <v>#N/A</v>
      </c>
      <c r="V98" s="7" t="s">
        <v>58</v>
      </c>
      <c r="W98" s="7" t="s">
        <v>36</v>
      </c>
      <c r="X98" s="7">
        <v>1</v>
      </c>
      <c r="Y98" s="7" t="e">
        <f>VLOOKUP(IF(W98="无",V98,V98&amp;"("&amp;W98&amp;")"),D:J,7,0)*X98</f>
        <v>#N/A</v>
      </c>
      <c r="Z98" s="7" t="e">
        <f>VLOOKUP(IF(W98="无",V98,V98&amp;"("&amp;W98&amp;")"),D:K,8,0)*X98</f>
        <v>#N/A</v>
      </c>
    </row>
    <row r="99" spans="1:26" x14ac:dyDescent="0.3">
      <c r="A99" s="6">
        <f t="shared" si="37"/>
        <v>98</v>
      </c>
      <c r="B99" s="7" t="s">
        <v>128</v>
      </c>
      <c r="C99" s="9" t="s">
        <v>211</v>
      </c>
      <c r="D99" s="7" t="s">
        <v>158</v>
      </c>
      <c r="E99" s="7">
        <v>3</v>
      </c>
      <c r="F99" s="7">
        <v>900</v>
      </c>
      <c r="G99" s="7">
        <v>0</v>
      </c>
      <c r="H99" s="8" t="e">
        <f t="shared" si="38"/>
        <v>#N/A</v>
      </c>
      <c r="I99" s="8" t="e">
        <f t="shared" si="41"/>
        <v>#N/A</v>
      </c>
      <c r="J99" s="8" t="e">
        <f t="shared" si="39"/>
        <v>#N/A</v>
      </c>
      <c r="K99" s="8" t="e">
        <f t="shared" si="40"/>
        <v>#N/A</v>
      </c>
      <c r="L99" s="7" t="s">
        <v>52</v>
      </c>
      <c r="M99" s="7" t="s">
        <v>20</v>
      </c>
      <c r="N99" s="7">
        <v>1</v>
      </c>
      <c r="O99" s="7" t="e">
        <f>VLOOKUP(IF(M99="无",L99,L99&amp;"("&amp;M99&amp;")"),D:J,7,0)*N99</f>
        <v>#N/A</v>
      </c>
      <c r="P99" s="7" t="e">
        <f>VLOOKUP(IF(M99="无",L99,L99&amp;"("&amp;M99&amp;")"),D:K,8,0)*N99</f>
        <v>#N/A</v>
      </c>
      <c r="Q99" s="7" t="s">
        <v>21</v>
      </c>
      <c r="R99" s="7" t="s">
        <v>20</v>
      </c>
      <c r="S99" s="7">
        <v>1</v>
      </c>
      <c r="T99" s="7" t="e">
        <f>VLOOKUP(IF(R99="无",Q99,Q99&amp;"("&amp;R99&amp;")"),D:J,7,0)*S99</f>
        <v>#N/A</v>
      </c>
      <c r="U99" s="7" t="e">
        <f>VLOOKUP(IF(R99="无",Q99,Q99&amp;"("&amp;R99&amp;")"),D:K,8,0)*S99</f>
        <v>#N/A</v>
      </c>
      <c r="V99" s="7" t="s">
        <v>58</v>
      </c>
      <c r="W99" s="7" t="s">
        <v>36</v>
      </c>
      <c r="X99" s="7">
        <v>1</v>
      </c>
      <c r="Y99" s="7" t="e">
        <f>VLOOKUP(IF(W99="无",V99,V99&amp;"("&amp;W99&amp;")"),D:J,7,0)*X99</f>
        <v>#N/A</v>
      </c>
      <c r="Z99" s="7" t="e">
        <f>VLOOKUP(IF(W99="无",V99,V99&amp;"("&amp;W99&amp;")"),D:K,8,0)*X99</f>
        <v>#N/A</v>
      </c>
    </row>
    <row r="100" spans="1:26" hidden="1" x14ac:dyDescent="0.3">
      <c r="A100" s="6">
        <f t="shared" si="37"/>
        <v>99</v>
      </c>
      <c r="B100" s="7" t="s">
        <v>16</v>
      </c>
      <c r="C100" s="7" t="s">
        <v>62</v>
      </c>
      <c r="D100" s="7" t="s">
        <v>61</v>
      </c>
      <c r="E100" s="7">
        <v>4</v>
      </c>
      <c r="F100" s="7">
        <v>500</v>
      </c>
      <c r="G100" s="7">
        <v>0</v>
      </c>
      <c r="H100" s="8">
        <f t="shared" si="38"/>
        <v>750</v>
      </c>
      <c r="I100" s="8">
        <f t="shared" si="41"/>
        <v>0</v>
      </c>
      <c r="J100" s="8">
        <f t="shared" si="39"/>
        <v>187.5</v>
      </c>
      <c r="K100" s="8">
        <f t="shared" si="40"/>
        <v>0</v>
      </c>
      <c r="L100" s="7" t="s">
        <v>25</v>
      </c>
      <c r="M100" s="7" t="s">
        <v>63</v>
      </c>
      <c r="N100" s="7">
        <v>1</v>
      </c>
      <c r="O100" s="7">
        <f>VLOOKUP(IF(M100="无",L100,L100&amp;"("&amp;M100&amp;")"),D:J,7,0)*N100</f>
        <v>250</v>
      </c>
      <c r="P100" s="7">
        <f>VLOOKUP(IF(M100="无",L100,L100&amp;"("&amp;M100&amp;")"),D:K,8,0)*N100</f>
        <v>0</v>
      </c>
      <c r="Q100" s="7" t="s">
        <v>20</v>
      </c>
      <c r="R100" s="7" t="s">
        <v>20</v>
      </c>
      <c r="S100" s="7">
        <v>0</v>
      </c>
      <c r="T100" s="7">
        <f>VLOOKUP(IF(R100="无",Q100,Q100&amp;"("&amp;R100&amp;")"),D:J,7,0)*S100</f>
        <v>0</v>
      </c>
      <c r="U100" s="7">
        <f>VLOOKUP(IF(R100="无",Q100,Q100&amp;"("&amp;R100&amp;")"),D:K,8,0)*S100</f>
        <v>0</v>
      </c>
      <c r="V100" s="7" t="s">
        <v>20</v>
      </c>
      <c r="W100" s="7" t="s">
        <v>20</v>
      </c>
      <c r="X100" s="7">
        <v>0</v>
      </c>
      <c r="Y100" s="7">
        <f>VLOOKUP(IF(W100="无",V100,V100&amp;"("&amp;W100&amp;")"),D:J,7,0)*X100</f>
        <v>0</v>
      </c>
      <c r="Z100" s="7">
        <f>VLOOKUP(IF(W100="无",V100,V100&amp;"("&amp;W100&amp;")"),D:K,8,0)*X100</f>
        <v>0</v>
      </c>
    </row>
    <row r="101" spans="1:26" x14ac:dyDescent="0.3">
      <c r="A101" s="6">
        <f t="shared" si="37"/>
        <v>100</v>
      </c>
      <c r="B101" s="7" t="s">
        <v>16</v>
      </c>
      <c r="C101" s="9" t="s">
        <v>195</v>
      </c>
      <c r="D101" s="7" t="s">
        <v>84</v>
      </c>
      <c r="E101" s="7">
        <v>8</v>
      </c>
      <c r="F101" s="7">
        <v>800</v>
      </c>
      <c r="G101" s="7">
        <v>0</v>
      </c>
      <c r="H101" s="8" t="e">
        <f t="shared" si="38"/>
        <v>#N/A</v>
      </c>
      <c r="I101" s="8" t="e">
        <f t="shared" si="41"/>
        <v>#N/A</v>
      </c>
      <c r="J101" s="8" t="e">
        <f t="shared" si="39"/>
        <v>#N/A</v>
      </c>
      <c r="K101" s="8" t="e">
        <f t="shared" si="40"/>
        <v>#N/A</v>
      </c>
      <c r="L101" s="7" t="s">
        <v>85</v>
      </c>
      <c r="M101" s="7" t="s">
        <v>20</v>
      </c>
      <c r="N101" s="7">
        <v>1</v>
      </c>
      <c r="O101" s="7" t="e">
        <f>VLOOKUP(IF(M101="无",L101,L101&amp;"("&amp;M101&amp;")"),D:J,7,0)*N101</f>
        <v>#N/A</v>
      </c>
      <c r="P101" s="7" t="e">
        <f>VLOOKUP(IF(M101="无",L101,L101&amp;"("&amp;M101&amp;")"),D:K,8,0)*N101</f>
        <v>#N/A</v>
      </c>
      <c r="Q101" s="7" t="s">
        <v>20</v>
      </c>
      <c r="R101" s="7" t="s">
        <v>20</v>
      </c>
      <c r="S101" s="7">
        <v>0</v>
      </c>
      <c r="T101" s="7">
        <f>VLOOKUP(IF(R101="无",Q101,Q101&amp;"("&amp;R101&amp;")"),D:J,7,0)*S101</f>
        <v>0</v>
      </c>
      <c r="U101" s="7">
        <f>VLOOKUP(IF(R101="无",Q101,Q101&amp;"("&amp;R101&amp;")"),D:K,8,0)*S101</f>
        <v>0</v>
      </c>
      <c r="V101" s="7" t="s">
        <v>20</v>
      </c>
      <c r="W101" s="7" t="s">
        <v>20</v>
      </c>
      <c r="X101" s="7">
        <v>0</v>
      </c>
      <c r="Y101" s="7">
        <f>VLOOKUP(IF(W101="无",V101,V101&amp;"("&amp;W101&amp;")"),D:J,7,0)*X101</f>
        <v>0</v>
      </c>
      <c r="Z101" s="7">
        <f>VLOOKUP(IF(W101="无",V101,V101&amp;"("&amp;W101&amp;")"),D:K,8,0)*X101</f>
        <v>0</v>
      </c>
    </row>
    <row r="102" spans="1:26" x14ac:dyDescent="0.3">
      <c r="A102" s="6">
        <f t="shared" si="37"/>
        <v>101</v>
      </c>
      <c r="B102" s="7" t="s">
        <v>16</v>
      </c>
      <c r="C102" s="9" t="s">
        <v>195</v>
      </c>
      <c r="D102" s="7" t="s">
        <v>86</v>
      </c>
      <c r="E102" s="7">
        <v>4</v>
      </c>
      <c r="F102" s="7">
        <v>500</v>
      </c>
      <c r="G102" s="7">
        <v>0</v>
      </c>
      <c r="H102" s="8">
        <f t="shared" si="38"/>
        <v>750</v>
      </c>
      <c r="I102" s="8">
        <f t="shared" si="41"/>
        <v>0</v>
      </c>
      <c r="J102" s="8">
        <f t="shared" si="39"/>
        <v>187.5</v>
      </c>
      <c r="K102" s="8">
        <f t="shared" si="40"/>
        <v>0</v>
      </c>
      <c r="L102" s="7" t="s">
        <v>25</v>
      </c>
      <c r="M102" s="7" t="s">
        <v>63</v>
      </c>
      <c r="N102" s="7">
        <v>1</v>
      </c>
      <c r="O102" s="7">
        <f>VLOOKUP(IF(M102="无",L102,L102&amp;"("&amp;M102&amp;")"),D:J,7,0)*N102</f>
        <v>250</v>
      </c>
      <c r="P102" s="7">
        <f>VLOOKUP(IF(M102="无",L102,L102&amp;"("&amp;M102&amp;")"),D:K,8,0)*N102</f>
        <v>0</v>
      </c>
      <c r="Q102" s="7" t="s">
        <v>20</v>
      </c>
      <c r="R102" s="7" t="s">
        <v>20</v>
      </c>
      <c r="S102" s="7">
        <v>0</v>
      </c>
      <c r="T102" s="7">
        <f>VLOOKUP(IF(R102="无",Q102,Q102&amp;"("&amp;R102&amp;")"),D:J,7,0)*S102</f>
        <v>0</v>
      </c>
      <c r="U102" s="7">
        <f>VLOOKUP(IF(R102="无",Q102,Q102&amp;"("&amp;R102&amp;")"),D:K,8,0)*S102</f>
        <v>0</v>
      </c>
      <c r="V102" s="7" t="s">
        <v>20</v>
      </c>
      <c r="W102" s="7" t="s">
        <v>20</v>
      </c>
      <c r="X102" s="7">
        <v>0</v>
      </c>
      <c r="Y102" s="7">
        <f>VLOOKUP(IF(W102="无",V102,V102&amp;"("&amp;W102&amp;")"),D:J,7,0)*X102</f>
        <v>0</v>
      </c>
      <c r="Z102" s="7">
        <f>VLOOKUP(IF(W102="无",V102,V102&amp;"("&amp;W102&amp;")"),D:K,8,0)*X102</f>
        <v>0</v>
      </c>
    </row>
    <row r="103" spans="1:26" hidden="1" x14ac:dyDescent="0.3">
      <c r="A103" s="6">
        <f t="shared" si="37"/>
        <v>102</v>
      </c>
      <c r="B103" s="7" t="s">
        <v>162</v>
      </c>
      <c r="C103" s="9" t="s">
        <v>212</v>
      </c>
      <c r="D103" s="7" t="s">
        <v>168</v>
      </c>
      <c r="E103" s="7">
        <v>3</v>
      </c>
      <c r="F103" s="7">
        <v>650</v>
      </c>
      <c r="G103" s="7">
        <v>0</v>
      </c>
      <c r="H103" s="8">
        <f t="shared" si="38"/>
        <v>1105</v>
      </c>
      <c r="I103" s="8">
        <f t="shared" si="41"/>
        <v>0</v>
      </c>
      <c r="J103" s="8">
        <f t="shared" si="39"/>
        <v>368.33333333333331</v>
      </c>
      <c r="K103" s="8">
        <f t="shared" si="40"/>
        <v>0</v>
      </c>
      <c r="L103" s="7" t="s">
        <v>24</v>
      </c>
      <c r="M103" s="7" t="s">
        <v>25</v>
      </c>
      <c r="N103" s="7">
        <v>2</v>
      </c>
      <c r="O103" s="7">
        <f>VLOOKUP(IF(M103="无",L103,L103&amp;"("&amp;M103&amp;")"),D:J,7,0)*N103</f>
        <v>380</v>
      </c>
      <c r="P103" s="7">
        <f>VLOOKUP(IF(M103="无",L103,L103&amp;"("&amp;M103&amp;")"),D:K,8,0)*N103</f>
        <v>0</v>
      </c>
      <c r="Q103" s="7" t="s">
        <v>103</v>
      </c>
      <c r="R103" s="7" t="s">
        <v>20</v>
      </c>
      <c r="S103" s="7">
        <v>1</v>
      </c>
      <c r="T103" s="7">
        <f>VLOOKUP(IF(R103="无",Q103,Q103&amp;"("&amp;R103&amp;")"),D:J,7,0)*S103</f>
        <v>75</v>
      </c>
      <c r="U103" s="7">
        <f>VLOOKUP(IF(R103="无",Q103,Q103&amp;"("&amp;R103&amp;")"),D:K,8,0)*S103</f>
        <v>0</v>
      </c>
      <c r="V103" s="7" t="s">
        <v>20</v>
      </c>
      <c r="W103" s="7" t="s">
        <v>20</v>
      </c>
      <c r="X103" s="7">
        <v>0</v>
      </c>
      <c r="Y103" s="7">
        <f>VLOOKUP(IF(W103="无",V103,V103&amp;"("&amp;W103&amp;")"),D:J,7,0)*X103</f>
        <v>0</v>
      </c>
      <c r="Z103" s="7">
        <f>VLOOKUP(IF(W103="无",V103,V103&amp;"("&amp;W103&amp;")"),D:K,8,0)*X103</f>
        <v>0</v>
      </c>
    </row>
    <row r="104" spans="1:26" hidden="1" x14ac:dyDescent="0.3">
      <c r="A104" s="6">
        <f t="shared" si="37"/>
        <v>103</v>
      </c>
      <c r="B104" s="7" t="s">
        <v>162</v>
      </c>
      <c r="C104" s="9" t="s">
        <v>217</v>
      </c>
      <c r="D104" s="7" t="s">
        <v>171</v>
      </c>
      <c r="E104" s="7">
        <v>2</v>
      </c>
      <c r="F104" s="7">
        <v>450</v>
      </c>
      <c r="G104" s="7">
        <v>0</v>
      </c>
      <c r="H104" s="8">
        <f t="shared" si="38"/>
        <v>766.66666666666674</v>
      </c>
      <c r="I104" s="8">
        <f t="shared" si="41"/>
        <v>0</v>
      </c>
      <c r="J104" s="8">
        <f t="shared" si="39"/>
        <v>383.33333333333337</v>
      </c>
      <c r="K104" s="8">
        <f t="shared" si="40"/>
        <v>0</v>
      </c>
      <c r="L104" s="7" t="s">
        <v>74</v>
      </c>
      <c r="M104" s="7" t="s">
        <v>20</v>
      </c>
      <c r="N104" s="7">
        <v>2</v>
      </c>
      <c r="O104" s="7">
        <f>VLOOKUP(IF(M104="无",L104,L104&amp;"("&amp;M104&amp;")"),D:J,7,0)*N104</f>
        <v>316.66666666666669</v>
      </c>
      <c r="P104" s="7">
        <f>VLOOKUP(IF(M104="无",L104,L104&amp;"("&amp;M104&amp;")"),D:K,8,0)*N104</f>
        <v>0</v>
      </c>
      <c r="Q104" s="7" t="s">
        <v>65</v>
      </c>
      <c r="R104" s="7" t="s">
        <v>20</v>
      </c>
      <c r="S104" s="7">
        <v>1</v>
      </c>
      <c r="T104" s="7">
        <f>VLOOKUP(IF(R104="无",Q104,Q104&amp;"("&amp;R104&amp;")"),D:J,7,0)*S104</f>
        <v>0</v>
      </c>
      <c r="U104" s="7">
        <f>VLOOKUP(IF(R104="无",Q104,Q104&amp;"("&amp;R104&amp;")"),D:K,8,0)*S104</f>
        <v>0</v>
      </c>
      <c r="V104" s="7" t="s">
        <v>20</v>
      </c>
      <c r="W104" s="7" t="s">
        <v>20</v>
      </c>
      <c r="X104" s="7">
        <v>0</v>
      </c>
      <c r="Y104" s="7">
        <f>VLOOKUP(IF(W104="无",V104,V104&amp;"("&amp;W104&amp;")"),D:J,7,0)*X104</f>
        <v>0</v>
      </c>
      <c r="Z104" s="7">
        <f>VLOOKUP(IF(W104="无",V104,V104&amp;"("&amp;W104&amp;")"),D:K,8,0)*X104</f>
        <v>0</v>
      </c>
    </row>
    <row r="105" spans="1:26" hidden="1" x14ac:dyDescent="0.3">
      <c r="A105" s="6">
        <f t="shared" si="37"/>
        <v>104</v>
      </c>
      <c r="B105" s="7" t="s">
        <v>20</v>
      </c>
      <c r="C105" s="9" t="s">
        <v>219</v>
      </c>
      <c r="D105" s="7" t="s">
        <v>20</v>
      </c>
      <c r="E105" s="7">
        <v>1</v>
      </c>
      <c r="F105" s="7">
        <v>0</v>
      </c>
      <c r="G105" s="7">
        <v>0</v>
      </c>
      <c r="H105" s="8">
        <f t="shared" si="38"/>
        <v>0</v>
      </c>
      <c r="I105" s="8">
        <f t="shared" si="41"/>
        <v>0</v>
      </c>
      <c r="J105" s="8">
        <f t="shared" si="39"/>
        <v>0</v>
      </c>
      <c r="K105" s="8">
        <f t="shared" si="40"/>
        <v>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6">
        <f t="shared" si="37"/>
        <v>105</v>
      </c>
      <c r="B106" s="7" t="s">
        <v>16</v>
      </c>
      <c r="C106" s="7" t="s">
        <v>44</v>
      </c>
      <c r="D106" s="7" t="s">
        <v>45</v>
      </c>
      <c r="E106" s="7">
        <v>4</v>
      </c>
      <c r="F106" s="7">
        <v>1800</v>
      </c>
      <c r="G106" s="7">
        <v>0</v>
      </c>
      <c r="H106" s="8" t="e">
        <f t="shared" si="38"/>
        <v>#N/A</v>
      </c>
      <c r="I106" s="8" t="e">
        <f t="shared" si="41"/>
        <v>#N/A</v>
      </c>
      <c r="J106" s="8" t="e">
        <f t="shared" si="39"/>
        <v>#N/A</v>
      </c>
      <c r="K106" s="8" t="e">
        <f t="shared" si="40"/>
        <v>#N/A</v>
      </c>
      <c r="L106" s="7" t="s">
        <v>43</v>
      </c>
      <c r="M106" s="7" t="s">
        <v>20</v>
      </c>
      <c r="N106" s="7">
        <v>4</v>
      </c>
      <c r="O106" s="7" t="e">
        <f>VLOOKUP(IF(M106="无",L106,L106&amp;"("&amp;M106&amp;")"),D:J,7,0)*N106</f>
        <v>#N/A</v>
      </c>
      <c r="P106" s="7" t="e">
        <f>VLOOKUP(IF(M106="无",L106,L106&amp;"("&amp;M106&amp;")"),D:K,8,0)*N106</f>
        <v>#N/A</v>
      </c>
      <c r="Q106" s="7" t="s">
        <v>46</v>
      </c>
      <c r="R106" s="7" t="s">
        <v>47</v>
      </c>
      <c r="S106" s="7">
        <v>1</v>
      </c>
      <c r="T106" s="7" t="e">
        <f>VLOOKUP(IF(R106="无",Q106,Q106&amp;"("&amp;R106&amp;")"),D:J,7,0)*S106</f>
        <v>#N/A</v>
      </c>
      <c r="U106" s="7" t="e">
        <f>VLOOKUP(IF(R106="无",Q106,Q106&amp;"("&amp;R106&amp;")"),D:K,8,0)*S106</f>
        <v>#N/A</v>
      </c>
      <c r="V106" s="7" t="s">
        <v>20</v>
      </c>
      <c r="W106" s="7" t="s">
        <v>20</v>
      </c>
      <c r="X106" s="7">
        <v>0</v>
      </c>
      <c r="Y106" s="7">
        <f>VLOOKUP(IF(W106="无",V106,V106&amp;"("&amp;W106&amp;")"),D:J,7,0)*X106</f>
        <v>0</v>
      </c>
      <c r="Z106" s="7">
        <f>VLOOKUP(IF(W106="无",V106,V106&amp;"("&amp;W106&amp;")"),D:K,8,0)*X106</f>
        <v>0</v>
      </c>
    </row>
    <row r="107" spans="1:26" x14ac:dyDescent="0.3">
      <c r="A107" s="6">
        <f t="shared" si="37"/>
        <v>106</v>
      </c>
      <c r="B107" s="7" t="s">
        <v>16</v>
      </c>
      <c r="C107" s="9" t="s">
        <v>188</v>
      </c>
      <c r="D107" s="9" t="s">
        <v>271</v>
      </c>
      <c r="E107" s="7">
        <v>1</v>
      </c>
      <c r="F107" s="7">
        <v>0</v>
      </c>
      <c r="G107" s="7">
        <v>0</v>
      </c>
      <c r="H107" s="8">
        <f t="shared" si="38"/>
        <v>0</v>
      </c>
      <c r="I107" s="8">
        <f t="shared" si="41"/>
        <v>0</v>
      </c>
      <c r="J107" s="8">
        <f t="shared" si="39"/>
        <v>0</v>
      </c>
      <c r="K107" s="8">
        <f t="shared" si="40"/>
        <v>0</v>
      </c>
      <c r="L107" s="7" t="s">
        <v>20</v>
      </c>
      <c r="M107" s="7" t="s">
        <v>20</v>
      </c>
      <c r="N107" s="7">
        <v>0</v>
      </c>
      <c r="O107" s="7">
        <f>VLOOKUP(IF(M107="无",L107,L107&amp;"("&amp;M107&amp;")"),D:J,7,0)*N107</f>
        <v>0</v>
      </c>
      <c r="P107" s="7">
        <f>VLOOKUP(IF(M107="无",L107,L107&amp;"("&amp;M107&amp;")"),D:K,8,0)*N107</f>
        <v>0</v>
      </c>
      <c r="Q107" s="7" t="s">
        <v>20</v>
      </c>
      <c r="R107" s="7" t="s">
        <v>20</v>
      </c>
      <c r="S107" s="7">
        <v>0</v>
      </c>
      <c r="T107" s="7">
        <f>VLOOKUP(IF(R107="无",Q107,Q107&amp;"("&amp;R107&amp;")"),D:J,7,0)*S107</f>
        <v>0</v>
      </c>
      <c r="U107" s="7">
        <f>VLOOKUP(IF(R107="无",Q107,Q107&amp;"("&amp;R107&amp;")"),D:K,8,0)*S107</f>
        <v>0</v>
      </c>
      <c r="V107" s="7" t="s">
        <v>20</v>
      </c>
      <c r="W107" s="7" t="s">
        <v>20</v>
      </c>
      <c r="X107" s="7">
        <v>0</v>
      </c>
      <c r="Y107" s="7">
        <f>VLOOKUP(IF(W107="无",V107,V107&amp;"("&amp;W107&amp;")"),D:J,7,0)*X107</f>
        <v>0</v>
      </c>
      <c r="Z107" s="7">
        <f>VLOOKUP(IF(W107="无",V107,V107&amp;"("&amp;W107&amp;")"),D:K,8,0)*X107</f>
        <v>0</v>
      </c>
    </row>
    <row r="108" spans="1:26" x14ac:dyDescent="0.3">
      <c r="A108" s="6">
        <f t="shared" si="37"/>
        <v>107</v>
      </c>
      <c r="B108" s="7" t="s">
        <v>16</v>
      </c>
      <c r="C108" s="9" t="s">
        <v>188</v>
      </c>
      <c r="D108" s="9" t="s">
        <v>272</v>
      </c>
      <c r="E108" s="7">
        <v>1</v>
      </c>
      <c r="F108" s="7">
        <v>0</v>
      </c>
      <c r="G108" s="7">
        <v>0</v>
      </c>
      <c r="H108" s="8">
        <f t="shared" ref="H108" si="42">F108+O108+T108+Y108</f>
        <v>0</v>
      </c>
      <c r="I108" s="8">
        <f t="shared" ref="I108" si="43">IF(C108="贸易",G108,P108+U108+Z108)</f>
        <v>0</v>
      </c>
      <c r="J108" s="8">
        <f t="shared" ref="J108" si="44">H108/E108</f>
        <v>0</v>
      </c>
      <c r="K108" s="8">
        <f t="shared" ref="K108" si="45">I108/E108</f>
        <v>0</v>
      </c>
      <c r="L108" s="7" t="s">
        <v>20</v>
      </c>
      <c r="M108" s="7" t="s">
        <v>20</v>
      </c>
      <c r="N108" s="7">
        <v>0</v>
      </c>
      <c r="O108" s="7">
        <f>VLOOKUP(IF(M108="无",L108,L108&amp;"("&amp;M108&amp;")"),D:J,7,0)*N108</f>
        <v>0</v>
      </c>
      <c r="P108" s="7">
        <f>VLOOKUP(IF(M108="无",L108,L108&amp;"("&amp;M108&amp;")"),D:K,8,0)*N108</f>
        <v>0</v>
      </c>
      <c r="Q108" s="7" t="s">
        <v>20</v>
      </c>
      <c r="R108" s="7" t="s">
        <v>20</v>
      </c>
      <c r="S108" s="7">
        <v>0</v>
      </c>
      <c r="T108" s="7">
        <f>VLOOKUP(IF(R108="无",Q108,Q108&amp;"("&amp;R108&amp;")"),D:J,7,0)*S108</f>
        <v>0</v>
      </c>
      <c r="U108" s="7">
        <f>VLOOKUP(IF(R108="无",Q108,Q108&amp;"("&amp;R108&amp;")"),D:K,8,0)*S108</f>
        <v>0</v>
      </c>
      <c r="V108" s="7" t="s">
        <v>20</v>
      </c>
      <c r="W108" s="7" t="s">
        <v>20</v>
      </c>
      <c r="X108" s="7">
        <v>0</v>
      </c>
      <c r="Y108" s="7">
        <f>VLOOKUP(IF(W108="无",V108,V108&amp;"("&amp;W108&amp;")"),D:J,7,0)*X108</f>
        <v>0</v>
      </c>
      <c r="Z108" s="7">
        <f>VLOOKUP(IF(W108="无",V108,V108&amp;"("&amp;W108&amp;")"),D:K,8,0)*X108</f>
        <v>0</v>
      </c>
    </row>
    <row r="109" spans="1:26" hidden="1" x14ac:dyDescent="0.3">
      <c r="A109" s="6">
        <f t="shared" si="37"/>
        <v>108</v>
      </c>
      <c r="B109" s="7" t="s">
        <v>16</v>
      </c>
      <c r="C109" s="7" t="s">
        <v>44</v>
      </c>
      <c r="D109" s="7" t="s">
        <v>48</v>
      </c>
      <c r="E109" s="7">
        <v>4</v>
      </c>
      <c r="F109" s="7">
        <v>900</v>
      </c>
      <c r="G109" s="7">
        <v>0</v>
      </c>
      <c r="H109" s="8" t="e">
        <f t="shared" si="38"/>
        <v>#N/A</v>
      </c>
      <c r="I109" s="8" t="e">
        <f t="shared" si="41"/>
        <v>#N/A</v>
      </c>
      <c r="J109" s="8" t="e">
        <f t="shared" si="39"/>
        <v>#N/A</v>
      </c>
      <c r="K109" s="8" t="e">
        <f t="shared" si="40"/>
        <v>#N/A</v>
      </c>
      <c r="L109" s="7" t="s">
        <v>43</v>
      </c>
      <c r="M109" s="7" t="s">
        <v>20</v>
      </c>
      <c r="N109" s="7">
        <v>6</v>
      </c>
      <c r="O109" s="7" t="e">
        <f>VLOOKUP(IF(M109="无",L109,L109&amp;"("&amp;M109&amp;")"),D:J,7,0)*N109</f>
        <v>#N/A</v>
      </c>
      <c r="P109" s="7" t="e">
        <f>VLOOKUP(IF(M109="无",L109,L109&amp;"("&amp;M109&amp;")"),D:K,8,0)*N109</f>
        <v>#N/A</v>
      </c>
      <c r="Q109" s="7" t="s">
        <v>20</v>
      </c>
      <c r="R109" s="7" t="s">
        <v>20</v>
      </c>
      <c r="S109" s="7">
        <v>0</v>
      </c>
      <c r="T109" s="7">
        <f>VLOOKUP(IF(R109="无",Q109,Q109&amp;"("&amp;R109&amp;")"),D:J,7,0)*S109</f>
        <v>0</v>
      </c>
      <c r="U109" s="7">
        <f>VLOOKUP(IF(R109="无",Q109,Q109&amp;"("&amp;R109&amp;")"),D:K,8,0)*S109</f>
        <v>0</v>
      </c>
      <c r="V109" s="7" t="s">
        <v>20</v>
      </c>
      <c r="W109" s="7" t="s">
        <v>20</v>
      </c>
      <c r="X109" s="7">
        <v>0</v>
      </c>
      <c r="Y109" s="7">
        <f>VLOOKUP(IF(W109="无",V109,V109&amp;"("&amp;W109&amp;")"),D:J,7,0)*X109</f>
        <v>0</v>
      </c>
      <c r="Z109" s="7">
        <f>VLOOKUP(IF(W109="无",V109,V109&amp;"("&amp;W109&amp;")"),D:K,8,0)*X109</f>
        <v>0</v>
      </c>
    </row>
    <row r="110" spans="1:26" x14ac:dyDescent="0.3">
      <c r="A110" s="6">
        <f t="shared" si="37"/>
        <v>109</v>
      </c>
      <c r="B110" s="7" t="s">
        <v>162</v>
      </c>
      <c r="C110" s="9" t="s">
        <v>212</v>
      </c>
      <c r="D110" s="7" t="s">
        <v>175</v>
      </c>
      <c r="E110" s="7">
        <v>3</v>
      </c>
      <c r="F110" s="7">
        <v>800</v>
      </c>
      <c r="G110" s="7">
        <v>0</v>
      </c>
      <c r="H110" s="8" t="e">
        <f t="shared" si="38"/>
        <v>#N/A</v>
      </c>
      <c r="I110" s="8" t="e">
        <f t="shared" si="41"/>
        <v>#N/A</v>
      </c>
      <c r="J110" s="8" t="e">
        <f t="shared" si="39"/>
        <v>#N/A</v>
      </c>
      <c r="K110" s="8" t="e">
        <f t="shared" si="40"/>
        <v>#N/A</v>
      </c>
      <c r="L110" s="7" t="s">
        <v>69</v>
      </c>
      <c r="M110" s="7" t="s">
        <v>20</v>
      </c>
      <c r="N110" s="7">
        <v>1</v>
      </c>
      <c r="O110" s="7">
        <f>VLOOKUP(IF(M110="无",L110,L110&amp;"("&amp;M110&amp;")"),D:J,7,0)*N110</f>
        <v>0</v>
      </c>
      <c r="P110" s="7">
        <f>VLOOKUP(IF(M110="无",L110,L110&amp;"("&amp;M110&amp;")"),D:K,8,0)*N110</f>
        <v>0</v>
      </c>
      <c r="Q110" s="7" t="s">
        <v>75</v>
      </c>
      <c r="R110" s="7" t="s">
        <v>20</v>
      </c>
      <c r="S110" s="7">
        <v>3</v>
      </c>
      <c r="T110" s="7">
        <f>VLOOKUP(IF(R110="无",Q110,Q110&amp;"("&amp;R110&amp;")"),D:J,7,0)*S110</f>
        <v>400</v>
      </c>
      <c r="U110" s="7">
        <f>VLOOKUP(IF(R110="无",Q110,Q110&amp;"("&amp;R110&amp;")"),D:K,8,0)*S110</f>
        <v>0</v>
      </c>
      <c r="V110" s="7" t="s">
        <v>133</v>
      </c>
      <c r="W110" s="7" t="s">
        <v>47</v>
      </c>
      <c r="X110" s="7">
        <v>1</v>
      </c>
      <c r="Y110" s="7" t="e">
        <f>VLOOKUP(IF(W110="无",V110,V110&amp;"("&amp;W110&amp;")"),D:J,7,0)*X110</f>
        <v>#N/A</v>
      </c>
      <c r="Z110" s="7" t="e">
        <f>VLOOKUP(IF(W110="无",V110,V110&amp;"("&amp;W110&amp;")"),D:K,8,0)*X110</f>
        <v>#N/A</v>
      </c>
    </row>
    <row r="111" spans="1:26" hidden="1" x14ac:dyDescent="0.3">
      <c r="A111" s="6">
        <f t="shared" si="37"/>
        <v>110</v>
      </c>
      <c r="B111" s="7" t="s">
        <v>162</v>
      </c>
      <c r="C111" s="9" t="s">
        <v>212</v>
      </c>
      <c r="D111" s="7" t="s">
        <v>165</v>
      </c>
      <c r="E111" s="7">
        <v>3</v>
      </c>
      <c r="F111" s="7">
        <v>800</v>
      </c>
      <c r="G111" s="7">
        <v>0</v>
      </c>
      <c r="H111" s="8" t="e">
        <f t="shared" si="38"/>
        <v>#N/A</v>
      </c>
      <c r="I111" s="8" t="e">
        <f t="shared" si="41"/>
        <v>#N/A</v>
      </c>
      <c r="J111" s="8" t="e">
        <f t="shared" si="39"/>
        <v>#N/A</v>
      </c>
      <c r="K111" s="8" t="e">
        <f t="shared" si="40"/>
        <v>#N/A</v>
      </c>
      <c r="L111" s="7" t="s">
        <v>74</v>
      </c>
      <c r="M111" s="7" t="s">
        <v>20</v>
      </c>
      <c r="N111" s="7">
        <v>3</v>
      </c>
      <c r="O111" s="7">
        <f>VLOOKUP(IF(M111="无",L111,L111&amp;"("&amp;M111&amp;")"),D:J,7,0)*N111</f>
        <v>475</v>
      </c>
      <c r="P111" s="7">
        <f>VLOOKUP(IF(M111="无",L111,L111&amp;"("&amp;M111&amp;")"),D:K,8,0)*N111</f>
        <v>0</v>
      </c>
      <c r="Q111" s="7" t="s">
        <v>26</v>
      </c>
      <c r="R111" s="7" t="s">
        <v>27</v>
      </c>
      <c r="S111" s="7">
        <v>3</v>
      </c>
      <c r="T111" s="7" t="e">
        <f>VLOOKUP(IF(R111="无",Q111,Q111&amp;"("&amp;R111&amp;")"),D:J,7,0)*S111</f>
        <v>#N/A</v>
      </c>
      <c r="U111" s="7" t="e">
        <f>VLOOKUP(IF(R111="无",Q111,Q111&amp;"("&amp;R111&amp;")"),D:K,8,0)*S111</f>
        <v>#N/A</v>
      </c>
      <c r="V111" s="7" t="s">
        <v>164</v>
      </c>
      <c r="W111" s="7" t="s">
        <v>20</v>
      </c>
      <c r="X111" s="7">
        <v>2</v>
      </c>
      <c r="Y111" s="7" t="e">
        <f>VLOOKUP(IF(W111="无",V111,V111&amp;"("&amp;W111&amp;")"),D:J,7,0)*X111</f>
        <v>#N/A</v>
      </c>
      <c r="Z111" s="7" t="e">
        <f>VLOOKUP(IF(W111="无",V111,V111&amp;"("&amp;W111&amp;")"),D:K,8,0)*X111</f>
        <v>#N/A</v>
      </c>
    </row>
    <row r="112" spans="1:26" hidden="1" x14ac:dyDescent="0.3">
      <c r="A112" s="6">
        <f t="shared" si="37"/>
        <v>111</v>
      </c>
      <c r="B112" s="7" t="s">
        <v>16</v>
      </c>
      <c r="C112" s="7" t="s">
        <v>56</v>
      </c>
      <c r="D112" s="7" t="s">
        <v>57</v>
      </c>
      <c r="E112" s="7">
        <v>4</v>
      </c>
      <c r="F112" s="7">
        <v>650</v>
      </c>
      <c r="G112" s="7">
        <v>0</v>
      </c>
      <c r="H112" s="8" t="e">
        <f t="shared" si="38"/>
        <v>#N/A</v>
      </c>
      <c r="I112" s="8" t="e">
        <f t="shared" si="41"/>
        <v>#N/A</v>
      </c>
      <c r="J112" s="8" t="e">
        <f t="shared" si="39"/>
        <v>#N/A</v>
      </c>
      <c r="K112" s="8" t="e">
        <f t="shared" si="40"/>
        <v>#N/A</v>
      </c>
      <c r="L112" s="7" t="s">
        <v>47</v>
      </c>
      <c r="M112" s="7" t="s">
        <v>20</v>
      </c>
      <c r="N112" s="7">
        <v>2</v>
      </c>
      <c r="O112" s="7" t="e">
        <f>VLOOKUP(IF(M112="无",L112,L112&amp;"("&amp;M112&amp;")"),D:J,7,0)*N112</f>
        <v>#N/A</v>
      </c>
      <c r="P112" s="7" t="e">
        <f>VLOOKUP(IF(M112="无",L112,L112&amp;"("&amp;M112&amp;")"),D:K,8,0)*N112</f>
        <v>#N/A</v>
      </c>
      <c r="Q112" s="7" t="s">
        <v>20</v>
      </c>
      <c r="R112" s="7" t="s">
        <v>20</v>
      </c>
      <c r="S112" s="7">
        <v>0</v>
      </c>
      <c r="T112" s="7">
        <f>VLOOKUP(IF(R112="无",Q112,Q112&amp;"("&amp;R112&amp;")"),D:J,7,0)*S112</f>
        <v>0</v>
      </c>
      <c r="U112" s="7">
        <f>VLOOKUP(IF(R112="无",Q112,Q112&amp;"("&amp;R112&amp;")"),D:K,8,0)*S112</f>
        <v>0</v>
      </c>
      <c r="V112" s="7" t="s">
        <v>20</v>
      </c>
      <c r="W112" s="7" t="s">
        <v>20</v>
      </c>
      <c r="X112" s="7">
        <v>0</v>
      </c>
      <c r="Y112" s="7">
        <f>VLOOKUP(IF(W112="无",V112,V112&amp;"("&amp;W112&amp;")"),D:J,7,0)*X112</f>
        <v>0</v>
      </c>
      <c r="Z112" s="7">
        <f>VLOOKUP(IF(W112="无",V112,V112&amp;"("&amp;W112&amp;")"),D:K,8,0)*X112</f>
        <v>0</v>
      </c>
    </row>
    <row r="113" spans="1:26" x14ac:dyDescent="0.3">
      <c r="A113" s="6">
        <f t="shared" si="37"/>
        <v>112</v>
      </c>
      <c r="B113" s="7" t="s">
        <v>16</v>
      </c>
      <c r="C113" s="9" t="s">
        <v>192</v>
      </c>
      <c r="D113" s="7" t="s">
        <v>76</v>
      </c>
      <c r="E113" s="7">
        <v>4</v>
      </c>
      <c r="F113" s="7">
        <v>1600</v>
      </c>
      <c r="G113" s="7">
        <v>0</v>
      </c>
      <c r="H113" s="8" t="e">
        <f t="shared" si="38"/>
        <v>#N/A</v>
      </c>
      <c r="I113" s="8" t="e">
        <f t="shared" si="41"/>
        <v>#N/A</v>
      </c>
      <c r="J113" s="8" t="e">
        <f t="shared" si="39"/>
        <v>#N/A</v>
      </c>
      <c r="K113" s="8" t="e">
        <f t="shared" si="40"/>
        <v>#N/A</v>
      </c>
      <c r="L113" s="7" t="s">
        <v>47</v>
      </c>
      <c r="M113" s="7" t="s">
        <v>20</v>
      </c>
      <c r="N113" s="7">
        <v>4</v>
      </c>
      <c r="O113" s="7" t="e">
        <f>VLOOKUP(IF(M113="无",L113,L113&amp;"("&amp;M113&amp;")"),D:J,7,0)*N113</f>
        <v>#N/A</v>
      </c>
      <c r="P113" s="7" t="e">
        <f>VLOOKUP(IF(M113="无",L113,L113&amp;"("&amp;M113&amp;")"),D:K,8,0)*N113</f>
        <v>#N/A</v>
      </c>
      <c r="Q113" s="7" t="s">
        <v>20</v>
      </c>
      <c r="R113" s="7" t="s">
        <v>20</v>
      </c>
      <c r="S113" s="7">
        <v>0</v>
      </c>
      <c r="T113" s="7">
        <f>VLOOKUP(IF(R113="无",Q113,Q113&amp;"("&amp;R113&amp;")"),D:J,7,0)*S113</f>
        <v>0</v>
      </c>
      <c r="U113" s="7">
        <f>VLOOKUP(IF(R113="无",Q113,Q113&amp;"("&amp;R113&amp;")"),D:K,8,0)*S113</f>
        <v>0</v>
      </c>
      <c r="V113" s="7" t="s">
        <v>20</v>
      </c>
      <c r="W113" s="7" t="s">
        <v>20</v>
      </c>
      <c r="X113" s="7">
        <v>0</v>
      </c>
      <c r="Y113" s="7">
        <f>VLOOKUP(IF(W113="无",V113,V113&amp;"("&amp;W113&amp;")"),D:J,7,0)*X113</f>
        <v>0</v>
      </c>
      <c r="Z113" s="7">
        <f>VLOOKUP(IF(W113="无",V113,V113&amp;"("&amp;W113&amp;")"),D:K,8,0)*X113</f>
        <v>0</v>
      </c>
    </row>
    <row r="114" spans="1:26" x14ac:dyDescent="0.3">
      <c r="A114" s="6">
        <f t="shared" si="37"/>
        <v>113</v>
      </c>
      <c r="B114" s="7" t="s">
        <v>16</v>
      </c>
      <c r="C114" s="9" t="s">
        <v>200</v>
      </c>
      <c r="D114" s="7" t="s">
        <v>110</v>
      </c>
      <c r="E114" s="7">
        <v>8</v>
      </c>
      <c r="F114" s="7">
        <v>2400</v>
      </c>
      <c r="G114" s="7">
        <v>0</v>
      </c>
      <c r="H114" s="8" t="e">
        <f t="shared" si="38"/>
        <v>#N/A</v>
      </c>
      <c r="I114" s="8" t="e">
        <f t="shared" si="41"/>
        <v>#N/A</v>
      </c>
      <c r="J114" s="8" t="e">
        <f t="shared" si="39"/>
        <v>#N/A</v>
      </c>
      <c r="K114" s="8" t="e">
        <f t="shared" si="40"/>
        <v>#N/A</v>
      </c>
      <c r="L114" s="7" t="s">
        <v>75</v>
      </c>
      <c r="M114" s="7" t="s">
        <v>20</v>
      </c>
      <c r="N114" s="7">
        <v>4</v>
      </c>
      <c r="O114" s="7">
        <f>VLOOKUP(IF(M114="无",L114,L114&amp;"("&amp;M114&amp;")"),D:J,7,0)*N114</f>
        <v>533.33333333333337</v>
      </c>
      <c r="P114" s="7">
        <f>VLOOKUP(IF(M114="无",L114,L114&amp;"("&amp;M114&amp;")"),D:K,8,0)*N114</f>
        <v>0</v>
      </c>
      <c r="Q114" s="7" t="s">
        <v>43</v>
      </c>
      <c r="R114" s="7" t="s">
        <v>20</v>
      </c>
      <c r="S114" s="7">
        <v>16</v>
      </c>
      <c r="T114" s="7" t="e">
        <f>VLOOKUP(IF(R114="无",Q114,Q114&amp;"("&amp;R114&amp;")"),D:J,7,0)*S114</f>
        <v>#N/A</v>
      </c>
      <c r="U114" s="7" t="e">
        <f>VLOOKUP(IF(R114="无",Q114,Q114&amp;"("&amp;R114&amp;")"),D:K,8,0)*S114</f>
        <v>#N/A</v>
      </c>
      <c r="V114" s="7" t="s">
        <v>20</v>
      </c>
      <c r="W114" s="7" t="s">
        <v>20</v>
      </c>
      <c r="X114" s="7">
        <v>0</v>
      </c>
      <c r="Y114" s="7">
        <f>VLOOKUP(IF(W114="无",V114,V114&amp;"("&amp;W114&amp;")"),D:J,7,0)*X114</f>
        <v>0</v>
      </c>
      <c r="Z114" s="7">
        <f>VLOOKUP(IF(W114="无",V114,V114&amp;"("&amp;W114&amp;")"),D:K,8,0)*X114</f>
        <v>0</v>
      </c>
    </row>
    <row r="115" spans="1:26" x14ac:dyDescent="0.3">
      <c r="A115" s="6">
        <f t="shared" si="37"/>
        <v>114</v>
      </c>
      <c r="B115" s="7" t="s">
        <v>16</v>
      </c>
      <c r="C115" s="9" t="s">
        <v>188</v>
      </c>
      <c r="D115" s="9" t="s">
        <v>273</v>
      </c>
      <c r="E115" s="7">
        <v>1</v>
      </c>
      <c r="F115" s="7">
        <v>0</v>
      </c>
      <c r="G115" s="7">
        <v>0</v>
      </c>
      <c r="H115" s="8">
        <f t="shared" ref="H115" si="46">F115+O115+T115+Y115</f>
        <v>0</v>
      </c>
      <c r="I115" s="8">
        <f t="shared" ref="I115" si="47">IF(C115="贸易",G115,P115+U115+Z115)</f>
        <v>0</v>
      </c>
      <c r="J115" s="8">
        <f t="shared" ref="J115" si="48">H115/E115</f>
        <v>0</v>
      </c>
      <c r="K115" s="8">
        <f t="shared" ref="K115" si="49">I115/E115</f>
        <v>0</v>
      </c>
      <c r="L115" s="7" t="s">
        <v>20</v>
      </c>
      <c r="M115" s="7" t="s">
        <v>20</v>
      </c>
      <c r="N115" s="7">
        <v>0</v>
      </c>
      <c r="O115" s="7">
        <f>VLOOKUP(IF(M115="无",L115,L115&amp;"("&amp;M115&amp;")"),D:J,7,0)*N115</f>
        <v>0</v>
      </c>
      <c r="P115" s="7">
        <f>VLOOKUP(IF(M115="无",L115,L115&amp;"("&amp;M115&amp;")"),D:K,8,0)*N115</f>
        <v>0</v>
      </c>
      <c r="Q115" s="7" t="s">
        <v>20</v>
      </c>
      <c r="R115" s="7" t="s">
        <v>20</v>
      </c>
      <c r="S115" s="7">
        <v>0</v>
      </c>
      <c r="T115" s="7">
        <f>VLOOKUP(IF(R115="无",Q115,Q115&amp;"("&amp;R115&amp;")"),D:J,7,0)*S115</f>
        <v>0</v>
      </c>
      <c r="U115" s="7">
        <f>VLOOKUP(IF(R115="无",Q115,Q115&amp;"("&amp;R115&amp;")"),D:K,8,0)*S115</f>
        <v>0</v>
      </c>
      <c r="V115" s="7" t="s">
        <v>20</v>
      </c>
      <c r="W115" s="7" t="s">
        <v>20</v>
      </c>
      <c r="X115" s="7">
        <v>0</v>
      </c>
      <c r="Y115" s="7">
        <f>VLOOKUP(IF(W115="无",V115,V115&amp;"("&amp;W115&amp;")"),D:J,7,0)*X115</f>
        <v>0</v>
      </c>
      <c r="Z115" s="7">
        <f>VLOOKUP(IF(W115="无",V115,V115&amp;"("&amp;W115&amp;")"),D:K,8,0)*X115</f>
        <v>0</v>
      </c>
    </row>
    <row r="116" spans="1:26" x14ac:dyDescent="0.3">
      <c r="A116" s="6">
        <f t="shared" si="37"/>
        <v>115</v>
      </c>
      <c r="B116" s="7" t="s">
        <v>162</v>
      </c>
      <c r="C116" s="9" t="s">
        <v>212</v>
      </c>
      <c r="D116" s="7" t="s">
        <v>176</v>
      </c>
      <c r="E116" s="7">
        <v>3</v>
      </c>
      <c r="F116" s="7">
        <v>800</v>
      </c>
      <c r="G116" s="7">
        <v>0</v>
      </c>
      <c r="H116" s="8" t="e">
        <f t="shared" si="38"/>
        <v>#N/A</v>
      </c>
      <c r="I116" s="8" t="e">
        <f t="shared" si="41"/>
        <v>#N/A</v>
      </c>
      <c r="J116" s="8" t="e">
        <f t="shared" si="39"/>
        <v>#N/A</v>
      </c>
      <c r="K116" s="8" t="e">
        <f t="shared" si="40"/>
        <v>#N/A</v>
      </c>
      <c r="L116" s="7" t="s">
        <v>24</v>
      </c>
      <c r="M116" s="7" t="s">
        <v>25</v>
      </c>
      <c r="N116" s="7">
        <v>2</v>
      </c>
      <c r="O116" s="7">
        <f>VLOOKUP(IF(M116="无",L116,L116&amp;"("&amp;M116&amp;")"),D:J,7,0)*N116</f>
        <v>380</v>
      </c>
      <c r="P116" s="7">
        <f>VLOOKUP(IF(M116="无",L116,L116&amp;"("&amp;M116&amp;")"),D:K,8,0)*N116</f>
        <v>0</v>
      </c>
      <c r="Q116" s="7" t="s">
        <v>75</v>
      </c>
      <c r="R116" s="7" t="s">
        <v>20</v>
      </c>
      <c r="S116" s="7">
        <v>3</v>
      </c>
      <c r="T116" s="7">
        <f>VLOOKUP(IF(R116="无",Q116,Q116&amp;"("&amp;R116&amp;")"),D:J,7,0)*S116</f>
        <v>400</v>
      </c>
      <c r="U116" s="7">
        <f>VLOOKUP(IF(R116="无",Q116,Q116&amp;"("&amp;R116&amp;")"),D:K,8,0)*S116</f>
        <v>0</v>
      </c>
      <c r="V116" s="7" t="s">
        <v>177</v>
      </c>
      <c r="W116" s="7" t="s">
        <v>20</v>
      </c>
      <c r="X116" s="7">
        <v>1</v>
      </c>
      <c r="Y116" s="7" t="e">
        <f>VLOOKUP(IF(W116="无",V116,V116&amp;"("&amp;W116&amp;")"),D:J,7,0)*X116</f>
        <v>#N/A</v>
      </c>
      <c r="Z116" s="7" t="e">
        <f>VLOOKUP(IF(W116="无",V116,V116&amp;"("&amp;W116&amp;")"),D:K,8,0)*X116</f>
        <v>#N/A</v>
      </c>
    </row>
    <row r="117" spans="1:26" x14ac:dyDescent="0.3">
      <c r="A117" s="6">
        <f t="shared" si="37"/>
        <v>116</v>
      </c>
      <c r="B117" s="7" t="s">
        <v>16</v>
      </c>
      <c r="C117" s="9" t="s">
        <v>194</v>
      </c>
      <c r="D117" s="7" t="s">
        <v>81</v>
      </c>
      <c r="E117" s="7">
        <v>5</v>
      </c>
      <c r="F117" s="7">
        <v>600</v>
      </c>
      <c r="G117" s="7">
        <v>0</v>
      </c>
      <c r="H117" s="8" t="e">
        <f t="shared" si="38"/>
        <v>#N/A</v>
      </c>
      <c r="I117" s="8" t="e">
        <f t="shared" si="41"/>
        <v>#N/A</v>
      </c>
      <c r="J117" s="8" t="e">
        <f t="shared" si="39"/>
        <v>#N/A</v>
      </c>
      <c r="K117" s="8" t="e">
        <f t="shared" si="40"/>
        <v>#N/A</v>
      </c>
      <c r="L117" s="7" t="s">
        <v>72</v>
      </c>
      <c r="M117" s="7" t="s">
        <v>20</v>
      </c>
      <c r="N117" s="7">
        <v>2</v>
      </c>
      <c r="O117" s="7" t="e">
        <f>VLOOKUP(IF(M117="无",L117,L117&amp;"("&amp;M117&amp;")"),D:J,7,0)*N117</f>
        <v>#N/A</v>
      </c>
      <c r="P117" s="7" t="e">
        <f>VLOOKUP(IF(M117="无",L117,L117&amp;"("&amp;M117&amp;")"),D:K,8,0)*N117</f>
        <v>#N/A</v>
      </c>
      <c r="Q117" s="7" t="s">
        <v>20</v>
      </c>
      <c r="R117" s="7" t="s">
        <v>20</v>
      </c>
      <c r="S117" s="7">
        <v>0</v>
      </c>
      <c r="T117" s="7">
        <f>VLOOKUP(IF(R117="无",Q117,Q117&amp;"("&amp;R117&amp;")"),D:J,7,0)*S117</f>
        <v>0</v>
      </c>
      <c r="U117" s="7">
        <f>VLOOKUP(IF(R117="无",Q117,Q117&amp;"("&amp;R117&amp;")"),D:K,8,0)*S117</f>
        <v>0</v>
      </c>
      <c r="V117" s="7" t="s">
        <v>20</v>
      </c>
      <c r="W117" s="7" t="s">
        <v>20</v>
      </c>
      <c r="X117" s="7">
        <v>0</v>
      </c>
      <c r="Y117" s="7">
        <f>VLOOKUP(IF(W117="无",V117,V117&amp;"("&amp;W117&amp;")"),D:J,7,0)*X117</f>
        <v>0</v>
      </c>
      <c r="Z117" s="7">
        <f>VLOOKUP(IF(W117="无",V117,V117&amp;"("&amp;W117&amp;")"),D:K,8,0)*X117</f>
        <v>0</v>
      </c>
    </row>
    <row r="118" spans="1:26" x14ac:dyDescent="0.3">
      <c r="A118" s="6">
        <f t="shared" si="37"/>
        <v>117</v>
      </c>
      <c r="B118" s="7" t="s">
        <v>16</v>
      </c>
      <c r="C118" s="9" t="s">
        <v>194</v>
      </c>
      <c r="D118" s="7" t="s">
        <v>82</v>
      </c>
      <c r="E118" s="7">
        <v>4</v>
      </c>
      <c r="F118" s="7">
        <v>600</v>
      </c>
      <c r="G118" s="7">
        <v>0</v>
      </c>
      <c r="H118" s="8" t="e">
        <f t="shared" si="38"/>
        <v>#N/A</v>
      </c>
      <c r="I118" s="8" t="e">
        <f t="shared" si="41"/>
        <v>#N/A</v>
      </c>
      <c r="J118" s="8" t="e">
        <f t="shared" si="39"/>
        <v>#N/A</v>
      </c>
      <c r="K118" s="8" t="e">
        <f t="shared" si="40"/>
        <v>#N/A</v>
      </c>
      <c r="L118" s="7" t="s">
        <v>36</v>
      </c>
      <c r="M118" s="7" t="s">
        <v>20</v>
      </c>
      <c r="N118" s="7">
        <v>2</v>
      </c>
      <c r="O118" s="7" t="e">
        <f>VLOOKUP(IF(M118="无",L118,L118&amp;"("&amp;M118&amp;")"),D:J,7,0)*N118</f>
        <v>#N/A</v>
      </c>
      <c r="P118" s="7" t="e">
        <f>VLOOKUP(IF(M118="无",L118,L118&amp;"("&amp;M118&amp;")"),D:K,8,0)*N118</f>
        <v>#N/A</v>
      </c>
      <c r="Q118" s="7" t="s">
        <v>20</v>
      </c>
      <c r="R118" s="7" t="s">
        <v>20</v>
      </c>
      <c r="S118" s="7">
        <v>0</v>
      </c>
      <c r="T118" s="7">
        <f>VLOOKUP(IF(R118="无",Q118,Q118&amp;"("&amp;R118&amp;")"),D:J,7,0)*S118</f>
        <v>0</v>
      </c>
      <c r="U118" s="7">
        <f>VLOOKUP(IF(R118="无",Q118,Q118&amp;"("&amp;R118&amp;")"),D:K,8,0)*S118</f>
        <v>0</v>
      </c>
      <c r="V118" s="7" t="s">
        <v>20</v>
      </c>
      <c r="W118" s="7" t="s">
        <v>20</v>
      </c>
      <c r="X118" s="7">
        <v>0</v>
      </c>
      <c r="Y118" s="7">
        <f>VLOOKUP(IF(W118="无",V118,V118&amp;"("&amp;W118&amp;")"),D:J,7,0)*X118</f>
        <v>0</v>
      </c>
      <c r="Z118" s="7">
        <f>VLOOKUP(IF(W118="无",V118,V118&amp;"("&amp;W118&amp;")"),D:K,8,0)*X118</f>
        <v>0</v>
      </c>
    </row>
    <row r="119" spans="1:26" x14ac:dyDescent="0.3">
      <c r="A119" s="6">
        <f t="shared" si="37"/>
        <v>118</v>
      </c>
      <c r="B119" s="7" t="s">
        <v>128</v>
      </c>
      <c r="C119" s="9" t="s">
        <v>194</v>
      </c>
      <c r="D119" s="7" t="s">
        <v>152</v>
      </c>
      <c r="E119" s="7">
        <v>3</v>
      </c>
      <c r="F119" s="7">
        <v>600</v>
      </c>
      <c r="G119" s="7">
        <v>0</v>
      </c>
      <c r="H119" s="8">
        <f t="shared" si="38"/>
        <v>600</v>
      </c>
      <c r="I119" s="8">
        <f t="shared" si="41"/>
        <v>0</v>
      </c>
      <c r="J119" s="8">
        <f t="shared" si="39"/>
        <v>200</v>
      </c>
      <c r="K119" s="8">
        <f t="shared" si="40"/>
        <v>0</v>
      </c>
      <c r="L119" s="7" t="s">
        <v>66</v>
      </c>
      <c r="M119" s="7" t="s">
        <v>20</v>
      </c>
      <c r="N119" s="7">
        <v>1</v>
      </c>
      <c r="O119" s="7">
        <f>VLOOKUP(IF(M119="无",L119,L119&amp;"("&amp;M119&amp;")"),D:J,7,0)*N119</f>
        <v>0</v>
      </c>
      <c r="P119" s="7">
        <f>VLOOKUP(IF(M119="无",L119,L119&amp;"("&amp;M119&amp;")"),D:K,8,0)*N119</f>
        <v>0</v>
      </c>
      <c r="Q119" s="7" t="s">
        <v>65</v>
      </c>
      <c r="R119" s="7" t="s">
        <v>20</v>
      </c>
      <c r="S119" s="7">
        <v>1</v>
      </c>
      <c r="T119" s="7">
        <f>VLOOKUP(IF(R119="无",Q119,Q119&amp;"("&amp;R119&amp;")"),D:J,7,0)*S119</f>
        <v>0</v>
      </c>
      <c r="U119" s="7">
        <f>VLOOKUP(IF(R119="无",Q119,Q119&amp;"("&amp;R119&amp;")"),D:K,8,0)*S119</f>
        <v>0</v>
      </c>
      <c r="V119" s="7" t="s">
        <v>20</v>
      </c>
      <c r="W119" s="7" t="s">
        <v>20</v>
      </c>
      <c r="X119" s="7">
        <v>0</v>
      </c>
      <c r="Y119" s="7">
        <f>VLOOKUP(IF(W119="无",V119,V119&amp;"("&amp;W119&amp;")"),D:J,7,0)*X119</f>
        <v>0</v>
      </c>
      <c r="Z119" s="7">
        <f>VLOOKUP(IF(W119="无",V119,V119&amp;"("&amp;W119&amp;")"),D:K,8,0)*X119</f>
        <v>0</v>
      </c>
    </row>
    <row r="120" spans="1:26" x14ac:dyDescent="0.3">
      <c r="A120" s="6">
        <f t="shared" si="37"/>
        <v>119</v>
      </c>
      <c r="B120" s="7" t="s">
        <v>128</v>
      </c>
      <c r="C120" s="9" t="s">
        <v>194</v>
      </c>
      <c r="D120" s="7" t="s">
        <v>153</v>
      </c>
      <c r="E120" s="7">
        <v>3</v>
      </c>
      <c r="F120" s="7">
        <v>600</v>
      </c>
      <c r="G120" s="7">
        <v>0</v>
      </c>
      <c r="H120" s="8">
        <f t="shared" si="38"/>
        <v>600</v>
      </c>
      <c r="I120" s="8">
        <f t="shared" si="41"/>
        <v>0</v>
      </c>
      <c r="J120" s="8">
        <f t="shared" si="39"/>
        <v>200</v>
      </c>
      <c r="K120" s="8">
        <f t="shared" si="40"/>
        <v>0</v>
      </c>
      <c r="L120" s="7" t="s">
        <v>83</v>
      </c>
      <c r="M120" s="7" t="s">
        <v>20</v>
      </c>
      <c r="N120" s="7">
        <v>1</v>
      </c>
      <c r="O120" s="7">
        <f>VLOOKUP(IF(M120="无",L120,L120&amp;"("&amp;M120&amp;")"),D:J,7,0)*N120</f>
        <v>0</v>
      </c>
      <c r="P120" s="7">
        <f>VLOOKUP(IF(M120="无",L120,L120&amp;"("&amp;M120&amp;")"),D:K,8,0)*N120</f>
        <v>0</v>
      </c>
      <c r="Q120" s="7" t="s">
        <v>20</v>
      </c>
      <c r="R120" s="7" t="s">
        <v>20</v>
      </c>
      <c r="S120" s="7">
        <v>0</v>
      </c>
      <c r="T120" s="7">
        <f>VLOOKUP(IF(R120="无",Q120,Q120&amp;"("&amp;R120&amp;")"),D:J,7,0)*S120</f>
        <v>0</v>
      </c>
      <c r="U120" s="7">
        <f>VLOOKUP(IF(R120="无",Q120,Q120&amp;"("&amp;R120&amp;")"),D:K,8,0)*S120</f>
        <v>0</v>
      </c>
      <c r="V120" s="7" t="s">
        <v>20</v>
      </c>
      <c r="W120" s="7" t="s">
        <v>20</v>
      </c>
      <c r="X120" s="7">
        <v>0</v>
      </c>
      <c r="Y120" s="7">
        <f>VLOOKUP(IF(W120="无",V120,V120&amp;"("&amp;W120&amp;")"),D:J,7,0)*X120</f>
        <v>0</v>
      </c>
      <c r="Z120" s="7">
        <f>VLOOKUP(IF(W120="无",V120,V120&amp;"("&amp;W120&amp;")"),D:K,8,0)*X120</f>
        <v>0</v>
      </c>
    </row>
    <row r="121" spans="1:26" hidden="1" x14ac:dyDescent="0.3">
      <c r="A121" s="6">
        <f t="shared" si="37"/>
        <v>120</v>
      </c>
      <c r="B121" s="7" t="s">
        <v>16</v>
      </c>
      <c r="C121" s="7" t="s">
        <v>53</v>
      </c>
      <c r="D121" s="7" t="s">
        <v>54</v>
      </c>
      <c r="E121" s="7">
        <v>1</v>
      </c>
      <c r="F121" s="7">
        <v>0</v>
      </c>
      <c r="G121" s="7">
        <v>0</v>
      </c>
      <c r="H121" s="8">
        <f t="shared" si="38"/>
        <v>0</v>
      </c>
      <c r="I121" s="8">
        <f t="shared" si="41"/>
        <v>0</v>
      </c>
      <c r="J121" s="8">
        <f t="shared" si="39"/>
        <v>0</v>
      </c>
      <c r="K121" s="8">
        <f t="shared" si="40"/>
        <v>0</v>
      </c>
      <c r="L121" s="7" t="s">
        <v>20</v>
      </c>
      <c r="M121" s="7" t="s">
        <v>20</v>
      </c>
      <c r="N121" s="7">
        <v>0</v>
      </c>
      <c r="O121" s="7">
        <f>VLOOKUP(IF(M121="无",L121,L121&amp;"("&amp;M121&amp;")"),D:J,7,0)*N121</f>
        <v>0</v>
      </c>
      <c r="P121" s="7">
        <f>VLOOKUP(IF(M121="无",L121,L121&amp;"("&amp;M121&amp;")"),D:K,8,0)*N121</f>
        <v>0</v>
      </c>
      <c r="Q121" s="7" t="s">
        <v>20</v>
      </c>
      <c r="R121" s="7" t="s">
        <v>20</v>
      </c>
      <c r="S121" s="7">
        <v>0</v>
      </c>
      <c r="T121" s="7">
        <f>VLOOKUP(IF(R121="无",Q121,Q121&amp;"("&amp;R121&amp;")"),D:J,7,0)*S121</f>
        <v>0</v>
      </c>
      <c r="U121" s="7">
        <f>VLOOKUP(IF(R121="无",Q121,Q121&amp;"("&amp;R121&amp;")"),D:K,8,0)*S121</f>
        <v>0</v>
      </c>
      <c r="V121" s="7" t="s">
        <v>20</v>
      </c>
      <c r="W121" s="7" t="s">
        <v>20</v>
      </c>
      <c r="X121" s="7">
        <v>0</v>
      </c>
      <c r="Y121" s="7">
        <f>VLOOKUP(IF(W121="无",V121,V121&amp;"("&amp;W121&amp;")"),D:J,7,0)*X121</f>
        <v>0</v>
      </c>
      <c r="Z121" s="7">
        <f>VLOOKUP(IF(W121="无",V121,V121&amp;"("&amp;W121&amp;")"),D:K,8,0)*X121</f>
        <v>0</v>
      </c>
    </row>
    <row r="122" spans="1:26" hidden="1" x14ac:dyDescent="0.3">
      <c r="A122" s="6">
        <f t="shared" ref="A122:A168" si="50">ROW()-1</f>
        <v>121</v>
      </c>
      <c r="B122" s="7" t="s">
        <v>16</v>
      </c>
      <c r="C122" s="7" t="s">
        <v>53</v>
      </c>
      <c r="D122" s="7" t="s">
        <v>55</v>
      </c>
      <c r="E122" s="7">
        <v>1</v>
      </c>
      <c r="F122" s="7">
        <v>0</v>
      </c>
      <c r="G122" s="7">
        <v>0</v>
      </c>
      <c r="H122" s="8">
        <f t="shared" ref="H122:H168" si="51">F122+O122+T122+Y122</f>
        <v>0</v>
      </c>
      <c r="I122" s="8">
        <f t="shared" si="41"/>
        <v>0</v>
      </c>
      <c r="J122" s="8">
        <f t="shared" ref="J122:J168" si="52">H122/E122</f>
        <v>0</v>
      </c>
      <c r="K122" s="8">
        <f t="shared" ref="K122:K168" si="53">I122/E122</f>
        <v>0</v>
      </c>
      <c r="L122" s="7" t="s">
        <v>20</v>
      </c>
      <c r="M122" s="7" t="s">
        <v>20</v>
      </c>
      <c r="N122" s="7">
        <v>0</v>
      </c>
      <c r="O122" s="7">
        <f>VLOOKUP(IF(M122="无",L122,L122&amp;"("&amp;M122&amp;")"),D:J,7,0)*N122</f>
        <v>0</v>
      </c>
      <c r="P122" s="7">
        <f>VLOOKUP(IF(M122="无",L122,L122&amp;"("&amp;M122&amp;")"),D:K,8,0)*N122</f>
        <v>0</v>
      </c>
      <c r="Q122" s="7" t="s">
        <v>20</v>
      </c>
      <c r="R122" s="7" t="s">
        <v>20</v>
      </c>
      <c r="S122" s="7">
        <v>0</v>
      </c>
      <c r="T122" s="7">
        <f>VLOOKUP(IF(R122="无",Q122,Q122&amp;"("&amp;R122&amp;")"),D:J,7,0)*S122</f>
        <v>0</v>
      </c>
      <c r="U122" s="7">
        <f>VLOOKUP(IF(R122="无",Q122,Q122&amp;"("&amp;R122&amp;")"),D:K,8,0)*S122</f>
        <v>0</v>
      </c>
      <c r="V122" s="7" t="s">
        <v>20</v>
      </c>
      <c r="W122" s="7" t="s">
        <v>20</v>
      </c>
      <c r="X122" s="7">
        <v>0</v>
      </c>
      <c r="Y122" s="7">
        <f>VLOOKUP(IF(W122="无",V122,V122&amp;"("&amp;W122&amp;")"),D:J,7,0)*X122</f>
        <v>0</v>
      </c>
      <c r="Z122" s="7">
        <f>VLOOKUP(IF(W122="无",V122,V122&amp;"("&amp;W122&amp;")"),D:K,8,0)*X122</f>
        <v>0</v>
      </c>
    </row>
    <row r="123" spans="1:26" hidden="1" x14ac:dyDescent="0.3">
      <c r="A123" s="6">
        <f t="shared" si="50"/>
        <v>122</v>
      </c>
      <c r="B123" s="7" t="s">
        <v>16</v>
      </c>
      <c r="C123" s="7" t="s">
        <v>188</v>
      </c>
      <c r="D123" s="7" t="s">
        <v>67</v>
      </c>
      <c r="E123" s="7">
        <v>1</v>
      </c>
      <c r="F123" s="7">
        <v>0</v>
      </c>
      <c r="G123" s="7">
        <v>0</v>
      </c>
      <c r="H123" s="8">
        <f t="shared" si="51"/>
        <v>0</v>
      </c>
      <c r="I123" s="8">
        <f t="shared" si="41"/>
        <v>0</v>
      </c>
      <c r="J123" s="8">
        <f t="shared" si="52"/>
        <v>0</v>
      </c>
      <c r="K123" s="8">
        <f t="shared" si="53"/>
        <v>0</v>
      </c>
      <c r="L123" s="7" t="s">
        <v>20</v>
      </c>
      <c r="M123" s="7" t="s">
        <v>20</v>
      </c>
      <c r="N123" s="7">
        <v>0</v>
      </c>
      <c r="O123" s="7">
        <f>VLOOKUP(IF(M123="无",L123,L123&amp;"("&amp;M123&amp;")"),D:J,7,0)*N123</f>
        <v>0</v>
      </c>
      <c r="P123" s="7">
        <f>VLOOKUP(IF(M123="无",L123,L123&amp;"("&amp;M123&amp;")"),D:K,8,0)*N123</f>
        <v>0</v>
      </c>
      <c r="Q123" s="7" t="s">
        <v>20</v>
      </c>
      <c r="R123" s="7" t="s">
        <v>20</v>
      </c>
      <c r="S123" s="7">
        <v>0</v>
      </c>
      <c r="T123" s="7">
        <f>VLOOKUP(IF(R123="无",Q123,Q123&amp;"("&amp;R123&amp;")"),D:J,7,0)*S123</f>
        <v>0</v>
      </c>
      <c r="U123" s="7">
        <f>VLOOKUP(IF(R123="无",Q123,Q123&amp;"("&amp;R123&amp;")"),D:K,8,0)*S123</f>
        <v>0</v>
      </c>
      <c r="V123" s="7" t="s">
        <v>20</v>
      </c>
      <c r="W123" s="7" t="s">
        <v>20</v>
      </c>
      <c r="X123" s="7">
        <v>0</v>
      </c>
      <c r="Y123" s="7">
        <f>VLOOKUP(IF(W123="无",V123,V123&amp;"("&amp;W123&amp;")"),D:J,7,0)*X123</f>
        <v>0</v>
      </c>
      <c r="Z123" s="7">
        <f>VLOOKUP(IF(W123="无",V123,V123&amp;"("&amp;W123&amp;")"),D:K,8,0)*X123</f>
        <v>0</v>
      </c>
    </row>
    <row r="124" spans="1:26" hidden="1" x14ac:dyDescent="0.3">
      <c r="A124" s="6">
        <f t="shared" si="50"/>
        <v>123</v>
      </c>
      <c r="B124" s="7" t="s">
        <v>16</v>
      </c>
      <c r="C124" s="9" t="s">
        <v>188</v>
      </c>
      <c r="D124" s="7" t="s">
        <v>69</v>
      </c>
      <c r="E124" s="7">
        <v>1</v>
      </c>
      <c r="F124" s="7">
        <v>0</v>
      </c>
      <c r="G124" s="7">
        <v>0</v>
      </c>
      <c r="H124" s="8">
        <f t="shared" si="51"/>
        <v>0</v>
      </c>
      <c r="I124" s="8">
        <f t="shared" si="41"/>
        <v>0</v>
      </c>
      <c r="J124" s="8">
        <f t="shared" si="52"/>
        <v>0</v>
      </c>
      <c r="K124" s="8">
        <f t="shared" si="53"/>
        <v>0</v>
      </c>
      <c r="L124" s="7" t="s">
        <v>20</v>
      </c>
      <c r="M124" s="7" t="s">
        <v>20</v>
      </c>
      <c r="N124" s="7">
        <v>0</v>
      </c>
      <c r="O124" s="7">
        <f>VLOOKUP(IF(M124="无",L124,L124&amp;"("&amp;M124&amp;")"),D:J,7,0)*N124</f>
        <v>0</v>
      </c>
      <c r="P124" s="7">
        <f>VLOOKUP(IF(M124="无",L124,L124&amp;"("&amp;M124&amp;")"),D:K,8,0)*N124</f>
        <v>0</v>
      </c>
      <c r="Q124" s="7" t="s">
        <v>20</v>
      </c>
      <c r="R124" s="7" t="s">
        <v>20</v>
      </c>
      <c r="S124" s="7">
        <v>0</v>
      </c>
      <c r="T124" s="7">
        <f>VLOOKUP(IF(R124="无",Q124,Q124&amp;"("&amp;R124&amp;")"),D:J,7,0)*S124</f>
        <v>0</v>
      </c>
      <c r="U124" s="7">
        <f>VLOOKUP(IF(R124="无",Q124,Q124&amp;"("&amp;R124&amp;")"),D:K,8,0)*S124</f>
        <v>0</v>
      </c>
      <c r="V124" s="7" t="s">
        <v>20</v>
      </c>
      <c r="W124" s="7" t="s">
        <v>20</v>
      </c>
      <c r="X124" s="7">
        <v>0</v>
      </c>
      <c r="Y124" s="7">
        <f>VLOOKUP(IF(W124="无",V124,V124&amp;"("&amp;W124&amp;")"),D:J,7,0)*X124</f>
        <v>0</v>
      </c>
      <c r="Z124" s="7">
        <f>VLOOKUP(IF(W124="无",V124,V124&amp;"("&amp;W124&amp;")"),D:K,8,0)*X124</f>
        <v>0</v>
      </c>
    </row>
    <row r="125" spans="1:26" hidden="1" x14ac:dyDescent="0.3">
      <c r="A125" s="6">
        <f t="shared" si="50"/>
        <v>124</v>
      </c>
      <c r="B125" s="7" t="s">
        <v>16</v>
      </c>
      <c r="C125" s="9" t="s">
        <v>188</v>
      </c>
      <c r="D125" s="7" t="s">
        <v>71</v>
      </c>
      <c r="E125" s="7">
        <v>1</v>
      </c>
      <c r="F125" s="7">
        <v>0</v>
      </c>
      <c r="G125" s="7">
        <v>0</v>
      </c>
      <c r="H125" s="8">
        <f t="shared" si="51"/>
        <v>0</v>
      </c>
      <c r="I125" s="8">
        <f t="shared" si="41"/>
        <v>0</v>
      </c>
      <c r="J125" s="8">
        <f t="shared" si="52"/>
        <v>0</v>
      </c>
      <c r="K125" s="8">
        <f t="shared" si="53"/>
        <v>0</v>
      </c>
      <c r="L125" s="7" t="s">
        <v>20</v>
      </c>
      <c r="M125" s="7" t="s">
        <v>20</v>
      </c>
      <c r="N125" s="7">
        <v>0</v>
      </c>
      <c r="O125" s="7">
        <f>VLOOKUP(IF(M125="无",L125,L125&amp;"("&amp;M125&amp;")"),D:J,7,0)*N125</f>
        <v>0</v>
      </c>
      <c r="P125" s="7">
        <f>VLOOKUP(IF(M125="无",L125,L125&amp;"("&amp;M125&amp;")"),D:K,8,0)*N125</f>
        <v>0</v>
      </c>
      <c r="Q125" s="7" t="s">
        <v>20</v>
      </c>
      <c r="R125" s="7" t="s">
        <v>20</v>
      </c>
      <c r="S125" s="7">
        <v>0</v>
      </c>
      <c r="T125" s="7">
        <f>VLOOKUP(IF(R125="无",Q125,Q125&amp;"("&amp;R125&amp;")"),D:J,7,0)*S125</f>
        <v>0</v>
      </c>
      <c r="U125" s="7">
        <f>VLOOKUP(IF(R125="无",Q125,Q125&amp;"("&amp;R125&amp;")"),D:K,8,0)*S125</f>
        <v>0</v>
      </c>
      <c r="V125" s="7" t="s">
        <v>20</v>
      </c>
      <c r="W125" s="7" t="s">
        <v>20</v>
      </c>
      <c r="X125" s="7">
        <v>0</v>
      </c>
      <c r="Y125" s="7">
        <f>VLOOKUP(IF(W125="无",V125,V125&amp;"("&amp;W125&amp;")"),D:J,7,0)*X125</f>
        <v>0</v>
      </c>
      <c r="Z125" s="7">
        <f>VLOOKUP(IF(W125="无",V125,V125&amp;"("&amp;W125&amp;")"),D:K,8,0)*X125</f>
        <v>0</v>
      </c>
    </row>
    <row r="126" spans="1:26" x14ac:dyDescent="0.3">
      <c r="A126" s="6">
        <f t="shared" si="50"/>
        <v>125</v>
      </c>
      <c r="B126" s="7" t="s">
        <v>16</v>
      </c>
      <c r="C126" s="9" t="s">
        <v>188</v>
      </c>
      <c r="D126" s="9" t="s">
        <v>274</v>
      </c>
      <c r="E126" s="7">
        <v>1</v>
      </c>
      <c r="F126" s="7">
        <v>0</v>
      </c>
      <c r="G126" s="7">
        <v>0</v>
      </c>
      <c r="H126" s="8">
        <f t="shared" si="51"/>
        <v>0</v>
      </c>
      <c r="I126" s="8">
        <f t="shared" si="41"/>
        <v>0</v>
      </c>
      <c r="J126" s="8">
        <f t="shared" si="52"/>
        <v>0</v>
      </c>
      <c r="K126" s="8">
        <f t="shared" si="53"/>
        <v>0</v>
      </c>
      <c r="L126" s="7" t="s">
        <v>20</v>
      </c>
      <c r="M126" s="7" t="s">
        <v>20</v>
      </c>
      <c r="N126" s="7">
        <v>0</v>
      </c>
      <c r="O126" s="7">
        <f>VLOOKUP(IF(M126="无",L126,L126&amp;"("&amp;M126&amp;")"),D:J,7,0)*N126</f>
        <v>0</v>
      </c>
      <c r="P126" s="7">
        <f>VLOOKUP(IF(M126="无",L126,L126&amp;"("&amp;M126&amp;")"),D:K,8,0)*N126</f>
        <v>0</v>
      </c>
      <c r="Q126" s="7" t="s">
        <v>20</v>
      </c>
      <c r="R126" s="7" t="s">
        <v>20</v>
      </c>
      <c r="S126" s="7">
        <v>0</v>
      </c>
      <c r="T126" s="7">
        <f>VLOOKUP(IF(R126="无",Q126,Q126&amp;"("&amp;R126&amp;")"),D:J,7,0)*S126</f>
        <v>0</v>
      </c>
      <c r="U126" s="7">
        <f>VLOOKUP(IF(R126="无",Q126,Q126&amp;"("&amp;R126&amp;")"),D:K,8,0)*S126</f>
        <v>0</v>
      </c>
      <c r="V126" s="7" t="s">
        <v>20</v>
      </c>
      <c r="W126" s="7" t="s">
        <v>20</v>
      </c>
      <c r="X126" s="7">
        <v>0</v>
      </c>
      <c r="Y126" s="7">
        <f>VLOOKUP(IF(W126="无",V126,V126&amp;"("&amp;W126&amp;")"),D:J,7,0)*X126</f>
        <v>0</v>
      </c>
      <c r="Z126" s="7">
        <f>VLOOKUP(IF(W126="无",V126,V126&amp;"("&amp;W126&amp;")"),D:K,8,0)*X126</f>
        <v>0</v>
      </c>
    </row>
    <row r="127" spans="1:26" x14ac:dyDescent="0.3">
      <c r="A127" s="6">
        <f t="shared" si="50"/>
        <v>126</v>
      </c>
      <c r="B127" s="7" t="s">
        <v>16</v>
      </c>
      <c r="C127" s="9" t="s">
        <v>188</v>
      </c>
      <c r="D127" s="9" t="s">
        <v>275</v>
      </c>
      <c r="E127" s="7">
        <v>1</v>
      </c>
      <c r="F127" s="7">
        <v>0</v>
      </c>
      <c r="G127" s="7">
        <v>0</v>
      </c>
      <c r="H127" s="8">
        <f t="shared" ref="H127" si="54">F127+O127+T127+Y127</f>
        <v>0</v>
      </c>
      <c r="I127" s="8">
        <f t="shared" si="41"/>
        <v>0</v>
      </c>
      <c r="J127" s="8">
        <f t="shared" ref="J127" si="55">H127/E127</f>
        <v>0</v>
      </c>
      <c r="K127" s="8">
        <f t="shared" ref="K127" si="56">I127/E127</f>
        <v>0</v>
      </c>
      <c r="L127" s="7" t="s">
        <v>20</v>
      </c>
      <c r="M127" s="7" t="s">
        <v>20</v>
      </c>
      <c r="N127" s="7">
        <v>0</v>
      </c>
      <c r="O127" s="7">
        <f>VLOOKUP(IF(M127="无",L127,L127&amp;"("&amp;M127&amp;")"),D:J,7,0)*N127</f>
        <v>0</v>
      </c>
      <c r="P127" s="7">
        <f>VLOOKUP(IF(M127="无",L127,L127&amp;"("&amp;M127&amp;")"),D:K,8,0)*N127</f>
        <v>0</v>
      </c>
      <c r="Q127" s="7" t="s">
        <v>20</v>
      </c>
      <c r="R127" s="7" t="s">
        <v>20</v>
      </c>
      <c r="S127" s="7">
        <v>0</v>
      </c>
      <c r="T127" s="7">
        <f>VLOOKUP(IF(R127="无",Q127,Q127&amp;"("&amp;R127&amp;")"),D:J,7,0)*S127</f>
        <v>0</v>
      </c>
      <c r="U127" s="7">
        <f>VLOOKUP(IF(R127="无",Q127,Q127&amp;"("&amp;R127&amp;")"),D:K,8,0)*S127</f>
        <v>0</v>
      </c>
      <c r="V127" s="7" t="s">
        <v>20</v>
      </c>
      <c r="W127" s="7" t="s">
        <v>20</v>
      </c>
      <c r="X127" s="7">
        <v>0</v>
      </c>
      <c r="Y127" s="7">
        <f>VLOOKUP(IF(W127="无",V127,V127&amp;"("&amp;W127&amp;")"),D:J,7,0)*X127</f>
        <v>0</v>
      </c>
      <c r="Z127" s="7">
        <f>VLOOKUP(IF(W127="无",V127,V127&amp;"("&amp;W127&amp;")"),D:K,8,0)*X127</f>
        <v>0</v>
      </c>
    </row>
    <row r="128" spans="1:26" x14ac:dyDescent="0.3">
      <c r="A128" s="6">
        <f t="shared" si="50"/>
        <v>127</v>
      </c>
      <c r="B128" s="7" t="s">
        <v>16</v>
      </c>
      <c r="C128" s="9" t="s">
        <v>278</v>
      </c>
      <c r="D128" s="9" t="s">
        <v>276</v>
      </c>
      <c r="E128" s="7">
        <v>1</v>
      </c>
      <c r="F128" s="7">
        <v>0</v>
      </c>
      <c r="G128" s="7">
        <v>0</v>
      </c>
      <c r="H128" s="8">
        <f t="shared" ref="H128" si="57">F128+O128+T128+Y128</f>
        <v>0</v>
      </c>
      <c r="I128" s="8">
        <f t="shared" ref="I128" si="58">IF(C128="贸易",G128,P128+U128+Z128)</f>
        <v>0</v>
      </c>
      <c r="J128" s="8">
        <f t="shared" ref="J128" si="59">H128/E128</f>
        <v>0</v>
      </c>
      <c r="K128" s="8">
        <f t="shared" ref="K128" si="60">I128/E128</f>
        <v>0</v>
      </c>
      <c r="L128" s="7" t="s">
        <v>20</v>
      </c>
      <c r="M128" s="7" t="s">
        <v>20</v>
      </c>
      <c r="N128" s="7">
        <v>0</v>
      </c>
      <c r="O128" s="7">
        <f>VLOOKUP(IF(M128="无",L128,L128&amp;"("&amp;M128&amp;")"),D:J,7,0)*N128</f>
        <v>0</v>
      </c>
      <c r="P128" s="7">
        <f>VLOOKUP(IF(M128="无",L128,L128&amp;"("&amp;M128&amp;")"),D:K,8,0)*N128</f>
        <v>0</v>
      </c>
      <c r="Q128" s="7" t="s">
        <v>20</v>
      </c>
      <c r="R128" s="7" t="s">
        <v>20</v>
      </c>
      <c r="S128" s="7">
        <v>0</v>
      </c>
      <c r="T128" s="7">
        <f>VLOOKUP(IF(R128="无",Q128,Q128&amp;"("&amp;R128&amp;")"),D:J,7,0)*S128</f>
        <v>0</v>
      </c>
      <c r="U128" s="7">
        <f>VLOOKUP(IF(R128="无",Q128,Q128&amp;"("&amp;R128&amp;")"),D:K,8,0)*S128</f>
        <v>0</v>
      </c>
      <c r="V128" s="7" t="s">
        <v>20</v>
      </c>
      <c r="W128" s="7" t="s">
        <v>20</v>
      </c>
      <c r="X128" s="7">
        <v>0</v>
      </c>
      <c r="Y128" s="7">
        <f>VLOOKUP(IF(W128="无",V128,V128&amp;"("&amp;W128&amp;")"),D:J,7,0)*X128</f>
        <v>0</v>
      </c>
      <c r="Z128" s="7">
        <f>VLOOKUP(IF(W128="无",V128,V128&amp;"("&amp;W128&amp;")"),D:K,8,0)*X128</f>
        <v>0</v>
      </c>
    </row>
    <row r="129" spans="1:26" x14ac:dyDescent="0.3">
      <c r="A129" s="6">
        <f t="shared" si="50"/>
        <v>128</v>
      </c>
      <c r="B129" s="7" t="s">
        <v>16</v>
      </c>
      <c r="C129" s="9" t="s">
        <v>278</v>
      </c>
      <c r="D129" s="9" t="s">
        <v>277</v>
      </c>
      <c r="E129" s="7">
        <v>1</v>
      </c>
      <c r="F129" s="7">
        <v>0</v>
      </c>
      <c r="G129" s="7">
        <v>0</v>
      </c>
      <c r="H129" s="8">
        <f t="shared" si="51"/>
        <v>0</v>
      </c>
      <c r="I129" s="8">
        <f t="shared" ref="I129:I132" si="61">IF(C129="贸易",G129,P129+U129+Z129)</f>
        <v>0</v>
      </c>
      <c r="J129" s="8">
        <f t="shared" si="52"/>
        <v>0</v>
      </c>
      <c r="K129" s="8">
        <f t="shared" si="53"/>
        <v>0</v>
      </c>
      <c r="L129" s="7" t="s">
        <v>20</v>
      </c>
      <c r="M129" s="7" t="s">
        <v>20</v>
      </c>
      <c r="N129" s="7">
        <v>0</v>
      </c>
      <c r="O129" s="7">
        <f>VLOOKUP(IF(M129="无",L129,L129&amp;"("&amp;M129&amp;")"),D:J,7,0)*N129</f>
        <v>0</v>
      </c>
      <c r="P129" s="7">
        <f>VLOOKUP(IF(M129="无",L129,L129&amp;"("&amp;M129&amp;")"),D:K,8,0)*N129</f>
        <v>0</v>
      </c>
      <c r="Q129" s="7" t="s">
        <v>20</v>
      </c>
      <c r="R129" s="7" t="s">
        <v>20</v>
      </c>
      <c r="S129" s="7">
        <v>0</v>
      </c>
      <c r="T129" s="7">
        <f>VLOOKUP(IF(R129="无",Q129,Q129&amp;"("&amp;R129&amp;")"),D:J,7,0)*S129</f>
        <v>0</v>
      </c>
      <c r="U129" s="7">
        <f>VLOOKUP(IF(R129="无",Q129,Q129&amp;"("&amp;R129&amp;")"),D:K,8,0)*S129</f>
        <v>0</v>
      </c>
      <c r="V129" s="7" t="s">
        <v>20</v>
      </c>
      <c r="W129" s="7" t="s">
        <v>20</v>
      </c>
      <c r="X129" s="7">
        <v>0</v>
      </c>
      <c r="Y129" s="7">
        <f>VLOOKUP(IF(W129="无",V129,V129&amp;"("&amp;W129&amp;")"),D:J,7,0)*X129</f>
        <v>0</v>
      </c>
      <c r="Z129" s="7">
        <f>VLOOKUP(IF(W129="无",V129,V129&amp;"("&amp;W129&amp;")"),D:K,8,0)*X129</f>
        <v>0</v>
      </c>
    </row>
    <row r="130" spans="1:26" x14ac:dyDescent="0.3">
      <c r="A130" s="6">
        <f t="shared" si="50"/>
        <v>129</v>
      </c>
      <c r="B130" s="7" t="s">
        <v>16</v>
      </c>
      <c r="C130" s="9" t="s">
        <v>188</v>
      </c>
      <c r="D130" s="9" t="s">
        <v>279</v>
      </c>
      <c r="E130" s="7">
        <v>1</v>
      </c>
      <c r="F130" s="7">
        <v>0</v>
      </c>
      <c r="G130" s="7">
        <v>0</v>
      </c>
      <c r="H130" s="8">
        <f t="shared" ref="H130:H133" si="62">F130+O130+T130+Y130</f>
        <v>0</v>
      </c>
      <c r="I130" s="8">
        <f t="shared" si="61"/>
        <v>0</v>
      </c>
      <c r="J130" s="8">
        <f t="shared" ref="J130:J133" si="63">H130/E130</f>
        <v>0</v>
      </c>
      <c r="K130" s="8">
        <f t="shared" ref="K130:K133" si="64">I130/E130</f>
        <v>0</v>
      </c>
      <c r="L130" s="7" t="s">
        <v>20</v>
      </c>
      <c r="M130" s="7" t="s">
        <v>20</v>
      </c>
      <c r="N130" s="7">
        <v>0</v>
      </c>
      <c r="O130" s="7">
        <f>VLOOKUP(IF(M130="无",L130,L130&amp;"("&amp;M130&amp;")"),D:J,7,0)*N130</f>
        <v>0</v>
      </c>
      <c r="P130" s="7">
        <f>VLOOKUP(IF(M130="无",L130,L130&amp;"("&amp;M130&amp;")"),D:K,8,0)*N130</f>
        <v>0</v>
      </c>
      <c r="Q130" s="7" t="s">
        <v>20</v>
      </c>
      <c r="R130" s="7" t="s">
        <v>20</v>
      </c>
      <c r="S130" s="7">
        <v>0</v>
      </c>
      <c r="T130" s="7">
        <f>VLOOKUP(IF(R130="无",Q130,Q130&amp;"("&amp;R130&amp;")"),D:J,7,0)*S130</f>
        <v>0</v>
      </c>
      <c r="U130" s="7">
        <f>VLOOKUP(IF(R130="无",Q130,Q130&amp;"("&amp;R130&amp;")"),D:K,8,0)*S130</f>
        <v>0</v>
      </c>
      <c r="V130" s="7" t="s">
        <v>20</v>
      </c>
      <c r="W130" s="7" t="s">
        <v>20</v>
      </c>
      <c r="X130" s="7">
        <v>0</v>
      </c>
      <c r="Y130" s="7">
        <f>VLOOKUP(IF(W130="无",V130,V130&amp;"("&amp;W130&amp;")"),D:J,7,0)*X130</f>
        <v>0</v>
      </c>
      <c r="Z130" s="7">
        <f>VLOOKUP(IF(W130="无",V130,V130&amp;"("&amp;W130&amp;")"),D:K,8,0)*X130</f>
        <v>0</v>
      </c>
    </row>
    <row r="131" spans="1:26" x14ac:dyDescent="0.3">
      <c r="A131" s="6">
        <f t="shared" si="50"/>
        <v>130</v>
      </c>
      <c r="B131" s="7" t="s">
        <v>16</v>
      </c>
      <c r="C131" s="9" t="s">
        <v>188</v>
      </c>
      <c r="D131" s="9" t="s">
        <v>280</v>
      </c>
      <c r="E131" s="7">
        <v>1</v>
      </c>
      <c r="F131" s="7">
        <v>0</v>
      </c>
      <c r="G131" s="7">
        <v>0</v>
      </c>
      <c r="H131" s="8">
        <f t="shared" si="62"/>
        <v>0</v>
      </c>
      <c r="I131" s="8">
        <f t="shared" si="61"/>
        <v>0</v>
      </c>
      <c r="J131" s="8">
        <f t="shared" si="63"/>
        <v>0</v>
      </c>
      <c r="K131" s="8">
        <f t="shared" si="64"/>
        <v>0</v>
      </c>
      <c r="L131" s="7" t="s">
        <v>20</v>
      </c>
      <c r="M131" s="7" t="s">
        <v>20</v>
      </c>
      <c r="N131" s="7">
        <v>0</v>
      </c>
      <c r="O131" s="7">
        <f>VLOOKUP(IF(M131="无",L131,L131&amp;"("&amp;M131&amp;")"),D:J,7,0)*N131</f>
        <v>0</v>
      </c>
      <c r="P131" s="7">
        <f>VLOOKUP(IF(M131="无",L131,L131&amp;"("&amp;M131&amp;")"),D:K,8,0)*N131</f>
        <v>0</v>
      </c>
      <c r="Q131" s="7" t="s">
        <v>20</v>
      </c>
      <c r="R131" s="7" t="s">
        <v>20</v>
      </c>
      <c r="S131" s="7">
        <v>0</v>
      </c>
      <c r="T131" s="7">
        <f>VLOOKUP(IF(R131="无",Q131,Q131&amp;"("&amp;R131&amp;")"),D:J,7,0)*S131</f>
        <v>0</v>
      </c>
      <c r="U131" s="7">
        <f>VLOOKUP(IF(R131="无",Q131,Q131&amp;"("&amp;R131&amp;")"),D:K,8,0)*S131</f>
        <v>0</v>
      </c>
      <c r="V131" s="7" t="s">
        <v>20</v>
      </c>
      <c r="W131" s="7" t="s">
        <v>20</v>
      </c>
      <c r="X131" s="7">
        <v>0</v>
      </c>
      <c r="Y131" s="7">
        <f>VLOOKUP(IF(W131="无",V131,V131&amp;"("&amp;W131&amp;")"),D:J,7,0)*X131</f>
        <v>0</v>
      </c>
      <c r="Z131" s="7">
        <f>VLOOKUP(IF(W131="无",V131,V131&amp;"("&amp;W131&amp;")"),D:K,8,0)*X131</f>
        <v>0</v>
      </c>
    </row>
    <row r="132" spans="1:26" x14ac:dyDescent="0.3">
      <c r="A132" s="6">
        <f t="shared" si="50"/>
        <v>131</v>
      </c>
      <c r="B132" s="7" t="s">
        <v>16</v>
      </c>
      <c r="C132" s="9" t="s">
        <v>278</v>
      </c>
      <c r="D132" s="9" t="s">
        <v>281</v>
      </c>
      <c r="E132" s="7">
        <v>1</v>
      </c>
      <c r="F132" s="7">
        <v>0</v>
      </c>
      <c r="G132" s="7">
        <v>0</v>
      </c>
      <c r="H132" s="8">
        <f t="shared" si="62"/>
        <v>0</v>
      </c>
      <c r="I132" s="8">
        <f t="shared" si="61"/>
        <v>0</v>
      </c>
      <c r="J132" s="8">
        <f t="shared" si="63"/>
        <v>0</v>
      </c>
      <c r="K132" s="8">
        <f t="shared" si="64"/>
        <v>0</v>
      </c>
      <c r="L132" s="7" t="s">
        <v>20</v>
      </c>
      <c r="M132" s="7" t="s">
        <v>20</v>
      </c>
      <c r="N132" s="7">
        <v>0</v>
      </c>
      <c r="O132" s="7">
        <f>VLOOKUP(IF(M132="无",L132,L132&amp;"("&amp;M132&amp;")"),D:J,7,0)*N132</f>
        <v>0</v>
      </c>
      <c r="P132" s="7">
        <f>VLOOKUP(IF(M132="无",L132,L132&amp;"("&amp;M132&amp;")"),D:K,8,0)*N132</f>
        <v>0</v>
      </c>
      <c r="Q132" s="7" t="s">
        <v>20</v>
      </c>
      <c r="R132" s="7" t="s">
        <v>20</v>
      </c>
      <c r="S132" s="7">
        <v>0</v>
      </c>
      <c r="T132" s="7">
        <f>VLOOKUP(IF(R132="无",Q132,Q132&amp;"("&amp;R132&amp;")"),D:J,7,0)*S132</f>
        <v>0</v>
      </c>
      <c r="U132" s="7">
        <f>VLOOKUP(IF(R132="无",Q132,Q132&amp;"("&amp;R132&amp;")"),D:K,8,0)*S132</f>
        <v>0</v>
      </c>
      <c r="V132" s="7" t="s">
        <v>20</v>
      </c>
      <c r="W132" s="7" t="s">
        <v>20</v>
      </c>
      <c r="X132" s="7">
        <v>0</v>
      </c>
      <c r="Y132" s="7">
        <f>VLOOKUP(IF(W132="无",V132,V132&amp;"("&amp;W132&amp;")"),D:J,7,0)*X132</f>
        <v>0</v>
      </c>
      <c r="Z132" s="7">
        <f>VLOOKUP(IF(W132="无",V132,V132&amp;"("&amp;W132&amp;")"),D:K,8,0)*X132</f>
        <v>0</v>
      </c>
    </row>
    <row r="133" spans="1:26" x14ac:dyDescent="0.3">
      <c r="A133" s="6">
        <f t="shared" si="50"/>
        <v>132</v>
      </c>
      <c r="B133" s="7" t="s">
        <v>16</v>
      </c>
      <c r="C133" s="9" t="s">
        <v>278</v>
      </c>
      <c r="D133" s="9" t="s">
        <v>282</v>
      </c>
      <c r="E133" s="7">
        <v>1</v>
      </c>
      <c r="F133" s="7">
        <v>0</v>
      </c>
      <c r="G133" s="7">
        <v>0</v>
      </c>
      <c r="H133" s="8">
        <f t="shared" si="62"/>
        <v>0</v>
      </c>
      <c r="I133" s="8">
        <f t="shared" ref="I133" si="65">IF(C133="贸易",G133,P133+U133+Z133)</f>
        <v>0</v>
      </c>
      <c r="J133" s="8">
        <f t="shared" si="63"/>
        <v>0</v>
      </c>
      <c r="K133" s="8">
        <f t="shared" si="64"/>
        <v>0</v>
      </c>
      <c r="L133" s="7" t="s">
        <v>20</v>
      </c>
      <c r="M133" s="7" t="s">
        <v>20</v>
      </c>
      <c r="N133" s="7">
        <v>0</v>
      </c>
      <c r="O133" s="7">
        <f>VLOOKUP(IF(M133="无",L133,L133&amp;"("&amp;M133&amp;")"),D:J,7,0)*N133</f>
        <v>0</v>
      </c>
      <c r="P133" s="7">
        <f>VLOOKUP(IF(M133="无",L133,L133&amp;"("&amp;M133&amp;")"),D:K,8,0)*N133</f>
        <v>0</v>
      </c>
      <c r="Q133" s="7" t="s">
        <v>20</v>
      </c>
      <c r="R133" s="7" t="s">
        <v>20</v>
      </c>
      <c r="S133" s="7">
        <v>0</v>
      </c>
      <c r="T133" s="7">
        <f>VLOOKUP(IF(R133="无",Q133,Q133&amp;"("&amp;R133&amp;")"),D:J,7,0)*S133</f>
        <v>0</v>
      </c>
      <c r="U133" s="7">
        <f>VLOOKUP(IF(R133="无",Q133,Q133&amp;"("&amp;R133&amp;")"),D:K,8,0)*S133</f>
        <v>0</v>
      </c>
      <c r="V133" s="7" t="s">
        <v>20</v>
      </c>
      <c r="W133" s="7" t="s">
        <v>20</v>
      </c>
      <c r="X133" s="7">
        <v>0</v>
      </c>
      <c r="Y133" s="7">
        <f>VLOOKUP(IF(W133="无",V133,V133&amp;"("&amp;W133&amp;")"),D:J,7,0)*X133</f>
        <v>0</v>
      </c>
      <c r="Z133" s="7">
        <f>VLOOKUP(IF(W133="无",V133,V133&amp;"("&amp;W133&amp;")"),D:K,8,0)*X133</f>
        <v>0</v>
      </c>
    </row>
    <row r="134" spans="1:26" hidden="1" x14ac:dyDescent="0.3">
      <c r="A134" s="6">
        <f t="shared" si="50"/>
        <v>133</v>
      </c>
      <c r="B134" s="7" t="s">
        <v>16</v>
      </c>
      <c r="C134" s="9" t="s">
        <v>188</v>
      </c>
      <c r="D134" s="7" t="s">
        <v>66</v>
      </c>
      <c r="E134" s="7">
        <v>1</v>
      </c>
      <c r="F134" s="7">
        <v>0</v>
      </c>
      <c r="G134" s="7">
        <v>0</v>
      </c>
      <c r="H134" s="8">
        <f t="shared" si="51"/>
        <v>0</v>
      </c>
      <c r="I134" s="8">
        <f t="shared" si="41"/>
        <v>0</v>
      </c>
      <c r="J134" s="8">
        <f t="shared" si="52"/>
        <v>0</v>
      </c>
      <c r="K134" s="8">
        <f t="shared" si="53"/>
        <v>0</v>
      </c>
      <c r="L134" s="7" t="s">
        <v>20</v>
      </c>
      <c r="M134" s="7" t="s">
        <v>20</v>
      </c>
      <c r="N134" s="7">
        <v>0</v>
      </c>
      <c r="O134" s="7">
        <f>VLOOKUP(IF(M134="无",L134,L134&amp;"("&amp;M134&amp;")"),D:J,7,0)*N134</f>
        <v>0</v>
      </c>
      <c r="P134" s="7">
        <f>VLOOKUP(IF(M134="无",L134,L134&amp;"("&amp;M134&amp;")"),D:K,8,0)*N134</f>
        <v>0</v>
      </c>
      <c r="Q134" s="7" t="s">
        <v>20</v>
      </c>
      <c r="R134" s="7" t="s">
        <v>20</v>
      </c>
      <c r="S134" s="7">
        <v>0</v>
      </c>
      <c r="T134" s="7">
        <f>VLOOKUP(IF(R134="无",Q134,Q134&amp;"("&amp;R134&amp;")"),D:J,7,0)*S134</f>
        <v>0</v>
      </c>
      <c r="U134" s="7">
        <f>VLOOKUP(IF(R134="无",Q134,Q134&amp;"("&amp;R134&amp;")"),D:K,8,0)*S134</f>
        <v>0</v>
      </c>
      <c r="V134" s="7" t="s">
        <v>20</v>
      </c>
      <c r="W134" s="7" t="s">
        <v>20</v>
      </c>
      <c r="X134" s="7">
        <v>0</v>
      </c>
      <c r="Y134" s="7">
        <f>VLOOKUP(IF(W134="无",V134,V134&amp;"("&amp;W134&amp;")"),D:J,7,0)*X134</f>
        <v>0</v>
      </c>
      <c r="Z134" s="7">
        <f>VLOOKUP(IF(W134="无",V134,V134&amp;"("&amp;W134&amp;")"),D:K,8,0)*X134</f>
        <v>0</v>
      </c>
    </row>
    <row r="135" spans="1:26" hidden="1" x14ac:dyDescent="0.3">
      <c r="A135" s="6">
        <f t="shared" si="50"/>
        <v>134</v>
      </c>
      <c r="B135" s="7" t="s">
        <v>16</v>
      </c>
      <c r="C135" s="9" t="s">
        <v>188</v>
      </c>
      <c r="D135" s="7" t="s">
        <v>83</v>
      </c>
      <c r="E135" s="7">
        <v>1</v>
      </c>
      <c r="F135" s="7">
        <v>0</v>
      </c>
      <c r="G135" s="7">
        <v>0</v>
      </c>
      <c r="H135" s="8">
        <f t="shared" si="51"/>
        <v>0</v>
      </c>
      <c r="I135" s="8">
        <f t="shared" si="41"/>
        <v>0</v>
      </c>
      <c r="J135" s="8">
        <f t="shared" si="52"/>
        <v>0</v>
      </c>
      <c r="K135" s="8">
        <f t="shared" si="53"/>
        <v>0</v>
      </c>
      <c r="L135" s="7" t="s">
        <v>20</v>
      </c>
      <c r="M135" s="7" t="s">
        <v>20</v>
      </c>
      <c r="N135" s="7">
        <v>0</v>
      </c>
      <c r="O135" s="7">
        <f>VLOOKUP(IF(M135="无",L135,L135&amp;"("&amp;M135&amp;")"),D:J,7,0)*N135</f>
        <v>0</v>
      </c>
      <c r="P135" s="7">
        <f>VLOOKUP(IF(M135="无",L135,L135&amp;"("&amp;M135&amp;")"),D:K,8,0)*N135</f>
        <v>0</v>
      </c>
      <c r="Q135" s="7" t="s">
        <v>20</v>
      </c>
      <c r="R135" s="7" t="s">
        <v>20</v>
      </c>
      <c r="S135" s="7">
        <v>0</v>
      </c>
      <c r="T135" s="7">
        <f>VLOOKUP(IF(R135="无",Q135,Q135&amp;"("&amp;R135&amp;")"),D:J,7,0)*S135</f>
        <v>0</v>
      </c>
      <c r="U135" s="7">
        <f>VLOOKUP(IF(R135="无",Q135,Q135&amp;"("&amp;R135&amp;")"),D:K,8,0)*S135</f>
        <v>0</v>
      </c>
      <c r="V135" s="7" t="s">
        <v>20</v>
      </c>
      <c r="W135" s="7" t="s">
        <v>20</v>
      </c>
      <c r="X135" s="7">
        <v>0</v>
      </c>
      <c r="Y135" s="7">
        <f>VLOOKUP(IF(W135="无",V135,V135&amp;"("&amp;W135&amp;")"),D:J,7,0)*X135</f>
        <v>0</v>
      </c>
      <c r="Z135" s="7">
        <f>VLOOKUP(IF(W135="无",V135,V135&amp;"("&amp;W135&amp;")"),D:K,8,0)*X135</f>
        <v>0</v>
      </c>
    </row>
    <row r="136" spans="1:26" x14ac:dyDescent="0.3">
      <c r="A136" s="6">
        <f t="shared" si="50"/>
        <v>135</v>
      </c>
      <c r="B136" s="7" t="s">
        <v>16</v>
      </c>
      <c r="C136" s="9" t="s">
        <v>188</v>
      </c>
      <c r="D136" s="9" t="s">
        <v>283</v>
      </c>
      <c r="E136" s="7">
        <v>1</v>
      </c>
      <c r="F136" s="7">
        <v>0</v>
      </c>
      <c r="G136" s="7">
        <v>0</v>
      </c>
      <c r="H136" s="8">
        <f t="shared" si="51"/>
        <v>0</v>
      </c>
      <c r="I136" s="8">
        <f t="shared" si="41"/>
        <v>0</v>
      </c>
      <c r="J136" s="8">
        <f t="shared" si="52"/>
        <v>0</v>
      </c>
      <c r="K136" s="8">
        <f t="shared" si="53"/>
        <v>0</v>
      </c>
      <c r="L136" s="7" t="s">
        <v>20</v>
      </c>
      <c r="M136" s="7" t="s">
        <v>20</v>
      </c>
      <c r="N136" s="7">
        <v>0</v>
      </c>
      <c r="O136" s="7">
        <f>VLOOKUP(IF(M136="无",L136,L136&amp;"("&amp;M136&amp;")"),D:J,7,0)*N136</f>
        <v>0</v>
      </c>
      <c r="P136" s="7">
        <f>VLOOKUP(IF(M136="无",L136,L136&amp;"("&amp;M136&amp;")"),D:K,8,0)*N136</f>
        <v>0</v>
      </c>
      <c r="Q136" s="7" t="s">
        <v>20</v>
      </c>
      <c r="R136" s="7" t="s">
        <v>20</v>
      </c>
      <c r="S136" s="7">
        <v>0</v>
      </c>
      <c r="T136" s="7">
        <f>VLOOKUP(IF(R136="无",Q136,Q136&amp;"("&amp;R136&amp;")"),D:J,7,0)*S136</f>
        <v>0</v>
      </c>
      <c r="U136" s="7">
        <f>VLOOKUP(IF(R136="无",Q136,Q136&amp;"("&amp;R136&amp;")"),D:K,8,0)*S136</f>
        <v>0</v>
      </c>
      <c r="V136" s="7" t="s">
        <v>20</v>
      </c>
      <c r="W136" s="7" t="s">
        <v>20</v>
      </c>
      <c r="X136" s="7">
        <v>0</v>
      </c>
      <c r="Y136" s="7">
        <f>VLOOKUP(IF(W136="无",V136,V136&amp;"("&amp;W136&amp;")"),D:J,7,0)*X136</f>
        <v>0</v>
      </c>
      <c r="Z136" s="7">
        <f>VLOOKUP(IF(W136="无",V136,V136&amp;"("&amp;W136&amp;")"),D:K,8,0)*X136</f>
        <v>0</v>
      </c>
    </row>
    <row r="137" spans="1:26" x14ac:dyDescent="0.3">
      <c r="A137" s="6">
        <f t="shared" si="50"/>
        <v>136</v>
      </c>
      <c r="B137" s="7" t="s">
        <v>16</v>
      </c>
      <c r="C137" s="9" t="s">
        <v>188</v>
      </c>
      <c r="D137" s="9" t="s">
        <v>284</v>
      </c>
      <c r="E137" s="7">
        <v>1</v>
      </c>
      <c r="F137" s="7">
        <v>0</v>
      </c>
      <c r="G137" s="7">
        <v>0</v>
      </c>
      <c r="H137" s="8">
        <f t="shared" ref="H137" si="66">F137+O137+T137+Y137</f>
        <v>0</v>
      </c>
      <c r="I137" s="8">
        <f t="shared" ref="I137" si="67">IF(C137="贸易",G137,P137+U137+Z137)</f>
        <v>0</v>
      </c>
      <c r="J137" s="8">
        <f t="shared" ref="J137" si="68">H137/E137</f>
        <v>0</v>
      </c>
      <c r="K137" s="8">
        <f t="shared" ref="K137" si="69">I137/E137</f>
        <v>0</v>
      </c>
      <c r="L137" s="7" t="s">
        <v>20</v>
      </c>
      <c r="M137" s="7" t="s">
        <v>20</v>
      </c>
      <c r="N137" s="7">
        <v>0</v>
      </c>
      <c r="O137" s="7">
        <f>VLOOKUP(IF(M137="无",L137,L137&amp;"("&amp;M137&amp;")"),D:J,7,0)*N137</f>
        <v>0</v>
      </c>
      <c r="P137" s="7">
        <f>VLOOKUP(IF(M137="无",L137,L137&amp;"("&amp;M137&amp;")"),D:K,8,0)*N137</f>
        <v>0</v>
      </c>
      <c r="Q137" s="7" t="s">
        <v>20</v>
      </c>
      <c r="R137" s="7" t="s">
        <v>20</v>
      </c>
      <c r="S137" s="7">
        <v>0</v>
      </c>
      <c r="T137" s="7">
        <f>VLOOKUP(IF(R137="无",Q137,Q137&amp;"("&amp;R137&amp;")"),D:J,7,0)*S137</f>
        <v>0</v>
      </c>
      <c r="U137" s="7">
        <f>VLOOKUP(IF(R137="无",Q137,Q137&amp;"("&amp;R137&amp;")"),D:K,8,0)*S137</f>
        <v>0</v>
      </c>
      <c r="V137" s="7" t="s">
        <v>20</v>
      </c>
      <c r="W137" s="7" t="s">
        <v>20</v>
      </c>
      <c r="X137" s="7">
        <v>0</v>
      </c>
      <c r="Y137" s="7">
        <f>VLOOKUP(IF(W137="无",V137,V137&amp;"("&amp;W137&amp;")"),D:J,7,0)*X137</f>
        <v>0</v>
      </c>
      <c r="Z137" s="7">
        <f>VLOOKUP(IF(W137="无",V137,V137&amp;"("&amp;W137&amp;")"),D:K,8,0)*X137</f>
        <v>0</v>
      </c>
    </row>
    <row r="138" spans="1:26" x14ac:dyDescent="0.3">
      <c r="A138" s="6">
        <f t="shared" si="50"/>
        <v>137</v>
      </c>
      <c r="B138" s="7" t="s">
        <v>16</v>
      </c>
      <c r="C138" s="9" t="s">
        <v>188</v>
      </c>
      <c r="D138" s="9" t="s">
        <v>285</v>
      </c>
      <c r="E138" s="7">
        <v>1</v>
      </c>
      <c r="F138" s="7">
        <v>0</v>
      </c>
      <c r="G138" s="7">
        <v>0</v>
      </c>
      <c r="H138" s="8">
        <f t="shared" si="51"/>
        <v>0</v>
      </c>
      <c r="I138" s="8">
        <f t="shared" si="41"/>
        <v>0</v>
      </c>
      <c r="J138" s="8">
        <f t="shared" si="52"/>
        <v>0</v>
      </c>
      <c r="K138" s="8">
        <f t="shared" si="53"/>
        <v>0</v>
      </c>
      <c r="L138" s="7" t="s">
        <v>20</v>
      </c>
      <c r="M138" s="7" t="s">
        <v>20</v>
      </c>
      <c r="N138" s="7">
        <v>0</v>
      </c>
      <c r="O138" s="7">
        <f>VLOOKUP(IF(M138="无",L138,L138&amp;"("&amp;M138&amp;")"),D:J,7,0)*N138</f>
        <v>0</v>
      </c>
      <c r="P138" s="7">
        <f>VLOOKUP(IF(M138="无",L138,L138&amp;"("&amp;M138&amp;")"),D:K,8,0)*N138</f>
        <v>0</v>
      </c>
      <c r="Q138" s="7" t="s">
        <v>20</v>
      </c>
      <c r="R138" s="7" t="s">
        <v>20</v>
      </c>
      <c r="S138" s="7">
        <v>0</v>
      </c>
      <c r="T138" s="7">
        <f>VLOOKUP(IF(R138="无",Q138,Q138&amp;"("&amp;R138&amp;")"),D:J,7,0)*S138</f>
        <v>0</v>
      </c>
      <c r="U138" s="7">
        <f>VLOOKUP(IF(R138="无",Q138,Q138&amp;"("&amp;R138&amp;")"),D:K,8,0)*S138</f>
        <v>0</v>
      </c>
      <c r="V138" s="7" t="s">
        <v>20</v>
      </c>
      <c r="W138" s="7" t="s">
        <v>20</v>
      </c>
      <c r="X138" s="7">
        <v>0</v>
      </c>
      <c r="Y138" s="7">
        <f>VLOOKUP(IF(W138="无",V138,V138&amp;"("&amp;W138&amp;")"),D:J,7,0)*X138</f>
        <v>0</v>
      </c>
      <c r="Z138" s="7">
        <f>VLOOKUP(IF(W138="无",V138,V138&amp;"("&amp;W138&amp;")"),D:K,8,0)*X138</f>
        <v>0</v>
      </c>
    </row>
    <row r="139" spans="1:26" x14ac:dyDescent="0.3">
      <c r="A139" s="6">
        <f t="shared" si="50"/>
        <v>138</v>
      </c>
      <c r="B139" s="7" t="s">
        <v>16</v>
      </c>
      <c r="C139" s="9" t="s">
        <v>188</v>
      </c>
      <c r="D139" s="9" t="s">
        <v>286</v>
      </c>
      <c r="E139" s="7">
        <v>1</v>
      </c>
      <c r="F139" s="7">
        <v>0</v>
      </c>
      <c r="G139" s="7">
        <v>0</v>
      </c>
      <c r="H139" s="8">
        <f t="shared" ref="H139" si="70">F139+O139+T139+Y139</f>
        <v>0</v>
      </c>
      <c r="I139" s="8">
        <f t="shared" ref="I139" si="71">IF(C139="贸易",G139,P139+U139+Z139)</f>
        <v>0</v>
      </c>
      <c r="J139" s="8">
        <f t="shared" ref="J139" si="72">H139/E139</f>
        <v>0</v>
      </c>
      <c r="K139" s="8">
        <f t="shared" ref="K139" si="73">I139/E139</f>
        <v>0</v>
      </c>
      <c r="L139" s="7" t="s">
        <v>20</v>
      </c>
      <c r="M139" s="7" t="s">
        <v>20</v>
      </c>
      <c r="N139" s="7">
        <v>0</v>
      </c>
      <c r="O139" s="7">
        <f>VLOOKUP(IF(M139="无",L139,L139&amp;"("&amp;M139&amp;")"),D:J,7,0)*N139</f>
        <v>0</v>
      </c>
      <c r="P139" s="7">
        <f>VLOOKUP(IF(M139="无",L139,L139&amp;"("&amp;M139&amp;")"),D:K,8,0)*N139</f>
        <v>0</v>
      </c>
      <c r="Q139" s="7" t="s">
        <v>20</v>
      </c>
      <c r="R139" s="7" t="s">
        <v>20</v>
      </c>
      <c r="S139" s="7">
        <v>0</v>
      </c>
      <c r="T139" s="7">
        <f>VLOOKUP(IF(R139="无",Q139,Q139&amp;"("&amp;R139&amp;")"),D:J,7,0)*S139</f>
        <v>0</v>
      </c>
      <c r="U139" s="7">
        <f>VLOOKUP(IF(R139="无",Q139,Q139&amp;"("&amp;R139&amp;")"),D:K,8,0)*S139</f>
        <v>0</v>
      </c>
      <c r="V139" s="7" t="s">
        <v>20</v>
      </c>
      <c r="W139" s="7" t="s">
        <v>20</v>
      </c>
      <c r="X139" s="7">
        <v>0</v>
      </c>
      <c r="Y139" s="7">
        <f>VLOOKUP(IF(W139="无",V139,V139&amp;"("&amp;W139&amp;")"),D:J,7,0)*X139</f>
        <v>0</v>
      </c>
      <c r="Z139" s="7">
        <f>VLOOKUP(IF(W139="无",V139,V139&amp;"("&amp;W139&amp;")"),D:K,8,0)*X139</f>
        <v>0</v>
      </c>
    </row>
    <row r="140" spans="1:26" hidden="1" x14ac:dyDescent="0.3">
      <c r="A140" s="6">
        <f t="shared" si="50"/>
        <v>139</v>
      </c>
      <c r="B140" s="7" t="s">
        <v>16</v>
      </c>
      <c r="C140" s="9" t="s">
        <v>188</v>
      </c>
      <c r="D140" s="7" t="s">
        <v>91</v>
      </c>
      <c r="E140" s="7">
        <v>1</v>
      </c>
      <c r="F140" s="7">
        <v>0</v>
      </c>
      <c r="G140" s="7">
        <v>0</v>
      </c>
      <c r="H140" s="8">
        <f t="shared" si="51"/>
        <v>0</v>
      </c>
      <c r="I140" s="8">
        <f t="shared" si="41"/>
        <v>0</v>
      </c>
      <c r="J140" s="8">
        <f t="shared" si="52"/>
        <v>0</v>
      </c>
      <c r="K140" s="8">
        <f t="shared" si="53"/>
        <v>0</v>
      </c>
      <c r="L140" s="7" t="s">
        <v>20</v>
      </c>
      <c r="M140" s="7" t="s">
        <v>20</v>
      </c>
      <c r="N140" s="7">
        <v>0</v>
      </c>
      <c r="O140" s="7">
        <f>VLOOKUP(IF(M140="无",L140,L140&amp;"("&amp;M140&amp;")"),D:J,7,0)*N140</f>
        <v>0</v>
      </c>
      <c r="P140" s="7">
        <f>VLOOKUP(IF(M140="无",L140,L140&amp;"("&amp;M140&amp;")"),D:K,8,0)*N140</f>
        <v>0</v>
      </c>
      <c r="Q140" s="7" t="s">
        <v>20</v>
      </c>
      <c r="R140" s="7" t="s">
        <v>20</v>
      </c>
      <c r="S140" s="7">
        <v>0</v>
      </c>
      <c r="T140" s="7">
        <f>VLOOKUP(IF(R140="无",Q140,Q140&amp;"("&amp;R140&amp;")"),D:J,7,0)*S140</f>
        <v>0</v>
      </c>
      <c r="U140" s="7">
        <f>VLOOKUP(IF(R140="无",Q140,Q140&amp;"("&amp;R140&amp;")"),D:K,8,0)*S140</f>
        <v>0</v>
      </c>
      <c r="V140" s="7" t="s">
        <v>20</v>
      </c>
      <c r="W140" s="7" t="s">
        <v>20</v>
      </c>
      <c r="X140" s="7">
        <v>0</v>
      </c>
      <c r="Y140" s="7">
        <f>VLOOKUP(IF(W140="无",V140,V140&amp;"("&amp;W140&amp;")"),D:J,7,0)*X140</f>
        <v>0</v>
      </c>
      <c r="Z140" s="7">
        <f>VLOOKUP(IF(W140="无",V140,V140&amp;"("&amp;W140&amp;")"),D:K,8,0)*X140</f>
        <v>0</v>
      </c>
    </row>
    <row r="141" spans="1:26" hidden="1" x14ac:dyDescent="0.3">
      <c r="A141" s="6">
        <f t="shared" si="50"/>
        <v>140</v>
      </c>
      <c r="B141" s="7" t="s">
        <v>16</v>
      </c>
      <c r="C141" s="9" t="s">
        <v>188</v>
      </c>
      <c r="D141" s="7" t="s">
        <v>92</v>
      </c>
      <c r="E141" s="7">
        <v>1</v>
      </c>
      <c r="F141" s="7">
        <v>0</v>
      </c>
      <c r="G141" s="7">
        <v>0</v>
      </c>
      <c r="H141" s="8">
        <f t="shared" si="51"/>
        <v>0</v>
      </c>
      <c r="I141" s="8">
        <f t="shared" si="41"/>
        <v>0</v>
      </c>
      <c r="J141" s="8">
        <f t="shared" si="52"/>
        <v>0</v>
      </c>
      <c r="K141" s="8">
        <f t="shared" si="53"/>
        <v>0</v>
      </c>
      <c r="L141" s="7" t="s">
        <v>20</v>
      </c>
      <c r="M141" s="7" t="s">
        <v>20</v>
      </c>
      <c r="N141" s="7">
        <v>0</v>
      </c>
      <c r="O141" s="7">
        <f>VLOOKUP(IF(M141="无",L141,L141&amp;"("&amp;M141&amp;")"),D:J,7,0)*N141</f>
        <v>0</v>
      </c>
      <c r="P141" s="7">
        <f>VLOOKUP(IF(M141="无",L141,L141&amp;"("&amp;M141&amp;")"),D:K,8,0)*N141</f>
        <v>0</v>
      </c>
      <c r="Q141" s="7" t="s">
        <v>20</v>
      </c>
      <c r="R141" s="7" t="s">
        <v>20</v>
      </c>
      <c r="S141" s="7">
        <v>0</v>
      </c>
      <c r="T141" s="7">
        <f>VLOOKUP(IF(R141="无",Q141,Q141&amp;"("&amp;R141&amp;")"),D:J,7,0)*S141</f>
        <v>0</v>
      </c>
      <c r="U141" s="7">
        <f>VLOOKUP(IF(R141="无",Q141,Q141&amp;"("&amp;R141&amp;")"),D:K,8,0)*S141</f>
        <v>0</v>
      </c>
      <c r="V141" s="7" t="s">
        <v>20</v>
      </c>
      <c r="W141" s="7" t="s">
        <v>20</v>
      </c>
      <c r="X141" s="7">
        <v>0</v>
      </c>
      <c r="Y141" s="7">
        <f>VLOOKUP(IF(W141="无",V141,V141&amp;"("&amp;W141&amp;")"),D:J,7,0)*X141</f>
        <v>0</v>
      </c>
      <c r="Z141" s="7">
        <f>VLOOKUP(IF(W141="无",V141,V141&amp;"("&amp;W141&amp;")"),D:K,8,0)*X141</f>
        <v>0</v>
      </c>
    </row>
    <row r="142" spans="1:26" hidden="1" x14ac:dyDescent="0.3">
      <c r="A142" s="6">
        <f t="shared" si="50"/>
        <v>141</v>
      </c>
      <c r="B142" s="7" t="s">
        <v>16</v>
      </c>
      <c r="C142" s="9" t="s">
        <v>188</v>
      </c>
      <c r="D142" s="7" t="s">
        <v>93</v>
      </c>
      <c r="E142" s="7">
        <v>1</v>
      </c>
      <c r="F142" s="7">
        <v>0</v>
      </c>
      <c r="G142" s="7">
        <v>0</v>
      </c>
      <c r="H142" s="8">
        <f t="shared" si="51"/>
        <v>0</v>
      </c>
      <c r="I142" s="8">
        <f t="shared" si="41"/>
        <v>0</v>
      </c>
      <c r="J142" s="8">
        <f t="shared" si="52"/>
        <v>0</v>
      </c>
      <c r="K142" s="8">
        <f t="shared" si="53"/>
        <v>0</v>
      </c>
      <c r="L142" s="7" t="s">
        <v>20</v>
      </c>
      <c r="M142" s="7" t="s">
        <v>20</v>
      </c>
      <c r="N142" s="7">
        <v>0</v>
      </c>
      <c r="O142" s="7">
        <f>VLOOKUP(IF(M142="无",L142,L142&amp;"("&amp;M142&amp;")"),D:J,7,0)*N142</f>
        <v>0</v>
      </c>
      <c r="P142" s="7">
        <f>VLOOKUP(IF(M142="无",L142,L142&amp;"("&amp;M142&amp;")"),D:K,8,0)*N142</f>
        <v>0</v>
      </c>
      <c r="Q142" s="7" t="s">
        <v>20</v>
      </c>
      <c r="R142" s="7" t="s">
        <v>20</v>
      </c>
      <c r="S142" s="7">
        <v>0</v>
      </c>
      <c r="T142" s="7">
        <f>VLOOKUP(IF(R142="无",Q142,Q142&amp;"("&amp;R142&amp;")"),D:J,7,0)*S142</f>
        <v>0</v>
      </c>
      <c r="U142" s="7">
        <f>VLOOKUP(IF(R142="无",Q142,Q142&amp;"("&amp;R142&amp;")"),D:K,8,0)*S142</f>
        <v>0</v>
      </c>
      <c r="V142" s="7" t="s">
        <v>20</v>
      </c>
      <c r="W142" s="7" t="s">
        <v>20</v>
      </c>
      <c r="X142" s="7">
        <v>0</v>
      </c>
      <c r="Y142" s="7">
        <f>VLOOKUP(IF(W142="无",V142,V142&amp;"("&amp;W142&amp;")"),D:J,7,0)*X142</f>
        <v>0</v>
      </c>
      <c r="Z142" s="7">
        <f>VLOOKUP(IF(W142="无",V142,V142&amp;"("&amp;W142&amp;")"),D:K,8,0)*X142</f>
        <v>0</v>
      </c>
    </row>
    <row r="143" spans="1:26" hidden="1" x14ac:dyDescent="0.3">
      <c r="A143" s="6">
        <f t="shared" si="50"/>
        <v>142</v>
      </c>
      <c r="B143" s="7" t="s">
        <v>16</v>
      </c>
      <c r="C143" s="9" t="s">
        <v>188</v>
      </c>
      <c r="D143" s="7" t="s">
        <v>34</v>
      </c>
      <c r="E143" s="7">
        <v>1</v>
      </c>
      <c r="F143" s="7">
        <v>0</v>
      </c>
      <c r="G143" s="7">
        <v>0</v>
      </c>
      <c r="H143" s="8">
        <f t="shared" si="51"/>
        <v>0</v>
      </c>
      <c r="I143" s="8">
        <f t="shared" si="41"/>
        <v>0</v>
      </c>
      <c r="J143" s="8">
        <f t="shared" si="52"/>
        <v>0</v>
      </c>
      <c r="K143" s="8">
        <f t="shared" si="53"/>
        <v>0</v>
      </c>
      <c r="L143" s="7" t="s">
        <v>20</v>
      </c>
      <c r="M143" s="7" t="s">
        <v>20</v>
      </c>
      <c r="N143" s="7">
        <v>0</v>
      </c>
      <c r="O143" s="7">
        <f>VLOOKUP(IF(M143="无",L143,L143&amp;"("&amp;M143&amp;")"),D:J,7,0)*N143</f>
        <v>0</v>
      </c>
      <c r="P143" s="7">
        <f>VLOOKUP(IF(M143="无",L143,L143&amp;"("&amp;M143&amp;")"),D:K,8,0)*N143</f>
        <v>0</v>
      </c>
      <c r="Q143" s="7" t="s">
        <v>20</v>
      </c>
      <c r="R143" s="7" t="s">
        <v>20</v>
      </c>
      <c r="S143" s="7">
        <v>0</v>
      </c>
      <c r="T143" s="7">
        <f>VLOOKUP(IF(R143="无",Q143,Q143&amp;"("&amp;R143&amp;")"),D:J,7,0)*S143</f>
        <v>0</v>
      </c>
      <c r="U143" s="7">
        <f>VLOOKUP(IF(R143="无",Q143,Q143&amp;"("&amp;R143&amp;")"),D:K,8,0)*S143</f>
        <v>0</v>
      </c>
      <c r="V143" s="7" t="s">
        <v>20</v>
      </c>
      <c r="W143" s="7" t="s">
        <v>20</v>
      </c>
      <c r="X143" s="7">
        <v>0</v>
      </c>
      <c r="Y143" s="7">
        <f>VLOOKUP(IF(W143="无",V143,V143&amp;"("&amp;W143&amp;")"),D:J,7,0)*X143</f>
        <v>0</v>
      </c>
      <c r="Z143" s="7">
        <f>VLOOKUP(IF(W143="无",V143,V143&amp;"("&amp;W143&amp;")"),D:K,8,0)*X143</f>
        <v>0</v>
      </c>
    </row>
    <row r="144" spans="1:26" hidden="1" x14ac:dyDescent="0.3">
      <c r="A144" s="6">
        <f t="shared" si="50"/>
        <v>143</v>
      </c>
      <c r="B144" s="7" t="s">
        <v>16</v>
      </c>
      <c r="C144" s="9" t="s">
        <v>188</v>
      </c>
      <c r="D144" s="7" t="s">
        <v>99</v>
      </c>
      <c r="E144" s="7">
        <v>1</v>
      </c>
      <c r="F144" s="7">
        <v>0</v>
      </c>
      <c r="G144" s="7">
        <v>0</v>
      </c>
      <c r="H144" s="8">
        <f t="shared" si="51"/>
        <v>0</v>
      </c>
      <c r="I144" s="8">
        <f t="shared" si="41"/>
        <v>0</v>
      </c>
      <c r="J144" s="8">
        <f t="shared" si="52"/>
        <v>0</v>
      </c>
      <c r="K144" s="8">
        <f t="shared" si="53"/>
        <v>0</v>
      </c>
      <c r="L144" s="7" t="s">
        <v>20</v>
      </c>
      <c r="M144" s="7" t="s">
        <v>20</v>
      </c>
      <c r="N144" s="7">
        <v>0</v>
      </c>
      <c r="O144" s="7">
        <f>VLOOKUP(IF(M144="无",L144,L144&amp;"("&amp;M144&amp;")"),D:J,7,0)*N144</f>
        <v>0</v>
      </c>
      <c r="P144" s="7">
        <f>VLOOKUP(IF(M144="无",L144,L144&amp;"("&amp;M144&amp;")"),D:K,8,0)*N144</f>
        <v>0</v>
      </c>
      <c r="Q144" s="7" t="s">
        <v>20</v>
      </c>
      <c r="R144" s="7" t="s">
        <v>20</v>
      </c>
      <c r="S144" s="7">
        <v>0</v>
      </c>
      <c r="T144" s="7">
        <f>VLOOKUP(IF(R144="无",Q144,Q144&amp;"("&amp;R144&amp;")"),D:J,7,0)*S144</f>
        <v>0</v>
      </c>
      <c r="U144" s="7">
        <f>VLOOKUP(IF(R144="无",Q144,Q144&amp;"("&amp;R144&amp;")"),D:K,8,0)*S144</f>
        <v>0</v>
      </c>
      <c r="V144" s="7" t="s">
        <v>20</v>
      </c>
      <c r="W144" s="7" t="s">
        <v>20</v>
      </c>
      <c r="X144" s="7">
        <v>0</v>
      </c>
      <c r="Y144" s="7">
        <f>VLOOKUP(IF(W144="无",V144,V144&amp;"("&amp;W144&amp;")"),D:J,7,0)*X144</f>
        <v>0</v>
      </c>
      <c r="Z144" s="7">
        <f>VLOOKUP(IF(W144="无",V144,V144&amp;"("&amp;W144&amp;")"),D:K,8,0)*X144</f>
        <v>0</v>
      </c>
    </row>
    <row r="145" spans="1:26" hidden="1" x14ac:dyDescent="0.3">
      <c r="A145" s="6">
        <f t="shared" si="50"/>
        <v>144</v>
      </c>
      <c r="B145" s="7" t="s">
        <v>16</v>
      </c>
      <c r="C145" s="9" t="s">
        <v>188</v>
      </c>
      <c r="D145" s="7" t="s">
        <v>65</v>
      </c>
      <c r="E145" s="7">
        <v>1</v>
      </c>
      <c r="F145" s="7">
        <v>0</v>
      </c>
      <c r="G145" s="7">
        <v>0</v>
      </c>
      <c r="H145" s="8">
        <f t="shared" si="51"/>
        <v>0</v>
      </c>
      <c r="I145" s="8">
        <f t="shared" si="41"/>
        <v>0</v>
      </c>
      <c r="J145" s="8">
        <f t="shared" si="52"/>
        <v>0</v>
      </c>
      <c r="K145" s="8">
        <f t="shared" si="53"/>
        <v>0</v>
      </c>
      <c r="L145" s="7" t="s">
        <v>20</v>
      </c>
      <c r="M145" s="7" t="s">
        <v>20</v>
      </c>
      <c r="N145" s="7">
        <v>0</v>
      </c>
      <c r="O145" s="7">
        <f>VLOOKUP(IF(M145="无",L145,L145&amp;"("&amp;M145&amp;")"),D:J,7,0)*N145</f>
        <v>0</v>
      </c>
      <c r="P145" s="7">
        <f>VLOOKUP(IF(M145="无",L145,L145&amp;"("&amp;M145&amp;")"),D:K,8,0)*N145</f>
        <v>0</v>
      </c>
      <c r="Q145" s="7" t="s">
        <v>20</v>
      </c>
      <c r="R145" s="7" t="s">
        <v>20</v>
      </c>
      <c r="S145" s="7">
        <v>0</v>
      </c>
      <c r="T145" s="7">
        <f>VLOOKUP(IF(R145="无",Q145,Q145&amp;"("&amp;R145&amp;")"),D:J,7,0)*S145</f>
        <v>0</v>
      </c>
      <c r="U145" s="7">
        <f>VLOOKUP(IF(R145="无",Q145,Q145&amp;"("&amp;R145&amp;")"),D:K,8,0)*S145</f>
        <v>0</v>
      </c>
      <c r="V145" s="7" t="s">
        <v>20</v>
      </c>
      <c r="W145" s="7" t="s">
        <v>20</v>
      </c>
      <c r="X145" s="7">
        <v>0</v>
      </c>
      <c r="Y145" s="7">
        <f>VLOOKUP(IF(W145="无",V145,V145&amp;"("&amp;W145&amp;")"),D:J,7,0)*X145</f>
        <v>0</v>
      </c>
      <c r="Z145" s="7">
        <f>VLOOKUP(IF(W145="无",V145,V145&amp;"("&amp;W145&amp;")"),D:K,8,0)*X145</f>
        <v>0</v>
      </c>
    </row>
    <row r="146" spans="1:26" x14ac:dyDescent="0.3">
      <c r="A146" s="6">
        <f t="shared" si="50"/>
        <v>145</v>
      </c>
      <c r="B146" s="7" t="s">
        <v>16</v>
      </c>
      <c r="C146" s="9" t="s">
        <v>188</v>
      </c>
      <c r="D146" s="9" t="s">
        <v>287</v>
      </c>
      <c r="E146" s="7">
        <v>1</v>
      </c>
      <c r="F146" s="7">
        <v>0</v>
      </c>
      <c r="G146" s="7">
        <v>0</v>
      </c>
      <c r="H146" s="8">
        <f t="shared" si="51"/>
        <v>0</v>
      </c>
      <c r="I146" s="8">
        <f t="shared" si="41"/>
        <v>0</v>
      </c>
      <c r="J146" s="8">
        <f t="shared" si="52"/>
        <v>0</v>
      </c>
      <c r="K146" s="8">
        <f t="shared" si="53"/>
        <v>0</v>
      </c>
      <c r="L146" s="7" t="s">
        <v>20</v>
      </c>
      <c r="M146" s="7" t="s">
        <v>20</v>
      </c>
      <c r="N146" s="7">
        <v>0</v>
      </c>
      <c r="O146" s="7">
        <f>VLOOKUP(IF(M146="无",L146,L146&amp;"("&amp;M146&amp;")"),D:J,7,0)*N146</f>
        <v>0</v>
      </c>
      <c r="P146" s="7">
        <f>VLOOKUP(IF(M146="无",L146,L146&amp;"("&amp;M146&amp;")"),D:K,8,0)*N146</f>
        <v>0</v>
      </c>
      <c r="Q146" s="7" t="s">
        <v>20</v>
      </c>
      <c r="R146" s="7" t="s">
        <v>20</v>
      </c>
      <c r="S146" s="7">
        <v>0</v>
      </c>
      <c r="T146" s="7">
        <f>VLOOKUP(IF(R146="无",Q146,Q146&amp;"("&amp;R146&amp;")"),D:J,7,0)*S146</f>
        <v>0</v>
      </c>
      <c r="U146" s="7">
        <f>VLOOKUP(IF(R146="无",Q146,Q146&amp;"("&amp;R146&amp;")"),D:K,8,0)*S146</f>
        <v>0</v>
      </c>
      <c r="V146" s="7" t="s">
        <v>20</v>
      </c>
      <c r="W146" s="7" t="s">
        <v>20</v>
      </c>
      <c r="X146" s="7">
        <v>0</v>
      </c>
      <c r="Y146" s="7">
        <f>VLOOKUP(IF(W146="无",V146,V146&amp;"("&amp;W146&amp;")"),D:J,7,0)*X146</f>
        <v>0</v>
      </c>
      <c r="Z146" s="7">
        <f>VLOOKUP(IF(W146="无",V146,V146&amp;"("&amp;W146&amp;")"),D:K,8,0)*X146</f>
        <v>0</v>
      </c>
    </row>
    <row r="147" spans="1:26" x14ac:dyDescent="0.3">
      <c r="A147" s="6">
        <f t="shared" si="50"/>
        <v>146</v>
      </c>
      <c r="B147" s="7" t="s">
        <v>16</v>
      </c>
      <c r="C147" s="9" t="s">
        <v>188</v>
      </c>
      <c r="D147" s="9" t="s">
        <v>288</v>
      </c>
      <c r="E147" s="7">
        <v>1</v>
      </c>
      <c r="F147" s="7">
        <v>0</v>
      </c>
      <c r="G147" s="7">
        <v>0</v>
      </c>
      <c r="H147" s="8">
        <f t="shared" si="51"/>
        <v>0</v>
      </c>
      <c r="I147" s="8">
        <f t="shared" si="41"/>
        <v>0</v>
      </c>
      <c r="J147" s="8">
        <f t="shared" si="52"/>
        <v>0</v>
      </c>
      <c r="K147" s="8">
        <f t="shared" si="53"/>
        <v>0</v>
      </c>
      <c r="L147" s="7" t="s">
        <v>20</v>
      </c>
      <c r="M147" s="7" t="s">
        <v>20</v>
      </c>
      <c r="N147" s="7">
        <v>0</v>
      </c>
      <c r="O147" s="7">
        <f>VLOOKUP(IF(M147="无",L147,L147&amp;"("&amp;M147&amp;")"),D:J,7,0)*N147</f>
        <v>0</v>
      </c>
      <c r="P147" s="7">
        <f>VLOOKUP(IF(M147="无",L147,L147&amp;"("&amp;M147&amp;")"),D:K,8,0)*N147</f>
        <v>0</v>
      </c>
      <c r="Q147" s="7" t="s">
        <v>20</v>
      </c>
      <c r="R147" s="7" t="s">
        <v>20</v>
      </c>
      <c r="S147" s="7">
        <v>0</v>
      </c>
      <c r="T147" s="7">
        <f>VLOOKUP(IF(R147="无",Q147,Q147&amp;"("&amp;R147&amp;")"),D:J,7,0)*S147</f>
        <v>0</v>
      </c>
      <c r="U147" s="7">
        <f>VLOOKUP(IF(R147="无",Q147,Q147&amp;"("&amp;R147&amp;")"),D:K,8,0)*S147</f>
        <v>0</v>
      </c>
      <c r="V147" s="7" t="s">
        <v>20</v>
      </c>
      <c r="W147" s="7" t="s">
        <v>20</v>
      </c>
      <c r="X147" s="7">
        <v>0</v>
      </c>
      <c r="Y147" s="7">
        <f>VLOOKUP(IF(W147="无",V147,V147&amp;"("&amp;W147&amp;")"),D:J,7,0)*X147</f>
        <v>0</v>
      </c>
      <c r="Z147" s="7">
        <f>VLOOKUP(IF(W147="无",V147,V147&amp;"("&amp;W147&amp;")"),D:K,8,0)*X147</f>
        <v>0</v>
      </c>
    </row>
    <row r="148" spans="1:26" x14ac:dyDescent="0.3">
      <c r="A148" s="6">
        <f t="shared" si="50"/>
        <v>147</v>
      </c>
      <c r="B148" s="7" t="s">
        <v>16</v>
      </c>
      <c r="C148" s="9" t="s">
        <v>278</v>
      </c>
      <c r="D148" s="9" t="s">
        <v>289</v>
      </c>
      <c r="E148" s="7">
        <v>1</v>
      </c>
      <c r="F148" s="7">
        <v>0</v>
      </c>
      <c r="G148" s="7">
        <v>0</v>
      </c>
      <c r="H148" s="8">
        <f t="shared" si="51"/>
        <v>0</v>
      </c>
      <c r="I148" s="8">
        <f t="shared" si="41"/>
        <v>0</v>
      </c>
      <c r="J148" s="8">
        <f t="shared" si="52"/>
        <v>0</v>
      </c>
      <c r="K148" s="8">
        <f t="shared" si="53"/>
        <v>0</v>
      </c>
      <c r="L148" s="7" t="s">
        <v>20</v>
      </c>
      <c r="M148" s="7" t="s">
        <v>20</v>
      </c>
      <c r="N148" s="7">
        <v>0</v>
      </c>
      <c r="O148" s="7">
        <f>VLOOKUP(IF(M148="无",L148,L148&amp;"("&amp;M148&amp;")"),D:J,7,0)*N148</f>
        <v>0</v>
      </c>
      <c r="P148" s="7">
        <f>VLOOKUP(IF(M148="无",L148,L148&amp;"("&amp;M148&amp;")"),D:K,8,0)*N148</f>
        <v>0</v>
      </c>
      <c r="Q148" s="7" t="s">
        <v>20</v>
      </c>
      <c r="R148" s="7" t="s">
        <v>20</v>
      </c>
      <c r="S148" s="7">
        <v>0</v>
      </c>
      <c r="T148" s="7">
        <f>VLOOKUP(IF(R148="无",Q148,Q148&amp;"("&amp;R148&amp;")"),D:J,7,0)*S148</f>
        <v>0</v>
      </c>
      <c r="U148" s="7">
        <f>VLOOKUP(IF(R148="无",Q148,Q148&amp;"("&amp;R148&amp;")"),D:K,8,0)*S148</f>
        <v>0</v>
      </c>
      <c r="V148" s="7" t="s">
        <v>20</v>
      </c>
      <c r="W148" s="7" t="s">
        <v>20</v>
      </c>
      <c r="X148" s="7">
        <v>0</v>
      </c>
      <c r="Y148" s="7">
        <f>VLOOKUP(IF(W148="无",V148,V148&amp;"("&amp;W148&amp;")"),D:J,7,0)*X148</f>
        <v>0</v>
      </c>
      <c r="Z148" s="7">
        <f>VLOOKUP(IF(W148="无",V148,V148&amp;"("&amp;W148&amp;")"),D:K,8,0)*X148</f>
        <v>0</v>
      </c>
    </row>
    <row r="149" spans="1:26" x14ac:dyDescent="0.3">
      <c r="A149" s="6">
        <f t="shared" si="50"/>
        <v>148</v>
      </c>
      <c r="B149" s="7" t="s">
        <v>16</v>
      </c>
      <c r="C149" s="9" t="s">
        <v>278</v>
      </c>
      <c r="D149" s="9" t="s">
        <v>290</v>
      </c>
      <c r="E149" s="7">
        <v>1</v>
      </c>
      <c r="F149" s="7">
        <v>0</v>
      </c>
      <c r="G149" s="7">
        <v>0</v>
      </c>
      <c r="H149" s="8">
        <f t="shared" si="51"/>
        <v>0</v>
      </c>
      <c r="I149" s="8">
        <f t="shared" si="41"/>
        <v>0</v>
      </c>
      <c r="J149" s="8">
        <f t="shared" si="52"/>
        <v>0</v>
      </c>
      <c r="K149" s="8">
        <f t="shared" si="53"/>
        <v>0</v>
      </c>
      <c r="L149" s="7" t="s">
        <v>20</v>
      </c>
      <c r="M149" s="7" t="s">
        <v>20</v>
      </c>
      <c r="N149" s="7">
        <v>0</v>
      </c>
      <c r="O149" s="7">
        <f>VLOOKUP(IF(M149="无",L149,L149&amp;"("&amp;M149&amp;")"),D:J,7,0)*N149</f>
        <v>0</v>
      </c>
      <c r="P149" s="7">
        <f>VLOOKUP(IF(M149="无",L149,L149&amp;"("&amp;M149&amp;")"),D:K,8,0)*N149</f>
        <v>0</v>
      </c>
      <c r="Q149" s="7" t="s">
        <v>20</v>
      </c>
      <c r="R149" s="7" t="s">
        <v>20</v>
      </c>
      <c r="S149" s="7">
        <v>0</v>
      </c>
      <c r="T149" s="7">
        <f>VLOOKUP(IF(R149="无",Q149,Q149&amp;"("&amp;R149&amp;")"),D:J,7,0)*S149</f>
        <v>0</v>
      </c>
      <c r="U149" s="7">
        <f>VLOOKUP(IF(R149="无",Q149,Q149&amp;"("&amp;R149&amp;")"),D:K,8,0)*S149</f>
        <v>0</v>
      </c>
      <c r="V149" s="7" t="s">
        <v>20</v>
      </c>
      <c r="W149" s="7" t="s">
        <v>20</v>
      </c>
      <c r="X149" s="7">
        <v>0</v>
      </c>
      <c r="Y149" s="7">
        <f>VLOOKUP(IF(W149="无",V149,V149&amp;"("&amp;W149&amp;")"),D:J,7,0)*X149</f>
        <v>0</v>
      </c>
      <c r="Z149" s="7">
        <f>VLOOKUP(IF(W149="无",V149,V149&amp;"("&amp;W149&amp;")"),D:K,8,0)*X149</f>
        <v>0</v>
      </c>
    </row>
    <row r="150" spans="1:26" x14ac:dyDescent="0.3">
      <c r="A150" s="6">
        <f t="shared" si="50"/>
        <v>149</v>
      </c>
      <c r="B150" s="7" t="s">
        <v>16</v>
      </c>
      <c r="C150" s="9" t="s">
        <v>188</v>
      </c>
      <c r="D150" s="9" t="s">
        <v>291</v>
      </c>
      <c r="E150" s="7">
        <v>1</v>
      </c>
      <c r="F150" s="7">
        <v>0</v>
      </c>
      <c r="G150" s="7">
        <v>0</v>
      </c>
      <c r="H150" s="8">
        <f t="shared" ref="H150:H153" si="74">F150+O150+T150+Y150</f>
        <v>0</v>
      </c>
      <c r="I150" s="8">
        <f t="shared" ref="I150:I153" si="75">IF(C150="贸易",G150,P150+U150+Z150)</f>
        <v>0</v>
      </c>
      <c r="J150" s="8">
        <f t="shared" ref="J150:J153" si="76">H150/E150</f>
        <v>0</v>
      </c>
      <c r="K150" s="8">
        <f t="shared" ref="K150:K153" si="77">I150/E150</f>
        <v>0</v>
      </c>
      <c r="L150" s="7" t="s">
        <v>20</v>
      </c>
      <c r="M150" s="7" t="s">
        <v>20</v>
      </c>
      <c r="N150" s="7">
        <v>0</v>
      </c>
      <c r="O150" s="7">
        <f>VLOOKUP(IF(M150="无",L150,L150&amp;"("&amp;M150&amp;")"),D:J,7,0)*N150</f>
        <v>0</v>
      </c>
      <c r="P150" s="7">
        <f>VLOOKUP(IF(M150="无",L150,L150&amp;"("&amp;M150&amp;")"),D:K,8,0)*N150</f>
        <v>0</v>
      </c>
      <c r="Q150" s="7" t="s">
        <v>20</v>
      </c>
      <c r="R150" s="7" t="s">
        <v>20</v>
      </c>
      <c r="S150" s="7">
        <v>0</v>
      </c>
      <c r="T150" s="7">
        <f>VLOOKUP(IF(R150="无",Q150,Q150&amp;"("&amp;R150&amp;")"),D:J,7,0)*S150</f>
        <v>0</v>
      </c>
      <c r="U150" s="7">
        <f>VLOOKUP(IF(R150="无",Q150,Q150&amp;"("&amp;R150&amp;")"),D:K,8,0)*S150</f>
        <v>0</v>
      </c>
      <c r="V150" s="7" t="s">
        <v>20</v>
      </c>
      <c r="W150" s="7" t="s">
        <v>20</v>
      </c>
      <c r="X150" s="7">
        <v>0</v>
      </c>
      <c r="Y150" s="7">
        <f>VLOOKUP(IF(W150="无",V150,V150&amp;"("&amp;W150&amp;")"),D:J,7,0)*X150</f>
        <v>0</v>
      </c>
      <c r="Z150" s="7">
        <f>VLOOKUP(IF(W150="无",V150,V150&amp;"("&amp;W150&amp;")"),D:K,8,0)*X150</f>
        <v>0</v>
      </c>
    </row>
    <row r="151" spans="1:26" x14ac:dyDescent="0.3">
      <c r="A151" s="6">
        <f t="shared" si="50"/>
        <v>150</v>
      </c>
      <c r="B151" s="7" t="s">
        <v>16</v>
      </c>
      <c r="C151" s="9" t="s">
        <v>188</v>
      </c>
      <c r="D151" s="9" t="s">
        <v>292</v>
      </c>
      <c r="E151" s="7">
        <v>1</v>
      </c>
      <c r="F151" s="7">
        <v>0</v>
      </c>
      <c r="G151" s="7">
        <v>0</v>
      </c>
      <c r="H151" s="8">
        <f t="shared" si="74"/>
        <v>0</v>
      </c>
      <c r="I151" s="8">
        <f t="shared" si="75"/>
        <v>0</v>
      </c>
      <c r="J151" s="8">
        <f t="shared" si="76"/>
        <v>0</v>
      </c>
      <c r="K151" s="8">
        <f t="shared" si="77"/>
        <v>0</v>
      </c>
      <c r="L151" s="7" t="s">
        <v>20</v>
      </c>
      <c r="M151" s="7" t="s">
        <v>20</v>
      </c>
      <c r="N151" s="7">
        <v>0</v>
      </c>
      <c r="O151" s="7">
        <f>VLOOKUP(IF(M151="无",L151,L151&amp;"("&amp;M151&amp;")"),D:J,7,0)*N151</f>
        <v>0</v>
      </c>
      <c r="P151" s="7">
        <f>VLOOKUP(IF(M151="无",L151,L151&amp;"("&amp;M151&amp;")"),D:K,8,0)*N151</f>
        <v>0</v>
      </c>
      <c r="Q151" s="7" t="s">
        <v>20</v>
      </c>
      <c r="R151" s="7" t="s">
        <v>20</v>
      </c>
      <c r="S151" s="7">
        <v>0</v>
      </c>
      <c r="T151" s="7">
        <f>VLOOKUP(IF(R151="无",Q151,Q151&amp;"("&amp;R151&amp;")"),D:J,7,0)*S151</f>
        <v>0</v>
      </c>
      <c r="U151" s="7">
        <f>VLOOKUP(IF(R151="无",Q151,Q151&amp;"("&amp;R151&amp;")"),D:K,8,0)*S151</f>
        <v>0</v>
      </c>
      <c r="V151" s="7" t="s">
        <v>20</v>
      </c>
      <c r="W151" s="7" t="s">
        <v>20</v>
      </c>
      <c r="X151" s="7">
        <v>0</v>
      </c>
      <c r="Y151" s="7">
        <f>VLOOKUP(IF(W151="无",V151,V151&amp;"("&amp;W151&amp;")"),D:J,7,0)*X151</f>
        <v>0</v>
      </c>
      <c r="Z151" s="7">
        <f>VLOOKUP(IF(W151="无",V151,V151&amp;"("&amp;W151&amp;")"),D:K,8,0)*X151</f>
        <v>0</v>
      </c>
    </row>
    <row r="152" spans="1:26" x14ac:dyDescent="0.3">
      <c r="A152" s="6">
        <f t="shared" si="50"/>
        <v>151</v>
      </c>
      <c r="B152" s="7" t="s">
        <v>16</v>
      </c>
      <c r="C152" s="9" t="s">
        <v>278</v>
      </c>
      <c r="D152" s="9" t="s">
        <v>293</v>
      </c>
      <c r="E152" s="7">
        <v>1</v>
      </c>
      <c r="F152" s="7">
        <v>0</v>
      </c>
      <c r="G152" s="7">
        <v>0</v>
      </c>
      <c r="H152" s="8">
        <f t="shared" si="74"/>
        <v>0</v>
      </c>
      <c r="I152" s="8">
        <f t="shared" si="75"/>
        <v>0</v>
      </c>
      <c r="J152" s="8">
        <f t="shared" si="76"/>
        <v>0</v>
      </c>
      <c r="K152" s="8">
        <f t="shared" si="77"/>
        <v>0</v>
      </c>
      <c r="L152" s="7" t="s">
        <v>20</v>
      </c>
      <c r="M152" s="7" t="s">
        <v>20</v>
      </c>
      <c r="N152" s="7">
        <v>0</v>
      </c>
      <c r="O152" s="7">
        <f>VLOOKUP(IF(M152="无",L152,L152&amp;"("&amp;M152&amp;")"),D:J,7,0)*N152</f>
        <v>0</v>
      </c>
      <c r="P152" s="7">
        <f>VLOOKUP(IF(M152="无",L152,L152&amp;"("&amp;M152&amp;")"),D:K,8,0)*N152</f>
        <v>0</v>
      </c>
      <c r="Q152" s="7" t="s">
        <v>20</v>
      </c>
      <c r="R152" s="7" t="s">
        <v>20</v>
      </c>
      <c r="S152" s="7">
        <v>0</v>
      </c>
      <c r="T152" s="7">
        <f>VLOOKUP(IF(R152="无",Q152,Q152&amp;"("&amp;R152&amp;")"),D:J,7,0)*S152</f>
        <v>0</v>
      </c>
      <c r="U152" s="7">
        <f>VLOOKUP(IF(R152="无",Q152,Q152&amp;"("&amp;R152&amp;")"),D:K,8,0)*S152</f>
        <v>0</v>
      </c>
      <c r="V152" s="7" t="s">
        <v>20</v>
      </c>
      <c r="W152" s="7" t="s">
        <v>20</v>
      </c>
      <c r="X152" s="7">
        <v>0</v>
      </c>
      <c r="Y152" s="7">
        <f>VLOOKUP(IF(W152="无",V152,V152&amp;"("&amp;W152&amp;")"),D:J,7,0)*X152</f>
        <v>0</v>
      </c>
      <c r="Z152" s="7">
        <f>VLOOKUP(IF(W152="无",V152,V152&amp;"("&amp;W152&amp;")"),D:K,8,0)*X152</f>
        <v>0</v>
      </c>
    </row>
    <row r="153" spans="1:26" x14ac:dyDescent="0.3">
      <c r="A153" s="6">
        <f t="shared" si="50"/>
        <v>152</v>
      </c>
      <c r="B153" s="7" t="s">
        <v>16</v>
      </c>
      <c r="C153" s="9" t="s">
        <v>278</v>
      </c>
      <c r="D153" s="9" t="s">
        <v>294</v>
      </c>
      <c r="E153" s="7">
        <v>1</v>
      </c>
      <c r="F153" s="7">
        <v>0</v>
      </c>
      <c r="G153" s="7">
        <v>0</v>
      </c>
      <c r="H153" s="8">
        <f t="shared" si="74"/>
        <v>0</v>
      </c>
      <c r="I153" s="8">
        <f t="shared" si="75"/>
        <v>0</v>
      </c>
      <c r="J153" s="8">
        <f t="shared" si="76"/>
        <v>0</v>
      </c>
      <c r="K153" s="8">
        <f t="shared" si="77"/>
        <v>0</v>
      </c>
      <c r="L153" s="7" t="s">
        <v>20</v>
      </c>
      <c r="M153" s="7" t="s">
        <v>20</v>
      </c>
      <c r="N153" s="7">
        <v>0</v>
      </c>
      <c r="O153" s="7">
        <f>VLOOKUP(IF(M153="无",L153,L153&amp;"("&amp;M153&amp;")"),D:J,7,0)*N153</f>
        <v>0</v>
      </c>
      <c r="P153" s="7">
        <f>VLOOKUP(IF(M153="无",L153,L153&amp;"("&amp;M153&amp;")"),D:K,8,0)*N153</f>
        <v>0</v>
      </c>
      <c r="Q153" s="7" t="s">
        <v>20</v>
      </c>
      <c r="R153" s="7" t="s">
        <v>20</v>
      </c>
      <c r="S153" s="7">
        <v>0</v>
      </c>
      <c r="T153" s="7">
        <f>VLOOKUP(IF(R153="无",Q153,Q153&amp;"("&amp;R153&amp;")"),D:J,7,0)*S153</f>
        <v>0</v>
      </c>
      <c r="U153" s="7">
        <f>VLOOKUP(IF(R153="无",Q153,Q153&amp;"("&amp;R153&amp;")"),D:K,8,0)*S153</f>
        <v>0</v>
      </c>
      <c r="V153" s="7" t="s">
        <v>20</v>
      </c>
      <c r="W153" s="7" t="s">
        <v>20</v>
      </c>
      <c r="X153" s="7">
        <v>0</v>
      </c>
      <c r="Y153" s="7">
        <f>VLOOKUP(IF(W153="无",V153,V153&amp;"("&amp;W153&amp;")"),D:J,7,0)*X153</f>
        <v>0</v>
      </c>
      <c r="Z153" s="7">
        <f>VLOOKUP(IF(W153="无",V153,V153&amp;"("&amp;W153&amp;")"),D:K,8,0)*X153</f>
        <v>0</v>
      </c>
    </row>
    <row r="154" spans="1:26" hidden="1" x14ac:dyDescent="0.3">
      <c r="A154" s="6">
        <f t="shared" si="50"/>
        <v>153</v>
      </c>
      <c r="B154" s="7" t="s">
        <v>16</v>
      </c>
      <c r="C154" s="9" t="s">
        <v>188</v>
      </c>
      <c r="D154" s="7" t="s">
        <v>107</v>
      </c>
      <c r="E154" s="7">
        <v>1</v>
      </c>
      <c r="F154" s="7">
        <v>0</v>
      </c>
      <c r="G154" s="7">
        <v>0</v>
      </c>
      <c r="H154" s="8">
        <f t="shared" si="51"/>
        <v>0</v>
      </c>
      <c r="I154" s="8">
        <f t="shared" si="41"/>
        <v>0</v>
      </c>
      <c r="J154" s="8">
        <f t="shared" si="52"/>
        <v>0</v>
      </c>
      <c r="K154" s="8">
        <f t="shared" si="53"/>
        <v>0</v>
      </c>
      <c r="L154" s="7" t="s">
        <v>20</v>
      </c>
      <c r="M154" s="7" t="s">
        <v>20</v>
      </c>
      <c r="N154" s="7">
        <v>0</v>
      </c>
      <c r="O154" s="7">
        <f>VLOOKUP(IF(M154="无",L154,L154&amp;"("&amp;M154&amp;")"),D:J,7,0)*N154</f>
        <v>0</v>
      </c>
      <c r="P154" s="7">
        <f>VLOOKUP(IF(M154="无",L154,L154&amp;"("&amp;M154&amp;")"),D:K,8,0)*N154</f>
        <v>0</v>
      </c>
      <c r="Q154" s="7" t="s">
        <v>20</v>
      </c>
      <c r="R154" s="7" t="s">
        <v>20</v>
      </c>
      <c r="S154" s="7">
        <v>0</v>
      </c>
      <c r="T154" s="7">
        <f>VLOOKUP(IF(R154="无",Q154,Q154&amp;"("&amp;R154&amp;")"),D:J,7,0)*S154</f>
        <v>0</v>
      </c>
      <c r="U154" s="7">
        <f>VLOOKUP(IF(R154="无",Q154,Q154&amp;"("&amp;R154&amp;")"),D:K,8,0)*S154</f>
        <v>0</v>
      </c>
      <c r="V154" s="7" t="s">
        <v>20</v>
      </c>
      <c r="W154" s="7" t="s">
        <v>20</v>
      </c>
      <c r="X154" s="7">
        <v>0</v>
      </c>
      <c r="Y154" s="7">
        <f>VLOOKUP(IF(W154="无",V154,V154&amp;"("&amp;W154&amp;")"),D:J,7,0)*X154</f>
        <v>0</v>
      </c>
      <c r="Z154" s="7">
        <f>VLOOKUP(IF(W154="无",V154,V154&amp;"("&amp;W154&amp;")"),D:K,8,0)*X154</f>
        <v>0</v>
      </c>
    </row>
    <row r="155" spans="1:26" hidden="1" x14ac:dyDescent="0.3">
      <c r="A155" s="6">
        <f t="shared" si="50"/>
        <v>154</v>
      </c>
      <c r="B155" s="7" t="s">
        <v>16</v>
      </c>
      <c r="C155" s="9" t="s">
        <v>188</v>
      </c>
      <c r="D155" s="7" t="s">
        <v>109</v>
      </c>
      <c r="E155" s="7">
        <v>1</v>
      </c>
      <c r="F155" s="7">
        <v>0</v>
      </c>
      <c r="G155" s="7">
        <v>0</v>
      </c>
      <c r="H155" s="8">
        <f t="shared" si="51"/>
        <v>0</v>
      </c>
      <c r="I155" s="8">
        <f t="shared" si="41"/>
        <v>0</v>
      </c>
      <c r="J155" s="8">
        <f t="shared" si="52"/>
        <v>0</v>
      </c>
      <c r="K155" s="8">
        <f t="shared" si="53"/>
        <v>0</v>
      </c>
      <c r="L155" s="7" t="s">
        <v>20</v>
      </c>
      <c r="M155" s="7" t="s">
        <v>20</v>
      </c>
      <c r="N155" s="7">
        <v>0</v>
      </c>
      <c r="O155" s="7">
        <f>VLOOKUP(IF(M155="无",L155,L155&amp;"("&amp;M155&amp;")"),D:J,7,0)*N155</f>
        <v>0</v>
      </c>
      <c r="P155" s="7">
        <f>VLOOKUP(IF(M155="无",L155,L155&amp;"("&amp;M155&amp;")"),D:K,8,0)*N155</f>
        <v>0</v>
      </c>
      <c r="Q155" s="7" t="s">
        <v>20</v>
      </c>
      <c r="R155" s="7" t="s">
        <v>20</v>
      </c>
      <c r="S155" s="7">
        <v>0</v>
      </c>
      <c r="T155" s="7">
        <f>VLOOKUP(IF(R155="无",Q155,Q155&amp;"("&amp;R155&amp;")"),D:J,7,0)*S155</f>
        <v>0</v>
      </c>
      <c r="U155" s="7">
        <f>VLOOKUP(IF(R155="无",Q155,Q155&amp;"("&amp;R155&amp;")"),D:K,8,0)*S155</f>
        <v>0</v>
      </c>
      <c r="V155" s="7" t="s">
        <v>20</v>
      </c>
      <c r="W155" s="7" t="s">
        <v>20</v>
      </c>
      <c r="X155" s="7">
        <v>0</v>
      </c>
      <c r="Y155" s="7">
        <f>VLOOKUP(IF(W155="无",V155,V155&amp;"("&amp;W155&amp;")"),D:J,7,0)*X155</f>
        <v>0</v>
      </c>
      <c r="Z155" s="7">
        <f>VLOOKUP(IF(W155="无",V155,V155&amp;"("&amp;W155&amp;")"),D:K,8,0)*X155</f>
        <v>0</v>
      </c>
    </row>
    <row r="156" spans="1:26" x14ac:dyDescent="0.3">
      <c r="A156" s="6">
        <f t="shared" si="50"/>
        <v>155</v>
      </c>
      <c r="B156" s="7" t="s">
        <v>16</v>
      </c>
      <c r="C156" s="9" t="s">
        <v>188</v>
      </c>
      <c r="D156" s="9" t="s">
        <v>295</v>
      </c>
      <c r="E156" s="7">
        <v>4</v>
      </c>
      <c r="F156" s="7">
        <v>1000</v>
      </c>
      <c r="G156" s="7">
        <v>0</v>
      </c>
      <c r="H156" s="8">
        <f t="shared" si="51"/>
        <v>1000</v>
      </c>
      <c r="I156" s="8">
        <f t="shared" si="41"/>
        <v>0</v>
      </c>
      <c r="J156" s="8">
        <f t="shared" si="52"/>
        <v>250</v>
      </c>
      <c r="K156" s="8">
        <f t="shared" si="53"/>
        <v>0</v>
      </c>
      <c r="L156" s="7" t="s">
        <v>20</v>
      </c>
      <c r="M156" s="7" t="s">
        <v>20</v>
      </c>
      <c r="N156" s="7">
        <v>0</v>
      </c>
      <c r="O156" s="7">
        <f>VLOOKUP(IF(M156="无",L156,L156&amp;"("&amp;M156&amp;")"),D:J,7,0)*N156</f>
        <v>0</v>
      </c>
      <c r="P156" s="7">
        <f>VLOOKUP(IF(M156="无",L156,L156&amp;"("&amp;M156&amp;")"),D:K,8,0)*N156</f>
        <v>0</v>
      </c>
      <c r="Q156" s="7" t="s">
        <v>20</v>
      </c>
      <c r="R156" s="7" t="s">
        <v>20</v>
      </c>
      <c r="S156" s="7">
        <v>0</v>
      </c>
      <c r="T156" s="7">
        <f>VLOOKUP(IF(R156="无",Q156,Q156&amp;"("&amp;R156&amp;")"),D:J,7,0)*S156</f>
        <v>0</v>
      </c>
      <c r="U156" s="7">
        <f>VLOOKUP(IF(R156="无",Q156,Q156&amp;"("&amp;R156&amp;")"),D:K,8,0)*S156</f>
        <v>0</v>
      </c>
      <c r="V156" s="7" t="s">
        <v>20</v>
      </c>
      <c r="W156" s="7" t="s">
        <v>20</v>
      </c>
      <c r="X156" s="7">
        <v>0</v>
      </c>
      <c r="Y156" s="7">
        <f>VLOOKUP(IF(W156="无",V156,V156&amp;"("&amp;W156&amp;")"),D:J,7,0)*X156</f>
        <v>0</v>
      </c>
      <c r="Z156" s="7">
        <f>VLOOKUP(IF(W156="无",V156,V156&amp;"("&amp;W156&amp;")"),D:K,8,0)*X156</f>
        <v>0</v>
      </c>
    </row>
    <row r="157" spans="1:26" x14ac:dyDescent="0.3">
      <c r="A157" s="6">
        <f t="shared" si="50"/>
        <v>156</v>
      </c>
      <c r="B157" s="7" t="s">
        <v>16</v>
      </c>
      <c r="C157" s="9" t="s">
        <v>188</v>
      </c>
      <c r="D157" s="9" t="s">
        <v>296</v>
      </c>
      <c r="E157" s="7">
        <v>1</v>
      </c>
      <c r="F157" s="7">
        <v>0</v>
      </c>
      <c r="G157" s="7">
        <v>0</v>
      </c>
      <c r="H157" s="8">
        <f t="shared" ref="H157:H158" si="78">F157+O157+T157+Y157</f>
        <v>0</v>
      </c>
      <c r="I157" s="8">
        <f t="shared" ref="I157:I158" si="79">IF(C157="贸易",G157,P157+U157+Z157)</f>
        <v>0</v>
      </c>
      <c r="J157" s="8">
        <f t="shared" ref="J157:J158" si="80">H157/E157</f>
        <v>0</v>
      </c>
      <c r="K157" s="8">
        <f t="shared" ref="K157:K158" si="81">I157/E157</f>
        <v>0</v>
      </c>
      <c r="L157" s="7" t="s">
        <v>20</v>
      </c>
      <c r="M157" s="7" t="s">
        <v>20</v>
      </c>
      <c r="N157" s="7">
        <v>0</v>
      </c>
      <c r="O157" s="7">
        <f>VLOOKUP(IF(M157="无",L157,L157&amp;"("&amp;M157&amp;")"),D:J,7,0)*N157</f>
        <v>0</v>
      </c>
      <c r="P157" s="7">
        <f>VLOOKUP(IF(M157="无",L157,L157&amp;"("&amp;M157&amp;")"),D:K,8,0)*N157</f>
        <v>0</v>
      </c>
      <c r="Q157" s="7" t="s">
        <v>20</v>
      </c>
      <c r="R157" s="7" t="s">
        <v>20</v>
      </c>
      <c r="S157" s="7">
        <v>0</v>
      </c>
      <c r="T157" s="7">
        <f>VLOOKUP(IF(R157="无",Q157,Q157&amp;"("&amp;R157&amp;")"),D:J,7,0)*S157</f>
        <v>0</v>
      </c>
      <c r="U157" s="7">
        <f>VLOOKUP(IF(R157="无",Q157,Q157&amp;"("&amp;R157&amp;")"),D:K,8,0)*S157</f>
        <v>0</v>
      </c>
      <c r="V157" s="7" t="s">
        <v>20</v>
      </c>
      <c r="W157" s="7" t="s">
        <v>20</v>
      </c>
      <c r="X157" s="7">
        <v>0</v>
      </c>
      <c r="Y157" s="7">
        <f>VLOOKUP(IF(W157="无",V157,V157&amp;"("&amp;W157&amp;")"),D:J,7,0)*X157</f>
        <v>0</v>
      </c>
      <c r="Z157" s="7">
        <f>VLOOKUP(IF(W157="无",V157,V157&amp;"("&amp;W157&amp;")"),D:K,8,0)*X157</f>
        <v>0</v>
      </c>
    </row>
    <row r="158" spans="1:26" x14ac:dyDescent="0.3">
      <c r="A158" s="6">
        <f t="shared" si="50"/>
        <v>157</v>
      </c>
      <c r="B158" s="7" t="s">
        <v>16</v>
      </c>
      <c r="C158" s="9" t="s">
        <v>188</v>
      </c>
      <c r="D158" s="9" t="s">
        <v>297</v>
      </c>
      <c r="E158" s="7">
        <v>1</v>
      </c>
      <c r="F158" s="7">
        <v>0</v>
      </c>
      <c r="G158" s="7">
        <v>0</v>
      </c>
      <c r="H158" s="8">
        <f t="shared" si="78"/>
        <v>0</v>
      </c>
      <c r="I158" s="8">
        <f t="shared" si="79"/>
        <v>0</v>
      </c>
      <c r="J158" s="8">
        <f t="shared" si="80"/>
        <v>0</v>
      </c>
      <c r="K158" s="8">
        <f t="shared" si="81"/>
        <v>0</v>
      </c>
      <c r="L158" s="7" t="s">
        <v>20</v>
      </c>
      <c r="M158" s="7" t="s">
        <v>20</v>
      </c>
      <c r="N158" s="7">
        <v>0</v>
      </c>
      <c r="O158" s="7">
        <f>VLOOKUP(IF(M158="无",L158,L158&amp;"("&amp;M158&amp;")"),D:J,7,0)*N158</f>
        <v>0</v>
      </c>
      <c r="P158" s="7">
        <f>VLOOKUP(IF(M158="无",L158,L158&amp;"("&amp;M158&amp;")"),D:K,8,0)*N158</f>
        <v>0</v>
      </c>
      <c r="Q158" s="7" t="s">
        <v>20</v>
      </c>
      <c r="R158" s="7" t="s">
        <v>20</v>
      </c>
      <c r="S158" s="7">
        <v>0</v>
      </c>
      <c r="T158" s="7">
        <f>VLOOKUP(IF(R158="无",Q158,Q158&amp;"("&amp;R158&amp;")"),D:J,7,0)*S158</f>
        <v>0</v>
      </c>
      <c r="U158" s="7">
        <f>VLOOKUP(IF(R158="无",Q158,Q158&amp;"("&amp;R158&amp;")"),D:K,8,0)*S158</f>
        <v>0</v>
      </c>
      <c r="V158" s="7" t="s">
        <v>20</v>
      </c>
      <c r="W158" s="7" t="s">
        <v>20</v>
      </c>
      <c r="X158" s="7">
        <v>0</v>
      </c>
      <c r="Y158" s="7">
        <f>VLOOKUP(IF(W158="无",V158,V158&amp;"("&amp;W158&amp;")"),D:J,7,0)*X158</f>
        <v>0</v>
      </c>
      <c r="Z158" s="7">
        <f>VLOOKUP(IF(W158="无",V158,V158&amp;"("&amp;W158&amp;")"),D:K,8,0)*X158</f>
        <v>0</v>
      </c>
    </row>
    <row r="159" spans="1:26" hidden="1" x14ac:dyDescent="0.3">
      <c r="A159" s="6">
        <f t="shared" si="50"/>
        <v>158</v>
      </c>
      <c r="B159" s="7" t="s">
        <v>16</v>
      </c>
      <c r="C159" s="9" t="s">
        <v>188</v>
      </c>
      <c r="D159" s="7" t="s">
        <v>90</v>
      </c>
      <c r="E159" s="7">
        <v>1</v>
      </c>
      <c r="F159" s="7">
        <v>0</v>
      </c>
      <c r="G159" s="7">
        <v>0</v>
      </c>
      <c r="H159" s="8">
        <f t="shared" si="51"/>
        <v>0</v>
      </c>
      <c r="I159" s="8">
        <f t="shared" si="41"/>
        <v>0</v>
      </c>
      <c r="J159" s="8">
        <f t="shared" si="52"/>
        <v>0</v>
      </c>
      <c r="K159" s="8">
        <f t="shared" si="53"/>
        <v>0</v>
      </c>
      <c r="L159" s="7" t="s">
        <v>20</v>
      </c>
      <c r="M159" s="7" t="s">
        <v>20</v>
      </c>
      <c r="N159" s="7">
        <v>0</v>
      </c>
      <c r="O159" s="7">
        <f>VLOOKUP(IF(M159="无",L159,L159&amp;"("&amp;M159&amp;")"),D:J,7,0)*N159</f>
        <v>0</v>
      </c>
      <c r="P159" s="7">
        <f>VLOOKUP(IF(M159="无",L159,L159&amp;"("&amp;M159&amp;")"),D:K,8,0)*N159</f>
        <v>0</v>
      </c>
      <c r="Q159" s="7" t="s">
        <v>20</v>
      </c>
      <c r="R159" s="7" t="s">
        <v>20</v>
      </c>
      <c r="S159" s="7">
        <v>0</v>
      </c>
      <c r="T159" s="7">
        <f>VLOOKUP(IF(R159="无",Q159,Q159&amp;"("&amp;R159&amp;")"),D:J,7,0)*S159</f>
        <v>0</v>
      </c>
      <c r="U159" s="7">
        <f>VLOOKUP(IF(R159="无",Q159,Q159&amp;"("&amp;R159&amp;")"),D:K,8,0)*S159</f>
        <v>0</v>
      </c>
      <c r="V159" s="7" t="s">
        <v>20</v>
      </c>
      <c r="W159" s="7" t="s">
        <v>20</v>
      </c>
      <c r="X159" s="7">
        <v>0</v>
      </c>
      <c r="Y159" s="7">
        <f>VLOOKUP(IF(W159="无",V159,V159&amp;"("&amp;W159&amp;")"),D:J,7,0)*X159</f>
        <v>0</v>
      </c>
      <c r="Z159" s="7">
        <f>VLOOKUP(IF(W159="无",V159,V159&amp;"("&amp;W159&amp;")"),D:K,8,0)*X159</f>
        <v>0</v>
      </c>
    </row>
    <row r="160" spans="1:26" hidden="1" x14ac:dyDescent="0.3">
      <c r="A160" s="6">
        <f t="shared" si="50"/>
        <v>159</v>
      </c>
      <c r="B160" s="7" t="s">
        <v>16</v>
      </c>
      <c r="C160" s="9" t="s">
        <v>188</v>
      </c>
      <c r="D160" s="7" t="s">
        <v>112</v>
      </c>
      <c r="E160" s="7">
        <v>1</v>
      </c>
      <c r="F160" s="7">
        <v>0</v>
      </c>
      <c r="G160" s="7">
        <v>0</v>
      </c>
      <c r="H160" s="8">
        <f t="shared" si="51"/>
        <v>0</v>
      </c>
      <c r="I160" s="8">
        <f t="shared" si="41"/>
        <v>0</v>
      </c>
      <c r="J160" s="8">
        <f t="shared" si="52"/>
        <v>0</v>
      </c>
      <c r="K160" s="8">
        <f t="shared" si="53"/>
        <v>0</v>
      </c>
      <c r="L160" s="7" t="s">
        <v>20</v>
      </c>
      <c r="M160" s="7" t="s">
        <v>20</v>
      </c>
      <c r="N160" s="7">
        <v>0</v>
      </c>
      <c r="O160" s="7">
        <f>VLOOKUP(IF(M160="无",L160,L160&amp;"("&amp;M160&amp;")"),D:J,7,0)*N160</f>
        <v>0</v>
      </c>
      <c r="P160" s="7">
        <f>VLOOKUP(IF(M160="无",L160,L160&amp;"("&amp;M160&amp;")"),D:K,8,0)*N160</f>
        <v>0</v>
      </c>
      <c r="Q160" s="7" t="s">
        <v>20</v>
      </c>
      <c r="R160" s="7" t="s">
        <v>20</v>
      </c>
      <c r="S160" s="7">
        <v>0</v>
      </c>
      <c r="T160" s="7">
        <f>VLOOKUP(IF(R160="无",Q160,Q160&amp;"("&amp;R160&amp;")"),D:J,7,0)*S160</f>
        <v>0</v>
      </c>
      <c r="U160" s="7">
        <f>VLOOKUP(IF(R160="无",Q160,Q160&amp;"("&amp;R160&amp;")"),D:K,8,0)*S160</f>
        <v>0</v>
      </c>
      <c r="V160" s="7" t="s">
        <v>20</v>
      </c>
      <c r="W160" s="7" t="s">
        <v>20</v>
      </c>
      <c r="X160" s="7">
        <v>0</v>
      </c>
      <c r="Y160" s="7">
        <f>VLOOKUP(IF(W160="无",V160,V160&amp;"("&amp;W160&amp;")"),D:J,7,0)*X160</f>
        <v>0</v>
      </c>
      <c r="Z160" s="7">
        <f>VLOOKUP(IF(W160="无",V160,V160&amp;"("&amp;W160&amp;")"),D:K,8,0)*X160</f>
        <v>0</v>
      </c>
    </row>
    <row r="161" spans="1:26" hidden="1" x14ac:dyDescent="0.3">
      <c r="A161" s="6">
        <f t="shared" si="50"/>
        <v>160</v>
      </c>
      <c r="B161" s="7" t="s">
        <v>16</v>
      </c>
      <c r="C161" s="9" t="s">
        <v>188</v>
      </c>
      <c r="D161" s="7" t="s">
        <v>104</v>
      </c>
      <c r="E161" s="7">
        <v>1</v>
      </c>
      <c r="F161" s="7">
        <v>0</v>
      </c>
      <c r="G161" s="7">
        <v>0</v>
      </c>
      <c r="H161" s="8">
        <f t="shared" si="51"/>
        <v>0</v>
      </c>
      <c r="I161" s="8">
        <f t="shared" si="41"/>
        <v>0</v>
      </c>
      <c r="J161" s="8">
        <f t="shared" si="52"/>
        <v>0</v>
      </c>
      <c r="K161" s="8">
        <f t="shared" si="53"/>
        <v>0</v>
      </c>
      <c r="L161" s="7" t="s">
        <v>20</v>
      </c>
      <c r="M161" s="7" t="s">
        <v>20</v>
      </c>
      <c r="N161" s="7">
        <v>0</v>
      </c>
      <c r="O161" s="7">
        <f>VLOOKUP(IF(M161="无",L161,L161&amp;"("&amp;M161&amp;")"),D:J,7,0)*N161</f>
        <v>0</v>
      </c>
      <c r="P161" s="7">
        <f>VLOOKUP(IF(M161="无",L161,L161&amp;"("&amp;M161&amp;")"),D:K,8,0)*N161</f>
        <v>0</v>
      </c>
      <c r="Q161" s="7" t="s">
        <v>20</v>
      </c>
      <c r="R161" s="7" t="s">
        <v>20</v>
      </c>
      <c r="S161" s="7">
        <v>0</v>
      </c>
      <c r="T161" s="7">
        <f>VLOOKUP(IF(R161="无",Q161,Q161&amp;"("&amp;R161&amp;")"),D:J,7,0)*S161</f>
        <v>0</v>
      </c>
      <c r="U161" s="7">
        <f>VLOOKUP(IF(R161="无",Q161,Q161&amp;"("&amp;R161&amp;")"),D:K,8,0)*S161</f>
        <v>0</v>
      </c>
      <c r="V161" s="7" t="s">
        <v>20</v>
      </c>
      <c r="W161" s="7" t="s">
        <v>20</v>
      </c>
      <c r="X161" s="7">
        <v>0</v>
      </c>
      <c r="Y161" s="7">
        <f>VLOOKUP(IF(W161="无",V161,V161&amp;"("&amp;W161&amp;")"),D:J,7,0)*X161</f>
        <v>0</v>
      </c>
      <c r="Z161" s="7">
        <f>VLOOKUP(IF(W161="无",V161,V161&amp;"("&amp;W161&amp;")"),D:K,8,0)*X161</f>
        <v>0</v>
      </c>
    </row>
    <row r="162" spans="1:26" hidden="1" x14ac:dyDescent="0.3">
      <c r="A162" s="6">
        <f t="shared" si="50"/>
        <v>161</v>
      </c>
      <c r="B162" s="7" t="s">
        <v>16</v>
      </c>
      <c r="C162" s="9" t="s">
        <v>188</v>
      </c>
      <c r="D162" s="7" t="s">
        <v>117</v>
      </c>
      <c r="E162" s="7">
        <v>1</v>
      </c>
      <c r="F162" s="7">
        <v>0</v>
      </c>
      <c r="G162" s="7">
        <v>0</v>
      </c>
      <c r="H162" s="8">
        <f t="shared" si="51"/>
        <v>0</v>
      </c>
      <c r="I162" s="8">
        <f t="shared" si="41"/>
        <v>0</v>
      </c>
      <c r="J162" s="8">
        <f t="shared" si="52"/>
        <v>0</v>
      </c>
      <c r="K162" s="8">
        <f t="shared" si="53"/>
        <v>0</v>
      </c>
      <c r="L162" s="7" t="s">
        <v>20</v>
      </c>
      <c r="M162" s="7" t="s">
        <v>20</v>
      </c>
      <c r="N162" s="7">
        <v>0</v>
      </c>
      <c r="O162" s="7">
        <f>VLOOKUP(IF(M162="无",L162,L162&amp;"("&amp;M162&amp;")"),D:J,7,0)*N162</f>
        <v>0</v>
      </c>
      <c r="P162" s="7">
        <f>VLOOKUP(IF(M162="无",L162,L162&amp;"("&amp;M162&amp;")"),D:K,8,0)*N162</f>
        <v>0</v>
      </c>
      <c r="Q162" s="7" t="s">
        <v>20</v>
      </c>
      <c r="R162" s="7" t="s">
        <v>20</v>
      </c>
      <c r="S162" s="7">
        <v>0</v>
      </c>
      <c r="T162" s="7">
        <f>VLOOKUP(IF(R162="无",Q162,Q162&amp;"("&amp;R162&amp;")"),D:J,7,0)*S162</f>
        <v>0</v>
      </c>
      <c r="U162" s="7">
        <f>VLOOKUP(IF(R162="无",Q162,Q162&amp;"("&amp;R162&amp;")"),D:K,8,0)*S162</f>
        <v>0</v>
      </c>
      <c r="V162" s="7" t="s">
        <v>20</v>
      </c>
      <c r="W162" s="7" t="s">
        <v>20</v>
      </c>
      <c r="X162" s="7">
        <v>0</v>
      </c>
      <c r="Y162" s="7">
        <f>VLOOKUP(IF(W162="无",V162,V162&amp;"("&amp;W162&amp;")"),D:J,7,0)*X162</f>
        <v>0</v>
      </c>
      <c r="Z162" s="7">
        <f>VLOOKUP(IF(W162="无",V162,V162&amp;"("&amp;W162&amp;")"),D:K,8,0)*X162</f>
        <v>0</v>
      </c>
    </row>
    <row r="163" spans="1:26" hidden="1" x14ac:dyDescent="0.3">
      <c r="A163" s="6">
        <f t="shared" si="50"/>
        <v>162</v>
      </c>
      <c r="B163" s="7" t="s">
        <v>16</v>
      </c>
      <c r="C163" s="9" t="s">
        <v>188</v>
      </c>
      <c r="D163" s="7" t="s">
        <v>118</v>
      </c>
      <c r="E163" s="7">
        <v>1</v>
      </c>
      <c r="F163" s="7">
        <v>0</v>
      </c>
      <c r="G163" s="7">
        <v>0</v>
      </c>
      <c r="H163" s="8">
        <f t="shared" si="51"/>
        <v>0</v>
      </c>
      <c r="I163" s="8">
        <f t="shared" si="41"/>
        <v>0</v>
      </c>
      <c r="J163" s="8">
        <f t="shared" si="52"/>
        <v>0</v>
      </c>
      <c r="K163" s="8">
        <f t="shared" si="53"/>
        <v>0</v>
      </c>
      <c r="L163" s="7" t="s">
        <v>20</v>
      </c>
      <c r="M163" s="7" t="s">
        <v>20</v>
      </c>
      <c r="N163" s="7">
        <v>0</v>
      </c>
      <c r="O163" s="7">
        <f>VLOOKUP(IF(M163="无",L163,L163&amp;"("&amp;M163&amp;")"),D:J,7,0)*N163</f>
        <v>0</v>
      </c>
      <c r="P163" s="7">
        <f>VLOOKUP(IF(M163="无",L163,L163&amp;"("&amp;M163&amp;")"),D:K,8,0)*N163</f>
        <v>0</v>
      </c>
      <c r="Q163" s="7" t="s">
        <v>20</v>
      </c>
      <c r="R163" s="7" t="s">
        <v>20</v>
      </c>
      <c r="S163" s="7">
        <v>0</v>
      </c>
      <c r="T163" s="7">
        <f>VLOOKUP(IF(R163="无",Q163,Q163&amp;"("&amp;R163&amp;")"),D:J,7,0)*S163</f>
        <v>0</v>
      </c>
      <c r="U163" s="7">
        <f>VLOOKUP(IF(R163="无",Q163,Q163&amp;"("&amp;R163&amp;")"),D:K,8,0)*S163</f>
        <v>0</v>
      </c>
      <c r="V163" s="7" t="s">
        <v>20</v>
      </c>
      <c r="W163" s="7" t="s">
        <v>20</v>
      </c>
      <c r="X163" s="7">
        <v>0</v>
      </c>
      <c r="Y163" s="7">
        <f>VLOOKUP(IF(W163="无",V163,V163&amp;"("&amp;W163&amp;")"),D:J,7,0)*X163</f>
        <v>0</v>
      </c>
      <c r="Z163" s="7">
        <f>VLOOKUP(IF(W163="无",V163,V163&amp;"("&amp;W163&amp;")"),D:K,8,0)*X163</f>
        <v>0</v>
      </c>
    </row>
    <row r="164" spans="1:26" hidden="1" x14ac:dyDescent="0.3">
      <c r="A164" s="6">
        <f t="shared" si="50"/>
        <v>163</v>
      </c>
      <c r="B164" s="9" t="s">
        <v>209</v>
      </c>
      <c r="C164" s="9" t="s">
        <v>188</v>
      </c>
      <c r="D164" s="7" t="s">
        <v>131</v>
      </c>
      <c r="E164" s="7">
        <v>1</v>
      </c>
      <c r="F164" s="7">
        <v>0</v>
      </c>
      <c r="G164" s="7">
        <v>0</v>
      </c>
      <c r="H164" s="8">
        <f t="shared" si="51"/>
        <v>0</v>
      </c>
      <c r="I164" s="8">
        <f t="shared" si="41"/>
        <v>0</v>
      </c>
      <c r="J164" s="8">
        <f t="shared" si="52"/>
        <v>0</v>
      </c>
      <c r="K164" s="8">
        <f t="shared" si="53"/>
        <v>0</v>
      </c>
      <c r="L164" s="7" t="s">
        <v>20</v>
      </c>
      <c r="M164" s="7" t="s">
        <v>20</v>
      </c>
      <c r="N164" s="7">
        <v>0</v>
      </c>
      <c r="O164" s="7">
        <f>VLOOKUP(IF(M164="无",L164,L164&amp;"("&amp;M164&amp;")"),D:J,7,0)*N164</f>
        <v>0</v>
      </c>
      <c r="P164" s="7">
        <f>VLOOKUP(IF(M164="无",L164,L164&amp;"("&amp;M164&amp;")"),D:K,8,0)*N164</f>
        <v>0</v>
      </c>
      <c r="Q164" s="7" t="s">
        <v>20</v>
      </c>
      <c r="R164" s="7" t="s">
        <v>20</v>
      </c>
      <c r="S164" s="7">
        <v>0</v>
      </c>
      <c r="T164" s="7">
        <f>VLOOKUP(IF(R164="无",Q164,Q164&amp;"("&amp;R164&amp;")"),D:J,7,0)*S164</f>
        <v>0</v>
      </c>
      <c r="U164" s="7">
        <f>VLOOKUP(IF(R164="无",Q164,Q164&amp;"("&amp;R164&amp;")"),D:K,8,0)*S164</f>
        <v>0</v>
      </c>
      <c r="V164" s="7" t="s">
        <v>20</v>
      </c>
      <c r="W164" s="7" t="s">
        <v>20</v>
      </c>
      <c r="X164" s="7">
        <v>0</v>
      </c>
      <c r="Y164" s="7">
        <f>VLOOKUP(IF(W164="无",V164,V164&amp;"("&amp;W164&amp;")"),D:J,7,0)*X164</f>
        <v>0</v>
      </c>
      <c r="Z164" s="7">
        <f>VLOOKUP(IF(W164="无",V164,V164&amp;"("&amp;W164&amp;")"),D:K,8,0)*X164</f>
        <v>0</v>
      </c>
    </row>
    <row r="165" spans="1:26" hidden="1" x14ac:dyDescent="0.3">
      <c r="A165" s="6">
        <f t="shared" si="50"/>
        <v>164</v>
      </c>
      <c r="B165" s="9" t="s">
        <v>209</v>
      </c>
      <c r="C165" s="9" t="s">
        <v>188</v>
      </c>
      <c r="D165" s="7" t="s">
        <v>114</v>
      </c>
      <c r="E165" s="7">
        <v>1</v>
      </c>
      <c r="F165" s="7">
        <v>0</v>
      </c>
      <c r="G165" s="7">
        <v>0</v>
      </c>
      <c r="H165" s="8">
        <f t="shared" si="51"/>
        <v>0</v>
      </c>
      <c r="I165" s="8">
        <f t="shared" si="41"/>
        <v>0</v>
      </c>
      <c r="J165" s="8">
        <f t="shared" si="52"/>
        <v>0</v>
      </c>
      <c r="K165" s="8">
        <f t="shared" si="53"/>
        <v>0</v>
      </c>
      <c r="L165" s="7" t="s">
        <v>20</v>
      </c>
      <c r="M165" s="7" t="s">
        <v>20</v>
      </c>
      <c r="N165" s="7">
        <v>0</v>
      </c>
      <c r="O165" s="7">
        <f>VLOOKUP(IF(M165="无",L165,L165&amp;"("&amp;M165&amp;")"),D:J,7,0)*N165</f>
        <v>0</v>
      </c>
      <c r="P165" s="7">
        <f>VLOOKUP(IF(M165="无",L165,L165&amp;"("&amp;M165&amp;")"),D:K,8,0)*N165</f>
        <v>0</v>
      </c>
      <c r="Q165" s="7" t="s">
        <v>20</v>
      </c>
      <c r="R165" s="7" t="s">
        <v>20</v>
      </c>
      <c r="S165" s="7">
        <v>0</v>
      </c>
      <c r="T165" s="7">
        <f>VLOOKUP(IF(R165="无",Q165,Q165&amp;"("&amp;R165&amp;")"),D:J,7,0)*S165</f>
        <v>0</v>
      </c>
      <c r="U165" s="7">
        <f>VLOOKUP(IF(R165="无",Q165,Q165&amp;"("&amp;R165&amp;")"),D:K,8,0)*S165</f>
        <v>0</v>
      </c>
      <c r="V165" s="7" t="s">
        <v>20</v>
      </c>
      <c r="W165" s="7" t="s">
        <v>20</v>
      </c>
      <c r="X165" s="7">
        <v>0</v>
      </c>
      <c r="Y165" s="7">
        <f>VLOOKUP(IF(W165="无",V165,V165&amp;"("&amp;W165&amp;")"),D:J,7,0)*X165</f>
        <v>0</v>
      </c>
      <c r="Z165" s="7">
        <f>VLOOKUP(IF(W165="无",V165,V165&amp;"("&amp;W165&amp;")"),D:K,8,0)*X165</f>
        <v>0</v>
      </c>
    </row>
    <row r="166" spans="1:26" hidden="1" x14ac:dyDescent="0.3">
      <c r="A166" s="6">
        <f t="shared" si="50"/>
        <v>165</v>
      </c>
      <c r="B166" s="9" t="s">
        <v>209</v>
      </c>
      <c r="C166" s="9" t="s">
        <v>188</v>
      </c>
      <c r="D166" s="7" t="s">
        <v>139</v>
      </c>
      <c r="E166" s="7">
        <v>1</v>
      </c>
      <c r="F166" s="7">
        <v>0</v>
      </c>
      <c r="G166" s="7">
        <v>0</v>
      </c>
      <c r="H166" s="8">
        <f t="shared" si="51"/>
        <v>0</v>
      </c>
      <c r="I166" s="8">
        <f t="shared" si="41"/>
        <v>0</v>
      </c>
      <c r="J166" s="8">
        <f t="shared" si="52"/>
        <v>0</v>
      </c>
      <c r="K166" s="8">
        <f t="shared" si="53"/>
        <v>0</v>
      </c>
      <c r="L166" s="7" t="s">
        <v>20</v>
      </c>
      <c r="M166" s="7" t="s">
        <v>20</v>
      </c>
      <c r="N166" s="7">
        <v>0</v>
      </c>
      <c r="O166" s="7">
        <f>VLOOKUP(IF(M166="无",L166,L166&amp;"("&amp;M166&amp;")"),D:J,7,0)*N166</f>
        <v>0</v>
      </c>
      <c r="P166" s="7">
        <f>VLOOKUP(IF(M166="无",L166,L166&amp;"("&amp;M166&amp;")"),D:K,8,0)*N166</f>
        <v>0</v>
      </c>
      <c r="Q166" s="7" t="s">
        <v>20</v>
      </c>
      <c r="R166" s="7" t="s">
        <v>20</v>
      </c>
      <c r="S166" s="7">
        <v>0</v>
      </c>
      <c r="T166" s="7">
        <f>VLOOKUP(IF(R166="无",Q166,Q166&amp;"("&amp;R166&amp;")"),D:J,7,0)*S166</f>
        <v>0</v>
      </c>
      <c r="U166" s="7">
        <f>VLOOKUP(IF(R166="无",Q166,Q166&amp;"("&amp;R166&amp;")"),D:K,8,0)*S166</f>
        <v>0</v>
      </c>
      <c r="V166" s="7" t="s">
        <v>20</v>
      </c>
      <c r="W166" s="7" t="s">
        <v>20</v>
      </c>
      <c r="X166" s="7">
        <v>0</v>
      </c>
      <c r="Y166" s="7">
        <f>VLOOKUP(IF(W166="无",V166,V166&amp;"("&amp;W166&amp;")"),D:J,7,0)*X166</f>
        <v>0</v>
      </c>
      <c r="Z166" s="7">
        <f>VLOOKUP(IF(W166="无",V166,V166&amp;"("&amp;W166&amp;")"),D:K,8,0)*X166</f>
        <v>0</v>
      </c>
    </row>
    <row r="167" spans="1:26" hidden="1" x14ac:dyDescent="0.3">
      <c r="A167" s="6">
        <f t="shared" si="50"/>
        <v>166</v>
      </c>
      <c r="B167" s="7" t="s">
        <v>162</v>
      </c>
      <c r="C167" s="9" t="s">
        <v>212</v>
      </c>
      <c r="D167" s="7" t="s">
        <v>172</v>
      </c>
      <c r="E167" s="7">
        <v>3</v>
      </c>
      <c r="F167" s="7">
        <v>900</v>
      </c>
      <c r="G167" s="7">
        <v>0</v>
      </c>
      <c r="H167" s="8" t="e">
        <f t="shared" si="51"/>
        <v>#N/A</v>
      </c>
      <c r="I167" s="8" t="e">
        <f t="shared" si="41"/>
        <v>#N/A</v>
      </c>
      <c r="J167" s="8" t="e">
        <f t="shared" si="52"/>
        <v>#N/A</v>
      </c>
      <c r="K167" s="8" t="e">
        <f t="shared" si="53"/>
        <v>#N/A</v>
      </c>
      <c r="L167" s="7" t="s">
        <v>24</v>
      </c>
      <c r="M167" s="7" t="s">
        <v>25</v>
      </c>
      <c r="N167" s="7">
        <v>3</v>
      </c>
      <c r="O167" s="7">
        <f>VLOOKUP(IF(M167="无",L167,L167&amp;"("&amp;M167&amp;")"),D:J,7,0)*N167</f>
        <v>570</v>
      </c>
      <c r="P167" s="7">
        <f>VLOOKUP(IF(M167="无",L167,L167&amp;"("&amp;M167&amp;")"),D:K,8,0)*N167</f>
        <v>0</v>
      </c>
      <c r="Q167" s="7" t="s">
        <v>160</v>
      </c>
      <c r="R167" s="7" t="s">
        <v>20</v>
      </c>
      <c r="S167" s="7">
        <v>3</v>
      </c>
      <c r="T167" s="7" t="e">
        <f>VLOOKUP(IF(R167="无",Q167,Q167&amp;"("&amp;R167&amp;")"),D:J,7,0)*S167</f>
        <v>#N/A</v>
      </c>
      <c r="U167" s="7" t="e">
        <f>VLOOKUP(IF(R167="无",Q167,Q167&amp;"("&amp;R167&amp;")"),D:K,8,0)*S167</f>
        <v>#N/A</v>
      </c>
      <c r="V167" s="7" t="s">
        <v>103</v>
      </c>
      <c r="W167" s="7" t="s">
        <v>20</v>
      </c>
      <c r="X167" s="7">
        <v>2</v>
      </c>
      <c r="Y167" s="7">
        <f>VLOOKUP(IF(W167="无",V167,V167&amp;"("&amp;W167&amp;")"),D:J,7,0)*X167</f>
        <v>150</v>
      </c>
      <c r="Z167" s="7">
        <f>VLOOKUP(IF(W167="无",V167,V167&amp;"("&amp;W167&amp;")"),D:K,8,0)*X167</f>
        <v>0</v>
      </c>
    </row>
    <row r="168" spans="1:26" x14ac:dyDescent="0.3">
      <c r="A168" s="6">
        <f t="shared" si="50"/>
        <v>167</v>
      </c>
      <c r="B168" s="7" t="s">
        <v>128</v>
      </c>
      <c r="C168" s="9" t="s">
        <v>210</v>
      </c>
      <c r="D168" s="7" t="s">
        <v>147</v>
      </c>
      <c r="E168" s="7">
        <v>6</v>
      </c>
      <c r="F168" s="7">
        <v>1500</v>
      </c>
      <c r="G168" s="7">
        <v>0</v>
      </c>
      <c r="H168" s="8" t="e">
        <f t="shared" si="51"/>
        <v>#N/A</v>
      </c>
      <c r="I168" s="8" t="e">
        <f t="shared" si="41"/>
        <v>#N/A</v>
      </c>
      <c r="J168" s="8" t="e">
        <f t="shared" si="52"/>
        <v>#N/A</v>
      </c>
      <c r="K168" s="8" t="e">
        <f t="shared" si="53"/>
        <v>#N/A</v>
      </c>
      <c r="L168" s="7" t="s">
        <v>92</v>
      </c>
      <c r="M168" s="7" t="s">
        <v>20</v>
      </c>
      <c r="N168" s="7">
        <v>10</v>
      </c>
      <c r="O168" s="7">
        <f>VLOOKUP(IF(M168="无",L168,L168&amp;"("&amp;M168&amp;")"),D:J,7,0)*N168</f>
        <v>0</v>
      </c>
      <c r="P168" s="7">
        <f>VLOOKUP(IF(M168="无",L168,L168&amp;"("&amp;M168&amp;")"),D:K,8,0)*N168</f>
        <v>0</v>
      </c>
      <c r="Q168" s="7" t="s">
        <v>136</v>
      </c>
      <c r="R168" s="7" t="s">
        <v>47</v>
      </c>
      <c r="S168" s="7">
        <v>1</v>
      </c>
      <c r="T168" s="7" t="e">
        <f>VLOOKUP(IF(R168="无",Q168,Q168&amp;"("&amp;R168&amp;")"),D:J,7,0)*S168</f>
        <v>#N/A</v>
      </c>
      <c r="U168" s="7" t="e">
        <f>VLOOKUP(IF(R168="无",Q168,Q168&amp;"("&amp;R168&amp;")"),D:K,8,0)*S168</f>
        <v>#N/A</v>
      </c>
      <c r="V168" s="7" t="s">
        <v>21</v>
      </c>
      <c r="W168" s="7" t="s">
        <v>20</v>
      </c>
      <c r="X168" s="7">
        <v>1</v>
      </c>
      <c r="Y168" s="7" t="e">
        <f>VLOOKUP(IF(W168="无",V168,V168&amp;"("&amp;W168&amp;")"),D:J,7,0)*X168</f>
        <v>#N/A</v>
      </c>
      <c r="Z168" s="7" t="e">
        <f>VLOOKUP(IF(W168="无",V168,V168&amp;"("&amp;W168&amp;")"),D:K,8,0)*X168</f>
        <v>#N/A</v>
      </c>
    </row>
    <row r="169" spans="1:26" x14ac:dyDescent="0.3">
      <c r="A169" s="6">
        <f t="shared" ref="A169:A179" si="82">ROW()-1</f>
        <v>168</v>
      </c>
      <c r="B169" s="7" t="s">
        <v>128</v>
      </c>
      <c r="C169" s="9" t="s">
        <v>210</v>
      </c>
      <c r="D169" s="7" t="s">
        <v>148</v>
      </c>
      <c r="E169" s="7">
        <v>6</v>
      </c>
      <c r="F169" s="7">
        <v>1500</v>
      </c>
      <c r="G169" s="7">
        <v>0</v>
      </c>
      <c r="H169" s="8" t="e">
        <f t="shared" ref="H169:H200" si="83">F169+O169+T169+Y169</f>
        <v>#N/A</v>
      </c>
      <c r="I169" s="8" t="e">
        <f t="shared" si="41"/>
        <v>#N/A</v>
      </c>
      <c r="J169" s="8" t="e">
        <f t="shared" ref="J169:J179" si="84">H169/E169</f>
        <v>#N/A</v>
      </c>
      <c r="K169" s="8" t="e">
        <f t="shared" ref="K169:K179" si="85">I169/E169</f>
        <v>#N/A</v>
      </c>
      <c r="L169" s="7" t="s">
        <v>105</v>
      </c>
      <c r="M169" s="7" t="s">
        <v>20</v>
      </c>
      <c r="N169" s="7">
        <v>2</v>
      </c>
      <c r="O169" s="7" t="e">
        <f>VLOOKUP(IF(M169="无",L169,L169&amp;"("&amp;M169&amp;")"),D:J,7,0)*N169</f>
        <v>#N/A</v>
      </c>
      <c r="P169" s="7" t="e">
        <f>VLOOKUP(IF(M169="无",L169,L169&amp;"("&amp;M169&amp;")"),D:K,8,0)*N169</f>
        <v>#N/A</v>
      </c>
      <c r="Q169" s="7" t="s">
        <v>136</v>
      </c>
      <c r="R169" s="7" t="s">
        <v>47</v>
      </c>
      <c r="S169" s="7">
        <v>2</v>
      </c>
      <c r="T169" s="7" t="e">
        <f>VLOOKUP(IF(R169="无",Q169,Q169&amp;"("&amp;R169&amp;")"),D:J,7,0)*S169</f>
        <v>#N/A</v>
      </c>
      <c r="U169" s="7" t="e">
        <f>VLOOKUP(IF(R169="无",Q169,Q169&amp;"("&amp;R169&amp;")"),D:K,8,0)*S169</f>
        <v>#N/A</v>
      </c>
      <c r="V169" s="7" t="s">
        <v>21</v>
      </c>
      <c r="W169" s="7" t="s">
        <v>20</v>
      </c>
      <c r="X169" s="7">
        <v>1</v>
      </c>
      <c r="Y169" s="7" t="e">
        <f>VLOOKUP(IF(W169="无",V169,V169&amp;"("&amp;W169&amp;")"),D:J,7,0)*X169</f>
        <v>#N/A</v>
      </c>
      <c r="Z169" s="7" t="e">
        <f>VLOOKUP(IF(W169="无",V169,V169&amp;"("&amp;W169&amp;")"),D:K,8,0)*X169</f>
        <v>#N/A</v>
      </c>
    </row>
    <row r="170" spans="1:26" x14ac:dyDescent="0.3">
      <c r="A170" s="6">
        <f t="shared" si="82"/>
        <v>169</v>
      </c>
      <c r="B170" s="7" t="s">
        <v>128</v>
      </c>
      <c r="C170" s="9" t="s">
        <v>210</v>
      </c>
      <c r="D170" s="7" t="s">
        <v>149</v>
      </c>
      <c r="E170" s="7">
        <v>6</v>
      </c>
      <c r="F170" s="7">
        <v>1500</v>
      </c>
      <c r="G170" s="7">
        <v>0</v>
      </c>
      <c r="H170" s="8" t="e">
        <f t="shared" si="83"/>
        <v>#N/A</v>
      </c>
      <c r="I170" s="8" t="e">
        <f t="shared" ref="I170:I179" si="86">IF(C170="贸易",G170,P170+U170+Z170)</f>
        <v>#N/A</v>
      </c>
      <c r="J170" s="8" t="e">
        <f t="shared" si="84"/>
        <v>#N/A</v>
      </c>
      <c r="K170" s="8" t="e">
        <f t="shared" si="85"/>
        <v>#N/A</v>
      </c>
      <c r="L170" s="7" t="s">
        <v>150</v>
      </c>
      <c r="M170" s="7" t="s">
        <v>120</v>
      </c>
      <c r="N170" s="7">
        <v>5</v>
      </c>
      <c r="O170" s="7">
        <f>VLOOKUP(IF(M170="无",L170,L170&amp;"("&amp;M170&amp;")"),D:J,7,0)*N170</f>
        <v>1468.75</v>
      </c>
      <c r="P170" s="7">
        <f>VLOOKUP(IF(M170="无",L170,L170&amp;"("&amp;M170&amp;")"),D:K,8,0)*N170</f>
        <v>0</v>
      </c>
      <c r="Q170" s="7" t="s">
        <v>136</v>
      </c>
      <c r="R170" s="7" t="s">
        <v>47</v>
      </c>
      <c r="S170" s="7">
        <v>1</v>
      </c>
      <c r="T170" s="7" t="e">
        <f>VLOOKUP(IF(R170="无",Q170,Q170&amp;"("&amp;R170&amp;")"),D:J,7,0)*S170</f>
        <v>#N/A</v>
      </c>
      <c r="U170" s="7" t="e">
        <f>VLOOKUP(IF(R170="无",Q170,Q170&amp;"("&amp;R170&amp;")"),D:K,8,0)*S170</f>
        <v>#N/A</v>
      </c>
      <c r="V170" s="7" t="s">
        <v>21</v>
      </c>
      <c r="W170" s="7" t="s">
        <v>20</v>
      </c>
      <c r="X170" s="7">
        <v>1</v>
      </c>
      <c r="Y170" s="7" t="e">
        <f>VLOOKUP(IF(W170="无",V170,V170&amp;"("&amp;W170&amp;")"),D:J,7,0)*X170</f>
        <v>#N/A</v>
      </c>
      <c r="Z170" s="7" t="e">
        <f>VLOOKUP(IF(W170="无",V170,V170&amp;"("&amp;W170&amp;")"),D:K,8,0)*X170</f>
        <v>#N/A</v>
      </c>
    </row>
    <row r="171" spans="1:26" x14ac:dyDescent="0.3">
      <c r="A171" s="6">
        <f t="shared" si="82"/>
        <v>170</v>
      </c>
      <c r="B171" s="7" t="s">
        <v>16</v>
      </c>
      <c r="C171" s="9" t="s">
        <v>201</v>
      </c>
      <c r="D171" s="7" t="s">
        <v>113</v>
      </c>
      <c r="E171" s="7">
        <v>2</v>
      </c>
      <c r="F171" s="7">
        <v>600</v>
      </c>
      <c r="G171" s="7">
        <v>0</v>
      </c>
      <c r="H171" s="8" t="e">
        <f t="shared" si="83"/>
        <v>#N/A</v>
      </c>
      <c r="I171" s="8" t="e">
        <f t="shared" si="86"/>
        <v>#N/A</v>
      </c>
      <c r="J171" s="8" t="e">
        <f t="shared" si="84"/>
        <v>#N/A</v>
      </c>
      <c r="K171" s="8" t="e">
        <f t="shared" si="85"/>
        <v>#N/A</v>
      </c>
      <c r="L171" s="7" t="s">
        <v>42</v>
      </c>
      <c r="M171" s="7" t="s">
        <v>20</v>
      </c>
      <c r="N171" s="7">
        <v>1</v>
      </c>
      <c r="O171" s="7" t="e">
        <f>VLOOKUP(IF(M171="无",L171,L171&amp;"("&amp;M171&amp;")"),D:J,7,0)*N171</f>
        <v>#N/A</v>
      </c>
      <c r="P171" s="7" t="e">
        <f>VLOOKUP(IF(M171="无",L171,L171&amp;"("&amp;M171&amp;")"),D:K,8,0)*N171</f>
        <v>#N/A</v>
      </c>
      <c r="Q171" s="7" t="s">
        <v>114</v>
      </c>
      <c r="R171" s="7" t="s">
        <v>20</v>
      </c>
      <c r="S171" s="7">
        <v>2</v>
      </c>
      <c r="T171" s="7">
        <f>VLOOKUP(IF(R171="无",Q171,Q171&amp;"("&amp;R171&amp;")"),D:J,7,0)*S171</f>
        <v>0</v>
      </c>
      <c r="U171" s="7">
        <f>VLOOKUP(IF(R171="无",Q171,Q171&amp;"("&amp;R171&amp;")"),D:K,8,0)*S171</f>
        <v>0</v>
      </c>
      <c r="V171" s="7" t="s">
        <v>20</v>
      </c>
      <c r="W171" s="7" t="s">
        <v>20</v>
      </c>
      <c r="X171" s="7">
        <v>0</v>
      </c>
      <c r="Y171" s="7">
        <f>VLOOKUP(IF(W171="无",V171,V171&amp;"("&amp;W171&amp;")"),D:J,7,0)*X171</f>
        <v>0</v>
      </c>
      <c r="Z171" s="7">
        <f>VLOOKUP(IF(W171="无",V171,V171&amp;"("&amp;W171&amp;")"),D:K,8,0)*X171</f>
        <v>0</v>
      </c>
    </row>
    <row r="172" spans="1:26" x14ac:dyDescent="0.3">
      <c r="A172" s="6">
        <f t="shared" si="82"/>
        <v>171</v>
      </c>
      <c r="B172" s="7" t="s">
        <v>16</v>
      </c>
      <c r="C172" s="9" t="s">
        <v>201</v>
      </c>
      <c r="D172" s="7" t="s">
        <v>115</v>
      </c>
      <c r="E172" s="7">
        <v>2</v>
      </c>
      <c r="F172" s="7">
        <v>600</v>
      </c>
      <c r="G172" s="7">
        <v>0</v>
      </c>
      <c r="H172" s="8">
        <f t="shared" si="83"/>
        <v>600</v>
      </c>
      <c r="I172" s="8">
        <f t="shared" si="86"/>
        <v>0</v>
      </c>
      <c r="J172" s="8">
        <f t="shared" si="84"/>
        <v>300</v>
      </c>
      <c r="K172" s="8">
        <f t="shared" si="85"/>
        <v>0</v>
      </c>
      <c r="L172" s="7" t="s">
        <v>90</v>
      </c>
      <c r="M172" s="7" t="s">
        <v>20</v>
      </c>
      <c r="N172" s="7">
        <v>1</v>
      </c>
      <c r="O172" s="7">
        <f>VLOOKUP(IF(M172="无",L172,L172&amp;"("&amp;M172&amp;")"),D:J,7,0)*N172</f>
        <v>0</v>
      </c>
      <c r="P172" s="7">
        <f>VLOOKUP(IF(M172="无",L172,L172&amp;"("&amp;M172&amp;")"),D:K,8,0)*N172</f>
        <v>0</v>
      </c>
      <c r="Q172" s="7" t="s">
        <v>20</v>
      </c>
      <c r="R172" s="7" t="s">
        <v>20</v>
      </c>
      <c r="S172" s="7">
        <v>0</v>
      </c>
      <c r="T172" s="7">
        <f>VLOOKUP(IF(R172="无",Q172,Q172&amp;"("&amp;R172&amp;")"),D:J,7,0)*S172</f>
        <v>0</v>
      </c>
      <c r="U172" s="7">
        <f>VLOOKUP(IF(R172="无",Q172,Q172&amp;"("&amp;R172&amp;")"),D:K,8,0)*S172</f>
        <v>0</v>
      </c>
      <c r="V172" s="7" t="s">
        <v>20</v>
      </c>
      <c r="W172" s="7" t="s">
        <v>20</v>
      </c>
      <c r="X172" s="7">
        <v>0</v>
      </c>
      <c r="Y172" s="7">
        <f>VLOOKUP(IF(W172="无",V172,V172&amp;"("&amp;W172&amp;")"),D:J,7,0)*X172</f>
        <v>0</v>
      </c>
      <c r="Z172" s="7">
        <f>VLOOKUP(IF(W172="无",V172,V172&amp;"("&amp;W172&amp;")"),D:K,8,0)*X172</f>
        <v>0</v>
      </c>
    </row>
    <row r="173" spans="1:26" x14ac:dyDescent="0.3">
      <c r="A173" s="6">
        <f t="shared" si="82"/>
        <v>172</v>
      </c>
      <c r="B173" s="7" t="s">
        <v>16</v>
      </c>
      <c r="C173" s="9" t="s">
        <v>201</v>
      </c>
      <c r="D173" s="7" t="s">
        <v>116</v>
      </c>
      <c r="E173" s="7">
        <v>2</v>
      </c>
      <c r="F173" s="7">
        <v>600</v>
      </c>
      <c r="G173" s="7">
        <v>0</v>
      </c>
      <c r="H173" s="8" t="e">
        <f t="shared" si="83"/>
        <v>#N/A</v>
      </c>
      <c r="I173" s="8" t="e">
        <f t="shared" si="86"/>
        <v>#N/A</v>
      </c>
      <c r="J173" s="8" t="e">
        <f t="shared" si="84"/>
        <v>#N/A</v>
      </c>
      <c r="K173" s="8" t="e">
        <f t="shared" si="85"/>
        <v>#N/A</v>
      </c>
      <c r="L173" s="7" t="s">
        <v>43</v>
      </c>
      <c r="M173" s="7" t="s">
        <v>20</v>
      </c>
      <c r="N173" s="7">
        <v>2</v>
      </c>
      <c r="O173" s="7" t="e">
        <f>VLOOKUP(IF(M173="无",L173,L173&amp;"("&amp;M173&amp;")"),D:J,7,0)*N173</f>
        <v>#N/A</v>
      </c>
      <c r="P173" s="7" t="e">
        <f>VLOOKUP(IF(M173="无",L173,L173&amp;"("&amp;M173&amp;")"),D:K,8,0)*N173</f>
        <v>#N/A</v>
      </c>
      <c r="Q173" s="7" t="s">
        <v>47</v>
      </c>
      <c r="R173" s="7" t="s">
        <v>20</v>
      </c>
      <c r="S173" s="7">
        <v>2</v>
      </c>
      <c r="T173" s="7" t="e">
        <f>VLOOKUP(IF(R173="无",Q173,Q173&amp;"("&amp;R173&amp;")"),D:J,7,0)*S173</f>
        <v>#N/A</v>
      </c>
      <c r="U173" s="7" t="e">
        <f>VLOOKUP(IF(R173="无",Q173,Q173&amp;"("&amp;R173&amp;")"),D:K,8,0)*S173</f>
        <v>#N/A</v>
      </c>
      <c r="V173" s="7" t="s">
        <v>35</v>
      </c>
      <c r="W173" s="7" t="s">
        <v>36</v>
      </c>
      <c r="X173" s="7">
        <v>1</v>
      </c>
      <c r="Y173" s="7" t="e">
        <f>VLOOKUP(IF(W173="无",V173,V173&amp;"("&amp;W173&amp;")"),D:J,7,0)*X173</f>
        <v>#N/A</v>
      </c>
      <c r="Z173" s="7" t="e">
        <f>VLOOKUP(IF(W173="无",V173,V173&amp;"("&amp;W173&amp;")"),D:K,8,0)*X173</f>
        <v>#N/A</v>
      </c>
    </row>
    <row r="174" spans="1:26" hidden="1" x14ac:dyDescent="0.3">
      <c r="A174" s="6">
        <f t="shared" si="82"/>
        <v>173</v>
      </c>
      <c r="B174" s="7" t="s">
        <v>122</v>
      </c>
      <c r="C174" s="9" t="s">
        <v>201</v>
      </c>
      <c r="D174" s="7" t="s">
        <v>123</v>
      </c>
      <c r="E174" s="7">
        <v>3</v>
      </c>
      <c r="F174" s="7">
        <v>600</v>
      </c>
      <c r="G174" s="7">
        <v>0</v>
      </c>
      <c r="H174" s="8">
        <f t="shared" si="83"/>
        <v>1240</v>
      </c>
      <c r="I174" s="8">
        <f t="shared" si="86"/>
        <v>0</v>
      </c>
      <c r="J174" s="8">
        <f t="shared" si="84"/>
        <v>413.33333333333331</v>
      </c>
      <c r="K174" s="8">
        <f t="shared" si="85"/>
        <v>0</v>
      </c>
      <c r="L174" s="7" t="s">
        <v>124</v>
      </c>
      <c r="M174" s="7" t="s">
        <v>24</v>
      </c>
      <c r="N174" s="7">
        <v>2</v>
      </c>
      <c r="O174" s="7">
        <f>VLOOKUP(IF(M174="无",L174,L174&amp;"("&amp;M174&amp;")"),D:J,7,0)*N174</f>
        <v>640</v>
      </c>
      <c r="P174" s="7">
        <f>VLOOKUP(IF(M174="无",L174,L174&amp;"("&amp;M174&amp;")"),D:K,8,0)*N174</f>
        <v>0</v>
      </c>
      <c r="Q174" s="7" t="s">
        <v>20</v>
      </c>
      <c r="R174" s="7" t="s">
        <v>20</v>
      </c>
      <c r="S174" s="7">
        <v>0</v>
      </c>
      <c r="T174" s="7">
        <f>VLOOKUP(IF(R174="无",Q174,Q174&amp;"("&amp;R174&amp;")"),D:J,7,0)*S174</f>
        <v>0</v>
      </c>
      <c r="U174" s="7">
        <f>VLOOKUP(IF(R174="无",Q174,Q174&amp;"("&amp;R174&amp;")"),D:K,8,0)*S174</f>
        <v>0</v>
      </c>
      <c r="V174" s="7" t="s">
        <v>20</v>
      </c>
      <c r="W174" s="7" t="s">
        <v>20</v>
      </c>
      <c r="X174" s="7">
        <v>0</v>
      </c>
      <c r="Y174" s="7">
        <f>VLOOKUP(IF(W174="无",V174,V174&amp;"("&amp;W174&amp;")"),D:J,7,0)*X174</f>
        <v>0</v>
      </c>
      <c r="Z174" s="7">
        <f>VLOOKUP(IF(W174="无",V174,V174&amp;"("&amp;W174&amp;")"),D:K,8,0)*X174</f>
        <v>0</v>
      </c>
    </row>
    <row r="175" spans="1:26" x14ac:dyDescent="0.3">
      <c r="A175" s="6">
        <f t="shared" si="82"/>
        <v>174</v>
      </c>
      <c r="B175" s="7" t="s">
        <v>128</v>
      </c>
      <c r="C175" s="9" t="s">
        <v>201</v>
      </c>
      <c r="D175" s="7" t="s">
        <v>159</v>
      </c>
      <c r="E175" s="7">
        <v>3</v>
      </c>
      <c r="F175" s="7">
        <v>900</v>
      </c>
      <c r="G175" s="7">
        <v>0</v>
      </c>
      <c r="H175" s="8" t="e">
        <f t="shared" si="83"/>
        <v>#N/A</v>
      </c>
      <c r="I175" s="8" t="e">
        <f t="shared" si="86"/>
        <v>#N/A</v>
      </c>
      <c r="J175" s="8" t="e">
        <f t="shared" si="84"/>
        <v>#N/A</v>
      </c>
      <c r="K175" s="8" t="e">
        <f t="shared" si="85"/>
        <v>#N/A</v>
      </c>
      <c r="L175" s="7" t="s">
        <v>87</v>
      </c>
      <c r="M175" s="7" t="s">
        <v>20</v>
      </c>
      <c r="N175" s="7">
        <v>1</v>
      </c>
      <c r="O175" s="7" t="e">
        <f>VLOOKUP(IF(M175="无",L175,L175&amp;"("&amp;M175&amp;")"),D:J,7,0)*N175</f>
        <v>#N/A</v>
      </c>
      <c r="P175" s="7" t="e">
        <f>VLOOKUP(IF(M175="无",L175,L175&amp;"("&amp;M175&amp;")"),D:K,8,0)*N175</f>
        <v>#N/A</v>
      </c>
      <c r="Q175" s="7" t="s">
        <v>160</v>
      </c>
      <c r="R175" s="7" t="s">
        <v>20</v>
      </c>
      <c r="S175" s="7">
        <v>1</v>
      </c>
      <c r="T175" s="7" t="e">
        <f>VLOOKUP(IF(R175="无",Q175,Q175&amp;"("&amp;R175&amp;")"),D:J,7,0)*S175</f>
        <v>#N/A</v>
      </c>
      <c r="U175" s="7" t="e">
        <f>VLOOKUP(IF(R175="无",Q175,Q175&amp;"("&amp;R175&amp;")"),D:K,8,0)*S175</f>
        <v>#N/A</v>
      </c>
      <c r="V175" s="7" t="s">
        <v>65</v>
      </c>
      <c r="W175" s="7" t="s">
        <v>20</v>
      </c>
      <c r="X175" s="7">
        <v>3</v>
      </c>
      <c r="Y175" s="7">
        <f>VLOOKUP(IF(W175="无",V175,V175&amp;"("&amp;W175&amp;")"),D:J,7,0)*X175</f>
        <v>0</v>
      </c>
      <c r="Z175" s="7">
        <f>VLOOKUP(IF(W175="无",V175,V175&amp;"("&amp;W175&amp;")"),D:K,8,0)*X175</f>
        <v>0</v>
      </c>
    </row>
    <row r="176" spans="1:26" x14ac:dyDescent="0.3">
      <c r="A176" s="6">
        <f t="shared" si="82"/>
        <v>175</v>
      </c>
      <c r="B176" s="7" t="s">
        <v>128</v>
      </c>
      <c r="C176" s="9" t="s">
        <v>201</v>
      </c>
      <c r="D176" s="7" t="s">
        <v>161</v>
      </c>
      <c r="E176" s="7">
        <v>3</v>
      </c>
      <c r="F176" s="7">
        <v>900</v>
      </c>
      <c r="G176" s="7">
        <v>0</v>
      </c>
      <c r="H176" s="8">
        <f t="shared" si="83"/>
        <v>900</v>
      </c>
      <c r="I176" s="8">
        <f t="shared" si="86"/>
        <v>0</v>
      </c>
      <c r="J176" s="8">
        <f t="shared" si="84"/>
        <v>300</v>
      </c>
      <c r="K176" s="8">
        <f t="shared" si="85"/>
        <v>0</v>
      </c>
      <c r="L176" s="7" t="s">
        <v>118</v>
      </c>
      <c r="M176" s="7" t="s">
        <v>20</v>
      </c>
      <c r="N176" s="7">
        <v>2</v>
      </c>
      <c r="O176" s="7">
        <f>VLOOKUP(IF(M176="无",L176,L176&amp;"("&amp;M176&amp;")"),D:J,7,0)*N176</f>
        <v>0</v>
      </c>
      <c r="P176" s="7">
        <f>VLOOKUP(IF(M176="无",L176,L176&amp;"("&amp;M176&amp;")"),D:K,8,0)*N176</f>
        <v>0</v>
      </c>
      <c r="Q176" s="7" t="s">
        <v>65</v>
      </c>
      <c r="R176" s="7" t="s">
        <v>20</v>
      </c>
      <c r="S176" s="7">
        <v>2</v>
      </c>
      <c r="T176" s="7">
        <f>VLOOKUP(IF(R176="无",Q176,Q176&amp;"("&amp;R176&amp;")"),D:J,7,0)*S176</f>
        <v>0</v>
      </c>
      <c r="U176" s="7">
        <f>VLOOKUP(IF(R176="无",Q176,Q176&amp;"("&amp;R176&amp;")"),D:K,8,0)*S176</f>
        <v>0</v>
      </c>
      <c r="V176" s="7" t="s">
        <v>20</v>
      </c>
      <c r="W176" s="7" t="s">
        <v>20</v>
      </c>
      <c r="X176" s="7">
        <v>0</v>
      </c>
      <c r="Y176" s="7">
        <f>VLOOKUP(IF(W176="无",V176,V176&amp;"("&amp;W176&amp;")"),D:J,7,0)*X176</f>
        <v>0</v>
      </c>
      <c r="Z176" s="7">
        <f>VLOOKUP(IF(W176="无",V176,V176&amp;"("&amp;W176&amp;")"),D:K,8,0)*X176</f>
        <v>0</v>
      </c>
    </row>
    <row r="177" spans="1:26" hidden="1" x14ac:dyDescent="0.3">
      <c r="A177" s="6">
        <f t="shared" si="82"/>
        <v>176</v>
      </c>
      <c r="B177" s="7" t="s">
        <v>128</v>
      </c>
      <c r="C177" s="9" t="s">
        <v>205</v>
      </c>
      <c r="D177" s="7" t="s">
        <v>129</v>
      </c>
      <c r="E177" s="7">
        <v>3</v>
      </c>
      <c r="F177" s="7">
        <v>850</v>
      </c>
      <c r="G177" s="7">
        <v>0</v>
      </c>
      <c r="H177" s="8" t="e">
        <f t="shared" si="83"/>
        <v>#N/A</v>
      </c>
      <c r="I177" s="8" t="e">
        <f t="shared" si="86"/>
        <v>#N/A</v>
      </c>
      <c r="J177" s="8" t="e">
        <f t="shared" si="84"/>
        <v>#N/A</v>
      </c>
      <c r="K177" s="8" t="e">
        <f t="shared" si="85"/>
        <v>#N/A</v>
      </c>
      <c r="L177" s="7" t="s">
        <v>42</v>
      </c>
      <c r="M177" s="7" t="s">
        <v>20</v>
      </c>
      <c r="N177" s="7">
        <v>2</v>
      </c>
      <c r="O177" s="7" t="e">
        <f>VLOOKUP(IF(M177="无",L177,L177&amp;"("&amp;M177&amp;")"),D:J,7,0)*N177</f>
        <v>#N/A</v>
      </c>
      <c r="P177" s="7" t="e">
        <f>VLOOKUP(IF(M177="无",L177,L177&amp;"("&amp;M177&amp;")"),D:K,8,0)*N177</f>
        <v>#N/A</v>
      </c>
      <c r="Q177" s="7" t="s">
        <v>20</v>
      </c>
      <c r="R177" s="7" t="s">
        <v>20</v>
      </c>
      <c r="S177" s="7">
        <v>0</v>
      </c>
      <c r="T177" s="7">
        <f>VLOOKUP(IF(R177="无",Q177,Q177&amp;"("&amp;R177&amp;")"),D:J,7,0)*S177</f>
        <v>0</v>
      </c>
      <c r="U177" s="7">
        <f>VLOOKUP(IF(R177="无",Q177,Q177&amp;"("&amp;R177&amp;")"),D:K,8,0)*S177</f>
        <v>0</v>
      </c>
      <c r="V177" s="7" t="s">
        <v>20</v>
      </c>
      <c r="W177" s="7" t="s">
        <v>20</v>
      </c>
      <c r="X177" s="7">
        <v>0</v>
      </c>
      <c r="Y177" s="7">
        <f>VLOOKUP(IF(W177="无",V177,V177&amp;"("&amp;W177&amp;")"),D:J,7,0)*X177</f>
        <v>0</v>
      </c>
      <c r="Z177" s="7">
        <f>VLOOKUP(IF(W177="无",V177,V177&amp;"("&amp;W177&amp;")"),D:K,8,0)*X177</f>
        <v>0</v>
      </c>
    </row>
    <row r="178" spans="1:26" hidden="1" x14ac:dyDescent="0.3">
      <c r="A178" s="6">
        <f t="shared" si="82"/>
        <v>177</v>
      </c>
      <c r="B178" s="7" t="s">
        <v>128</v>
      </c>
      <c r="C178" s="9" t="s">
        <v>205</v>
      </c>
      <c r="D178" s="7" t="s">
        <v>151</v>
      </c>
      <c r="E178" s="7">
        <v>3</v>
      </c>
      <c r="F178" s="7">
        <v>1100</v>
      </c>
      <c r="G178" s="7">
        <v>0</v>
      </c>
      <c r="H178" s="8" t="e">
        <f t="shared" si="83"/>
        <v>#N/A</v>
      </c>
      <c r="I178" s="8" t="e">
        <f t="shared" si="86"/>
        <v>#N/A</v>
      </c>
      <c r="J178" s="8" t="e">
        <f t="shared" si="84"/>
        <v>#N/A</v>
      </c>
      <c r="K178" s="8" t="e">
        <f t="shared" si="85"/>
        <v>#N/A</v>
      </c>
      <c r="L178" s="7" t="s">
        <v>105</v>
      </c>
      <c r="M178" s="7" t="s">
        <v>20</v>
      </c>
      <c r="N178" s="7">
        <v>3</v>
      </c>
      <c r="O178" s="7" t="e">
        <f>VLOOKUP(IF(M178="无",L178,L178&amp;"("&amp;M178&amp;")"),D:J,7,0)*N178</f>
        <v>#N/A</v>
      </c>
      <c r="P178" s="7" t="e">
        <f>VLOOKUP(IF(M178="无",L178,L178&amp;"("&amp;M178&amp;")"),D:K,8,0)*N178</f>
        <v>#N/A</v>
      </c>
      <c r="Q178" s="7" t="s">
        <v>136</v>
      </c>
      <c r="R178" s="7" t="s">
        <v>47</v>
      </c>
      <c r="S178" s="7">
        <v>2</v>
      </c>
      <c r="T178" s="7" t="e">
        <f>VLOOKUP(IF(R178="无",Q178,Q178&amp;"("&amp;R178&amp;")"),D:J,7,0)*S178</f>
        <v>#N/A</v>
      </c>
      <c r="U178" s="7" t="e">
        <f>VLOOKUP(IF(R178="无",Q178,Q178&amp;"("&amp;R178&amp;")"),D:K,8,0)*S178</f>
        <v>#N/A</v>
      </c>
      <c r="V178" s="7" t="s">
        <v>20</v>
      </c>
      <c r="W178" s="7" t="s">
        <v>20</v>
      </c>
      <c r="X178" s="7">
        <v>0</v>
      </c>
      <c r="Y178" s="7">
        <f>VLOOKUP(IF(W178="无",V178,V178&amp;"("&amp;W178&amp;")"),D:J,7,0)*X178</f>
        <v>0</v>
      </c>
      <c r="Z178" s="7">
        <f>VLOOKUP(IF(W178="无",V178,V178&amp;"("&amp;W178&amp;")"),D:K,8,0)*X178</f>
        <v>0</v>
      </c>
    </row>
    <row r="179" spans="1:26" hidden="1" x14ac:dyDescent="0.3">
      <c r="A179" s="6">
        <f t="shared" si="82"/>
        <v>178</v>
      </c>
      <c r="B179" s="7" t="s">
        <v>16</v>
      </c>
      <c r="C179" s="7" t="s">
        <v>17</v>
      </c>
      <c r="D179" s="7" t="s">
        <v>18</v>
      </c>
      <c r="E179" s="7">
        <v>2</v>
      </c>
      <c r="F179" s="7">
        <v>800</v>
      </c>
      <c r="G179" s="7">
        <v>0</v>
      </c>
      <c r="H179" s="8" t="e">
        <f t="shared" si="83"/>
        <v>#N/A</v>
      </c>
      <c r="I179" s="8" t="e">
        <f t="shared" si="86"/>
        <v>#N/A</v>
      </c>
      <c r="J179" s="8" t="e">
        <f t="shared" si="84"/>
        <v>#N/A</v>
      </c>
      <c r="K179" s="8" t="e">
        <f t="shared" si="85"/>
        <v>#N/A</v>
      </c>
      <c r="L179" s="7" t="s">
        <v>19</v>
      </c>
      <c r="M179" s="7" t="s">
        <v>20</v>
      </c>
      <c r="N179" s="7">
        <v>1</v>
      </c>
      <c r="O179" s="7" t="e">
        <f>VLOOKUP(IF(M179="无",L179,L179&amp;"("&amp;M179&amp;")"),D:J,7,0)*N179</f>
        <v>#N/A</v>
      </c>
      <c r="P179" s="7" t="e">
        <f>VLOOKUP(IF(M179="无",L179,L179&amp;"("&amp;M179&amp;")"),D:K,8,0)*N179</f>
        <v>#N/A</v>
      </c>
      <c r="Q179" s="7" t="s">
        <v>21</v>
      </c>
      <c r="R179" s="7" t="s">
        <v>20</v>
      </c>
      <c r="S179" s="7">
        <v>1</v>
      </c>
      <c r="T179" s="7" t="e">
        <f>VLOOKUP(IF(R179="无",Q179,Q179&amp;"("&amp;R179&amp;")"),D:J,7,0)*S179</f>
        <v>#N/A</v>
      </c>
      <c r="U179" s="7" t="e">
        <f>VLOOKUP(IF(R179="无",Q179,Q179&amp;"("&amp;R179&amp;")"),D:K,8,0)*S179</f>
        <v>#N/A</v>
      </c>
      <c r="V179" s="7" t="s">
        <v>20</v>
      </c>
      <c r="W179" s="7" t="s">
        <v>20</v>
      </c>
      <c r="X179" s="7">
        <v>0</v>
      </c>
      <c r="Y179" s="7">
        <f>VLOOKUP(IF(W179="无",V179,V179&amp;"("&amp;W179&amp;")"),D:J,7,0)*X179</f>
        <v>0</v>
      </c>
      <c r="Z179" s="7">
        <f>VLOOKUP(IF(W179="无",V179,V179&amp;"("&amp;W179&amp;")"),D:K,8,0)*X179</f>
        <v>0</v>
      </c>
    </row>
  </sheetData>
  <autoFilter ref="A1:Z179" xr:uid="{00000000-0009-0000-0000-000000000000}">
    <filterColumn colId="3">
      <filters>
        <filter val="蝙蝠(捕猎)"/>
        <filter val="蝙蝠(水淹改造)"/>
        <filter val="蝙蝠(养殖)"/>
        <filter val="蝙蝠体液(莓果)"/>
        <filter val="蝙蝠体液(肉)"/>
        <filter val="玻璃工艺品(玻璃)"/>
        <filter val="玻璃工艺品(水晶)"/>
        <filter val="蚕(捕猎)"/>
        <filter val="蚕(水淹改造)"/>
        <filter val="蚕(养殖)"/>
        <filter val="肥皂(仙人掌花)"/>
        <filter val="肥皂(油木炭)"/>
        <filter val="肥皂(油食盐)"/>
        <filter val="蜂蜜(花朵)"/>
        <filter val="蜂蜜(树液)"/>
        <filter val="谷物(小花盆种植)"/>
        <filter val="谷物(小花盆种植带园艺加成)"/>
        <filter val="谷物(野外采集)"/>
        <filter val="谷物(野外采集带园艺加成)"/>
        <filter val="花朵(花园种植)"/>
        <filter val="花朵(小花盆种植)"/>
        <filter val="花朵(小花盆种植带园艺加成)"/>
        <filter val="花朵(野外采集)"/>
        <filter val="花朵(野外采集带园艺加成)"/>
        <filter val="化妆品(蜂蜜)"/>
        <filter val="化妆品(蜗牛)"/>
        <filter val="金首饰(宝石)"/>
        <filter val="金首饰(珊瑚)"/>
        <filter val="荆棘(大花盆采集)"/>
        <filter val="荆棘(大花盆采集带园艺加成)"/>
        <filter val="荆棘(野外采集)"/>
        <filter val="荆棘(野外采集带园艺加成)"/>
        <filter val="烤鱼(灯笼鱼)"/>
        <filter val="烤鱼(鱼)"/>
        <filter val="口香糖(欢乐花)"/>
        <filter val="口香糖(树液)"/>
        <filter val="蜡烛(蜂蜡)"/>
        <filter val="蜡烛(树液)"/>
        <filter val="莓果(大花盆种植)"/>
        <filter val="莓果(大花盆种植带园艺加成)"/>
        <filter val="莓果(莓果农场种植)"/>
        <filter val="莓果(野外采集)"/>
        <filter val="莓果(野外采集带园艺加成)"/>
        <filter val="蜜蜂(养殖)"/>
        <filter val="蘑菇(蘑菇农场种植)"/>
        <filter val="蘑菇(小花盆种植)"/>
        <filter val="蘑菇(小花盆种植带园艺加成)"/>
        <filter val="蘑菇(野外采集)"/>
        <filter val="蘑菇(野外采集带园艺加成)"/>
        <filter val="木材(荆棘)"/>
        <filter val="木材(木头)"/>
        <filter val="木棍(荆棘)"/>
        <filter val="木棍(木头)"/>
        <filter val="木炭(木炭)"/>
        <filter val="木炭(木头)"/>
        <filter val="木头(大花盆采集)"/>
        <filter val="木头(大花盆采集带园艺加成)"/>
        <filter val="木头(野外采集)"/>
        <filter val="木头(野外采集带园艺加成)"/>
        <filter val="皮革(犰狳)"/>
        <filter val="皮革(兔子)"/>
        <filter val="皮鞋(工具)"/>
        <filter val="皮鞋(树脂)"/>
        <filter val="啤酒(蜂蜜)"/>
        <filter val="啤酒(谷物)"/>
        <filter val="青蛙(捕猎)"/>
        <filter val="青蛙(水淹改造)"/>
        <filter val="犰狳(捕猎)"/>
        <filter val="犰狳(水淹改造)"/>
        <filter val="染料(花朵)"/>
        <filter val="染料(仙人掌花)"/>
        <filter val="肉(青蛙)"/>
        <filter val="肉(兔子)"/>
        <filter val="绳子(木棍)"/>
        <filter val="绳子(藤蔓)"/>
        <filter val="石灰粉(珊瑚)"/>
        <filter val="石灰粉(石灰岩)"/>
        <filter val="书(莎纸草)"/>
        <filter val="书(丝绸)"/>
        <filter val="书(纸)"/>
        <filter val="水晶(大花盆采集)"/>
        <filter val="水晶(大花盆采集带园艺加成)"/>
        <filter val="水晶(野外采集)"/>
        <filter val="水晶(野外采集带园艺加成)"/>
        <filter val="陶瓷(泥土)"/>
        <filter val="陶瓷(粘土)"/>
        <filter val="藤蔓(大花盆采集)"/>
        <filter val="藤蔓(大花盆采集带园艺加成)"/>
        <filter val="藤蔓(野外采集)"/>
        <filter val="藤蔓(野外采集带园艺加成)"/>
        <filter val="铁块(骨粉)"/>
        <filter val="铁块(石灰粉)"/>
        <filter val="兔子(捕猎)"/>
        <filter val="兔子(水淹改造)"/>
        <filter val="兔子(养殖)"/>
        <filter val="蜗牛(捕猎)"/>
        <filter val="蜗牛(水淹改造)"/>
        <filter val="香水(青蛙)"/>
        <filter val="香水(树液)"/>
        <filter val="香水(仙人掌花)"/>
        <filter val="哑铃(铁块)"/>
        <filter val="哑铃(铜块)"/>
        <filter val="药品(布料)"/>
        <filter val="药品(仙人掌花)"/>
        <filter val="药品(叶子)"/>
        <filter val="叶子(草场种植)"/>
        <filter val="叶子(小花盆种植)"/>
        <filter val="叶子(小花盆种植带园艺加成)"/>
        <filter val="叶子(野外采集)"/>
        <filter val="叶子(野外采集带园艺加成)"/>
        <filter val="意大利面(海鲜)"/>
        <filter val="意大利面(奶酪牛肉)"/>
        <filter val="油(发光体)"/>
        <filter val="油(花朵)"/>
        <filter val="油(鱼)"/>
        <filter val="再生灵药(青蛙)"/>
        <filter val="再生灵药(粘液)"/>
        <filter val="纸(皮革)"/>
        <filter val="纸(莎纸草)"/>
      </filters>
    </filterColumn>
  </autoFilter>
  <sortState xmlns:xlrd2="http://schemas.microsoft.com/office/spreadsheetml/2017/richdata2" ref="B2:Z179">
    <sortCondition ref="B2:B179"/>
    <sortCondition ref="D2:D179"/>
    <sortCondition ref="J2:J179"/>
  </sortState>
  <phoneticPr fontId="2" type="noConversion"/>
  <conditionalFormatting sqref="J2:J179">
    <cfRule type="colorScale" priority="6">
      <colorScale>
        <cfvo type="min"/>
        <cfvo type="max"/>
        <color theme="4" tint="0.79998168889431442"/>
        <color theme="4" tint="-0.499984740745262"/>
      </colorScale>
    </cfRule>
  </conditionalFormatting>
  <conditionalFormatting sqref="K2:K179">
    <cfRule type="colorScale" priority="8">
      <colorScale>
        <cfvo type="min"/>
        <cfvo type="max"/>
        <color rgb="FFFF7128"/>
        <color rgb="FFFFEF9C"/>
      </colorScale>
    </cfRule>
  </conditionalFormatting>
  <dataValidations disablePrompts="1" count="1">
    <dataValidation type="list" allowBlank="1" showInputMessage="1" showErrorMessage="1" sqref="R2:R179 M2:M179 W2:W179" xr:uid="{00000000-0002-0000-0000-000001000000}">
      <formula1>INDIRECT(L2)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生产选项!$B$2:$B$69</xm:f>
          </x14:formula1>
          <xm:sqref>Q2:Q179 L2:L179 V2:V179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4047-3E39-46E9-8F08-B488ADE68A51}">
  <dimension ref="A1:B119"/>
  <sheetViews>
    <sheetView tabSelected="1" workbookViewId="0">
      <selection activeCell="E13" sqref="E13"/>
    </sheetView>
  </sheetViews>
  <sheetFormatPr defaultRowHeight="14" x14ac:dyDescent="0.3"/>
  <cols>
    <col min="1" max="1" width="25.25" bestFit="1" customWidth="1"/>
    <col min="2" max="2" width="20.25" bestFit="1" customWidth="1"/>
  </cols>
  <sheetData>
    <row r="1" spans="1:2" x14ac:dyDescent="0.3">
      <c r="A1" s="7" t="s">
        <v>298</v>
      </c>
      <c r="B1" s="26" t="s">
        <v>186</v>
      </c>
    </row>
    <row r="2" spans="1:2" x14ac:dyDescent="0.3">
      <c r="A2" s="9" t="s">
        <v>298</v>
      </c>
      <c r="B2" t="s">
        <v>63</v>
      </c>
    </row>
    <row r="3" spans="1:2" x14ac:dyDescent="0.3">
      <c r="A3" s="9" t="s">
        <v>298</v>
      </c>
      <c r="B3" t="s">
        <v>237</v>
      </c>
    </row>
    <row r="4" spans="1:2" x14ac:dyDescent="0.3">
      <c r="A4" s="7" t="s">
        <v>124</v>
      </c>
      <c r="B4" t="s">
        <v>26</v>
      </c>
    </row>
    <row r="5" spans="1:2" x14ac:dyDescent="0.3">
      <c r="A5" s="7" t="s">
        <v>124</v>
      </c>
      <c r="B5" t="s">
        <v>24</v>
      </c>
    </row>
    <row r="6" spans="1:2" x14ac:dyDescent="0.3">
      <c r="A6" s="7" t="s">
        <v>299</v>
      </c>
      <c r="B6" t="s">
        <v>31</v>
      </c>
    </row>
    <row r="7" spans="1:2" x14ac:dyDescent="0.3">
      <c r="A7" s="7" t="s">
        <v>299</v>
      </c>
      <c r="B7" t="s">
        <v>19</v>
      </c>
    </row>
    <row r="8" spans="1:2" x14ac:dyDescent="0.3">
      <c r="A8" s="9" t="s">
        <v>300</v>
      </c>
      <c r="B8" t="s">
        <v>63</v>
      </c>
    </row>
    <row r="9" spans="1:2" x14ac:dyDescent="0.3">
      <c r="A9" s="9" t="s">
        <v>300</v>
      </c>
      <c r="B9" t="s">
        <v>237</v>
      </c>
    </row>
    <row r="10" spans="1:2" x14ac:dyDescent="0.3">
      <c r="A10" s="7" t="s">
        <v>300</v>
      </c>
      <c r="B10" t="s">
        <v>186</v>
      </c>
    </row>
    <row r="11" spans="1:2" x14ac:dyDescent="0.3">
      <c r="A11" s="7" t="s">
        <v>301</v>
      </c>
      <c r="B11" t="s">
        <v>90</v>
      </c>
    </row>
    <row r="12" spans="1:2" x14ac:dyDescent="0.3">
      <c r="A12" s="7" t="s">
        <v>301</v>
      </c>
      <c r="B12" t="s">
        <v>318</v>
      </c>
    </row>
    <row r="13" spans="1:2" x14ac:dyDescent="0.3">
      <c r="A13" s="7" t="s">
        <v>301</v>
      </c>
      <c r="B13" t="s">
        <v>319</v>
      </c>
    </row>
    <row r="14" spans="1:2" x14ac:dyDescent="0.3">
      <c r="A14" s="7" t="s">
        <v>46</v>
      </c>
      <c r="B14" t="s">
        <v>47</v>
      </c>
    </row>
    <row r="15" spans="1:2" x14ac:dyDescent="0.3">
      <c r="A15" s="9" t="s">
        <v>46</v>
      </c>
      <c r="B15" t="s">
        <v>114</v>
      </c>
    </row>
    <row r="16" spans="1:2" x14ac:dyDescent="0.3">
      <c r="A16" s="9" t="s">
        <v>75</v>
      </c>
      <c r="B16" t="s">
        <v>320</v>
      </c>
    </row>
    <row r="17" spans="1:2" x14ac:dyDescent="0.3">
      <c r="A17" s="9" t="s">
        <v>75</v>
      </c>
      <c r="B17" t="s">
        <v>321</v>
      </c>
    </row>
    <row r="18" spans="1:2" x14ac:dyDescent="0.3">
      <c r="A18" s="9" t="s">
        <v>75</v>
      </c>
      <c r="B18" t="s">
        <v>322</v>
      </c>
    </row>
    <row r="19" spans="1:2" x14ac:dyDescent="0.3">
      <c r="A19" s="9" t="s">
        <v>75</v>
      </c>
      <c r="B19" t="s">
        <v>323</v>
      </c>
    </row>
    <row r="20" spans="1:2" x14ac:dyDescent="0.3">
      <c r="A20" s="9" t="s">
        <v>47</v>
      </c>
      <c r="B20" t="s">
        <v>324</v>
      </c>
    </row>
    <row r="21" spans="1:2" x14ac:dyDescent="0.3">
      <c r="A21" s="9" t="s">
        <v>47</v>
      </c>
      <c r="B21" t="s">
        <v>320</v>
      </c>
    </row>
    <row r="22" spans="1:2" x14ac:dyDescent="0.3">
      <c r="A22" s="9" t="s">
        <v>47</v>
      </c>
      <c r="B22" t="s">
        <v>321</v>
      </c>
    </row>
    <row r="23" spans="1:2" x14ac:dyDescent="0.3">
      <c r="A23" s="9" t="s">
        <v>47</v>
      </c>
      <c r="B23" t="s">
        <v>322</v>
      </c>
    </row>
    <row r="24" spans="1:2" x14ac:dyDescent="0.3">
      <c r="A24" s="9" t="s">
        <v>47</v>
      </c>
      <c r="B24" t="s">
        <v>323</v>
      </c>
    </row>
    <row r="25" spans="1:2" x14ac:dyDescent="0.3">
      <c r="A25" s="7" t="s">
        <v>302</v>
      </c>
      <c r="B25" t="s">
        <v>46</v>
      </c>
    </row>
    <row r="26" spans="1:2" x14ac:dyDescent="0.3">
      <c r="A26" s="7" t="s">
        <v>302</v>
      </c>
      <c r="B26" t="s">
        <v>111</v>
      </c>
    </row>
    <row r="27" spans="1:2" x14ac:dyDescent="0.3">
      <c r="A27" s="9" t="s">
        <v>303</v>
      </c>
      <c r="B27" t="s">
        <v>18</v>
      </c>
    </row>
    <row r="28" spans="1:2" x14ac:dyDescent="0.3">
      <c r="A28" s="9" t="s">
        <v>303</v>
      </c>
      <c r="B28" t="s">
        <v>93</v>
      </c>
    </row>
    <row r="29" spans="1:2" x14ac:dyDescent="0.3">
      <c r="A29" s="9" t="s">
        <v>72</v>
      </c>
      <c r="B29" t="s">
        <v>325</v>
      </c>
    </row>
    <row r="30" spans="1:2" x14ac:dyDescent="0.3">
      <c r="A30" s="9" t="s">
        <v>72</v>
      </c>
      <c r="B30" t="s">
        <v>326</v>
      </c>
    </row>
    <row r="31" spans="1:2" x14ac:dyDescent="0.3">
      <c r="A31" s="9" t="s">
        <v>72</v>
      </c>
      <c r="B31" t="s">
        <v>322</v>
      </c>
    </row>
    <row r="32" spans="1:2" x14ac:dyDescent="0.3">
      <c r="A32" s="9" t="s">
        <v>72</v>
      </c>
      <c r="B32" t="s">
        <v>323</v>
      </c>
    </row>
    <row r="33" spans="1:2" x14ac:dyDescent="0.3">
      <c r="A33" s="7" t="s">
        <v>304</v>
      </c>
      <c r="B33" t="s">
        <v>54</v>
      </c>
    </row>
    <row r="34" spans="1:2" x14ac:dyDescent="0.3">
      <c r="A34" s="7" t="s">
        <v>304</v>
      </c>
      <c r="B34" t="s">
        <v>117</v>
      </c>
    </row>
    <row r="35" spans="1:2" x14ac:dyDescent="0.3">
      <c r="A35" s="7" t="s">
        <v>305</v>
      </c>
      <c r="B35" t="s">
        <v>67</v>
      </c>
    </row>
    <row r="36" spans="1:2" x14ac:dyDescent="0.3">
      <c r="A36" s="7" t="s">
        <v>305</v>
      </c>
      <c r="B36" t="s">
        <v>114</v>
      </c>
    </row>
    <row r="37" spans="1:2" x14ac:dyDescent="0.3">
      <c r="A37" s="7" t="s">
        <v>306</v>
      </c>
      <c r="B37" t="s">
        <v>57</v>
      </c>
    </row>
    <row r="38" spans="1:2" x14ac:dyDescent="0.3">
      <c r="A38" s="7" t="s">
        <v>306</v>
      </c>
      <c r="B38" t="s">
        <v>114</v>
      </c>
    </row>
    <row r="39" spans="1:2" x14ac:dyDescent="0.3">
      <c r="A39" s="9" t="s">
        <v>26</v>
      </c>
      <c r="B39" t="s">
        <v>327</v>
      </c>
    </row>
    <row r="40" spans="1:2" x14ac:dyDescent="0.3">
      <c r="A40" s="9" t="s">
        <v>26</v>
      </c>
      <c r="B40" t="s">
        <v>328</v>
      </c>
    </row>
    <row r="41" spans="1:2" x14ac:dyDescent="0.3">
      <c r="A41" s="9" t="s">
        <v>26</v>
      </c>
      <c r="B41" t="s">
        <v>329</v>
      </c>
    </row>
    <row r="42" spans="1:2" x14ac:dyDescent="0.3">
      <c r="A42" s="9" t="s">
        <v>26</v>
      </c>
      <c r="B42" t="s">
        <v>322</v>
      </c>
    </row>
    <row r="43" spans="1:2" x14ac:dyDescent="0.3">
      <c r="A43" s="9" t="s">
        <v>26</v>
      </c>
      <c r="B43" t="s">
        <v>323</v>
      </c>
    </row>
    <row r="44" spans="1:2" x14ac:dyDescent="0.3">
      <c r="A44" s="7" t="s">
        <v>307</v>
      </c>
      <c r="B44" t="s">
        <v>186</v>
      </c>
    </row>
    <row r="45" spans="1:2" x14ac:dyDescent="0.3">
      <c r="A45" s="9" t="s">
        <v>160</v>
      </c>
      <c r="B45" t="s">
        <v>330</v>
      </c>
    </row>
    <row r="46" spans="1:2" x14ac:dyDescent="0.3">
      <c r="A46" s="9" t="s">
        <v>160</v>
      </c>
      <c r="B46" t="s">
        <v>320</v>
      </c>
    </row>
    <row r="47" spans="1:2" x14ac:dyDescent="0.3">
      <c r="A47" s="9" t="s">
        <v>160</v>
      </c>
      <c r="B47" t="s">
        <v>321</v>
      </c>
    </row>
    <row r="48" spans="1:2" x14ac:dyDescent="0.3">
      <c r="A48" s="9" t="s">
        <v>160</v>
      </c>
      <c r="B48" t="s">
        <v>322</v>
      </c>
    </row>
    <row r="49" spans="1:2" x14ac:dyDescent="0.3">
      <c r="A49" s="9" t="s">
        <v>160</v>
      </c>
      <c r="B49" t="s">
        <v>323</v>
      </c>
    </row>
    <row r="50" spans="1:2" x14ac:dyDescent="0.3">
      <c r="A50" s="7" t="s">
        <v>51</v>
      </c>
      <c r="B50" t="s">
        <v>72</v>
      </c>
    </row>
    <row r="51" spans="1:2" x14ac:dyDescent="0.3">
      <c r="A51" s="7" t="s">
        <v>51</v>
      </c>
      <c r="B51" t="s">
        <v>36</v>
      </c>
    </row>
    <row r="52" spans="1:2" x14ac:dyDescent="0.3">
      <c r="A52" s="7" t="s">
        <v>58</v>
      </c>
      <c r="B52" t="s">
        <v>72</v>
      </c>
    </row>
    <row r="53" spans="1:2" x14ac:dyDescent="0.3">
      <c r="A53" s="7" t="s">
        <v>58</v>
      </c>
      <c r="B53" t="s">
        <v>36</v>
      </c>
    </row>
    <row r="54" spans="1:2" x14ac:dyDescent="0.3">
      <c r="A54" s="7" t="s">
        <v>35</v>
      </c>
      <c r="B54" t="s">
        <v>35</v>
      </c>
    </row>
    <row r="55" spans="1:2" x14ac:dyDescent="0.3">
      <c r="A55" s="7" t="s">
        <v>35</v>
      </c>
      <c r="B55" t="s">
        <v>36</v>
      </c>
    </row>
    <row r="56" spans="1:2" x14ac:dyDescent="0.3">
      <c r="A56" s="9" t="s">
        <v>36</v>
      </c>
      <c r="B56" t="s">
        <v>325</v>
      </c>
    </row>
    <row r="57" spans="1:2" x14ac:dyDescent="0.3">
      <c r="A57" s="9" t="s">
        <v>36</v>
      </c>
      <c r="B57" t="s">
        <v>326</v>
      </c>
    </row>
    <row r="58" spans="1:2" x14ac:dyDescent="0.3">
      <c r="A58" s="9" t="s">
        <v>36</v>
      </c>
      <c r="B58" t="s">
        <v>322</v>
      </c>
    </row>
    <row r="59" spans="1:2" x14ac:dyDescent="0.3">
      <c r="A59" s="9" t="s">
        <v>36</v>
      </c>
      <c r="B59" t="s">
        <v>323</v>
      </c>
    </row>
    <row r="60" spans="1:2" x14ac:dyDescent="0.3">
      <c r="A60" s="7" t="s">
        <v>120</v>
      </c>
      <c r="B60" t="s">
        <v>85</v>
      </c>
    </row>
    <row r="61" spans="1:2" x14ac:dyDescent="0.3">
      <c r="A61" s="7" t="s">
        <v>120</v>
      </c>
      <c r="B61" t="s">
        <v>25</v>
      </c>
    </row>
    <row r="62" spans="1:2" x14ac:dyDescent="0.3">
      <c r="A62" s="7" t="s">
        <v>308</v>
      </c>
      <c r="B62" t="s">
        <v>21</v>
      </c>
    </row>
    <row r="63" spans="1:2" x14ac:dyDescent="0.3">
      <c r="A63" s="7" t="s">
        <v>308</v>
      </c>
      <c r="B63" t="s">
        <v>331</v>
      </c>
    </row>
    <row r="64" spans="1:2" x14ac:dyDescent="0.3">
      <c r="A64" s="7" t="s">
        <v>309</v>
      </c>
      <c r="B64" t="s">
        <v>46</v>
      </c>
    </row>
    <row r="65" spans="1:2" x14ac:dyDescent="0.3">
      <c r="A65" s="7" t="s">
        <v>309</v>
      </c>
      <c r="B65" t="s">
        <v>75</v>
      </c>
    </row>
    <row r="66" spans="1:2" x14ac:dyDescent="0.3">
      <c r="A66" s="9" t="s">
        <v>87</v>
      </c>
      <c r="B66" t="s">
        <v>63</v>
      </c>
    </row>
    <row r="67" spans="1:2" x14ac:dyDescent="0.3">
      <c r="A67" s="9" t="s">
        <v>87</v>
      </c>
      <c r="B67" t="s">
        <v>237</v>
      </c>
    </row>
    <row r="68" spans="1:2" x14ac:dyDescent="0.3">
      <c r="A68" s="9" t="s">
        <v>85</v>
      </c>
      <c r="B68" t="s">
        <v>63</v>
      </c>
    </row>
    <row r="69" spans="1:2" x14ac:dyDescent="0.3">
      <c r="A69" s="9" t="s">
        <v>85</v>
      </c>
      <c r="B69" t="s">
        <v>237</v>
      </c>
    </row>
    <row r="70" spans="1:2" x14ac:dyDescent="0.3">
      <c r="A70" s="7" t="s">
        <v>136</v>
      </c>
      <c r="B70" t="s">
        <v>47</v>
      </c>
    </row>
    <row r="71" spans="1:2" x14ac:dyDescent="0.3">
      <c r="A71" s="7" t="s">
        <v>136</v>
      </c>
      <c r="B71" t="s">
        <v>90</v>
      </c>
    </row>
    <row r="72" spans="1:2" x14ac:dyDescent="0.3">
      <c r="A72" s="7" t="s">
        <v>24</v>
      </c>
      <c r="B72" t="s">
        <v>87</v>
      </c>
    </row>
    <row r="73" spans="1:2" x14ac:dyDescent="0.3">
      <c r="A73" s="7" t="s">
        <v>24</v>
      </c>
      <c r="B73" t="s">
        <v>25</v>
      </c>
    </row>
    <row r="74" spans="1:2" x14ac:dyDescent="0.3">
      <c r="A74" s="7" t="s">
        <v>143</v>
      </c>
      <c r="B74" t="s">
        <v>58</v>
      </c>
    </row>
    <row r="75" spans="1:2" x14ac:dyDescent="0.3">
      <c r="A75" s="7" t="s">
        <v>143</v>
      </c>
      <c r="B75" t="s">
        <v>97</v>
      </c>
    </row>
    <row r="76" spans="1:2" x14ac:dyDescent="0.3">
      <c r="A76" s="7" t="s">
        <v>33</v>
      </c>
      <c r="B76" t="s">
        <v>93</v>
      </c>
    </row>
    <row r="77" spans="1:2" x14ac:dyDescent="0.3">
      <c r="A77" s="7" t="s">
        <v>33</v>
      </c>
      <c r="B77" t="s">
        <v>34</v>
      </c>
    </row>
    <row r="78" spans="1:2" x14ac:dyDescent="0.3">
      <c r="A78" s="7" t="s">
        <v>310</v>
      </c>
      <c r="B78" t="s">
        <v>92</v>
      </c>
    </row>
    <row r="79" spans="1:2" x14ac:dyDescent="0.3">
      <c r="A79" s="7" t="s">
        <v>310</v>
      </c>
      <c r="B79" t="s">
        <v>105</v>
      </c>
    </row>
    <row r="80" spans="1:2" x14ac:dyDescent="0.3">
      <c r="A80" s="7" t="s">
        <v>310</v>
      </c>
      <c r="B80" t="s">
        <v>150</v>
      </c>
    </row>
    <row r="81" spans="1:2" x14ac:dyDescent="0.3">
      <c r="A81" s="9" t="s">
        <v>19</v>
      </c>
      <c r="B81" t="s">
        <v>325</v>
      </c>
    </row>
    <row r="82" spans="1:2" x14ac:dyDescent="0.3">
      <c r="A82" s="9" t="s">
        <v>19</v>
      </c>
      <c r="B82" t="s">
        <v>326</v>
      </c>
    </row>
    <row r="83" spans="1:2" x14ac:dyDescent="0.3">
      <c r="A83" s="9" t="s">
        <v>19</v>
      </c>
      <c r="B83" t="s">
        <v>322</v>
      </c>
    </row>
    <row r="84" spans="1:2" x14ac:dyDescent="0.3">
      <c r="A84" s="9" t="s">
        <v>19</v>
      </c>
      <c r="B84" t="s">
        <v>323</v>
      </c>
    </row>
    <row r="85" spans="1:2" x14ac:dyDescent="0.3">
      <c r="A85" s="7" t="s">
        <v>311</v>
      </c>
      <c r="B85" t="s">
        <v>66</v>
      </c>
    </row>
    <row r="86" spans="1:2" x14ac:dyDescent="0.3">
      <c r="A86" s="7" t="s">
        <v>311</v>
      </c>
      <c r="B86" t="s">
        <v>332</v>
      </c>
    </row>
    <row r="87" spans="1:2" x14ac:dyDescent="0.3">
      <c r="A87" s="9" t="s">
        <v>97</v>
      </c>
      <c r="B87" t="s">
        <v>325</v>
      </c>
    </row>
    <row r="88" spans="1:2" x14ac:dyDescent="0.3">
      <c r="A88" s="9" t="s">
        <v>97</v>
      </c>
      <c r="B88" t="s">
        <v>326</v>
      </c>
    </row>
    <row r="89" spans="1:2" x14ac:dyDescent="0.3">
      <c r="A89" s="9" t="s">
        <v>97</v>
      </c>
      <c r="B89" t="s">
        <v>322</v>
      </c>
    </row>
    <row r="90" spans="1:2" x14ac:dyDescent="0.3">
      <c r="A90" s="9" t="s">
        <v>97</v>
      </c>
      <c r="B90" t="s">
        <v>323</v>
      </c>
    </row>
    <row r="91" spans="1:2" x14ac:dyDescent="0.3">
      <c r="A91" s="7" t="s">
        <v>312</v>
      </c>
      <c r="B91" t="s">
        <v>60</v>
      </c>
    </row>
    <row r="92" spans="1:2" x14ac:dyDescent="0.3">
      <c r="A92" s="7" t="s">
        <v>312</v>
      </c>
      <c r="B92" t="s">
        <v>33</v>
      </c>
    </row>
    <row r="93" spans="1:2" x14ac:dyDescent="0.3">
      <c r="A93" s="9" t="s">
        <v>25</v>
      </c>
      <c r="B93" t="s">
        <v>63</v>
      </c>
    </row>
    <row r="94" spans="1:2" x14ac:dyDescent="0.3">
      <c r="A94" s="9" t="s">
        <v>25</v>
      </c>
      <c r="B94" t="s">
        <v>237</v>
      </c>
    </row>
    <row r="95" spans="1:2" x14ac:dyDescent="0.3">
      <c r="A95" s="7" t="s">
        <v>25</v>
      </c>
      <c r="B95" t="s">
        <v>186</v>
      </c>
    </row>
    <row r="96" spans="1:2" x14ac:dyDescent="0.3">
      <c r="A96" s="9" t="s">
        <v>111</v>
      </c>
      <c r="B96" t="s">
        <v>63</v>
      </c>
    </row>
    <row r="97" spans="1:2" x14ac:dyDescent="0.3">
      <c r="A97" s="9" t="s">
        <v>111</v>
      </c>
      <c r="B97" t="s">
        <v>237</v>
      </c>
    </row>
    <row r="98" spans="1:2" x14ac:dyDescent="0.3">
      <c r="A98" s="7" t="s">
        <v>313</v>
      </c>
      <c r="B98" t="s">
        <v>87</v>
      </c>
    </row>
    <row r="99" spans="1:2" x14ac:dyDescent="0.3">
      <c r="A99" s="7" t="s">
        <v>313</v>
      </c>
      <c r="B99" t="s">
        <v>114</v>
      </c>
    </row>
    <row r="100" spans="1:2" x14ac:dyDescent="0.3">
      <c r="A100" s="7" t="s">
        <v>313</v>
      </c>
      <c r="B100" t="s">
        <v>90</v>
      </c>
    </row>
    <row r="101" spans="1:2" x14ac:dyDescent="0.3">
      <c r="A101" s="7" t="s">
        <v>314</v>
      </c>
      <c r="B101" t="s">
        <v>312</v>
      </c>
    </row>
    <row r="102" spans="1:2" x14ac:dyDescent="0.3">
      <c r="A102" s="7" t="s">
        <v>314</v>
      </c>
      <c r="B102" t="s">
        <v>52</v>
      </c>
    </row>
    <row r="103" spans="1:2" x14ac:dyDescent="0.3">
      <c r="A103" s="7" t="s">
        <v>315</v>
      </c>
      <c r="B103" t="s">
        <v>42</v>
      </c>
    </row>
    <row r="104" spans="1:2" x14ac:dyDescent="0.3">
      <c r="A104" s="7" t="s">
        <v>315</v>
      </c>
      <c r="B104" t="s">
        <v>90</v>
      </c>
    </row>
    <row r="105" spans="1:2" x14ac:dyDescent="0.3">
      <c r="A105" s="7" t="s">
        <v>315</v>
      </c>
      <c r="B105" t="s">
        <v>43</v>
      </c>
    </row>
    <row r="106" spans="1:2" x14ac:dyDescent="0.3">
      <c r="A106" s="9" t="s">
        <v>43</v>
      </c>
      <c r="B106" t="s">
        <v>333</v>
      </c>
    </row>
    <row r="107" spans="1:2" x14ac:dyDescent="0.3">
      <c r="A107" s="9" t="s">
        <v>43</v>
      </c>
      <c r="B107" t="s">
        <v>320</v>
      </c>
    </row>
    <row r="108" spans="1:2" x14ac:dyDescent="0.3">
      <c r="A108" s="9" t="s">
        <v>43</v>
      </c>
      <c r="B108" t="s">
        <v>321</v>
      </c>
    </row>
    <row r="109" spans="1:2" x14ac:dyDescent="0.3">
      <c r="A109" s="9" t="s">
        <v>43</v>
      </c>
      <c r="B109" t="s">
        <v>322</v>
      </c>
    </row>
    <row r="110" spans="1:2" x14ac:dyDescent="0.3">
      <c r="A110" s="9" t="s">
        <v>43</v>
      </c>
      <c r="B110" t="s">
        <v>323</v>
      </c>
    </row>
    <row r="111" spans="1:2" x14ac:dyDescent="0.3">
      <c r="A111" s="7" t="s">
        <v>316</v>
      </c>
      <c r="B111" t="s">
        <v>334</v>
      </c>
    </row>
    <row r="112" spans="1:2" x14ac:dyDescent="0.3">
      <c r="A112" s="7" t="s">
        <v>316</v>
      </c>
      <c r="B112" t="s">
        <v>335</v>
      </c>
    </row>
    <row r="113" spans="1:2" x14ac:dyDescent="0.3">
      <c r="A113" s="7" t="s">
        <v>133</v>
      </c>
      <c r="B113" t="s">
        <v>55</v>
      </c>
    </row>
    <row r="114" spans="1:2" x14ac:dyDescent="0.3">
      <c r="A114" s="7" t="s">
        <v>133</v>
      </c>
      <c r="B114" t="s">
        <v>47</v>
      </c>
    </row>
    <row r="115" spans="1:2" x14ac:dyDescent="0.3">
      <c r="A115" s="7" t="s">
        <v>133</v>
      </c>
      <c r="B115" t="s">
        <v>117</v>
      </c>
    </row>
    <row r="116" spans="1:2" x14ac:dyDescent="0.3">
      <c r="A116" s="7" t="s">
        <v>317</v>
      </c>
      <c r="B116" t="s">
        <v>87</v>
      </c>
    </row>
    <row r="117" spans="1:2" x14ac:dyDescent="0.3">
      <c r="A117" s="7" t="s">
        <v>317</v>
      </c>
      <c r="B117" t="s">
        <v>118</v>
      </c>
    </row>
    <row r="118" spans="1:2" x14ac:dyDescent="0.3">
      <c r="A118" s="7" t="s">
        <v>150</v>
      </c>
      <c r="B118" t="s">
        <v>120</v>
      </c>
    </row>
    <row r="119" spans="1:2" x14ac:dyDescent="0.3">
      <c r="A119" s="7" t="s">
        <v>150</v>
      </c>
      <c r="B119" t="s">
        <v>92</v>
      </c>
    </row>
  </sheetData>
  <sortState xmlns:xlrd2="http://schemas.microsoft.com/office/spreadsheetml/2017/richdata2" ref="A2:A119">
    <sortCondition ref="A1:A119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>
      <selection activeCell="I4" sqref="I4"/>
    </sheetView>
  </sheetViews>
  <sheetFormatPr defaultColWidth="9" defaultRowHeight="14" x14ac:dyDescent="0.3"/>
  <cols>
    <col min="2" max="2" width="11.33203125" customWidth="1"/>
  </cols>
  <sheetData>
    <row r="1" spans="1:8" x14ac:dyDescent="0.3">
      <c r="A1" s="14" t="s">
        <v>0</v>
      </c>
      <c r="B1" s="14" t="s">
        <v>182</v>
      </c>
      <c r="C1" s="28" t="s">
        <v>183</v>
      </c>
      <c r="D1" s="28" t="s">
        <v>184</v>
      </c>
      <c r="E1" s="28" t="s">
        <v>185</v>
      </c>
      <c r="F1" s="27" t="s">
        <v>234</v>
      </c>
      <c r="G1" s="27" t="s">
        <v>248</v>
      </c>
      <c r="H1" s="27" t="s">
        <v>249</v>
      </c>
    </row>
    <row r="2" spans="1:8" x14ac:dyDescent="0.3">
      <c r="A2" s="7">
        <f t="shared" ref="A2:A14" si="0">ROW()-1</f>
        <v>1</v>
      </c>
      <c r="B2" s="7" t="s">
        <v>150</v>
      </c>
      <c r="C2" s="7" t="s">
        <v>120</v>
      </c>
      <c r="D2" s="7" t="s">
        <v>92</v>
      </c>
      <c r="E2" s="7"/>
      <c r="F2" s="7"/>
    </row>
    <row r="3" spans="1:8" x14ac:dyDescent="0.3">
      <c r="A3" s="7">
        <f t="shared" si="0"/>
        <v>2</v>
      </c>
      <c r="B3" s="7" t="s">
        <v>133</v>
      </c>
      <c r="C3" s="7" t="s">
        <v>47</v>
      </c>
      <c r="D3" s="7" t="s">
        <v>117</v>
      </c>
      <c r="E3" s="7" t="s">
        <v>55</v>
      </c>
      <c r="F3" s="7"/>
    </row>
    <row r="4" spans="1:8" x14ac:dyDescent="0.3">
      <c r="A4" s="7">
        <f t="shared" si="0"/>
        <v>3</v>
      </c>
      <c r="B4" s="7" t="s">
        <v>25</v>
      </c>
      <c r="C4" s="7" t="s">
        <v>63</v>
      </c>
      <c r="D4" s="7" t="s">
        <v>186</v>
      </c>
      <c r="E4" s="9" t="s">
        <v>238</v>
      </c>
      <c r="F4" s="7"/>
    </row>
    <row r="5" spans="1:8" x14ac:dyDescent="0.3">
      <c r="A5" s="7">
        <f t="shared" si="0"/>
        <v>4</v>
      </c>
      <c r="B5" s="7" t="s">
        <v>33</v>
      </c>
      <c r="C5" s="7" t="s">
        <v>34</v>
      </c>
      <c r="D5" s="7" t="s">
        <v>93</v>
      </c>
      <c r="E5" s="7"/>
      <c r="F5" s="7"/>
    </row>
    <row r="6" spans="1:8" x14ac:dyDescent="0.3">
      <c r="A6" s="7">
        <f t="shared" si="0"/>
        <v>5</v>
      </c>
      <c r="B6" s="7" t="s">
        <v>24</v>
      </c>
      <c r="C6" s="7" t="s">
        <v>25</v>
      </c>
      <c r="D6" s="7" t="s">
        <v>87</v>
      </c>
      <c r="E6" s="7"/>
      <c r="F6" s="7"/>
    </row>
    <row r="7" spans="1:8" x14ac:dyDescent="0.3">
      <c r="A7" s="7">
        <f t="shared" si="0"/>
        <v>6</v>
      </c>
      <c r="B7" s="7" t="s">
        <v>136</v>
      </c>
      <c r="C7" s="7" t="s">
        <v>47</v>
      </c>
      <c r="D7" s="7" t="s">
        <v>90</v>
      </c>
      <c r="E7" s="7"/>
      <c r="F7" s="7"/>
    </row>
    <row r="8" spans="1:8" x14ac:dyDescent="0.3">
      <c r="A8" s="7">
        <f t="shared" si="0"/>
        <v>7</v>
      </c>
      <c r="B8" s="7" t="s">
        <v>120</v>
      </c>
      <c r="C8" s="7" t="s">
        <v>25</v>
      </c>
      <c r="D8" s="7" t="s">
        <v>85</v>
      </c>
      <c r="E8" s="7"/>
      <c r="F8" s="7"/>
    </row>
    <row r="9" spans="1:8" x14ac:dyDescent="0.3">
      <c r="A9" s="7">
        <f t="shared" si="0"/>
        <v>8</v>
      </c>
      <c r="B9" s="7" t="s">
        <v>35</v>
      </c>
      <c r="C9" s="7" t="s">
        <v>36</v>
      </c>
      <c r="D9" s="7" t="s">
        <v>72</v>
      </c>
      <c r="E9" s="7"/>
      <c r="F9" s="7"/>
    </row>
    <row r="10" spans="1:8" x14ac:dyDescent="0.3">
      <c r="A10" s="7">
        <f t="shared" si="0"/>
        <v>9</v>
      </c>
      <c r="B10" s="7" t="s">
        <v>58</v>
      </c>
      <c r="C10" s="7" t="s">
        <v>36</v>
      </c>
      <c r="D10" s="7" t="s">
        <v>97</v>
      </c>
      <c r="E10" s="7"/>
      <c r="F10" s="7"/>
    </row>
    <row r="11" spans="1:8" x14ac:dyDescent="0.3">
      <c r="A11" s="7">
        <f t="shared" si="0"/>
        <v>10</v>
      </c>
      <c r="B11" s="7" t="s">
        <v>51</v>
      </c>
      <c r="C11" s="7" t="s">
        <v>36</v>
      </c>
      <c r="D11" s="7" t="s">
        <v>72</v>
      </c>
      <c r="E11" s="7"/>
      <c r="F11" s="7"/>
    </row>
    <row r="12" spans="1:8" x14ac:dyDescent="0.3">
      <c r="A12" s="7">
        <f t="shared" si="0"/>
        <v>11</v>
      </c>
      <c r="B12" s="7" t="s">
        <v>26</v>
      </c>
      <c r="C12" s="7" t="s">
        <v>27</v>
      </c>
      <c r="D12" s="7" t="s">
        <v>187</v>
      </c>
      <c r="E12" s="7"/>
      <c r="F12" s="7"/>
    </row>
    <row r="13" spans="1:8" x14ac:dyDescent="0.3">
      <c r="A13" s="7">
        <f t="shared" si="0"/>
        <v>12</v>
      </c>
      <c r="B13" s="7" t="s">
        <v>46</v>
      </c>
      <c r="C13" s="7" t="s">
        <v>47</v>
      </c>
      <c r="D13" s="7" t="s">
        <v>114</v>
      </c>
      <c r="E13" s="7"/>
      <c r="F13" s="7"/>
    </row>
    <row r="14" spans="1:8" x14ac:dyDescent="0.3">
      <c r="A14" s="7">
        <f t="shared" si="0"/>
        <v>13</v>
      </c>
      <c r="B14" s="7" t="s">
        <v>124</v>
      </c>
      <c r="C14" s="7" t="s">
        <v>24</v>
      </c>
      <c r="D14" s="7" t="s">
        <v>26</v>
      </c>
      <c r="E14" s="7"/>
      <c r="F14" s="7"/>
    </row>
    <row r="15" spans="1:8" x14ac:dyDescent="0.3">
      <c r="A15" s="7">
        <f t="shared" ref="A15:A23" si="1">ROW()-1</f>
        <v>14</v>
      </c>
      <c r="B15" s="7" t="s">
        <v>65</v>
      </c>
      <c r="C15" s="7" t="s">
        <v>20</v>
      </c>
      <c r="D15" s="9" t="s">
        <v>236</v>
      </c>
      <c r="E15" s="7"/>
      <c r="F15" s="7"/>
    </row>
    <row r="16" spans="1:8" x14ac:dyDescent="0.3">
      <c r="A16" s="7">
        <f t="shared" si="1"/>
        <v>15</v>
      </c>
      <c r="B16" s="7" t="s">
        <v>20</v>
      </c>
      <c r="C16" s="7" t="s">
        <v>20</v>
      </c>
      <c r="D16" s="7"/>
      <c r="E16" s="7"/>
      <c r="F16" s="7"/>
    </row>
    <row r="17" spans="1:6" x14ac:dyDescent="0.3">
      <c r="A17" s="7">
        <f t="shared" si="1"/>
        <v>16</v>
      </c>
      <c r="B17" s="7" t="s">
        <v>36</v>
      </c>
      <c r="C17" s="7" t="s">
        <v>20</v>
      </c>
      <c r="D17" s="9" t="s">
        <v>236</v>
      </c>
      <c r="E17" s="7"/>
      <c r="F17" s="7"/>
    </row>
    <row r="18" spans="1:6" x14ac:dyDescent="0.3">
      <c r="A18" s="7">
        <f t="shared" si="1"/>
        <v>17</v>
      </c>
      <c r="B18" s="7" t="s">
        <v>61</v>
      </c>
      <c r="C18" s="7" t="s">
        <v>20</v>
      </c>
      <c r="D18" s="9" t="s">
        <v>236</v>
      </c>
      <c r="E18" s="7"/>
      <c r="F18" s="7"/>
    </row>
    <row r="19" spans="1:6" x14ac:dyDescent="0.3">
      <c r="A19" s="7">
        <f t="shared" si="1"/>
        <v>18</v>
      </c>
      <c r="B19" s="7" t="s">
        <v>160</v>
      </c>
      <c r="C19" s="7" t="s">
        <v>20</v>
      </c>
      <c r="D19" s="9" t="s">
        <v>236</v>
      </c>
      <c r="E19" s="7"/>
      <c r="F19" s="7"/>
    </row>
    <row r="20" spans="1:6" x14ac:dyDescent="0.3">
      <c r="A20" s="7">
        <f t="shared" si="1"/>
        <v>19</v>
      </c>
      <c r="B20" s="7" t="s">
        <v>117</v>
      </c>
      <c r="C20" s="7" t="s">
        <v>20</v>
      </c>
      <c r="D20" s="9" t="s">
        <v>236</v>
      </c>
      <c r="E20" s="7"/>
      <c r="F20" s="7"/>
    </row>
    <row r="21" spans="1:6" x14ac:dyDescent="0.3">
      <c r="A21" s="7">
        <f t="shared" si="1"/>
        <v>20</v>
      </c>
      <c r="B21" s="7" t="s">
        <v>54</v>
      </c>
      <c r="C21" s="7" t="s">
        <v>20</v>
      </c>
      <c r="D21" s="9" t="s">
        <v>236</v>
      </c>
      <c r="E21" s="7"/>
      <c r="F21" s="7"/>
    </row>
    <row r="22" spans="1:6" x14ac:dyDescent="0.3">
      <c r="A22" s="7">
        <f t="shared" si="1"/>
        <v>21</v>
      </c>
      <c r="B22" s="7" t="s">
        <v>69</v>
      </c>
      <c r="C22" s="7" t="s">
        <v>20</v>
      </c>
      <c r="D22" s="9" t="s">
        <v>236</v>
      </c>
      <c r="E22" s="7"/>
      <c r="F22" s="7"/>
    </row>
    <row r="23" spans="1:6" x14ac:dyDescent="0.3">
      <c r="A23" s="7">
        <f t="shared" si="1"/>
        <v>22</v>
      </c>
      <c r="B23" s="7" t="s">
        <v>87</v>
      </c>
      <c r="C23" s="9" t="s">
        <v>239</v>
      </c>
      <c r="D23" s="9" t="s">
        <v>236</v>
      </c>
      <c r="E23" s="9" t="s">
        <v>238</v>
      </c>
      <c r="F23" s="7"/>
    </row>
    <row r="24" spans="1:6" x14ac:dyDescent="0.3">
      <c r="A24" s="7">
        <f t="shared" ref="A24:A30" si="2">ROW()-1</f>
        <v>23</v>
      </c>
      <c r="B24" s="7" t="s">
        <v>85</v>
      </c>
      <c r="C24" s="9" t="s">
        <v>239</v>
      </c>
      <c r="D24" s="9" t="s">
        <v>236</v>
      </c>
      <c r="E24" s="9" t="s">
        <v>238</v>
      </c>
      <c r="F24" s="7"/>
    </row>
    <row r="25" spans="1:6" x14ac:dyDescent="0.3">
      <c r="A25" s="7">
        <f t="shared" si="2"/>
        <v>24</v>
      </c>
      <c r="B25" s="7" t="s">
        <v>72</v>
      </c>
      <c r="C25" s="7" t="s">
        <v>20</v>
      </c>
      <c r="D25" s="9" t="s">
        <v>236</v>
      </c>
      <c r="E25" s="7"/>
      <c r="F25" s="7"/>
    </row>
    <row r="26" spans="1:6" x14ac:dyDescent="0.3">
      <c r="A26" s="7">
        <f t="shared" si="2"/>
        <v>25</v>
      </c>
      <c r="B26" s="7" t="s">
        <v>73</v>
      </c>
      <c r="C26" s="7" t="s">
        <v>20</v>
      </c>
      <c r="D26" s="9" t="s">
        <v>236</v>
      </c>
      <c r="E26" s="7"/>
      <c r="F26" s="7"/>
    </row>
    <row r="27" spans="1:6" x14ac:dyDescent="0.3">
      <c r="A27" s="7">
        <f t="shared" si="2"/>
        <v>26</v>
      </c>
      <c r="B27" s="7" t="s">
        <v>40</v>
      </c>
      <c r="C27" s="7" t="s">
        <v>20</v>
      </c>
      <c r="D27" s="9" t="s">
        <v>236</v>
      </c>
      <c r="E27" s="7"/>
      <c r="F27" s="7"/>
    </row>
    <row r="28" spans="1:6" x14ac:dyDescent="0.3">
      <c r="A28" s="7">
        <f t="shared" si="2"/>
        <v>27</v>
      </c>
      <c r="B28" s="7" t="s">
        <v>43</v>
      </c>
      <c r="C28" s="7" t="s">
        <v>20</v>
      </c>
      <c r="D28" s="9" t="s">
        <v>236</v>
      </c>
      <c r="E28" s="7"/>
      <c r="F28" s="7"/>
    </row>
    <row r="29" spans="1:6" x14ac:dyDescent="0.3">
      <c r="A29" s="7">
        <f t="shared" si="2"/>
        <v>28</v>
      </c>
      <c r="B29" s="7" t="s">
        <v>75</v>
      </c>
      <c r="C29" s="7" t="s">
        <v>20</v>
      </c>
      <c r="D29" s="9" t="s">
        <v>236</v>
      </c>
      <c r="E29" s="7"/>
      <c r="F29" s="7"/>
    </row>
    <row r="30" spans="1:6" x14ac:dyDescent="0.3">
      <c r="A30" s="7">
        <f t="shared" si="2"/>
        <v>29</v>
      </c>
      <c r="B30" s="7" t="s">
        <v>47</v>
      </c>
      <c r="C30" s="7" t="s">
        <v>20</v>
      </c>
      <c r="D30" s="9" t="s">
        <v>236</v>
      </c>
      <c r="E30" s="7"/>
      <c r="F30" s="7"/>
    </row>
    <row r="31" spans="1:6" x14ac:dyDescent="0.3">
      <c r="A31" s="7">
        <f t="shared" ref="A31:A39" si="3">ROW()-1</f>
        <v>30</v>
      </c>
      <c r="B31" s="7" t="s">
        <v>48</v>
      </c>
      <c r="C31" s="7" t="s">
        <v>20</v>
      </c>
      <c r="D31" s="9" t="s">
        <v>236</v>
      </c>
      <c r="E31" s="7"/>
      <c r="F31" s="7"/>
    </row>
    <row r="32" spans="1:6" x14ac:dyDescent="0.3">
      <c r="A32" s="7">
        <f t="shared" si="3"/>
        <v>31</v>
      </c>
      <c r="B32" s="7" t="s">
        <v>97</v>
      </c>
      <c r="C32" s="7" t="s">
        <v>20</v>
      </c>
      <c r="D32" s="9" t="s">
        <v>236</v>
      </c>
      <c r="E32" s="7"/>
      <c r="F32" s="7"/>
    </row>
    <row r="33" spans="1:6" x14ac:dyDescent="0.3">
      <c r="A33" s="7">
        <f t="shared" si="3"/>
        <v>32</v>
      </c>
      <c r="B33" s="7" t="s">
        <v>42</v>
      </c>
      <c r="C33" s="7" t="s">
        <v>20</v>
      </c>
      <c r="D33" s="9" t="s">
        <v>236</v>
      </c>
      <c r="E33" s="7"/>
      <c r="F33" s="7"/>
    </row>
    <row r="34" spans="1:6" x14ac:dyDescent="0.3">
      <c r="A34" s="7">
        <f t="shared" si="3"/>
        <v>33</v>
      </c>
      <c r="B34" s="7" t="s">
        <v>105</v>
      </c>
      <c r="C34" s="7" t="s">
        <v>20</v>
      </c>
      <c r="D34" s="9" t="s">
        <v>236</v>
      </c>
      <c r="E34" s="7"/>
      <c r="F34" s="7"/>
    </row>
    <row r="35" spans="1:6" x14ac:dyDescent="0.3">
      <c r="A35" s="7">
        <f t="shared" si="3"/>
        <v>34</v>
      </c>
      <c r="B35" s="7" t="s">
        <v>90</v>
      </c>
      <c r="C35" s="7" t="s">
        <v>20</v>
      </c>
      <c r="D35" s="9" t="s">
        <v>236</v>
      </c>
      <c r="E35" s="7"/>
      <c r="F35" s="7"/>
    </row>
    <row r="36" spans="1:6" x14ac:dyDescent="0.3">
      <c r="A36" s="7">
        <f t="shared" si="3"/>
        <v>35</v>
      </c>
      <c r="B36" s="7" t="s">
        <v>92</v>
      </c>
      <c r="C36" s="7" t="s">
        <v>20</v>
      </c>
      <c r="D36" s="9" t="s">
        <v>236</v>
      </c>
      <c r="E36" s="7"/>
      <c r="F36" s="7"/>
    </row>
    <row r="37" spans="1:6" x14ac:dyDescent="0.3">
      <c r="A37" s="7">
        <f t="shared" si="3"/>
        <v>36</v>
      </c>
      <c r="B37" s="7" t="s">
        <v>99</v>
      </c>
      <c r="C37" s="7" t="s">
        <v>20</v>
      </c>
      <c r="D37" s="9" t="s">
        <v>236</v>
      </c>
      <c r="E37" s="7"/>
      <c r="F37" s="7"/>
    </row>
    <row r="38" spans="1:6" x14ac:dyDescent="0.3">
      <c r="A38" s="7">
        <f t="shared" si="3"/>
        <v>37</v>
      </c>
      <c r="B38" s="7" t="s">
        <v>91</v>
      </c>
      <c r="C38" s="7" t="s">
        <v>20</v>
      </c>
      <c r="D38" s="9" t="s">
        <v>236</v>
      </c>
      <c r="E38" s="7"/>
      <c r="F38" s="7"/>
    </row>
    <row r="39" spans="1:6" x14ac:dyDescent="0.3">
      <c r="A39" s="7">
        <f t="shared" si="3"/>
        <v>38</v>
      </c>
      <c r="B39" s="7" t="s">
        <v>104</v>
      </c>
      <c r="C39" s="7" t="s">
        <v>20</v>
      </c>
      <c r="D39" s="9" t="s">
        <v>236</v>
      </c>
      <c r="E39" s="7"/>
      <c r="F39" s="7"/>
    </row>
    <row r="40" spans="1:6" x14ac:dyDescent="0.3">
      <c r="A40" s="7">
        <f t="shared" ref="A40:A49" si="4">ROW()-1</f>
        <v>39</v>
      </c>
      <c r="B40" s="7" t="s">
        <v>34</v>
      </c>
      <c r="C40" s="7" t="s">
        <v>20</v>
      </c>
      <c r="D40" s="9" t="s">
        <v>236</v>
      </c>
      <c r="E40" s="7"/>
      <c r="F40" s="7"/>
    </row>
    <row r="41" spans="1:6" x14ac:dyDescent="0.3">
      <c r="A41" s="7">
        <f t="shared" si="4"/>
        <v>40</v>
      </c>
      <c r="B41" s="7" t="s">
        <v>93</v>
      </c>
      <c r="C41" s="7" t="s">
        <v>20</v>
      </c>
      <c r="D41" s="9" t="s">
        <v>236</v>
      </c>
      <c r="E41" s="7"/>
      <c r="F41" s="7"/>
    </row>
    <row r="42" spans="1:6" x14ac:dyDescent="0.3">
      <c r="A42" s="7">
        <f t="shared" si="4"/>
        <v>41</v>
      </c>
      <c r="B42" s="7" t="s">
        <v>67</v>
      </c>
      <c r="C42" s="7" t="s">
        <v>20</v>
      </c>
      <c r="D42" s="9" t="s">
        <v>236</v>
      </c>
      <c r="E42" s="7"/>
      <c r="F42" s="7"/>
    </row>
    <row r="43" spans="1:6" x14ac:dyDescent="0.3">
      <c r="A43" s="7">
        <f t="shared" si="4"/>
        <v>42</v>
      </c>
      <c r="B43" s="7" t="s">
        <v>55</v>
      </c>
      <c r="C43" s="7" t="s">
        <v>20</v>
      </c>
      <c r="D43" s="9" t="s">
        <v>236</v>
      </c>
      <c r="E43" s="7"/>
      <c r="F43" s="7"/>
    </row>
    <row r="44" spans="1:6" x14ac:dyDescent="0.3">
      <c r="A44" s="7">
        <f t="shared" si="4"/>
        <v>43</v>
      </c>
      <c r="B44" s="7" t="s">
        <v>74</v>
      </c>
      <c r="C44" s="7" t="s">
        <v>20</v>
      </c>
      <c r="D44" s="9" t="s">
        <v>236</v>
      </c>
      <c r="E44" s="7"/>
      <c r="F44" s="7"/>
    </row>
    <row r="45" spans="1:6" x14ac:dyDescent="0.3">
      <c r="A45" s="7">
        <f t="shared" si="4"/>
        <v>44</v>
      </c>
      <c r="B45" s="7" t="s">
        <v>164</v>
      </c>
      <c r="C45" s="7" t="s">
        <v>20</v>
      </c>
      <c r="D45" s="9" t="s">
        <v>236</v>
      </c>
      <c r="E45" s="7"/>
      <c r="F45" s="7"/>
    </row>
    <row r="46" spans="1:6" x14ac:dyDescent="0.3">
      <c r="A46" s="7">
        <f t="shared" si="4"/>
        <v>45</v>
      </c>
      <c r="B46" s="7" t="s">
        <v>112</v>
      </c>
      <c r="C46" s="7" t="s">
        <v>20</v>
      </c>
      <c r="D46" s="9" t="s">
        <v>236</v>
      </c>
      <c r="E46" s="7"/>
      <c r="F46" s="7"/>
    </row>
    <row r="47" spans="1:6" x14ac:dyDescent="0.3">
      <c r="A47" s="7">
        <f t="shared" si="4"/>
        <v>46</v>
      </c>
      <c r="B47" s="7" t="s">
        <v>118</v>
      </c>
      <c r="C47" s="7" t="s">
        <v>20</v>
      </c>
      <c r="D47" s="9" t="s">
        <v>236</v>
      </c>
      <c r="E47" s="7"/>
      <c r="F47" s="7"/>
    </row>
    <row r="48" spans="1:6" x14ac:dyDescent="0.3">
      <c r="A48" s="7">
        <f t="shared" si="4"/>
        <v>47</v>
      </c>
      <c r="B48" s="7" t="s">
        <v>66</v>
      </c>
      <c r="C48" s="7" t="s">
        <v>20</v>
      </c>
      <c r="D48" s="9" t="s">
        <v>236</v>
      </c>
      <c r="E48" s="7"/>
      <c r="F48" s="7"/>
    </row>
    <row r="49" spans="1:6" x14ac:dyDescent="0.3">
      <c r="A49" s="7">
        <f t="shared" si="4"/>
        <v>48</v>
      </c>
      <c r="B49" s="7" t="s">
        <v>83</v>
      </c>
      <c r="C49" s="7" t="s">
        <v>20</v>
      </c>
      <c r="D49" s="9" t="s">
        <v>236</v>
      </c>
      <c r="E49" s="7"/>
      <c r="F49" s="7"/>
    </row>
    <row r="50" spans="1:6" x14ac:dyDescent="0.3">
      <c r="A50" s="7">
        <f t="shared" ref="A50:A61" si="5">ROW()-1</f>
        <v>49</v>
      </c>
      <c r="B50" s="7" t="s">
        <v>109</v>
      </c>
      <c r="C50" s="7" t="s">
        <v>20</v>
      </c>
      <c r="D50" s="9" t="s">
        <v>236</v>
      </c>
      <c r="E50" s="7"/>
      <c r="F50" s="7"/>
    </row>
    <row r="51" spans="1:6" x14ac:dyDescent="0.3">
      <c r="A51" s="7">
        <f t="shared" si="5"/>
        <v>50</v>
      </c>
      <c r="B51" s="7" t="s">
        <v>71</v>
      </c>
      <c r="C51" s="7" t="s">
        <v>20</v>
      </c>
      <c r="D51" s="9" t="s">
        <v>236</v>
      </c>
      <c r="E51" s="7"/>
      <c r="F51" s="7"/>
    </row>
    <row r="52" spans="1:6" x14ac:dyDescent="0.3">
      <c r="A52" s="7">
        <f t="shared" si="5"/>
        <v>51</v>
      </c>
      <c r="B52" s="7" t="s">
        <v>107</v>
      </c>
      <c r="C52" s="7" t="s">
        <v>20</v>
      </c>
      <c r="D52" s="9" t="s">
        <v>236</v>
      </c>
      <c r="E52" s="7"/>
      <c r="F52" s="7"/>
    </row>
    <row r="53" spans="1:6" x14ac:dyDescent="0.3">
      <c r="A53" s="7">
        <f t="shared" si="5"/>
        <v>52</v>
      </c>
      <c r="B53" s="7" t="s">
        <v>32</v>
      </c>
      <c r="C53" s="7" t="s">
        <v>20</v>
      </c>
      <c r="D53" s="9" t="s">
        <v>236</v>
      </c>
      <c r="E53" s="7"/>
      <c r="F53" s="7"/>
    </row>
    <row r="54" spans="1:6" x14ac:dyDescent="0.3">
      <c r="A54" s="7">
        <f t="shared" si="5"/>
        <v>53</v>
      </c>
      <c r="B54" s="7" t="s">
        <v>52</v>
      </c>
      <c r="C54" s="7" t="s">
        <v>20</v>
      </c>
      <c r="D54" s="9" t="s">
        <v>236</v>
      </c>
      <c r="E54" s="7"/>
      <c r="F54" s="7"/>
    </row>
    <row r="55" spans="1:6" x14ac:dyDescent="0.3">
      <c r="A55" s="7">
        <f t="shared" si="5"/>
        <v>54</v>
      </c>
      <c r="B55" s="7" t="s">
        <v>70</v>
      </c>
      <c r="C55" s="7" t="s">
        <v>20</v>
      </c>
      <c r="D55" s="9" t="s">
        <v>236</v>
      </c>
      <c r="E55" s="7"/>
      <c r="F55" s="7"/>
    </row>
    <row r="56" spans="1:6" x14ac:dyDescent="0.3">
      <c r="A56" s="7">
        <f t="shared" si="5"/>
        <v>55</v>
      </c>
      <c r="B56" s="7" t="s">
        <v>19</v>
      </c>
      <c r="C56" s="7" t="s">
        <v>20</v>
      </c>
      <c r="D56" s="9" t="s">
        <v>236</v>
      </c>
      <c r="E56" s="7"/>
      <c r="F56" s="7"/>
    </row>
    <row r="57" spans="1:6" x14ac:dyDescent="0.3">
      <c r="A57" s="7">
        <f t="shared" si="5"/>
        <v>56</v>
      </c>
      <c r="B57" s="7" t="s">
        <v>31</v>
      </c>
      <c r="C57" s="7" t="s">
        <v>20</v>
      </c>
      <c r="D57" s="9" t="s">
        <v>236</v>
      </c>
      <c r="E57" s="7"/>
      <c r="F57" s="7"/>
    </row>
    <row r="58" spans="1:6" x14ac:dyDescent="0.3">
      <c r="A58" s="7">
        <f t="shared" si="5"/>
        <v>57</v>
      </c>
      <c r="B58" s="7" t="s">
        <v>57</v>
      </c>
      <c r="C58" s="7" t="s">
        <v>20</v>
      </c>
      <c r="D58" s="9" t="s">
        <v>236</v>
      </c>
      <c r="E58" s="7"/>
      <c r="F58" s="7"/>
    </row>
    <row r="59" spans="1:6" x14ac:dyDescent="0.3">
      <c r="A59" s="7">
        <f t="shared" si="5"/>
        <v>58</v>
      </c>
      <c r="B59" s="7" t="s">
        <v>131</v>
      </c>
      <c r="C59" s="7" t="s">
        <v>20</v>
      </c>
      <c r="D59" s="9" t="s">
        <v>236</v>
      </c>
      <c r="E59" s="7"/>
      <c r="F59" s="7"/>
    </row>
    <row r="60" spans="1:6" x14ac:dyDescent="0.3">
      <c r="A60" s="7">
        <f t="shared" si="5"/>
        <v>59</v>
      </c>
      <c r="B60" s="7" t="s">
        <v>68</v>
      </c>
      <c r="C60" s="7" t="s">
        <v>20</v>
      </c>
      <c r="D60" s="9" t="s">
        <v>236</v>
      </c>
      <c r="E60" s="7"/>
      <c r="F60" s="7"/>
    </row>
    <row r="61" spans="1:6" x14ac:dyDescent="0.3">
      <c r="A61" s="7">
        <f t="shared" si="5"/>
        <v>60</v>
      </c>
      <c r="B61" s="7" t="s">
        <v>114</v>
      </c>
      <c r="C61" s="7" t="s">
        <v>20</v>
      </c>
      <c r="D61" s="9" t="s">
        <v>236</v>
      </c>
      <c r="E61" s="7"/>
      <c r="F61" s="7"/>
    </row>
    <row r="62" spans="1:6" x14ac:dyDescent="0.3">
      <c r="A62" s="7">
        <f>ROW()-1</f>
        <v>61</v>
      </c>
      <c r="B62" s="7" t="s">
        <v>111</v>
      </c>
      <c r="C62" s="9" t="s">
        <v>239</v>
      </c>
      <c r="D62" s="9" t="s">
        <v>236</v>
      </c>
      <c r="E62" s="9" t="s">
        <v>238</v>
      </c>
      <c r="F62" s="7"/>
    </row>
    <row r="63" spans="1:6" x14ac:dyDescent="0.3">
      <c r="A63" s="7">
        <f>ROW()-1</f>
        <v>62</v>
      </c>
      <c r="B63" s="7" t="s">
        <v>60</v>
      </c>
      <c r="C63" s="7" t="s">
        <v>20</v>
      </c>
      <c r="D63" s="9" t="s">
        <v>236</v>
      </c>
      <c r="E63" s="7"/>
      <c r="F63" s="7"/>
    </row>
    <row r="64" spans="1:6" x14ac:dyDescent="0.3">
      <c r="A64" s="7">
        <f t="shared" ref="A64:A69" si="6">ROW()-1</f>
        <v>63</v>
      </c>
      <c r="B64" s="7" t="s">
        <v>103</v>
      </c>
      <c r="C64" s="7" t="s">
        <v>20</v>
      </c>
      <c r="D64" s="9" t="s">
        <v>236</v>
      </c>
      <c r="E64" s="7"/>
      <c r="F64" s="7"/>
    </row>
    <row r="65" spans="1:6" x14ac:dyDescent="0.3">
      <c r="A65" s="7">
        <f t="shared" si="6"/>
        <v>64</v>
      </c>
      <c r="B65" s="7" t="s">
        <v>177</v>
      </c>
      <c r="C65" s="7" t="s">
        <v>20</v>
      </c>
      <c r="D65" s="9" t="s">
        <v>236</v>
      </c>
      <c r="E65" s="7"/>
      <c r="F65" s="7"/>
    </row>
    <row r="66" spans="1:6" x14ac:dyDescent="0.3">
      <c r="A66" s="7">
        <f t="shared" si="6"/>
        <v>65</v>
      </c>
      <c r="B66" s="7" t="s">
        <v>21</v>
      </c>
      <c r="C66" s="7" t="s">
        <v>20</v>
      </c>
      <c r="D66" s="9" t="s">
        <v>236</v>
      </c>
      <c r="E66" s="7"/>
      <c r="F66" s="7"/>
    </row>
    <row r="67" spans="1:6" x14ac:dyDescent="0.3">
      <c r="A67" s="7">
        <f t="shared" si="6"/>
        <v>66</v>
      </c>
      <c r="B67" s="7" t="s">
        <v>18</v>
      </c>
      <c r="C67" s="7" t="s">
        <v>20</v>
      </c>
      <c r="D67" s="9" t="s">
        <v>236</v>
      </c>
      <c r="E67" s="7"/>
      <c r="F67" s="7"/>
    </row>
    <row r="68" spans="1:6" x14ac:dyDescent="0.3">
      <c r="A68" s="7">
        <f t="shared" si="6"/>
        <v>67</v>
      </c>
      <c r="B68" s="7" t="s">
        <v>139</v>
      </c>
      <c r="C68" s="7" t="s">
        <v>20</v>
      </c>
      <c r="D68" s="9" t="s">
        <v>236</v>
      </c>
      <c r="E68" s="7"/>
      <c r="F68" s="7"/>
    </row>
    <row r="69" spans="1:6" x14ac:dyDescent="0.3">
      <c r="A69" s="7">
        <f t="shared" si="6"/>
        <v>68</v>
      </c>
      <c r="B69" s="7" t="s">
        <v>143</v>
      </c>
      <c r="C69" s="7" t="s">
        <v>58</v>
      </c>
      <c r="D69" s="7" t="s">
        <v>97</v>
      </c>
      <c r="E69" s="9" t="s">
        <v>236</v>
      </c>
      <c r="F69" s="7"/>
    </row>
  </sheetData>
  <autoFilter ref="A1:E69" xr:uid="{00000000-0009-0000-0000-000001000000}"/>
  <sortState xmlns:xlrd2="http://schemas.microsoft.com/office/spreadsheetml/2017/richdata2" ref="B2:C14">
    <sortCondition descending="1" ref="B2:B14"/>
  </sortState>
  <phoneticPr fontId="4" type="noConversion"/>
  <conditionalFormatting sqref="B1:B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68</vt:i4>
      </vt:variant>
    </vt:vector>
  </HeadingPairs>
  <TitlesOfParts>
    <vt:vector size="72" baseType="lpstr">
      <vt:lpstr>版本说明</vt:lpstr>
      <vt:lpstr>生产成本</vt:lpstr>
      <vt:lpstr>Sheet1</vt:lpstr>
      <vt:lpstr>生产选项</vt:lpstr>
      <vt:lpstr>宝石</vt:lpstr>
      <vt:lpstr>蝙蝠体液</vt:lpstr>
      <vt:lpstr>玻璃</vt:lpstr>
      <vt:lpstr>玻璃瓶</vt:lpstr>
      <vt:lpstr>布料</vt:lpstr>
      <vt:lpstr>蚕茧</vt:lpstr>
      <vt:lpstr>灯笼鱼</vt:lpstr>
      <vt:lpstr>发光体</vt:lpstr>
      <vt:lpstr>蜂蜡</vt:lpstr>
      <vt:lpstr>蜂蜜</vt:lpstr>
      <vt:lpstr>工具</vt:lpstr>
      <vt:lpstr>谷物</vt:lpstr>
      <vt:lpstr>骨粉</vt:lpstr>
      <vt:lpstr>骨头</vt:lpstr>
      <vt:lpstr>花朵</vt:lpstr>
      <vt:lpstr>欢乐花</vt:lpstr>
      <vt:lpstr>欢乐花粉末</vt:lpstr>
      <vt:lpstr>寄居蟹</vt:lpstr>
      <vt:lpstr>金块</vt:lpstr>
      <vt:lpstr>金矿石</vt:lpstr>
      <vt:lpstr>荆棘</vt:lpstr>
      <vt:lpstr>酒桶</vt:lpstr>
      <vt:lpstr>粮粉</vt:lpstr>
      <vt:lpstr>没药</vt:lpstr>
      <vt:lpstr>莓果</vt:lpstr>
      <vt:lpstr>蘑菇</vt:lpstr>
      <vt:lpstr>木材</vt:lpstr>
      <vt:lpstr>木棍</vt:lpstr>
      <vt:lpstr>木炭</vt:lpstr>
      <vt:lpstr>木头</vt:lpstr>
      <vt:lpstr>泥土</vt:lpstr>
      <vt:lpstr>黏土</vt:lpstr>
      <vt:lpstr>牛奶</vt:lpstr>
      <vt:lpstr>皮革</vt:lpstr>
      <vt:lpstr>青蛙</vt:lpstr>
      <vt:lpstr>犰狳</vt:lpstr>
      <vt:lpstr>染料</vt:lpstr>
      <vt:lpstr>肉</vt:lpstr>
      <vt:lpstr>沙石</vt:lpstr>
      <vt:lpstr>沙子</vt:lpstr>
      <vt:lpstr>莎纸草</vt:lpstr>
      <vt:lpstr>珊瑚</vt:lpstr>
      <vt:lpstr>绳子</vt:lpstr>
      <vt:lpstr>石灰粉</vt:lpstr>
      <vt:lpstr>石灰岩</vt:lpstr>
      <vt:lpstr>石头</vt:lpstr>
      <vt:lpstr>食盐</vt:lpstr>
      <vt:lpstr>树液</vt:lpstr>
      <vt:lpstr>水</vt:lpstr>
      <vt:lpstr>水晶</vt:lpstr>
      <vt:lpstr>丝绸</vt:lpstr>
      <vt:lpstr>藤蔓</vt:lpstr>
      <vt:lpstr>铁矿石</vt:lpstr>
      <vt:lpstr>铜块</vt:lpstr>
      <vt:lpstr>铜矿石</vt:lpstr>
      <vt:lpstr>兔子</vt:lpstr>
      <vt:lpstr>蜗牛</vt:lpstr>
      <vt:lpstr>无</vt:lpstr>
      <vt:lpstr>仙人掌花</vt:lpstr>
      <vt:lpstr>橡胶</vt:lpstr>
      <vt:lpstr>雪</vt:lpstr>
      <vt:lpstr>盐矿</vt:lpstr>
      <vt:lpstr>叶子</vt:lpstr>
      <vt:lpstr>油</vt:lpstr>
      <vt:lpstr>鱼</vt:lpstr>
      <vt:lpstr>粘液</vt:lpstr>
      <vt:lpstr>芝士</vt:lpstr>
      <vt:lpstr>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高昂</dc:creator>
  <cp:lastModifiedBy>昂 高</cp:lastModifiedBy>
  <dcterms:created xsi:type="dcterms:W3CDTF">2015-06-05T18:19:00Z</dcterms:created>
  <dcterms:modified xsi:type="dcterms:W3CDTF">2023-11-27T06:38:37Z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