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6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13.png" ContentType="image/png"/>
  <Override PartName="/xl/media/image8.png" ContentType="image/png"/>
  <Override PartName="/xl/media/image5.png" ContentType="image/png"/>
  <Override PartName="/xl/media/image7.png" ContentType="image/png"/>
  <Override PartName="/xl/media/image1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-zfs-parts-list" sheetId="1" state="visible" r:id="rId2"/>
    <sheet name="Inf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0" authorId="0">
      <text>
        <r>
          <rPr>
            <sz val="10"/>
            <rFont val="Arial"/>
            <family val="2"/>
            <charset val="1"/>
          </rPr>
          <t xml:space="preserve">Parts list without drives</t>
        </r>
      </text>
    </comment>
  </commentList>
</comments>
</file>

<file path=xl/sharedStrings.xml><?xml version="1.0" encoding="utf-8"?>
<sst xmlns="http://schemas.openxmlformats.org/spreadsheetml/2006/main" count="62" uniqueCount="61">
  <si>
    <t xml:space="preserve">60TB ZFS backup 2023.0523</t>
  </si>
  <si>
    <t xml:space="preserve">Price/ea</t>
  </si>
  <si>
    <t xml:space="preserve">Qty</t>
  </si>
  <si>
    <t xml:space="preserve">Subtotal P*Q</t>
  </si>
  <si>
    <t xml:space="preserve"> Link / where to buy</t>
  </si>
  <si>
    <t xml:space="preserve">Alt</t>
  </si>
  <si>
    <t xml:space="preserve">Misc Info</t>
  </si>
  <si>
    <t xml:space="preserve">5-drive external rack</t>
  </si>
  <si>
    <t xml:space="preserve">https://www.amazon.com/gp/product/B001LF40KE/ref=ppx_yo_dt_b_search_asin_title?ie=UTF8&amp;psc=1</t>
  </si>
  <si>
    <t xml:space="preserve">5-drive ext. hotswap enclosure (optional)</t>
  </si>
  <si>
    <t xml:space="preserve">https://www.ebay.com/itm/404020493983</t>
  </si>
  <si>
    <t xml:space="preserve">https://www.amazon.com/dp/B0BQN2NLBL</t>
  </si>
  <si>
    <t xml:space="preserve">PC power supply, 6x SATA</t>
  </si>
  <si>
    <t xml:space="preserve">https://www.amazon.com/Enermax-Cyberbron-ECB500AWT-Non-Modular-Warranty/dp/B08K1ZBYPZ</t>
  </si>
  <si>
    <t xml:space="preserve">ALT: PC Power supply, 8x SATA</t>
  </si>
  <si>
    <t xml:space="preserve">https://www.amazon.com/dp/B004OVG24Y/?coliid=I1E7VJ7AVOQT0A&amp;colid=1W550CE142KLT&amp;psc=1&amp;ref_=lv_ov_lig_dp_it</t>
  </si>
  <si>
    <t xml:space="preserve">Specifications Mfr Part Number: EP-700PM Features: 75% Efficiency Rating Maximum Power: 700W Input: Input Voltage: 115 230 V Connectors: 1x 20+4pin Main Power Connector, 1x 4+4pin ATX Power Connector, 1x 6pin PCI-Express Connector, 1x 6+2pin PCI-Express Connector, 8x SATA Connectors, 8x 4pin Molex Connectors, 2x FDD Connectors</t>
  </si>
  <si>
    <t xml:space="preserve">HBA SAS x8E IT mode pcie card</t>
  </si>
  <si>
    <t xml:space="preserve">https://www.ebay.com/sch/i.html?_from=R40&amp;_nkw=sas9200-8e+IT+mode&amp;_sacat=0&amp;LH_TitleDesc=0&amp;LH_PrefLoc=2&amp;_sop=15</t>
  </si>
  <si>
    <t xml:space="preserve">SAS Cables 2-pack</t>
  </si>
  <si>
    <t xml:space="preserve">https://www.amazon.com/CableCreation-External-26pin-SFF-8088-Cable/dp/B07CL2V1B8</t>
  </si>
  <si>
    <t xml:space="preserve">Fan for cooling the HBA (takes up a slot)</t>
  </si>
  <si>
    <t xml:space="preserve">https://www.amazon.com/gp/product/B000233ZMU/ref=ppx_yo_dt_b_search_asin_title?ie=UTF8&amp;psc=1</t>
  </si>
  <si>
    <t xml:space="preserve">ALT: Noctua fan for the HBA</t>
  </si>
  <si>
    <t xml:space="preserve">https://www.amazon.com/gp/product/B071W93333/?tag=hardfocom-20</t>
  </si>
  <si>
    <t xml:space="preserve">18TB NAS Drives</t>
  </si>
  <si>
    <t xml:space="preserve">https://www.amazon.com/Toshiba-258014-Mg09aca18te-7200rpm-512mib/dp/B093Z5LFWD</t>
  </si>
  <si>
    <t xml:space="preserve">ALT: 12TB NAS drives (x8) -2 for RAIDZ2 parity = ~72TB, use wintelguy calc</t>
  </si>
  <si>
    <t xml:space="preserve">https://www.amazon.com/Seagate-IronWolf-12TB-Internal-Drive/dp/B084ZV1DN6?th=1</t>
  </si>
  <si>
    <t xml:space="preserve">Samsung T7 500GB USB3 boot/root drive</t>
  </si>
  <si>
    <t xml:space="preserve">https://www.amazon.com/dp/B0874XJL6M/ref=twister_B0B79D1NQ6?_encoding=UTF8&amp;th=1</t>
  </si>
  <si>
    <t xml:space="preserve">UPS, 700VA/370W x8 outlets</t>
  </si>
  <si>
    <t xml:space="preserve">https://www.amazon.com/gp/product/B07SKX78PV/ref=ppx_yo_dt_b_search_asin_title?ie=UTF8&amp;psc=1</t>
  </si>
  <si>
    <t xml:space="preserve">Turnkey Refurb PC w/ 4x pcie slot – Dell Optiplex 7040 SFF – 16GB RAM, Quad-core-i5 with HDMI</t>
  </si>
  <si>
    <t xml:space="preserve">https://www.ebay.com/itm/304041042675?_trkparms=ispr%3D5&amp;hash=item46ca4222f3:g:YVYAAOSwCJVh~cDu</t>
  </si>
  <si>
    <t xml:space="preserve">https://dl.dell.com/topicspdf/optiplex-7040-desktop_owners-manual3_en-us.pdf</t>
  </si>
  <si>
    <t xml:space="preserve">ZFS Calc</t>
  </si>
  <si>
    <t xml:space="preserve">https://wintelguy.com/zfs-calc.pl</t>
  </si>
  <si>
    <t xml:space="preserve">RAIDZ1 18000 , 5 drives, slop space, 5% free space, ~60TiB actual usable space before compression</t>
  </si>
  <si>
    <t xml:space="preserve">NOTE RAIDZ2 (at least) with 6+ drives is strongly recommended for long-term usage; if you buy the 5-bay enclosure it is a good complement to the HDDRACK and supports up to 8-10 drives on (1) power supply</t>
  </si>
  <si>
    <t xml:space="preserve">Grand Total</t>
  </si>
  <si>
    <t xml:space="preserve">Parts list w/o drives</t>
  </si>
  <si>
    <t xml:space="preserve">2023 Parts list for entry-level ZFS backup / fileserver</t>
  </si>
  <si>
    <t xml:space="preserve">Info</t>
  </si>
  <si>
    <t xml:space="preserve">By Kingneutron</t>
  </si>
  <si>
    <t xml:space="preserve">https://github.com/kneutron/ansitest/tree/master/ZFS</t>
  </si>
  <si>
    <t xml:space="preserve">Helpful Admin scripts, mostly bash</t>
  </si>
  <si>
    <t xml:space="preserve">Proposed 5x18TB drive RAIDZ1 "data migration" storage space - suitable for homelab if temporary storage is needed</t>
  </si>
  <si>
    <t xml:space="preserve">For longer-term backup solution, go with at least RAIDZ2 at the 6+ drive mark to avoid too many disks failing during rebuild / data loss</t>
  </si>
  <si>
    <t xml:space="preserve">The 5x18TB drive RAIDZ1 is an attempt to get the whole system under $2k for a homelab</t>
  </si>
  <si>
    <t xml:space="preserve">Cooling the HBA PCIe card:</t>
  </si>
  <si>
    <t xml:space="preserve">https://www.reddit.com/r/DataHoarder/comments/10r0s6b/show_me_your_lsi_sas_hba_fan_mount/</t>
  </si>
  <si>
    <t xml:space="preserve">https://hardforum.com/threads/cooling-suggestions-for-lsi-sas-card-lsi-9207-8i.1957715/</t>
  </si>
  <si>
    <t xml:space="preserve">Dell Optiplex 7040 SFF Owners Manual with motherboard info</t>
  </si>
  <si>
    <t xml:space="preserve">https://www.reddit.com/r/zfs/</t>
  </si>
  <si>
    <t xml:space="preserve">ZFS forum, ask questions here</t>
  </si>
  <si>
    <t xml:space="preserve">DISCLAIMER</t>
  </si>
  <si>
    <t xml:space="preserve">I have not actually tested the Optiplex 7040 (yet) but it's on the TODO list</t>
  </si>
  <si>
    <t xml:space="preserve">I have most of the other equipment listed, with the exception of 18TB Toshiba drives (my max is 16TB)</t>
  </si>
  <si>
    <t xml:space="preserve">and the Noctua fan; the power supplies are just recommendations, definitely shop around and use</t>
  </si>
  <si>
    <t xml:space="preserve">this as a base to play with the numbers.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</si>
</sst>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 Unicode MS"/>
      <family val="2"/>
      <charset val="1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5"/>
      <color rgb="FFC9211E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EEEEEE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  <fill>
      <patternFill patternType="solid">
        <fgColor rgb="FFFF0000"/>
        <bgColor rgb="FFC921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21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9" fillId="3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Excel Built-in Normal" xfId="21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20</xdr:row>
      <xdr:rowOff>0</xdr:rowOff>
    </xdr:from>
    <xdr:to>
      <xdr:col>4</xdr:col>
      <xdr:colOff>7097040</xdr:colOff>
      <xdr:row>20</xdr:row>
      <xdr:rowOff>5794200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737240" y="14873760"/>
          <a:ext cx="7097040" cy="579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988200</xdr:colOff>
      <xdr:row>2</xdr:row>
      <xdr:rowOff>851760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4699520" y="1122120"/>
          <a:ext cx="988200" cy="85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816480</xdr:colOff>
      <xdr:row>1</xdr:row>
      <xdr:rowOff>916920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4699520" y="205200"/>
          <a:ext cx="816480" cy="91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988200</xdr:colOff>
      <xdr:row>3</xdr:row>
      <xdr:rowOff>837360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4699520" y="2039040"/>
          <a:ext cx="988200" cy="83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988200</xdr:colOff>
      <xdr:row>5</xdr:row>
      <xdr:rowOff>734760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4699520" y="5072400"/>
          <a:ext cx="988200" cy="73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988200</xdr:colOff>
      <xdr:row>6</xdr:row>
      <xdr:rowOff>672840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4699520" y="5989320"/>
          <a:ext cx="988200" cy="67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988200</xdr:colOff>
      <xdr:row>7</xdr:row>
      <xdr:rowOff>609480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14699520" y="6906240"/>
          <a:ext cx="988200" cy="60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936360</xdr:colOff>
      <xdr:row>8</xdr:row>
      <xdr:rowOff>914400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14699520" y="7820640"/>
          <a:ext cx="936360" cy="91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650880</xdr:colOff>
      <xdr:row>9</xdr:row>
      <xdr:rowOff>914400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14699520" y="8735040"/>
          <a:ext cx="650880" cy="91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649440</xdr:colOff>
      <xdr:row>10</xdr:row>
      <xdr:rowOff>914400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14699520" y="9649440"/>
          <a:ext cx="649440" cy="91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605160</xdr:colOff>
      <xdr:row>11</xdr:row>
      <xdr:rowOff>914400</xdr:rowOff>
    </xdr:to>
    <xdr:pic>
      <xdr:nvPicPr>
        <xdr:cNvPr id="10" name="Image 11" descr=""/>
        <xdr:cNvPicPr/>
      </xdr:nvPicPr>
      <xdr:blipFill>
        <a:blip r:embed="rId11"/>
        <a:stretch/>
      </xdr:blipFill>
      <xdr:spPr>
        <a:xfrm>
          <a:off x="14699520" y="10563840"/>
          <a:ext cx="605160" cy="91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988200</xdr:colOff>
      <xdr:row>12</xdr:row>
      <xdr:rowOff>655200</xdr:rowOff>
    </xdr:to>
    <xdr:pic>
      <xdr:nvPicPr>
        <xdr:cNvPr id="11" name="Image 12" descr=""/>
        <xdr:cNvPicPr/>
      </xdr:nvPicPr>
      <xdr:blipFill>
        <a:blip r:embed="rId12"/>
        <a:stretch/>
      </xdr:blipFill>
      <xdr:spPr>
        <a:xfrm>
          <a:off x="14699520" y="11478240"/>
          <a:ext cx="988200" cy="65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941400</xdr:colOff>
      <xdr:row>13</xdr:row>
      <xdr:rowOff>914400</xdr:rowOff>
    </xdr:to>
    <xdr:pic>
      <xdr:nvPicPr>
        <xdr:cNvPr id="12" name="Image 13" descr=""/>
        <xdr:cNvPicPr/>
      </xdr:nvPicPr>
      <xdr:blipFill>
        <a:blip r:embed="rId13"/>
        <a:stretch/>
      </xdr:blipFill>
      <xdr:spPr>
        <a:xfrm>
          <a:off x="14699520" y="12392640"/>
          <a:ext cx="941400" cy="914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mazon.com/dp/B0BQN2NLBL" TargetMode="External"/><Relationship Id="rId3" Type="http://schemas.openxmlformats.org/officeDocument/2006/relationships/hyperlink" Target="https://www.amazon.com/Enermax-Cyberbron-ECB500AWT-Non-Modular-Warranty/dp/B08K1ZBYPZ" TargetMode="External"/><Relationship Id="rId4" Type="http://schemas.openxmlformats.org/officeDocument/2006/relationships/hyperlink" Target="https://www.amazon.com/CableCreation-External-26pin-SFF-8088-Cable/dp/B07CL2V1B8" TargetMode="External"/><Relationship Id="rId5" Type="http://schemas.openxmlformats.org/officeDocument/2006/relationships/hyperlink" Target="https://www.amazon.com/Toshiba-258014-Mg09aca18te-7200rpm-512mib/dp/B093Z5LFWD" TargetMode="External"/><Relationship Id="rId6" Type="http://schemas.openxmlformats.org/officeDocument/2006/relationships/hyperlink" Target="https://www.ebay.com/itm/304041042675?_trkparms=ispr%3D5&amp;hash=item46ca4222f3:g:YVYAAOSwCJVh~cDu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ColWidth="11.53515625" defaultRowHeight="456.25" zeroHeight="false" outlineLevelRow="0" outlineLevelCol="0"/>
  <cols>
    <col collapsed="false" customWidth="true" hidden="false" outlineLevel="0" max="1" min="1" style="1" width="34.51"/>
    <col collapsed="false" customWidth="false" hidden="false" outlineLevel="0" max="2" min="2" style="2" width="11.54"/>
    <col collapsed="false" customWidth="true" hidden="false" outlineLevel="0" max="3" min="3" style="2" width="5.4"/>
    <col collapsed="false" customWidth="true" hidden="false" outlineLevel="0" max="4" min="4" style="2" width="15.76"/>
    <col collapsed="false" customWidth="true" hidden="false" outlineLevel="0" max="5" min="5" style="1" width="105.02"/>
    <col collapsed="false" customWidth="true" hidden="false" outlineLevel="0" max="6" min="6" style="2" width="36.32"/>
    <col collapsed="false" customWidth="true" hidden="false" outlineLevel="0" max="7" min="7" style="1" width="14.02"/>
  </cols>
  <sheetData>
    <row r="1" customFormat="false" ht="16.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2" t="s">
        <v>5</v>
      </c>
      <c r="G1" s="1" t="s">
        <v>6</v>
      </c>
    </row>
    <row r="2" customFormat="false" ht="72.2" hidden="false" customHeight="true" outlineLevel="0" collapsed="false">
      <c r="A2" s="1" t="s">
        <v>7</v>
      </c>
      <c r="B2" s="6" t="n">
        <v>40</v>
      </c>
      <c r="C2" s="2" t="n">
        <v>1</v>
      </c>
      <c r="D2" s="6" t="n">
        <f aca="false">B2*C2</f>
        <v>40</v>
      </c>
      <c r="E2" s="1" t="s">
        <v>8</v>
      </c>
    </row>
    <row r="3" customFormat="false" ht="72.2" hidden="false" customHeight="true" outlineLevel="0" collapsed="false">
      <c r="A3" s="7" t="s">
        <v>9</v>
      </c>
      <c r="B3" s="8" t="n">
        <v>98</v>
      </c>
      <c r="C3" s="2" t="n">
        <v>0</v>
      </c>
      <c r="D3" s="6" t="n">
        <f aca="false">B3*C3</f>
        <v>0</v>
      </c>
      <c r="E3" s="1" t="s">
        <v>10</v>
      </c>
      <c r="F3" s="9" t="s">
        <v>11</v>
      </c>
    </row>
    <row r="4" customFormat="false" ht="72.2" hidden="false" customHeight="true" outlineLevel="0" collapsed="false">
      <c r="A4" s="1" t="s">
        <v>12</v>
      </c>
      <c r="B4" s="10" t="n">
        <v>40</v>
      </c>
      <c r="C4" s="11" t="n">
        <v>1</v>
      </c>
      <c r="D4" s="6" t="n">
        <f aca="false">B4*C4</f>
        <v>40</v>
      </c>
      <c r="E4" s="12" t="s">
        <v>13</v>
      </c>
      <c r="F4" s="2" t="n">
        <v>40</v>
      </c>
    </row>
    <row r="5" customFormat="false" ht="166.65" hidden="false" customHeight="true" outlineLevel="0" collapsed="false">
      <c r="A5" s="1" t="s">
        <v>14</v>
      </c>
      <c r="B5" s="8" t="n">
        <v>70</v>
      </c>
      <c r="C5" s="13" t="n">
        <v>0</v>
      </c>
      <c r="D5" s="6" t="n">
        <f aca="false">B5*C5</f>
        <v>0</v>
      </c>
      <c r="E5" s="1" t="s">
        <v>15</v>
      </c>
      <c r="F5" s="2" t="n">
        <v>70</v>
      </c>
      <c r="G5" s="14" t="s">
        <v>16</v>
      </c>
    </row>
    <row r="6" customFormat="false" ht="72.2" hidden="false" customHeight="true" outlineLevel="0" collapsed="false">
      <c r="A6" s="1" t="s">
        <v>17</v>
      </c>
      <c r="B6" s="15" t="n">
        <v>50</v>
      </c>
      <c r="C6" s="2" t="n">
        <v>1</v>
      </c>
      <c r="D6" s="6" t="n">
        <f aca="false">B6*C6</f>
        <v>50</v>
      </c>
      <c r="E6" s="1" t="s">
        <v>18</v>
      </c>
    </row>
    <row r="7" customFormat="false" ht="72.2" hidden="false" customHeight="true" outlineLevel="0" collapsed="false">
      <c r="A7" s="1" t="s">
        <v>19</v>
      </c>
      <c r="B7" s="6" t="n">
        <v>34</v>
      </c>
      <c r="C7" s="2" t="n">
        <v>1</v>
      </c>
      <c r="D7" s="6" t="n">
        <f aca="false">B7*C7</f>
        <v>34</v>
      </c>
      <c r="E7" s="12" t="s">
        <v>20</v>
      </c>
    </row>
    <row r="8" customFormat="false" ht="72" hidden="false" customHeight="true" outlineLevel="0" collapsed="false">
      <c r="A8" s="16" t="s">
        <v>21</v>
      </c>
      <c r="B8" s="6" t="n">
        <v>17</v>
      </c>
      <c r="C8" s="2" t="n">
        <v>1</v>
      </c>
      <c r="D8" s="6" t="n">
        <f aca="false">B8*C8</f>
        <v>17</v>
      </c>
      <c r="E8" s="1" t="s">
        <v>22</v>
      </c>
    </row>
    <row r="9" customFormat="false" ht="72" hidden="false" customHeight="true" outlineLevel="0" collapsed="false">
      <c r="A9" s="1" t="s">
        <v>23</v>
      </c>
      <c r="B9" s="8" t="n">
        <v>15</v>
      </c>
      <c r="C9" s="2" t="n">
        <v>0</v>
      </c>
      <c r="D9" s="6" t="n">
        <f aca="false">B9*C9</f>
        <v>0</v>
      </c>
      <c r="E9" s="1" t="s">
        <v>24</v>
      </c>
    </row>
    <row r="10" customFormat="false" ht="72" hidden="false" customHeight="true" outlineLevel="0" collapsed="false">
      <c r="A10" s="17" t="s">
        <v>25</v>
      </c>
      <c r="B10" s="10" t="n">
        <v>288</v>
      </c>
      <c r="C10" s="11" t="n">
        <v>5</v>
      </c>
      <c r="D10" s="6" t="n">
        <f aca="false">B10*C10</f>
        <v>1440</v>
      </c>
      <c r="E10" s="12" t="s">
        <v>26</v>
      </c>
    </row>
    <row r="11" customFormat="false" ht="72" hidden="false" customHeight="true" outlineLevel="0" collapsed="false">
      <c r="A11" s="18" t="s">
        <v>27</v>
      </c>
      <c r="B11" s="19" t="n">
        <v>225</v>
      </c>
      <c r="C11" s="13" t="n">
        <v>0</v>
      </c>
      <c r="D11" s="6" t="n">
        <f aca="false">B11*C11</f>
        <v>0</v>
      </c>
      <c r="E11" s="20" t="s">
        <v>28</v>
      </c>
    </row>
    <row r="12" customFormat="false" ht="72" hidden="false" customHeight="true" outlineLevel="0" collapsed="false">
      <c r="A12" s="21" t="s">
        <v>29</v>
      </c>
      <c r="B12" s="22" t="n">
        <v>70</v>
      </c>
      <c r="C12" s="23" t="n">
        <v>1</v>
      </c>
      <c r="D12" s="6" t="n">
        <f aca="false">B12*C12</f>
        <v>70</v>
      </c>
      <c r="E12" s="21" t="s">
        <v>30</v>
      </c>
      <c r="F12" s="21"/>
      <c r="G12" s="21"/>
    </row>
    <row r="13" customFormat="false" ht="72" hidden="false" customHeight="true" outlineLevel="0" collapsed="false">
      <c r="A13" s="17" t="s">
        <v>31</v>
      </c>
      <c r="B13" s="6" t="n">
        <v>80</v>
      </c>
      <c r="C13" s="2" t="n">
        <v>1</v>
      </c>
      <c r="D13" s="6" t="n">
        <f aca="false">B13*C13</f>
        <v>80</v>
      </c>
      <c r="E13" s="1" t="s">
        <v>32</v>
      </c>
    </row>
    <row r="14" customFormat="false" ht="72" hidden="false" customHeight="true" outlineLevel="0" collapsed="false">
      <c r="A14" s="7" t="s">
        <v>33</v>
      </c>
      <c r="B14" s="6" t="n">
        <v>170</v>
      </c>
      <c r="C14" s="2" t="n">
        <v>1</v>
      </c>
      <c r="D14" s="6" t="n">
        <f aca="false">B14*C14</f>
        <v>170</v>
      </c>
      <c r="E14" s="12" t="s">
        <v>34</v>
      </c>
      <c r="F14" s="7" t="s">
        <v>35</v>
      </c>
      <c r="G14" s="24"/>
    </row>
    <row r="15" customFormat="false" ht="12.8" hidden="false" customHeight="false" outlineLevel="0" collapsed="false">
      <c r="B15" s="6"/>
      <c r="D15" s="6"/>
    </row>
    <row r="16" customFormat="false" ht="16.15" hidden="false" customHeight="false" outlineLevel="0" collapsed="false">
      <c r="A16" s="1" t="s">
        <v>36</v>
      </c>
      <c r="E16" s="3" t="s">
        <v>37</v>
      </c>
    </row>
    <row r="17" customFormat="false" ht="12.8" hidden="false" customHeight="false" outlineLevel="0" collapsed="false">
      <c r="E17" s="17" t="s">
        <v>38</v>
      </c>
    </row>
    <row r="18" customFormat="false" ht="49.3" hidden="false" customHeight="false" outlineLevel="0" collapsed="false">
      <c r="E18" s="25" t="s">
        <v>39</v>
      </c>
    </row>
    <row r="19" customFormat="false" ht="16.15" hidden="false" customHeight="false" outlineLevel="0" collapsed="false">
      <c r="A19" s="26" t="s">
        <v>40</v>
      </c>
      <c r="D19" s="6" t="n">
        <f aca="false">SUM(D2:D18)</f>
        <v>1941</v>
      </c>
      <c r="E19" s="23"/>
    </row>
    <row r="20" customFormat="false" ht="16.15" hidden="false" customHeight="false" outlineLevel="0" collapsed="false">
      <c r="A20" s="27" t="s">
        <v>41</v>
      </c>
      <c r="D20" s="28" t="n">
        <f aca="false">SUM(D2:D14)-SUM(D10:D11)</f>
        <v>501</v>
      </c>
      <c r="E20" s="29"/>
    </row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hyperlinks>
    <hyperlink ref="F3" r:id="rId2" display="https://www.amazon.com/dp/B0BQN2NLBL"/>
    <hyperlink ref="E4" r:id="rId3" display="https://www.amazon.com/Enermax-Cyberbron-ECB500AWT-Non-Modular-Warranty/dp/B08K1ZBYPZ"/>
    <hyperlink ref="E7" r:id="rId4" display="https://www.amazon.com/CableCreation-External-26pin-SFF-8088-Cable/dp/B07CL2V1B8"/>
    <hyperlink ref="E10" r:id="rId5" display="https://www.amazon.com/Toshiba-258014-Mg09aca18te-7200rpm-512mib/dp/B093Z5LFWD"/>
    <hyperlink ref="E14" r:id="rId6" display="https://www.ebay.com/itm/304041042675?_trkparms=ispr%3D5&amp;hash=item46ca4222f3:g:YVYAAOSwCJVh~cD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1" width="64.11"/>
    <col collapsed="false" customWidth="true" hidden="false" outlineLevel="0" max="2" min="2" style="21" width="82.85"/>
  </cols>
  <sheetData>
    <row r="1" customFormat="false" ht="17.35" hidden="false" customHeight="false" outlineLevel="0" collapsed="false">
      <c r="A1" s="30" t="s">
        <v>42</v>
      </c>
      <c r="B1" s="23" t="s">
        <v>43</v>
      </c>
    </row>
    <row r="2" customFormat="false" ht="12.8" hidden="false" customHeight="false" outlineLevel="0" collapsed="false">
      <c r="A2" s="31" t="s">
        <v>44</v>
      </c>
    </row>
    <row r="3" customFormat="false" ht="15" hidden="false" customHeight="false" outlineLevel="0" collapsed="false">
      <c r="A3" s="32" t="s">
        <v>45</v>
      </c>
      <c r="B3" s="21" t="s">
        <v>46</v>
      </c>
    </row>
    <row r="5" customFormat="false" ht="23.6" hidden="false" customHeight="false" outlineLevel="0" collapsed="false">
      <c r="A5" s="33" t="s">
        <v>47</v>
      </c>
    </row>
    <row r="6" customFormat="false" ht="34.7" hidden="false" customHeight="false" outlineLevel="0" collapsed="false">
      <c r="A6" s="34" t="s">
        <v>48</v>
      </c>
      <c r="B6" s="21" t="s">
        <v>49</v>
      </c>
    </row>
    <row r="8" customFormat="false" ht="15" hidden="false" customHeight="false" outlineLevel="0" collapsed="false">
      <c r="A8" s="32" t="s">
        <v>50</v>
      </c>
      <c r="B8" s="21" t="s">
        <v>51</v>
      </c>
    </row>
    <row r="9" customFormat="false" ht="12.8" hidden="false" customHeight="false" outlineLevel="0" collapsed="false">
      <c r="B9" s="21" t="s">
        <v>52</v>
      </c>
    </row>
    <row r="11" customFormat="false" ht="15" hidden="false" customHeight="false" outlineLevel="0" collapsed="false">
      <c r="A11" s="32" t="s">
        <v>53</v>
      </c>
      <c r="B11" s="1" t="s">
        <v>35</v>
      </c>
    </row>
    <row r="13" customFormat="false" ht="15" hidden="false" customHeight="false" outlineLevel="0" collapsed="false">
      <c r="A13" s="32" t="s">
        <v>54</v>
      </c>
      <c r="B13" s="21" t="s">
        <v>55</v>
      </c>
    </row>
    <row r="15" customFormat="false" ht="12.8" hidden="false" customHeight="false" outlineLevel="0" collapsed="false">
      <c r="A15" s="35" t="s">
        <v>56</v>
      </c>
      <c r="B15" s="36" t="s">
        <v>57</v>
      </c>
    </row>
    <row r="16" customFormat="false" ht="12.8" hidden="false" customHeight="false" outlineLevel="0" collapsed="false">
      <c r="A16" s="35"/>
      <c r="B16" s="21" t="s">
        <v>58</v>
      </c>
    </row>
    <row r="17" customFormat="false" ht="12.8" hidden="false" customHeight="false" outlineLevel="0" collapsed="false">
      <c r="B17" s="21" t="s">
        <v>59</v>
      </c>
    </row>
    <row r="18" customFormat="false" ht="12.8" hidden="false" customHeight="false" outlineLevel="0" collapsed="false">
      <c r="B18" s="21" t="s">
        <v>60</v>
      </c>
    </row>
  </sheetData>
  <mergeCells count="1">
    <mergeCell ref="A15:A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2023-05-23T17:12:21Z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