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FSDRAID" sheetId="1" state="visible" r:id="rId2"/>
    <sheet name="Not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2" authorId="0">
      <text>
        <r>
          <rPr>
            <sz val="10"/>
            <rFont val="Arial"/>
            <family val="2"/>
          </rPr>
          <t xml:space="preserve">This appears to be a useless config; we lost ~2GB to parity for basically nothing</t>
        </r>
      </text>
    </comment>
    <comment ref="N1" authorId="0">
      <text>
        <r>
          <rPr>
            <sz val="10"/>
            <rFont val="Arial"/>
            <family val="2"/>
          </rPr>
          <t xml:space="preserve">NOTE This is what is seen by the OS as usable space, not HD mfr 1000
</t>
        </r>
      </text>
    </comment>
  </commentList>
</comments>
</file>

<file path=xl/sharedStrings.xml><?xml version="1.0" encoding="utf-8"?>
<sst xmlns="http://schemas.openxmlformats.org/spreadsheetml/2006/main" count="189" uniqueCount="143">
  <si>
    <t xml:space="preserve">ZFS DRAID configs</t>
  </si>
  <si>
    <t xml:space="preserve">Total drives inpool</t>
  </si>
  <si>
    <t xml:space="preserve">Vdevs</t>
  </si>
  <si>
    <t xml:space="preserve">Disks in vdev</t>
  </si>
  <si>
    <t xml:space="preserve"># Vspares (PER vdev)</t>
  </si>
  <si>
    <t xml:space="preserve">Total vspares in pool</t>
  </si>
  <si>
    <t xml:space="preserve"># Pspares</t>
  </si>
  <si>
    <t xml:space="preserve">RAIDZ level</t>
  </si>
  <si>
    <t xml:space="preserve">Can sustain X failures PER vdev</t>
  </si>
  <si>
    <t xml:space="preserve">NOTES</t>
  </si>
  <si>
    <t xml:space="preserve">zpool list TOTAL GB</t>
  </si>
  <si>
    <t xml:space="preserve">zfs list AVAIL GB</t>
  </si>
  <si>
    <t xml:space="preserve">Total time to CP .iso (6GB)</t>
  </si>
  <si>
    <t xml:space="preserve">Usable Disk Size - GiB</t>
  </si>
  <si>
    <t xml:space="preserve">Sector size</t>
  </si>
  <si>
    <t xml:space="preserve">Raw disk (GiB)</t>
  </si>
  <si>
    <t xml:space="preserve">Lost to parity / vspares (GB)</t>
  </si>
  <si>
    <t xml:space="preserve">Total Pdisks</t>
  </si>
  <si>
    <t xml:space="preserve">draid1:2d:4c:1s</t>
  </si>
  <si>
    <t xml:space="preserve">2 with 1 vspare and 1 UNAVAIL</t>
  </si>
  <si>
    <t xml:space="preserve">draid1:4d:6c:1s</t>
  </si>
  <si>
    <t xml:space="preserve">draid1:6d:8c:1s</t>
  </si>
  <si>
    <t xml:space="preserve">up to 3 with 1 vspare + 2 pspares</t>
  </si>
  <si>
    <t xml:space="preserve">draid1:7d:10c:2s</t>
  </si>
  <si>
    <t xml:space="preserve">Expected: 3 with 2 vspares and 1 UNAVAIL; Actual: 2 with 2 vspares; try again with fewer DATA disks</t>
  </si>
  <si>
    <t xml:space="preserve">Pool I/O suspended with insufficient replicas at 3 fails</t>
  </si>
  <si>
    <t xml:space="preserve">^ zpool imported OK after a reboot; ran scrub and clear = OK</t>
  </si>
  <si>
    <t xml:space="preserve">draid1:5d:10c:2s</t>
  </si>
  <si>
    <t xml:space="preserve">3 with 2 vspares and 1 UNAVAIL</t>
  </si>
  <si>
    <t xml:space="preserve">Copy ~7.3GB isos from UDF dvd mounted to zstd-3 DS - including sync - with 3 UNAVAIL and 2 vspares</t>
  </si>
  <si>
    <t xml:space="preserve">draid1:3d:5c:1s</t>
  </si>
  <si>
    <t xml:space="preserve">up to 4 with 1 vspare + 2 pspares</t>
  </si>
  <si>
    <t xml:space="preserve">draid1:10d:12c:1s</t>
  </si>
  <si>
    <t xml:space="preserve">Copy ~7.3GB isos from UDF dvd mounted to zstd-3 DS - including sync - with no UNAVAIL</t>
  </si>
  <si>
    <t xml:space="preserve">draid1:14d:16c:1s</t>
  </si>
  <si>
    <t xml:space="preserve">Ok so this is a thing, lots of data disks in (1) vdev and 1 vspare</t>
  </si>
  <si>
    <t xml:space="preserve">Copy ~7.3GB isos from UDF dvd mounted to uncompressed DS - including sync - with 2 UNAVAIL and 1 vspare </t>
  </si>
  <si>
    <t xml:space="preserve">draid1:13d:16c:2s</t>
  </si>
  <si>
    <t xml:space="preserve">3 with 2 vspare and 2 pspares + 1 UNAVAIL = 5</t>
  </si>
  <si>
    <t xml:space="preserve">Lots of Data disks</t>
  </si>
  <si>
    <t xml:space="preserve">Copy ~7.3GB isos from UDF dvd mounted to uncompressed DS - including sync - with no UNAVAIL</t>
  </si>
  <si>
    <t xml:space="preserve">Copy ~7.3GB isos from UDF DVD to zstd-3 DS - including sync - with 2 UNAVAIL + 2 spares in use</t>
  </si>
  <si>
    <t xml:space="preserve">Copy ~7.3GB isos from UDF DVD to LZ4 DS - including sync - with 2 UNAVAIL + 2 spares in use</t>
  </si>
  <si>
    <t xml:space="preserve">draid2:13d:16c:1s</t>
  </si>
  <si>
    <t xml:space="preserve">3 with 1 vspare and 2 UNAVAIL</t>
  </si>
  <si>
    <t xml:space="preserve">Mostly Data disks</t>
  </si>
  <si>
    <t xml:space="preserve">draid1:8d:24c:1s</t>
  </si>
  <si>
    <t xml:space="preserve">copy in-vm 6GB iso to uncompressed DS - including sync - with no UNAVAIL</t>
  </si>
  <si>
    <t xml:space="preserve">draid1:8d:12c:2s</t>
  </si>
  <si>
    <t xml:space="preserve">3 with 2 vspare and 1 UNAVAIL</t>
  </si>
  <si>
    <t xml:space="preserve">copy in-vm 6GB iso to zstd-3 DS - including sync - with 3 UNAVAIL – getting some Write and CKSUM errors on some devs</t>
  </si>
  <si>
    <t xml:space="preserve">copy in-vm 6GB iso to LZ4 DS - including sync - with 3 UNAVAIL – getting some Write and CKSUM errors on some devs; scrub had 0 errors, cleared</t>
  </si>
  <si>
    <t xml:space="preserve">copy in-vm 6GB iso to LZ4 DS - including sync - with (6) UNAVAIL – all vspares in use</t>
  </si>
  <si>
    <t xml:space="preserve">draid2:8d:12c:2s</t>
  </si>
  <si>
    <t xml:space="preserve">4 with 2 vspare and 2 UNAVAIL</t>
  </si>
  <si>
    <t xml:space="preserve">copy in-vm 6GB iso to zstd-3 DS - including sync - with 4 UNAVAIL – and 2 vspares in use</t>
  </si>
  <si>
    <t xml:space="preserve">copy in-vm 6GB iso to LZ4 DS - including sync - with 8 UNAVAIL – and 4 vspares in use</t>
  </si>
  <si>
    <t xml:space="preserve">copy in-vm 6GB iso to zstd-3 DS - including sync - with 6 UNAVAIL – and 3 vspares in use</t>
  </si>
  <si>
    <t xml:space="preserve">copy in-vm 6GB iso to LZ4 DS - including sync - with 6 UNAVAIL – and 3 vspares in use</t>
  </si>
  <si>
    <t xml:space="preserve">copy in-vm 6GB iso to LZ4 DS - including sync - with 3 UNAVAIL – and 3 vspares in use</t>
  </si>
  <si>
    <t xml:space="preserve">draid1:5d:8c:1s-0</t>
  </si>
  <si>
    <t xml:space="preserve">copy in-vm 6GB iso to zstd-3 DS - including sync - with 4 UNAVAIL – and 4 vspares in use</t>
  </si>
  <si>
    <t xml:space="preserve">copy in-vm 6GB iso to LZ4 DS - including sync - with 8 UNAVAIL – and 4 vspares in use + 1 pspare</t>
  </si>
  <si>
    <t xml:space="preserve">draid2:3d:6c:1s</t>
  </si>
  <si>
    <t xml:space="preserve">copy in-vm 6GB iso to LZ4 DS - including sync - with 12 UNAVAIL – and 4 vspares in use</t>
  </si>
  <si>
    <t xml:space="preserve">draid1:8d:24c:0s</t>
  </si>
  <si>
    <t xml:space="preserve">6 with 0 vspare and 5 pspare + 1 UNAVAIL</t>
  </si>
  <si>
    <t xml:space="preserve">draid2:5d:8c:1s</t>
  </si>
  <si>
    <t xml:space="preserve">draid1:8d:48c:1s</t>
  </si>
  <si>
    <t xml:space="preserve">draid1:8d:16c:1s</t>
  </si>
  <si>
    <t xml:space="preserve">draid2:8d:48c:2s</t>
  </si>
  <si>
    <t xml:space="preserve">4 with 2 vspares and 2 UNAVAIL</t>
  </si>
  <si>
    <t xml:space="preserve">Copy ~7.3GB isos from UDF dvd mounted to uncompressed DS - including sync - with 0 UNAVAIL</t>
  </si>
  <si>
    <t xml:space="preserve">Copy ~7.3GB isos from UDF dvd mounted to zstd-3 DS - including sync - with 4 UNAVAIL - and 2 vspares in use</t>
  </si>
  <si>
    <t xml:space="preserve">draid2:8d:24c:2s</t>
  </si>
  <si>
    <t xml:space="preserve">draid2:8d:16c:2s</t>
  </si>
  <si>
    <t xml:space="preserve">draid2:12d:16c:2s</t>
  </si>
  <si>
    <t xml:space="preserve">More data disks, less lost to parity</t>
  </si>
  <si>
    <t xml:space="preserve">draid1:8d:72c:2s</t>
  </si>
  <si>
    <t xml:space="preserve">draid1:8d:36c:2s</t>
  </si>
  <si>
    <t xml:space="preserve">draid1:8d:24c:2s</t>
  </si>
  <si>
    <t xml:space="preserve">draid1:20d:24c:2s</t>
  </si>
  <si>
    <t xml:space="preserve">Copy ~7.3GB isos from UDF dvd mounted to zstd-3 DS - including sync - with 3 UNAVAIL - and 2 vspares in use</t>
  </si>
  <si>
    <t xml:space="preserve">draid2:12d:72c:2s</t>
  </si>
  <si>
    <t xml:space="preserve">Note more Data disks than usual 8</t>
  </si>
  <si>
    <t xml:space="preserve">draid2:8d:72c:2s</t>
  </si>
  <si>
    <t xml:space="preserve">8 Data disks = less avail GB</t>
  </si>
  <si>
    <t xml:space="preserve">draid2:8d:36c:2s</t>
  </si>
  <si>
    <t xml:space="preserve">draid2:9d:36c:2s</t>
  </si>
  <si>
    <t xml:space="preserve">Same as previous(?)</t>
  </si>
  <si>
    <t xml:space="preserve">draid2:12d:36c:2s</t>
  </si>
  <si>
    <t xml:space="preserve">draid2:12d:24c:2s</t>
  </si>
  <si>
    <t xml:space="preserve">draid2:8d:96c:6s</t>
  </si>
  <si>
    <t xml:space="preserve">13 with 11 v+pspares in use + 2 UNAVAIL</t>
  </si>
  <si>
    <t xml:space="preserve">NOTE 2 pspares were still AVAIL but not swapped in, the devs may have failed too soon after each other</t>
  </si>
  <si>
    <t xml:space="preserve">draid2:12d:96c:12s</t>
  </si>
  <si>
    <t xml:space="preserve">draid2:24d:96c:8s</t>
  </si>
  <si>
    <t xml:space="preserve">10 with 12 UNAVAIL and 8 vspares in use</t>
  </si>
  <si>
    <t xml:space="preserve">Even More data disks, less lost to parity</t>
  </si>
  <si>
    <t xml:space="preserve">Copy ~7.3GB isos from UDF dvd mounted to uncompressed DS - including sync - with 1 UNAVAIL and 1 vspare in use</t>
  </si>
  <si>
    <t xml:space="preserve">Copy ~7.3GB isos from UDF dvd mounted to zstd-3 DS - including sync - with 12 UNAVAIL - and 8 vspares in use</t>
  </si>
  <si>
    <t xml:space="preserve">draid2:8d:48c:4s</t>
  </si>
  <si>
    <t xml:space="preserve">4 spec, 8 resulted = 1 set per vdev</t>
  </si>
  <si>
    <t xml:space="preserve">6 with 4 vspares and 2 UNAVAIL</t>
  </si>
  <si>
    <t xml:space="preserve">0 pspares - (7) reserved but not auto-allocated</t>
  </si>
  <si>
    <t xml:space="preserve">draid2:8d:24c:3s</t>
  </si>
  <si>
    <t xml:space="preserve">5 without pspares, up to 9 with 2 UNAVAIL</t>
  </si>
  <si>
    <t xml:space="preserve">4 hotspares +4 outside of spares</t>
  </si>
  <si>
    <t xml:space="preserve">test copy 6GB Highsierra.iso to /home XFS in-vm</t>
  </si>
  <si>
    <t xml:space="preserve">Copy over net 4.5GiB to LZ4 with 1 UNAVAIL (vspare) - including sync</t>
  </si>
  <si>
    <t xml:space="preserve">Copy over net 4.5GiB to zstd-3 with 1 UNAVAIL (vspare) - including sync</t>
  </si>
  <si>
    <t xml:space="preserve">Copy over net 4.5GiB to uncompressed with 1 UNAVAIL (vspare) - including sync</t>
  </si>
  <si>
    <t xml:space="preserve">Copy 2.6GB ubuntu iso in-vm from zstd to xfs, including sync - with (4) UNAVAIL, 1 vspare active per vdev</t>
  </si>
  <si>
    <t xml:space="preserve">draid1:8d:24c:4s</t>
  </si>
  <si>
    <t xml:space="preserve">should be 16</t>
  </si>
  <si>
    <t xml:space="preserve">5 without pspares; with 1 UNAVAIL</t>
  </si>
  <si>
    <t xml:space="preserve">copy in-vm 6GB iso to zstd-3 DS - including sync - with no UNAVAIL</t>
  </si>
  <si>
    <t xml:space="preserve">copy in-vm 6GB iso to LZ4 DS - including sync - with no UNAVAIL</t>
  </si>
  <si>
    <t xml:space="preserve">copy in-vm 6GB iso to zstd-3 DS - including sync - with 6 UNAVAIL and 5 vspares in use</t>
  </si>
  <si>
    <t xml:space="preserve">2021.July</t>
  </si>
  <si>
    <t xml:space="preserve">Dave Bechtel</t>
  </si>
  <si>
    <t xml:space="preserve">Tracking various ZFS DRAID configs with variable # of disks in a VM</t>
  </si>
  <si>
    <t xml:space="preserve">Scripts here:</t>
  </si>
  <si>
    <t xml:space="preserve">VM config: 4xCPU (core i7 host), 10GB RAM (16 GB host)</t>
  </si>
  <si>
    <t xml:space="preserve">https://github.com/kneutron/ansitest/tree/master/ZFS</t>
  </si>
  <si>
    <t xml:space="preserve">96x4GB vdisks (3.73GB usable) attached to SATA + SAS controller</t>
  </si>
  <si>
    <t xml:space="preserve">Articles / threads here:</t>
  </si>
  <si>
    <t xml:space="preserve">+ (25 on SATA and 104 on SAS)</t>
  </si>
  <si>
    <t xml:space="preserve">https://www.reddit.com/r/zfs/comments/od0ppr/now_available_for_dl_and_testing_zfs_201_draid_vm/</t>
  </si>
  <si>
    <t xml:space="preserve">Devuan 3.1--64 guest with XFS SDA root “/” and 512MB swap</t>
  </si>
  <si>
    <t xml:space="preserve">https://www.reddit.com/r/zfs/comments/ocm1gn/draid_hit_prod_in_210_out_today_heres_a_deepish/</t>
  </si>
  <si>
    <t xml:space="preserve">ICEWM Xorg GUI for low resource usage</t>
  </si>
  <si>
    <t xml:space="preserve">https://arstechnica.com/gadgets/2021/07/a-deep-dive-into-openzfs-2-1s-new-distributed-raid-topology/</t>
  </si>
  <si>
    <t xml:space="preserve">Host OS: Linux Mint Debian Edition (LMDE) with cinnamon Xorg</t>
  </si>
  <si>
    <t xml:space="preserve">https://www.reddit.com/r/zfs/comments/ocgclx/openzfs_210_has_been_released/</t>
  </si>
  <si>
    <t xml:space="preserve">Backing storage: Samsung T5 USB3 SSD formatted to XFS</t>
  </si>
  <si>
    <t xml:space="preserve">Dell Latitude E6540 laptop</t>
  </si>
  <si>
    <t xml:space="preserve">https://www.reddit.com/r/zfs/comments/lnoh7v/im_trying_to_understand_how_draid_works_but_im/</t>
  </si>
  <si>
    <t xml:space="preserve">If you use my data please include original-author attribution.</t>
  </si>
  <si>
    <t xml:space="preserve">https://klarasystems.com/articles/openzfs-draid-finally/</t>
  </si>
  <si>
    <t xml:space="preserve">https://insider-voice.com/a-deep-dive-into-the-new-openzfs-2-1-distributed-raid-topology/</t>
  </si>
  <si>
    <t xml:space="preserve">Original Commit:</t>
  </si>
  <si>
    <t xml:space="preserve">https://github.com/openzfs/zfs/pull/10102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</si>
</sst>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C9211E"/>
      <name val="Arial"/>
      <family val="2"/>
    </font>
    <font>
      <sz val="10"/>
      <color rgb="FFFF4000"/>
      <name val="Arial"/>
      <family val="2"/>
    </font>
    <font>
      <b val="true"/>
      <sz val="10"/>
      <name val="Arial"/>
      <family val="2"/>
    </font>
    <font>
      <sz val="10"/>
      <color rgb="FFC9211E"/>
      <name val="Arial"/>
      <family val="2"/>
    </font>
    <font>
      <b val="true"/>
      <sz val="10"/>
      <color rgb="FFFF4000"/>
      <name val="Arial"/>
      <family val="2"/>
    </font>
    <font>
      <b val="true"/>
      <sz val="10"/>
      <color rgb="FFFF0000"/>
      <name val="Arial"/>
      <family val="2"/>
    </font>
    <font>
      <sz val="10"/>
      <color rgb="FFFF0000"/>
      <name val="Arial"/>
      <family val="2"/>
    </font>
    <font>
      <strike val="true"/>
      <sz val="1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93" activePane="bottomLeft" state="frozen"/>
      <selection pane="topLeft" activeCell="A1" activeCellId="0" sqref="A1"/>
      <selection pane="bottomLeft" activeCell="F103" activeCellId="0" sqref="F10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82"/>
    <col collapsed="false" customWidth="true" hidden="false" outlineLevel="0" max="2" min="2" style="1" width="8.02"/>
    <col collapsed="false" customWidth="true" hidden="false" outlineLevel="0" max="3" min="3" style="1" width="6.49"/>
    <col collapsed="false" customWidth="false" hidden="false" outlineLevel="0" max="4" min="4" style="1" width="11.52"/>
    <col collapsed="false" customWidth="true" hidden="false" outlineLevel="0" max="5" min="5" style="1" width="11.58"/>
    <col collapsed="false" customWidth="true" hidden="false" outlineLevel="0" max="7" min="6" style="1" width="9.67"/>
    <col collapsed="false" customWidth="true" hidden="false" outlineLevel="0" max="8" min="8" style="1" width="7.13"/>
    <col collapsed="false" customWidth="true" hidden="false" outlineLevel="0" max="9" min="9" style="0" width="29.15"/>
    <col collapsed="false" customWidth="true" hidden="false" outlineLevel="0" max="10" min="10" style="0" width="25.33"/>
    <col collapsed="false" customWidth="true" hidden="false" outlineLevel="0" max="11" min="11" style="1" width="10.57"/>
    <col collapsed="false" customWidth="true" hidden="false" outlineLevel="0" max="12" min="12" style="1" width="8.66"/>
    <col collapsed="false" customWidth="true" hidden="false" outlineLevel="0" max="13" min="13" style="2" width="15.27"/>
    <col collapsed="false" customWidth="true" hidden="false" outlineLevel="0" max="14" min="14" style="1" width="10.57"/>
    <col collapsed="false" customWidth="true" hidden="false" outlineLevel="0" max="15" min="15" style="1" width="8.4"/>
    <col collapsed="false" customWidth="true" hidden="false" outlineLevel="0" max="16" min="16" style="1" width="10.69"/>
    <col collapsed="false" customWidth="true" hidden="false" outlineLevel="0" max="17" min="17" style="3" width="9.04"/>
    <col collapsed="false" customWidth="true" hidden="false" outlineLevel="0" max="18" min="18" style="1" width="8.14"/>
  </cols>
  <sheetData>
    <row r="1" customFormat="false" ht="45.8" hidden="false" customHeight="false" outlineLevel="0" collapsed="false">
      <c r="A1" s="1" t="s">
        <v>0</v>
      </c>
      <c r="B1" s="4" t="s">
        <v>1</v>
      </c>
      <c r="C1" s="1" t="s">
        <v>2</v>
      </c>
      <c r="D1" s="1" t="s">
        <v>3</v>
      </c>
      <c r="E1" s="4" t="s">
        <v>4</v>
      </c>
      <c r="F1" s="4" t="s">
        <v>5</v>
      </c>
      <c r="G1" s="1" t="s">
        <v>6</v>
      </c>
      <c r="H1" s="4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4" t="s">
        <v>17</v>
      </c>
    </row>
    <row r="2" customFormat="false" ht="12.8" hidden="false" customHeight="false" outlineLevel="0" collapsed="false">
      <c r="A2" s="1" t="s">
        <v>18</v>
      </c>
      <c r="B2" s="4" t="n">
        <v>4</v>
      </c>
      <c r="C2" s="1" t="n">
        <v>1</v>
      </c>
      <c r="D2" s="1" t="n">
        <v>4</v>
      </c>
      <c r="E2" s="7" t="n">
        <v>1</v>
      </c>
      <c r="F2" s="7" t="n">
        <f aca="false">E2*C2</f>
        <v>1</v>
      </c>
      <c r="G2" s="1" t="n">
        <v>0</v>
      </c>
      <c r="H2" s="8" t="n">
        <v>1</v>
      </c>
      <c r="I2" s="9" t="s">
        <v>19</v>
      </c>
      <c r="J2" s="4"/>
      <c r="K2" s="4" t="n">
        <v>11</v>
      </c>
      <c r="L2" s="4" t="n">
        <v>7.1</v>
      </c>
      <c r="M2" s="5"/>
      <c r="N2" s="1" t="n">
        <v>3.73</v>
      </c>
      <c r="O2" s="1" t="n">
        <v>512</v>
      </c>
      <c r="P2" s="1" t="n">
        <f aca="false">N2*B2</f>
        <v>14.92</v>
      </c>
      <c r="Q2" s="3" t="n">
        <f aca="false">P2-L2</f>
        <v>7.82</v>
      </c>
      <c r="R2" s="1" t="n">
        <f aca="false">B2+G2</f>
        <v>4</v>
      </c>
    </row>
    <row r="3" customFormat="false" ht="12.8" hidden="false" customHeight="false" outlineLevel="0" collapsed="false">
      <c r="A3" s="1" t="s">
        <v>20</v>
      </c>
      <c r="B3" s="4" t="n">
        <v>6</v>
      </c>
      <c r="C3" s="1" t="n">
        <v>1</v>
      </c>
      <c r="D3" s="1" t="n">
        <v>6</v>
      </c>
      <c r="E3" s="7" t="n">
        <v>1</v>
      </c>
      <c r="F3" s="7" t="n">
        <f aca="false">E3*C3</f>
        <v>1</v>
      </c>
      <c r="G3" s="1" t="n">
        <v>0</v>
      </c>
      <c r="H3" s="8" t="n">
        <v>1</v>
      </c>
      <c r="I3" s="9" t="s">
        <v>19</v>
      </c>
      <c r="J3" s="4"/>
      <c r="K3" s="4" t="n">
        <v>18</v>
      </c>
      <c r="L3" s="4" t="n">
        <v>14</v>
      </c>
      <c r="M3" s="5"/>
      <c r="N3" s="1" t="n">
        <v>3.73</v>
      </c>
      <c r="O3" s="1" t="n">
        <v>512</v>
      </c>
      <c r="P3" s="1" t="n">
        <f aca="false">N3*B3</f>
        <v>22.38</v>
      </c>
      <c r="Q3" s="10" t="n">
        <f aca="false">P3-L3</f>
        <v>8.38</v>
      </c>
      <c r="R3" s="1" t="n">
        <f aca="false">B3+G3</f>
        <v>6</v>
      </c>
    </row>
    <row r="4" customFormat="false" ht="12.8" hidden="false" customHeight="false" outlineLevel="0" collapsed="false">
      <c r="B4" s="4"/>
      <c r="E4" s="7"/>
      <c r="F4" s="7" t="n">
        <f aca="false">E4*C4</f>
        <v>0</v>
      </c>
      <c r="H4" s="11"/>
      <c r="I4" s="9"/>
      <c r="J4" s="4"/>
      <c r="K4" s="4"/>
      <c r="L4" s="4"/>
      <c r="M4" s="5"/>
      <c r="Q4" s="10"/>
      <c r="R4" s="1" t="n">
        <f aca="false">B4+G4</f>
        <v>0</v>
      </c>
    </row>
    <row r="5" customFormat="false" ht="12.8" hidden="false" customHeight="false" outlineLevel="0" collapsed="false">
      <c r="A5" s="1" t="s">
        <v>21</v>
      </c>
      <c r="B5" s="4" t="n">
        <v>8</v>
      </c>
      <c r="C5" s="1" t="n">
        <v>1</v>
      </c>
      <c r="D5" s="1" t="n">
        <v>8</v>
      </c>
      <c r="E5" s="7" t="n">
        <v>1</v>
      </c>
      <c r="F5" s="7" t="n">
        <f aca="false">E5*C5</f>
        <v>1</v>
      </c>
      <c r="G5" s="1" t="n">
        <v>0</v>
      </c>
      <c r="H5" s="8" t="n">
        <v>1</v>
      </c>
      <c r="I5" s="9" t="s">
        <v>19</v>
      </c>
      <c r="J5" s="4"/>
      <c r="K5" s="4" t="n">
        <v>25.5</v>
      </c>
      <c r="L5" s="12" t="n">
        <v>21</v>
      </c>
      <c r="M5" s="5"/>
      <c r="N5" s="1" t="n">
        <v>3.73</v>
      </c>
      <c r="O5" s="1" t="n">
        <v>512</v>
      </c>
      <c r="P5" s="1" t="n">
        <f aca="false">N5*B5</f>
        <v>29.84</v>
      </c>
      <c r="Q5" s="10" t="n">
        <f aca="false">P5-L5</f>
        <v>8.84</v>
      </c>
      <c r="R5" s="1" t="n">
        <f aca="false">B5+G5</f>
        <v>8</v>
      </c>
    </row>
    <row r="6" customFormat="false" ht="12.8" hidden="false" customHeight="false" outlineLevel="0" collapsed="false">
      <c r="A6" s="13" t="s">
        <v>18</v>
      </c>
      <c r="B6" s="4" t="n">
        <v>8</v>
      </c>
      <c r="C6" s="13" t="n">
        <v>2</v>
      </c>
      <c r="D6" s="1" t="n">
        <v>4</v>
      </c>
      <c r="E6" s="7" t="n">
        <v>1</v>
      </c>
      <c r="F6" s="7" t="n">
        <f aca="false">E6*C6</f>
        <v>2</v>
      </c>
      <c r="G6" s="13" t="n">
        <v>2</v>
      </c>
      <c r="H6" s="8" t="n">
        <v>1</v>
      </c>
      <c r="I6" s="9" t="s">
        <v>22</v>
      </c>
      <c r="J6" s="4"/>
      <c r="K6" s="4" t="n">
        <v>22</v>
      </c>
      <c r="L6" s="4" t="n">
        <v>14.2</v>
      </c>
      <c r="M6" s="5"/>
      <c r="N6" s="1" t="n">
        <v>3.73</v>
      </c>
      <c r="O6" s="1" t="n">
        <v>512</v>
      </c>
      <c r="P6" s="1" t="n">
        <f aca="false">N6*B6</f>
        <v>29.84</v>
      </c>
      <c r="Q6" s="3" t="n">
        <f aca="false">P6-L6</f>
        <v>15.64</v>
      </c>
      <c r="R6" s="13" t="n">
        <f aca="false">B6+G6</f>
        <v>10</v>
      </c>
    </row>
    <row r="7" customFormat="false" ht="12.8" hidden="false" customHeight="false" outlineLevel="0" collapsed="false">
      <c r="B7" s="4"/>
      <c r="E7" s="7"/>
      <c r="F7" s="7"/>
      <c r="H7" s="11"/>
      <c r="I7" s="9"/>
      <c r="J7" s="4"/>
      <c r="K7" s="4"/>
      <c r="L7" s="4"/>
      <c r="M7" s="5"/>
      <c r="Q7" s="10"/>
      <c r="R7" s="1" t="n">
        <f aca="false">B7+G7</f>
        <v>0</v>
      </c>
    </row>
    <row r="8" customFormat="false" ht="45.8" hidden="false" customHeight="false" outlineLevel="0" collapsed="false">
      <c r="A8" s="14" t="s">
        <v>23</v>
      </c>
      <c r="B8" s="4" t="n">
        <v>10</v>
      </c>
      <c r="C8" s="1" t="n">
        <v>1</v>
      </c>
      <c r="D8" s="1" t="n">
        <v>10</v>
      </c>
      <c r="E8" s="15" t="n">
        <v>2</v>
      </c>
      <c r="F8" s="15" t="n">
        <f aca="false">E8*C8</f>
        <v>2</v>
      </c>
      <c r="G8" s="4" t="n">
        <v>0</v>
      </c>
      <c r="H8" s="8" t="n">
        <v>1</v>
      </c>
      <c r="I8" s="16" t="s">
        <v>24</v>
      </c>
      <c r="J8" s="7" t="s">
        <v>25</v>
      </c>
      <c r="K8" s="4" t="n">
        <v>29</v>
      </c>
      <c r="L8" s="4" t="n">
        <v>25</v>
      </c>
      <c r="M8" s="5"/>
      <c r="N8" s="1" t="n">
        <v>3.73</v>
      </c>
      <c r="O8" s="1" t="n">
        <v>512</v>
      </c>
      <c r="P8" s="1" t="n">
        <f aca="false">N8*B8</f>
        <v>37.3</v>
      </c>
      <c r="Q8" s="10" t="n">
        <f aca="false">P8-L8</f>
        <v>12.3</v>
      </c>
      <c r="R8" s="1" t="n">
        <f aca="false">B8+G8</f>
        <v>10</v>
      </c>
    </row>
    <row r="9" customFormat="false" ht="23.6" hidden="false" customHeight="false" outlineLevel="0" collapsed="false">
      <c r="A9" s="14"/>
      <c r="B9" s="4"/>
      <c r="E9" s="17"/>
      <c r="F9" s="7"/>
      <c r="G9" s="4"/>
      <c r="H9" s="11"/>
      <c r="I9" s="7" t="s">
        <v>26</v>
      </c>
      <c r="J9" s="4"/>
      <c r="K9" s="4"/>
      <c r="L9" s="4"/>
      <c r="M9" s="5"/>
      <c r="Q9" s="10"/>
      <c r="R9" s="1" t="n">
        <f aca="false">B9+G9</f>
        <v>0</v>
      </c>
    </row>
    <row r="10" customFormat="false" ht="45.8" hidden="false" customHeight="false" outlineLevel="0" collapsed="false">
      <c r="A10" s="18" t="s">
        <v>27</v>
      </c>
      <c r="B10" s="4" t="n">
        <v>10</v>
      </c>
      <c r="C10" s="1" t="n">
        <v>1</v>
      </c>
      <c r="D10" s="1" t="n">
        <v>10</v>
      </c>
      <c r="E10" s="15" t="n">
        <v>2</v>
      </c>
      <c r="F10" s="15" t="n">
        <f aca="false">E10*C10</f>
        <v>2</v>
      </c>
      <c r="G10" s="4" t="n">
        <v>0</v>
      </c>
      <c r="H10" s="8" t="n">
        <v>1</v>
      </c>
      <c r="I10" s="12" t="s">
        <v>28</v>
      </c>
      <c r="J10" s="4" t="s">
        <v>29</v>
      </c>
      <c r="K10" s="4" t="n">
        <v>29</v>
      </c>
      <c r="L10" s="4" t="n">
        <v>23</v>
      </c>
      <c r="M10" s="19" t="n">
        <v>0.0888888888888889</v>
      </c>
      <c r="N10" s="1" t="n">
        <v>3.73</v>
      </c>
      <c r="O10" s="1" t="n">
        <v>512</v>
      </c>
      <c r="P10" s="1" t="n">
        <f aca="false">N10*B10</f>
        <v>37.3</v>
      </c>
      <c r="Q10" s="3" t="n">
        <f aca="false">P10-L10</f>
        <v>14.3</v>
      </c>
      <c r="R10" s="1" t="n">
        <f aca="false">B10+G10</f>
        <v>10</v>
      </c>
    </row>
    <row r="11" customFormat="false" ht="12.8" hidden="false" customHeight="false" outlineLevel="0" collapsed="false">
      <c r="A11" s="1" t="s">
        <v>30</v>
      </c>
      <c r="B11" s="1" t="n">
        <v>10</v>
      </c>
      <c r="C11" s="1" t="n">
        <v>2</v>
      </c>
      <c r="D11" s="1" t="n">
        <v>5</v>
      </c>
      <c r="E11" s="1" t="n">
        <v>1</v>
      </c>
      <c r="F11" s="7" t="n">
        <f aca="false">E11*C11</f>
        <v>2</v>
      </c>
      <c r="G11" s="13" t="n">
        <v>2</v>
      </c>
      <c r="H11" s="8" t="n">
        <v>1</v>
      </c>
      <c r="I11" s="0" t="s">
        <v>31</v>
      </c>
      <c r="K11" s="1" t="n">
        <v>29</v>
      </c>
      <c r="L11" s="1" t="n">
        <v>20.9</v>
      </c>
      <c r="M11" s="0"/>
      <c r="N11" s="1" t="n">
        <v>3.73</v>
      </c>
      <c r="O11" s="1" t="n">
        <v>512</v>
      </c>
      <c r="P11" s="1" t="n">
        <f aca="false">N11*B11</f>
        <v>37.3</v>
      </c>
      <c r="Q11" s="3" t="n">
        <f aca="false">P11-L11</f>
        <v>16.4</v>
      </c>
      <c r="R11" s="1" t="n">
        <f aca="false">B11+G11</f>
        <v>12</v>
      </c>
    </row>
    <row r="12" customFormat="false" ht="12.8" hidden="false" customHeight="false" outlineLevel="0" collapsed="false">
      <c r="B12" s="0"/>
      <c r="C12" s="0"/>
      <c r="D12" s="0"/>
      <c r="E12" s="0"/>
      <c r="F12" s="7"/>
      <c r="G12" s="0"/>
      <c r="H12" s="0"/>
      <c r="K12" s="0"/>
      <c r="L12" s="0"/>
      <c r="M12" s="0"/>
      <c r="N12" s="0"/>
      <c r="O12" s="0"/>
      <c r="P12" s="0"/>
      <c r="Q12" s="0"/>
      <c r="R12" s="1" t="n">
        <f aca="false">B12+G12</f>
        <v>0</v>
      </c>
    </row>
    <row r="13" customFormat="false" ht="12.8" hidden="false" customHeight="false" outlineLevel="0" collapsed="false">
      <c r="B13" s="4"/>
      <c r="E13" s="7"/>
      <c r="F13" s="7"/>
      <c r="G13" s="4"/>
      <c r="H13" s="11"/>
      <c r="I13" s="13"/>
      <c r="J13" s="4"/>
      <c r="K13" s="4"/>
      <c r="L13" s="4"/>
      <c r="M13" s="5"/>
      <c r="Q13" s="10"/>
      <c r="R13" s="1" t="n">
        <f aca="false">B13+G13</f>
        <v>0</v>
      </c>
    </row>
    <row r="14" customFormat="false" ht="45.8" hidden="false" customHeight="false" outlineLevel="0" collapsed="false">
      <c r="A14" s="1" t="s">
        <v>32</v>
      </c>
      <c r="B14" s="4" t="n">
        <v>12</v>
      </c>
      <c r="C14" s="1" t="n">
        <v>1</v>
      </c>
      <c r="D14" s="1" t="n">
        <v>12</v>
      </c>
      <c r="E14" s="7" t="n">
        <v>1</v>
      </c>
      <c r="F14" s="7" t="n">
        <f aca="false">E14*C14</f>
        <v>1</v>
      </c>
      <c r="G14" s="1" t="n">
        <v>0</v>
      </c>
      <c r="H14" s="8" t="n">
        <v>1</v>
      </c>
      <c r="I14" s="9" t="s">
        <v>19</v>
      </c>
      <c r="J14" s="4" t="s">
        <v>33</v>
      </c>
      <c r="K14" s="4" t="n">
        <v>40</v>
      </c>
      <c r="L14" s="4" t="n">
        <v>35</v>
      </c>
      <c r="M14" s="20" t="n">
        <v>0.0263888888888889</v>
      </c>
      <c r="N14" s="1" t="n">
        <v>3.73</v>
      </c>
      <c r="O14" s="1" t="n">
        <v>512</v>
      </c>
      <c r="P14" s="1" t="n">
        <f aca="false">N14*B14</f>
        <v>44.76</v>
      </c>
      <c r="Q14" s="10" t="n">
        <f aca="false">P14-L14</f>
        <v>9.76</v>
      </c>
      <c r="R14" s="1" t="n">
        <f aca="false">B14+G14</f>
        <v>12</v>
      </c>
    </row>
    <row r="15" customFormat="false" ht="12.8" hidden="false" customHeight="false" outlineLevel="0" collapsed="false">
      <c r="B15" s="4"/>
      <c r="E15" s="7"/>
      <c r="F15" s="7"/>
      <c r="H15" s="11"/>
      <c r="I15" s="13"/>
      <c r="J15" s="4"/>
      <c r="K15" s="4"/>
      <c r="L15" s="4"/>
      <c r="M15" s="5"/>
      <c r="Q15" s="10"/>
      <c r="R15" s="1" t="n">
        <f aca="false">B15+G15</f>
        <v>0</v>
      </c>
    </row>
    <row r="16" customFormat="false" ht="34.7" hidden="false" customHeight="false" outlineLevel="0" collapsed="false">
      <c r="A16" s="13" t="s">
        <v>34</v>
      </c>
      <c r="B16" s="4" t="n">
        <v>16</v>
      </c>
      <c r="C16" s="21" t="n">
        <v>1</v>
      </c>
      <c r="D16" s="1" t="n">
        <v>16</v>
      </c>
      <c r="E16" s="7" t="n">
        <v>1</v>
      </c>
      <c r="F16" s="7" t="n">
        <f aca="false">E16*C16</f>
        <v>1</v>
      </c>
      <c r="G16" s="14" t="n">
        <v>0</v>
      </c>
      <c r="H16" s="8" t="n">
        <v>1</v>
      </c>
      <c r="I16" s="9" t="s">
        <v>19</v>
      </c>
      <c r="J16" s="12" t="s">
        <v>35</v>
      </c>
      <c r="K16" s="4" t="n">
        <v>55</v>
      </c>
      <c r="L16" s="4" t="n">
        <v>47.8</v>
      </c>
      <c r="M16" s="5"/>
      <c r="N16" s="1" t="n">
        <v>3.73</v>
      </c>
      <c r="O16" s="1" t="n">
        <v>512</v>
      </c>
      <c r="P16" s="1" t="n">
        <f aca="false">N16*B16</f>
        <v>59.68</v>
      </c>
      <c r="Q16" s="10" t="n">
        <f aca="false">P16-L16</f>
        <v>11.88</v>
      </c>
      <c r="R16" s="1" t="n">
        <f aca="false">B16+G16</f>
        <v>16</v>
      </c>
    </row>
    <row r="17" customFormat="false" ht="45.8" hidden="false" customHeight="false" outlineLevel="0" collapsed="false">
      <c r="A17" s="13"/>
      <c r="B17" s="4"/>
      <c r="E17" s="7"/>
      <c r="F17" s="7"/>
      <c r="G17" s="14"/>
      <c r="H17" s="11"/>
      <c r="I17" s="13"/>
      <c r="J17" s="4" t="s">
        <v>33</v>
      </c>
      <c r="K17" s="4"/>
      <c r="L17" s="4"/>
      <c r="M17" s="5" t="n">
        <v>0.0298611111111111</v>
      </c>
      <c r="Q17" s="10"/>
      <c r="R17" s="1" t="n">
        <f aca="false">B17+G17</f>
        <v>0</v>
      </c>
    </row>
    <row r="18" customFormat="false" ht="56.9" hidden="false" customHeight="false" outlineLevel="0" collapsed="false">
      <c r="A18" s="13"/>
      <c r="B18" s="4"/>
      <c r="E18" s="7"/>
      <c r="F18" s="7"/>
      <c r="G18" s="14"/>
      <c r="H18" s="11"/>
      <c r="I18" s="13"/>
      <c r="J18" s="4" t="s">
        <v>36</v>
      </c>
      <c r="K18" s="4"/>
      <c r="L18" s="4"/>
      <c r="M18" s="19" t="n">
        <v>0.0770833333333333</v>
      </c>
      <c r="Q18" s="10"/>
      <c r="R18" s="1" t="n">
        <f aca="false">B18+G18</f>
        <v>0</v>
      </c>
    </row>
    <row r="19" customFormat="false" ht="23.6" hidden="false" customHeight="false" outlineLevel="0" collapsed="false">
      <c r="A19" s="13" t="s">
        <v>37</v>
      </c>
      <c r="B19" s="4" t="n">
        <v>16</v>
      </c>
      <c r="C19" s="21" t="n">
        <v>1</v>
      </c>
      <c r="D19" s="1" t="n">
        <v>16</v>
      </c>
      <c r="E19" s="22" t="n">
        <v>2</v>
      </c>
      <c r="F19" s="22" t="n">
        <f aca="false">E19*C19</f>
        <v>2</v>
      </c>
      <c r="G19" s="22" t="n">
        <v>2</v>
      </c>
      <c r="H19" s="8" t="n">
        <v>1</v>
      </c>
      <c r="I19" s="4" t="s">
        <v>38</v>
      </c>
      <c r="J19" s="12" t="s">
        <v>39</v>
      </c>
      <c r="K19" s="4" t="n">
        <v>51</v>
      </c>
      <c r="L19" s="4" t="n">
        <v>45.2</v>
      </c>
      <c r="M19" s="5"/>
      <c r="N19" s="1" t="n">
        <v>3.73</v>
      </c>
      <c r="O19" s="1" t="n">
        <v>512</v>
      </c>
      <c r="P19" s="1" t="n">
        <f aca="false">N19*B19</f>
        <v>59.68</v>
      </c>
      <c r="Q19" s="10" t="n">
        <f aca="false">P19-L19</f>
        <v>14.48</v>
      </c>
      <c r="R19" s="1" t="n">
        <f aca="false">B19+G19</f>
        <v>18</v>
      </c>
    </row>
    <row r="20" customFormat="false" ht="45.8" hidden="false" customHeight="false" outlineLevel="0" collapsed="false">
      <c r="A20" s="1" t="s">
        <v>21</v>
      </c>
      <c r="B20" s="4" t="n">
        <v>16</v>
      </c>
      <c r="C20" s="13" t="n">
        <v>2</v>
      </c>
      <c r="D20" s="1" t="n">
        <v>8</v>
      </c>
      <c r="E20" s="4" t="n">
        <v>1</v>
      </c>
      <c r="F20" s="22" t="n">
        <f aca="false">E20*C20</f>
        <v>2</v>
      </c>
      <c r="G20" s="14" t="n">
        <v>0</v>
      </c>
      <c r="H20" s="8" t="n">
        <v>1</v>
      </c>
      <c r="I20" s="9" t="s">
        <v>19</v>
      </c>
      <c r="J20" s="4" t="s">
        <v>40</v>
      </c>
      <c r="K20" s="4" t="n">
        <v>51</v>
      </c>
      <c r="L20" s="4" t="n">
        <v>42</v>
      </c>
      <c r="M20" s="5" t="n">
        <v>0.0319444444444444</v>
      </c>
      <c r="N20" s="1" t="n">
        <v>3.73</v>
      </c>
      <c r="O20" s="1" t="n">
        <v>512</v>
      </c>
      <c r="P20" s="1" t="n">
        <f aca="false">N20*B20</f>
        <v>59.68</v>
      </c>
      <c r="Q20" s="10" t="n">
        <f aca="false">P20-L20</f>
        <v>17.68</v>
      </c>
      <c r="R20" s="1" t="n">
        <f aca="false">B20+G20</f>
        <v>16</v>
      </c>
    </row>
    <row r="21" customFormat="false" ht="45.8" hidden="false" customHeight="false" outlineLevel="0" collapsed="false">
      <c r="B21" s="4"/>
      <c r="E21" s="7"/>
      <c r="F21" s="7"/>
      <c r="G21" s="14"/>
      <c r="I21" s="13"/>
      <c r="J21" s="4" t="s">
        <v>41</v>
      </c>
      <c r="K21" s="4"/>
      <c r="L21" s="4"/>
      <c r="M21" s="23" t="n">
        <v>0.05625</v>
      </c>
      <c r="Q21" s="10"/>
      <c r="R21" s="1" t="n">
        <f aca="false">B21+G21</f>
        <v>0</v>
      </c>
    </row>
    <row r="22" customFormat="false" ht="45.8" hidden="false" customHeight="false" outlineLevel="0" collapsed="false">
      <c r="B22" s="4"/>
      <c r="E22" s="7"/>
      <c r="F22" s="7"/>
      <c r="G22" s="14"/>
      <c r="I22" s="13"/>
      <c r="J22" s="4" t="s">
        <v>42</v>
      </c>
      <c r="K22" s="4"/>
      <c r="L22" s="4"/>
      <c r="M22" s="23" t="n">
        <v>0.110416666666667</v>
      </c>
      <c r="Q22" s="10"/>
      <c r="R22" s="1" t="n">
        <f aca="false">B22+G22</f>
        <v>0</v>
      </c>
    </row>
    <row r="23" customFormat="false" ht="12.8" hidden="false" customHeight="false" outlineLevel="0" collapsed="false">
      <c r="A23" s="1" t="s">
        <v>43</v>
      </c>
      <c r="B23" s="4" t="n">
        <v>16</v>
      </c>
      <c r="C23" s="21" t="n">
        <v>1</v>
      </c>
      <c r="D23" s="1" t="n">
        <v>16</v>
      </c>
      <c r="E23" s="7" t="n">
        <v>1</v>
      </c>
      <c r="F23" s="7" t="n">
        <f aca="false">E23*C23</f>
        <v>1</v>
      </c>
      <c r="G23" s="14" t="n">
        <v>0</v>
      </c>
      <c r="H23" s="18" t="n">
        <v>2</v>
      </c>
      <c r="I23" s="9" t="s">
        <v>44</v>
      </c>
      <c r="J23" s="12" t="s">
        <v>45</v>
      </c>
      <c r="K23" s="4" t="n">
        <v>55</v>
      </c>
      <c r="L23" s="4" t="n">
        <v>46</v>
      </c>
      <c r="M23" s="5"/>
      <c r="N23" s="1" t="n">
        <v>3.73</v>
      </c>
      <c r="O23" s="1" t="n">
        <v>512</v>
      </c>
      <c r="P23" s="1" t="n">
        <f aca="false">N23*B23</f>
        <v>59.68</v>
      </c>
      <c r="Q23" s="10" t="n">
        <f aca="false">P23-L23</f>
        <v>13.68</v>
      </c>
      <c r="R23" s="1" t="n">
        <f aca="false">B23+G23</f>
        <v>16</v>
      </c>
    </row>
    <row r="24" customFormat="false" ht="12.8" hidden="false" customHeight="false" outlineLevel="0" collapsed="false">
      <c r="B24" s="4"/>
      <c r="C24" s="24"/>
      <c r="D24" s="24"/>
      <c r="E24" s="25"/>
      <c r="F24" s="7"/>
      <c r="G24" s="26"/>
      <c r="H24" s="11"/>
      <c r="I24" s="9"/>
      <c r="J24" s="4"/>
      <c r="K24" s="4"/>
      <c r="L24" s="4"/>
      <c r="M24" s="5"/>
      <c r="Q24" s="10"/>
    </row>
    <row r="25" customFormat="false" ht="12.8" hidden="false" customHeight="false" outlineLevel="0" collapsed="false">
      <c r="B25" s="4"/>
      <c r="F25" s="7"/>
      <c r="J25" s="4"/>
      <c r="K25" s="4"/>
      <c r="L25" s="4"/>
      <c r="M25" s="5"/>
      <c r="N25" s="4"/>
      <c r="Q25" s="6"/>
      <c r="R25" s="1" t="n">
        <f aca="false">B25+G25</f>
        <v>0</v>
      </c>
    </row>
    <row r="26" customFormat="false" ht="34.7" hidden="false" customHeight="false" outlineLevel="0" collapsed="false">
      <c r="A26" s="1" t="s">
        <v>46</v>
      </c>
      <c r="B26" s="4" t="n">
        <v>24</v>
      </c>
      <c r="C26" s="21" t="n">
        <v>1</v>
      </c>
      <c r="D26" s="1" t="n">
        <v>24</v>
      </c>
      <c r="E26" s="7" t="n">
        <v>1</v>
      </c>
      <c r="F26" s="7" t="n">
        <f aca="false">E26*C26</f>
        <v>1</v>
      </c>
      <c r="G26" s="14" t="n">
        <v>0</v>
      </c>
      <c r="H26" s="8" t="n">
        <v>1</v>
      </c>
      <c r="I26" s="0" t="s">
        <v>19</v>
      </c>
      <c r="J26" s="4" t="s">
        <v>47</v>
      </c>
      <c r="K26" s="4" t="n">
        <v>84</v>
      </c>
      <c r="L26" s="4" t="n">
        <v>72.3</v>
      </c>
      <c r="M26" s="5" t="n">
        <v>0.0243055555555556</v>
      </c>
      <c r="N26" s="1" t="n">
        <v>3.73</v>
      </c>
      <c r="O26" s="1" t="n">
        <v>512</v>
      </c>
      <c r="P26" s="1" t="n">
        <f aca="false">N26*B26</f>
        <v>89.52</v>
      </c>
      <c r="Q26" s="10" t="n">
        <f aca="false">P26-L26</f>
        <v>17.22</v>
      </c>
      <c r="R26" s="1" t="n">
        <f aca="false">B26+G26</f>
        <v>24</v>
      </c>
    </row>
    <row r="27" customFormat="false" ht="34.7" hidden="false" customHeight="false" outlineLevel="0" collapsed="false">
      <c r="A27" s="1" t="s">
        <v>48</v>
      </c>
      <c r="B27" s="4" t="n">
        <v>24</v>
      </c>
      <c r="C27" s="21" t="n">
        <v>2</v>
      </c>
      <c r="D27" s="1" t="n">
        <v>12</v>
      </c>
      <c r="E27" s="4" t="n">
        <v>2</v>
      </c>
      <c r="F27" s="22" t="n">
        <f aca="false">E27*C27</f>
        <v>4</v>
      </c>
      <c r="G27" s="14" t="n">
        <v>0</v>
      </c>
      <c r="H27" s="8" t="n">
        <v>1</v>
      </c>
      <c r="I27" s="27" t="s">
        <v>49</v>
      </c>
      <c r="J27" s="4" t="s">
        <v>47</v>
      </c>
      <c r="K27" s="28" t="n">
        <v>73</v>
      </c>
      <c r="L27" s="4" t="n">
        <v>62.9</v>
      </c>
      <c r="M27" s="5" t="n">
        <v>0.0222222222222222</v>
      </c>
      <c r="N27" s="1" t="n">
        <v>3.73</v>
      </c>
      <c r="O27" s="1" t="n">
        <v>512</v>
      </c>
      <c r="P27" s="1" t="n">
        <f aca="false">N27*B27</f>
        <v>89.52</v>
      </c>
      <c r="Q27" s="29" t="n">
        <f aca="false">P27-L27</f>
        <v>26.62</v>
      </c>
      <c r="R27" s="1" t="n">
        <f aca="false">B27+G27</f>
        <v>24</v>
      </c>
    </row>
    <row r="28" customFormat="false" ht="56.9" hidden="false" customHeight="false" outlineLevel="0" collapsed="false">
      <c r="B28" s="4"/>
      <c r="E28" s="4"/>
      <c r="F28" s="7"/>
      <c r="H28" s="11"/>
      <c r="J28" s="4" t="s">
        <v>50</v>
      </c>
      <c r="K28" s="28"/>
      <c r="L28" s="28"/>
      <c r="M28" s="20" t="n">
        <v>0.0194444444444444</v>
      </c>
      <c r="Q28" s="29"/>
      <c r="R28" s="1" t="n">
        <f aca="false">B28+G28</f>
        <v>0</v>
      </c>
    </row>
    <row r="29" customFormat="false" ht="68.05" hidden="false" customHeight="false" outlineLevel="0" collapsed="false">
      <c r="B29" s="4"/>
      <c r="E29" s="4"/>
      <c r="F29" s="7"/>
      <c r="H29" s="11"/>
      <c r="I29" s="30"/>
      <c r="J29" s="4" t="s">
        <v>51</v>
      </c>
      <c r="K29" s="28"/>
      <c r="L29" s="28"/>
      <c r="M29" s="5" t="n">
        <v>0.0201388888888889</v>
      </c>
      <c r="Q29" s="29"/>
      <c r="R29" s="1" t="n">
        <f aca="false">B29+G29</f>
        <v>0</v>
      </c>
    </row>
    <row r="30" customFormat="false" ht="34.7" hidden="false" customHeight="false" outlineLevel="0" collapsed="false">
      <c r="B30" s="4"/>
      <c r="E30" s="4"/>
      <c r="F30" s="7"/>
      <c r="H30" s="11"/>
      <c r="J30" s="4" t="s">
        <v>52</v>
      </c>
      <c r="K30" s="28"/>
      <c r="L30" s="28"/>
      <c r="M30" s="20" t="n">
        <v>0.0138888888888889</v>
      </c>
      <c r="Q30" s="29"/>
      <c r="R30" s="1" t="n">
        <f aca="false">B30+G30</f>
        <v>0</v>
      </c>
    </row>
    <row r="31" customFormat="false" ht="12.8" hidden="false" customHeight="false" outlineLevel="0" collapsed="false">
      <c r="B31" s="4"/>
      <c r="E31" s="4"/>
      <c r="F31" s="7"/>
      <c r="H31" s="11"/>
      <c r="J31" s="4"/>
      <c r="K31" s="28"/>
      <c r="L31" s="28"/>
      <c r="M31" s="20"/>
      <c r="Q31" s="29"/>
      <c r="R31" s="1" t="n">
        <f aca="false">B31+G31</f>
        <v>0</v>
      </c>
    </row>
    <row r="32" customFormat="false" ht="34.7" hidden="false" customHeight="false" outlineLevel="0" collapsed="false">
      <c r="A32" s="13" t="s">
        <v>53</v>
      </c>
      <c r="B32" s="4" t="n">
        <v>24</v>
      </c>
      <c r="C32" s="1" t="n">
        <v>2</v>
      </c>
      <c r="D32" s="1" t="n">
        <v>12</v>
      </c>
      <c r="E32" s="4" t="n">
        <v>2</v>
      </c>
      <c r="F32" s="22" t="n">
        <f aca="false">E32*C32</f>
        <v>4</v>
      </c>
      <c r="G32" s="14" t="n">
        <v>0</v>
      </c>
      <c r="H32" s="18" t="n">
        <v>2</v>
      </c>
      <c r="I32" s="27" t="s">
        <v>54</v>
      </c>
      <c r="J32" s="4" t="s">
        <v>47</v>
      </c>
      <c r="K32" s="28" t="n">
        <v>73</v>
      </c>
      <c r="L32" s="28" t="n">
        <v>56.5</v>
      </c>
      <c r="M32" s="5" t="n">
        <v>0.0263888888888889</v>
      </c>
      <c r="N32" s="1" t="n">
        <v>3.73</v>
      </c>
      <c r="O32" s="1" t="n">
        <v>512</v>
      </c>
      <c r="P32" s="1" t="n">
        <f aca="false">N32*B32</f>
        <v>89.52</v>
      </c>
      <c r="Q32" s="31" t="n">
        <f aca="false">P32-L32</f>
        <v>33.02</v>
      </c>
      <c r="R32" s="1" t="n">
        <f aca="false">B32+G32</f>
        <v>24</v>
      </c>
    </row>
    <row r="33" customFormat="false" ht="45.8" hidden="false" customHeight="false" outlineLevel="0" collapsed="false">
      <c r="A33" s="13"/>
      <c r="B33" s="4"/>
      <c r="E33" s="4"/>
      <c r="F33" s="7"/>
      <c r="H33" s="11"/>
      <c r="J33" s="4" t="s">
        <v>55</v>
      </c>
      <c r="K33" s="28"/>
      <c r="L33" s="28"/>
      <c r="M33" s="20" t="n">
        <v>0.0166666666666667</v>
      </c>
      <c r="Q33" s="29"/>
      <c r="R33" s="1" t="n">
        <f aca="false">B33+G33</f>
        <v>0</v>
      </c>
    </row>
    <row r="34" customFormat="false" ht="45.8" hidden="false" customHeight="false" outlineLevel="0" collapsed="false">
      <c r="A34" s="13"/>
      <c r="B34" s="4"/>
      <c r="E34" s="4"/>
      <c r="F34" s="7"/>
      <c r="H34" s="11"/>
      <c r="J34" s="12" t="s">
        <v>56</v>
      </c>
      <c r="K34" s="28"/>
      <c r="L34" s="28"/>
      <c r="M34" s="20" t="n">
        <v>0.00902777777777778</v>
      </c>
      <c r="Q34" s="29"/>
      <c r="R34" s="1" t="n">
        <f aca="false">B34+G34</f>
        <v>0</v>
      </c>
    </row>
    <row r="35" customFormat="false" ht="12.8" hidden="false" customHeight="false" outlineLevel="0" collapsed="false">
      <c r="B35" s="4"/>
      <c r="E35" s="4"/>
      <c r="F35" s="7"/>
      <c r="H35" s="11"/>
      <c r="J35" s="4"/>
      <c r="K35" s="28"/>
      <c r="L35" s="28"/>
      <c r="M35" s="20"/>
      <c r="Q35" s="29"/>
      <c r="R35" s="1" t="n">
        <f aca="false">B35+G35</f>
        <v>0</v>
      </c>
    </row>
    <row r="36" customFormat="false" ht="12.8" hidden="false" customHeight="false" outlineLevel="0" collapsed="false">
      <c r="B36" s="0"/>
      <c r="C36" s="0"/>
      <c r="D36" s="0"/>
      <c r="E36" s="0"/>
      <c r="F36" s="7"/>
      <c r="G36" s="0"/>
      <c r="H36" s="0"/>
      <c r="K36" s="0"/>
      <c r="L36" s="0"/>
      <c r="M36" s="0"/>
      <c r="N36" s="0"/>
      <c r="O36" s="0"/>
      <c r="P36" s="0"/>
      <c r="Q36" s="0"/>
      <c r="R36" s="1" t="n">
        <f aca="false">B36+G36</f>
        <v>0</v>
      </c>
    </row>
    <row r="37" customFormat="false" ht="34.7" hidden="false" customHeight="false" outlineLevel="0" collapsed="false">
      <c r="A37" s="13" t="s">
        <v>21</v>
      </c>
      <c r="B37" s="1" t="n">
        <v>24</v>
      </c>
      <c r="C37" s="1" t="n">
        <v>3</v>
      </c>
      <c r="D37" s="1" t="n">
        <v>8</v>
      </c>
      <c r="E37" s="4" t="n">
        <v>1</v>
      </c>
      <c r="F37" s="22" t="n">
        <f aca="false">E37*C37</f>
        <v>3</v>
      </c>
      <c r="G37" s="1" t="n">
        <v>1</v>
      </c>
      <c r="H37" s="8" t="n">
        <v>1</v>
      </c>
      <c r="I37" s="0" t="s">
        <v>19</v>
      </c>
      <c r="J37" s="4" t="s">
        <v>47</v>
      </c>
      <c r="K37" s="1" t="n">
        <v>76.5</v>
      </c>
      <c r="L37" s="1" t="n">
        <v>63</v>
      </c>
      <c r="M37" s="5" t="n">
        <v>0.0243055555555556</v>
      </c>
      <c r="N37" s="1" t="n">
        <v>3.73</v>
      </c>
      <c r="O37" s="1" t="n">
        <v>512</v>
      </c>
      <c r="P37" s="1" t="n">
        <f aca="false">N37*B37</f>
        <v>89.52</v>
      </c>
      <c r="Q37" s="10" t="n">
        <f aca="false">P37-L37</f>
        <v>26.52</v>
      </c>
      <c r="R37" s="1" t="n">
        <f aca="false">B37+G37</f>
        <v>25</v>
      </c>
    </row>
    <row r="38" customFormat="false" ht="45.8" hidden="false" customHeight="false" outlineLevel="0" collapsed="false">
      <c r="A38" s="13"/>
      <c r="E38" s="4"/>
      <c r="F38" s="7"/>
      <c r="H38" s="11"/>
      <c r="J38" s="4" t="s">
        <v>57</v>
      </c>
      <c r="M38" s="20" t="n">
        <v>0.01875</v>
      </c>
      <c r="Q38" s="10"/>
      <c r="R38" s="1" t="n">
        <f aca="false">B38+G38</f>
        <v>0</v>
      </c>
    </row>
    <row r="39" customFormat="false" ht="45.8" hidden="false" customHeight="false" outlineLevel="0" collapsed="false">
      <c r="A39" s="13"/>
      <c r="E39" s="4"/>
      <c r="F39" s="7"/>
      <c r="H39" s="11"/>
      <c r="J39" s="32" t="s">
        <v>58</v>
      </c>
      <c r="M39" s="20" t="n">
        <v>0.0194444444444444</v>
      </c>
      <c r="Q39" s="10"/>
      <c r="R39" s="1" t="n">
        <f aca="false">B39+G39</f>
        <v>0</v>
      </c>
    </row>
    <row r="40" customFormat="false" ht="45.8" hidden="false" customHeight="false" outlineLevel="0" collapsed="false">
      <c r="A40" s="13"/>
      <c r="E40" s="4"/>
      <c r="F40" s="7"/>
      <c r="H40" s="11"/>
      <c r="J40" s="4" t="s">
        <v>59</v>
      </c>
      <c r="M40" s="33" t="n">
        <v>0.0368055555555556</v>
      </c>
      <c r="Q40" s="10"/>
      <c r="R40" s="1" t="n">
        <f aca="false">B40+G40</f>
        <v>0</v>
      </c>
    </row>
    <row r="41" customFormat="false" ht="12.8" hidden="false" customHeight="false" outlineLevel="0" collapsed="false">
      <c r="A41" s="13"/>
      <c r="E41" s="4"/>
      <c r="F41" s="7"/>
      <c r="H41" s="11"/>
      <c r="J41" s="4"/>
      <c r="M41" s="20"/>
      <c r="Q41" s="10"/>
      <c r="R41" s="1" t="n">
        <f aca="false">B41+G41</f>
        <v>0</v>
      </c>
    </row>
    <row r="42" customFormat="false" ht="12.8" hidden="false" customHeight="false" outlineLevel="0" collapsed="false">
      <c r="A42" s="34" t="s">
        <v>60</v>
      </c>
      <c r="B42" s="1" t="n">
        <v>24</v>
      </c>
      <c r="C42" s="1" t="n">
        <v>3</v>
      </c>
      <c r="D42" s="1" t="n">
        <v>8</v>
      </c>
      <c r="E42" s="1" t="n">
        <v>3</v>
      </c>
      <c r="F42" s="15" t="n">
        <f aca="false">E42*C42</f>
        <v>9</v>
      </c>
      <c r="G42" s="1" t="n">
        <v>1</v>
      </c>
      <c r="H42" s="8" t="n">
        <v>1</v>
      </c>
      <c r="I42" s="0" t="s">
        <v>19</v>
      </c>
      <c r="K42" s="1" t="n">
        <v>76.5</v>
      </c>
      <c r="L42" s="1" t="n">
        <v>61</v>
      </c>
      <c r="M42" s="0"/>
      <c r="N42" s="1" t="n">
        <v>3.73</v>
      </c>
      <c r="O42" s="1" t="n">
        <v>512</v>
      </c>
      <c r="P42" s="1" t="n">
        <f aca="false">N42*B42</f>
        <v>89.52</v>
      </c>
      <c r="Q42" s="10" t="n">
        <f aca="false">P42-L42</f>
        <v>28.52</v>
      </c>
      <c r="R42" s="1" t="n">
        <f aca="false">B42+G42</f>
        <v>25</v>
      </c>
    </row>
    <row r="43" customFormat="false" ht="12.8" hidden="false" customHeight="false" outlineLevel="0" collapsed="false">
      <c r="F43" s="7"/>
      <c r="M43" s="0"/>
      <c r="R43" s="1" t="n">
        <f aca="false">B43+G43</f>
        <v>0</v>
      </c>
    </row>
    <row r="44" customFormat="false" ht="34.7" hidden="false" customHeight="false" outlineLevel="0" collapsed="false">
      <c r="A44" s="1" t="s">
        <v>20</v>
      </c>
      <c r="B44" s="1" t="n">
        <v>24</v>
      </c>
      <c r="C44" s="1" t="n">
        <v>4</v>
      </c>
      <c r="D44" s="1" t="n">
        <v>6</v>
      </c>
      <c r="E44" s="4" t="n">
        <v>1</v>
      </c>
      <c r="F44" s="15" t="n">
        <f aca="false">E44*C44</f>
        <v>4</v>
      </c>
      <c r="G44" s="1" t="n">
        <v>1</v>
      </c>
      <c r="H44" s="8" t="n">
        <v>1</v>
      </c>
      <c r="I44" s="0" t="s">
        <v>19</v>
      </c>
      <c r="J44" s="4" t="s">
        <v>47</v>
      </c>
      <c r="K44" s="1" t="n">
        <v>72</v>
      </c>
      <c r="L44" s="35" t="n">
        <v>56</v>
      </c>
      <c r="M44" s="5" t="n">
        <v>0.0236111111111111</v>
      </c>
      <c r="N44" s="1" t="n">
        <v>3.73</v>
      </c>
      <c r="O44" s="1" t="n">
        <v>512</v>
      </c>
      <c r="P44" s="1" t="n">
        <f aca="false">N44*B44</f>
        <v>89.52</v>
      </c>
      <c r="Q44" s="3" t="n">
        <f aca="false">P44-L44</f>
        <v>33.52</v>
      </c>
      <c r="R44" s="1" t="n">
        <f aca="false">B44+G44</f>
        <v>25</v>
      </c>
    </row>
    <row r="45" customFormat="false" ht="45.8" hidden="false" customHeight="false" outlineLevel="0" collapsed="false">
      <c r="F45" s="7"/>
      <c r="J45" s="4" t="s">
        <v>61</v>
      </c>
      <c r="M45" s="20" t="n">
        <v>0.0173611111111111</v>
      </c>
      <c r="R45" s="1" t="n">
        <f aca="false">B45+G45</f>
        <v>0</v>
      </c>
    </row>
    <row r="46" customFormat="false" ht="45.8" hidden="false" customHeight="false" outlineLevel="0" collapsed="false">
      <c r="F46" s="7"/>
      <c r="J46" s="32" t="s">
        <v>62</v>
      </c>
      <c r="M46" s="20" t="n">
        <v>0.0104166666666667</v>
      </c>
      <c r="R46" s="1" t="n">
        <f aca="false">B46+G46</f>
        <v>0</v>
      </c>
    </row>
    <row r="47" customFormat="false" ht="12.8" hidden="false" customHeight="false" outlineLevel="0" collapsed="false">
      <c r="F47" s="7"/>
      <c r="M47" s="0"/>
      <c r="R47" s="1" t="n">
        <f aca="false">B47+G47</f>
        <v>0</v>
      </c>
    </row>
    <row r="48" customFormat="false" ht="34.7" hidden="false" customHeight="false" outlineLevel="0" collapsed="false">
      <c r="A48" s="13" t="s">
        <v>63</v>
      </c>
      <c r="B48" s="1" t="n">
        <v>24</v>
      </c>
      <c r="C48" s="1" t="n">
        <v>4</v>
      </c>
      <c r="D48" s="1" t="n">
        <v>6</v>
      </c>
      <c r="E48" s="4" t="n">
        <v>1</v>
      </c>
      <c r="F48" s="22" t="n">
        <f aca="false">E48*C48</f>
        <v>4</v>
      </c>
      <c r="G48" s="36" t="n">
        <v>0</v>
      </c>
      <c r="H48" s="18" t="n">
        <v>2</v>
      </c>
      <c r="I48" s="27" t="s">
        <v>44</v>
      </c>
      <c r="J48" s="4" t="s">
        <v>47</v>
      </c>
      <c r="K48" s="1" t="n">
        <v>72</v>
      </c>
      <c r="L48" s="35" t="n">
        <v>41.4</v>
      </c>
      <c r="M48" s="5" t="n">
        <v>0.0361111111111111</v>
      </c>
      <c r="N48" s="1" t="n">
        <v>3.73</v>
      </c>
      <c r="O48" s="1" t="n">
        <v>512</v>
      </c>
      <c r="P48" s="1" t="n">
        <f aca="false">N48*B48</f>
        <v>89.52</v>
      </c>
      <c r="Q48" s="3" t="n">
        <f aca="false">P48-L48</f>
        <v>48.12</v>
      </c>
      <c r="R48" s="1" t="n">
        <f aca="false">B48+G48</f>
        <v>24</v>
      </c>
    </row>
    <row r="49" customFormat="false" ht="45.8" hidden="false" customHeight="false" outlineLevel="0" collapsed="false">
      <c r="A49" s="13"/>
      <c r="E49" s="4"/>
      <c r="F49" s="7"/>
      <c r="G49" s="36"/>
      <c r="H49" s="11"/>
      <c r="J49" s="4" t="s">
        <v>61</v>
      </c>
      <c r="L49" s="35"/>
      <c r="M49" s="20" t="n">
        <v>0.0298611111111111</v>
      </c>
      <c r="R49" s="1" t="n">
        <f aca="false">B49+G49</f>
        <v>0</v>
      </c>
    </row>
    <row r="50" customFormat="false" ht="45.8" hidden="false" customHeight="false" outlineLevel="0" collapsed="false">
      <c r="A50" s="13"/>
      <c r="E50" s="4"/>
      <c r="F50" s="7"/>
      <c r="G50" s="36"/>
      <c r="H50" s="11"/>
      <c r="J50" s="32" t="s">
        <v>64</v>
      </c>
      <c r="L50" s="35"/>
      <c r="M50" s="20" t="n">
        <v>0.0166666666666667</v>
      </c>
      <c r="R50" s="1" t="n">
        <f aca="false">B50+G50</f>
        <v>0</v>
      </c>
    </row>
    <row r="51" customFormat="false" ht="12.8" hidden="false" customHeight="false" outlineLevel="0" collapsed="false">
      <c r="A51" s="13"/>
      <c r="E51" s="4"/>
      <c r="F51" s="7"/>
      <c r="G51" s="36"/>
      <c r="H51" s="11"/>
      <c r="L51" s="35"/>
      <c r="M51" s="5"/>
      <c r="R51" s="1" t="n">
        <f aca="false">B51+G51</f>
        <v>0</v>
      </c>
    </row>
    <row r="52" customFormat="false" ht="23.6" hidden="false" customHeight="false" outlineLevel="0" collapsed="false">
      <c r="A52" s="13" t="s">
        <v>65</v>
      </c>
      <c r="B52" s="1" t="n">
        <v>24</v>
      </c>
      <c r="C52" s="21" t="n">
        <v>1</v>
      </c>
      <c r="D52" s="1" t="n">
        <v>24</v>
      </c>
      <c r="E52" s="37" t="n">
        <v>0</v>
      </c>
      <c r="F52" s="38" t="n">
        <f aca="false">E52*C52</f>
        <v>0</v>
      </c>
      <c r="G52" s="18" t="n">
        <v>5</v>
      </c>
      <c r="H52" s="8" t="n">
        <v>1</v>
      </c>
      <c r="I52" s="12" t="s">
        <v>66</v>
      </c>
      <c r="J52" s="4"/>
      <c r="K52" s="1" t="n">
        <v>88</v>
      </c>
      <c r="L52" s="1" t="n">
        <v>75.8</v>
      </c>
      <c r="M52" s="0"/>
      <c r="N52" s="1" t="n">
        <v>3.73</v>
      </c>
      <c r="O52" s="1" t="n">
        <v>512</v>
      </c>
      <c r="P52" s="1" t="n">
        <f aca="false">N52*B52</f>
        <v>89.52</v>
      </c>
      <c r="Q52" s="39" t="n">
        <f aca="false">P52-L52</f>
        <v>13.72</v>
      </c>
      <c r="R52" s="13" t="n">
        <f aca="false">B52+G52</f>
        <v>29</v>
      </c>
    </row>
    <row r="53" customFormat="false" ht="12.8" hidden="false" customHeight="false" outlineLevel="0" collapsed="false">
      <c r="F53" s="7"/>
      <c r="J53" s="4"/>
      <c r="M53" s="0"/>
      <c r="R53" s="1" t="n">
        <f aca="false">B53+G53</f>
        <v>0</v>
      </c>
    </row>
    <row r="54" customFormat="false" ht="12.8" hidden="false" customHeight="false" outlineLevel="0" collapsed="false">
      <c r="A54" s="1" t="s">
        <v>67</v>
      </c>
      <c r="B54" s="9" t="n">
        <v>24</v>
      </c>
      <c r="C54" s="13" t="n">
        <v>3</v>
      </c>
      <c r="D54" s="1" t="n">
        <v>8</v>
      </c>
      <c r="E54" s="1" t="n">
        <v>1</v>
      </c>
      <c r="F54" s="22" t="n">
        <f aca="false">E54*C54</f>
        <v>3</v>
      </c>
      <c r="G54" s="13" t="n">
        <v>1</v>
      </c>
      <c r="H54" s="40" t="n">
        <v>2</v>
      </c>
      <c r="I54" s="0" t="s">
        <v>19</v>
      </c>
      <c r="K54" s="1" t="n">
        <v>76.5</v>
      </c>
      <c r="L54" s="1" t="n">
        <v>52.1</v>
      </c>
      <c r="M54" s="0"/>
      <c r="N54" s="1" t="n">
        <v>3.73</v>
      </c>
      <c r="O54" s="1" t="n">
        <v>512</v>
      </c>
      <c r="P54" s="1" t="n">
        <f aca="false">N54*B54</f>
        <v>89.52</v>
      </c>
      <c r="Q54" s="10" t="n">
        <f aca="false">P54-L54</f>
        <v>37.42</v>
      </c>
      <c r="R54" s="1" t="n">
        <f aca="false">B54+G54</f>
        <v>25</v>
      </c>
    </row>
    <row r="55" customFormat="false" ht="12.8" hidden="false" customHeight="false" outlineLevel="0" collapsed="false">
      <c r="B55" s="13"/>
      <c r="F55" s="7"/>
      <c r="G55" s="13"/>
      <c r="M55" s="0"/>
      <c r="Q55" s="10"/>
      <c r="R55" s="1" t="n">
        <f aca="false">B55+G55</f>
        <v>0</v>
      </c>
    </row>
    <row r="56" customFormat="false" ht="12.8" hidden="false" customHeight="false" outlineLevel="0" collapsed="false">
      <c r="B56" s="13"/>
      <c r="F56" s="7"/>
      <c r="G56" s="13"/>
      <c r="M56" s="0"/>
      <c r="Q56" s="10"/>
      <c r="R56" s="1" t="n">
        <f aca="false">B56+G56</f>
        <v>0</v>
      </c>
    </row>
    <row r="57" customFormat="false" ht="12.8" hidden="false" customHeight="false" outlineLevel="0" collapsed="false">
      <c r="A57" s="1" t="s">
        <v>68</v>
      </c>
      <c r="B57" s="13" t="n">
        <v>48</v>
      </c>
      <c r="C57" s="21" t="n">
        <v>1</v>
      </c>
      <c r="D57" s="1" t="n">
        <v>48</v>
      </c>
      <c r="E57" s="1" t="n">
        <v>1</v>
      </c>
      <c r="F57" s="7" t="n">
        <f aca="false">E57*C57</f>
        <v>1</v>
      </c>
      <c r="G57" s="13" t="n">
        <v>0</v>
      </c>
      <c r="H57" s="8" t="n">
        <v>1</v>
      </c>
      <c r="I57" s="0" t="s">
        <v>19</v>
      </c>
      <c r="K57" s="1" t="n">
        <v>172</v>
      </c>
      <c r="L57" s="1" t="n">
        <v>148</v>
      </c>
      <c r="M57" s="0"/>
      <c r="N57" s="1" t="n">
        <v>3.73</v>
      </c>
      <c r="O57" s="1" t="n">
        <v>512</v>
      </c>
      <c r="P57" s="1" t="n">
        <f aca="false">N57*B57</f>
        <v>179.04</v>
      </c>
      <c r="Q57" s="10" t="n">
        <f aca="false">P57-L57</f>
        <v>31.04</v>
      </c>
      <c r="R57" s="1" t="n">
        <f aca="false">B57+G57</f>
        <v>48</v>
      </c>
    </row>
    <row r="58" customFormat="false" ht="12.8" hidden="false" customHeight="false" outlineLevel="0" collapsed="false">
      <c r="A58" s="1" t="s">
        <v>46</v>
      </c>
      <c r="B58" s="13" t="n">
        <v>48</v>
      </c>
      <c r="C58" s="1" t="n">
        <v>2</v>
      </c>
      <c r="D58" s="1" t="n">
        <v>24</v>
      </c>
      <c r="E58" s="1" t="n">
        <v>1</v>
      </c>
      <c r="F58" s="7" t="n">
        <f aca="false">E58*C58</f>
        <v>2</v>
      </c>
      <c r="G58" s="13" t="n">
        <v>0</v>
      </c>
      <c r="H58" s="8" t="n">
        <v>1</v>
      </c>
      <c r="I58" s="0" t="s">
        <v>44</v>
      </c>
      <c r="K58" s="1" t="n">
        <v>168</v>
      </c>
      <c r="L58" s="1" t="n">
        <v>145</v>
      </c>
      <c r="M58" s="0"/>
      <c r="N58" s="1" t="n">
        <v>3.73</v>
      </c>
      <c r="O58" s="1" t="n">
        <v>512</v>
      </c>
      <c r="P58" s="1" t="n">
        <f aca="false">N58*B58</f>
        <v>179.04</v>
      </c>
      <c r="Q58" s="10" t="n">
        <f aca="false">P58-L58</f>
        <v>34.04</v>
      </c>
      <c r="R58" s="1" t="n">
        <f aca="false">B58+G58</f>
        <v>48</v>
      </c>
    </row>
    <row r="59" customFormat="false" ht="12.8" hidden="false" customHeight="false" outlineLevel="0" collapsed="false">
      <c r="A59" s="1" t="s">
        <v>69</v>
      </c>
      <c r="B59" s="13" t="n">
        <v>48</v>
      </c>
      <c r="C59" s="1" t="n">
        <v>3</v>
      </c>
      <c r="D59" s="1" t="n">
        <v>16</v>
      </c>
      <c r="E59" s="1" t="n">
        <v>1</v>
      </c>
      <c r="F59" s="41" t="n">
        <f aca="false">E59*C59</f>
        <v>3</v>
      </c>
      <c r="G59" s="13" t="n">
        <v>0</v>
      </c>
      <c r="H59" s="8" t="n">
        <v>1</v>
      </c>
      <c r="I59" s="0" t="s">
        <v>44</v>
      </c>
      <c r="K59" s="1" t="n">
        <v>163</v>
      </c>
      <c r="L59" s="1" t="n">
        <v>141</v>
      </c>
      <c r="M59" s="0"/>
      <c r="N59" s="1" t="n">
        <v>3.73</v>
      </c>
      <c r="O59" s="1" t="n">
        <v>512</v>
      </c>
      <c r="P59" s="1" t="n">
        <f aca="false">N59*B59</f>
        <v>179.04</v>
      </c>
      <c r="Q59" s="3" t="n">
        <f aca="false">P59-L59</f>
        <v>38.04</v>
      </c>
      <c r="R59" s="1" t="n">
        <f aca="false">B59+G59</f>
        <v>48</v>
      </c>
    </row>
    <row r="60" customFormat="false" ht="12.8" hidden="false" customHeight="false" outlineLevel="0" collapsed="false">
      <c r="B60" s="13"/>
      <c r="F60" s="7"/>
      <c r="G60" s="13"/>
      <c r="H60" s="11"/>
      <c r="M60" s="0"/>
      <c r="Q60" s="10"/>
      <c r="R60" s="1" t="n">
        <f aca="false">B60+G60</f>
        <v>0</v>
      </c>
    </row>
    <row r="61" customFormat="false" ht="45.8" hidden="false" customHeight="false" outlineLevel="0" collapsed="false">
      <c r="A61" s="13" t="s">
        <v>70</v>
      </c>
      <c r="B61" s="13" t="n">
        <v>48</v>
      </c>
      <c r="C61" s="21" t="n">
        <v>1</v>
      </c>
      <c r="D61" s="1" t="n">
        <v>48</v>
      </c>
      <c r="E61" s="1" t="n">
        <v>2</v>
      </c>
      <c r="F61" s="7" t="n">
        <f aca="false">E61*C61</f>
        <v>2</v>
      </c>
      <c r="G61" s="13" t="n">
        <v>0</v>
      </c>
      <c r="H61" s="18" t="n">
        <v>2</v>
      </c>
      <c r="I61" s="0" t="s">
        <v>71</v>
      </c>
      <c r="J61" s="4" t="s">
        <v>72</v>
      </c>
      <c r="K61" s="1" t="n">
        <v>168</v>
      </c>
      <c r="L61" s="1" t="n">
        <v>130</v>
      </c>
      <c r="M61" s="5" t="n">
        <v>0.0430555555555556</v>
      </c>
      <c r="N61" s="1" t="n">
        <v>3.73</v>
      </c>
      <c r="O61" s="1" t="n">
        <v>512</v>
      </c>
      <c r="P61" s="1" t="n">
        <f aca="false">N61*B61</f>
        <v>179.04</v>
      </c>
      <c r="Q61" s="10" t="n">
        <f aca="false">P61-L61</f>
        <v>49.04</v>
      </c>
      <c r="R61" s="1" t="n">
        <f aca="false">B61+G61</f>
        <v>48</v>
      </c>
    </row>
    <row r="62" customFormat="false" ht="56.9" hidden="false" customHeight="false" outlineLevel="0" collapsed="false">
      <c r="B62" s="13"/>
      <c r="C62" s="24"/>
      <c r="F62" s="7"/>
      <c r="G62" s="13"/>
      <c r="H62" s="11"/>
      <c r="J62" s="4" t="s">
        <v>73</v>
      </c>
      <c r="M62" s="20" t="n">
        <v>0.0333333333333333</v>
      </c>
      <c r="Q62" s="10"/>
      <c r="R62" s="1" t="n">
        <f aca="false">B62+G62</f>
        <v>0</v>
      </c>
    </row>
    <row r="63" customFormat="false" ht="12.8" hidden="false" customHeight="false" outlineLevel="0" collapsed="false">
      <c r="A63" s="1" t="s">
        <v>74</v>
      </c>
      <c r="B63" s="13" t="n">
        <v>48</v>
      </c>
      <c r="C63" s="1" t="n">
        <v>2</v>
      </c>
      <c r="D63" s="1" t="n">
        <v>24</v>
      </c>
      <c r="E63" s="1" t="n">
        <v>2</v>
      </c>
      <c r="F63" s="22" t="n">
        <f aca="false">E63*C63</f>
        <v>4</v>
      </c>
      <c r="G63" s="13" t="n">
        <v>0</v>
      </c>
      <c r="H63" s="18" t="n">
        <v>2</v>
      </c>
      <c r="I63" s="0" t="s">
        <v>71</v>
      </c>
      <c r="K63" s="1" t="n">
        <v>161</v>
      </c>
      <c r="L63" s="1" t="n">
        <v>125</v>
      </c>
      <c r="M63" s="0"/>
      <c r="N63" s="1" t="n">
        <v>3.73</v>
      </c>
      <c r="O63" s="1" t="n">
        <v>512</v>
      </c>
      <c r="P63" s="1" t="n">
        <f aca="false">N63*B63</f>
        <v>179.04</v>
      </c>
      <c r="Q63" s="10" t="n">
        <f aca="false">P63-L63</f>
        <v>54.04</v>
      </c>
      <c r="R63" s="1" t="n">
        <f aca="false">B63+G63</f>
        <v>48</v>
      </c>
    </row>
    <row r="64" customFormat="false" ht="12.8" hidden="false" customHeight="false" outlineLevel="0" collapsed="false">
      <c r="B64" s="13"/>
      <c r="F64" s="7"/>
      <c r="G64" s="13"/>
      <c r="H64" s="11"/>
      <c r="M64" s="0"/>
      <c r="Q64" s="10"/>
      <c r="R64" s="1" t="n">
        <f aca="false">B64+G64</f>
        <v>0</v>
      </c>
    </row>
    <row r="65" customFormat="false" ht="12.8" hidden="false" customHeight="false" outlineLevel="0" collapsed="false">
      <c r="A65" s="1" t="s">
        <v>75</v>
      </c>
      <c r="B65" s="13" t="n">
        <v>48</v>
      </c>
      <c r="C65" s="1" t="n">
        <v>3</v>
      </c>
      <c r="D65" s="1" t="n">
        <v>16</v>
      </c>
      <c r="E65" s="1" t="n">
        <v>2</v>
      </c>
      <c r="F65" s="22" t="n">
        <f aca="false">E65*C65</f>
        <v>6</v>
      </c>
      <c r="G65" s="13" t="n">
        <v>0</v>
      </c>
      <c r="H65" s="18" t="n">
        <v>2</v>
      </c>
      <c r="I65" s="0" t="s">
        <v>71</v>
      </c>
      <c r="K65" s="1" t="n">
        <v>153</v>
      </c>
      <c r="L65" s="1" t="n">
        <v>118</v>
      </c>
      <c r="M65" s="0"/>
      <c r="N65" s="1" t="n">
        <v>3.73</v>
      </c>
      <c r="O65" s="1" t="n">
        <v>512</v>
      </c>
      <c r="P65" s="1" t="n">
        <f aca="false">N65*B65</f>
        <v>179.04</v>
      </c>
      <c r="Q65" s="3" t="n">
        <f aca="false">P65-L65</f>
        <v>61.04</v>
      </c>
      <c r="R65" s="1" t="n">
        <f aca="false">B65+G65</f>
        <v>48</v>
      </c>
    </row>
    <row r="66" customFormat="false" ht="23.6" hidden="false" customHeight="false" outlineLevel="0" collapsed="false">
      <c r="A66" s="13" t="s">
        <v>76</v>
      </c>
      <c r="B66" s="13" t="n">
        <v>48</v>
      </c>
      <c r="C66" s="1" t="n">
        <v>3</v>
      </c>
      <c r="D66" s="1" t="n">
        <v>16</v>
      </c>
      <c r="E66" s="1" t="n">
        <v>2</v>
      </c>
      <c r="F66" s="22" t="n">
        <f aca="false">E66*C66</f>
        <v>6</v>
      </c>
      <c r="G66" s="13" t="n">
        <v>0</v>
      </c>
      <c r="H66" s="18" t="n">
        <v>2</v>
      </c>
      <c r="I66" s="0" t="s">
        <v>71</v>
      </c>
      <c r="J66" s="4" t="s">
        <v>77</v>
      </c>
      <c r="K66" s="1" t="n">
        <v>153</v>
      </c>
      <c r="L66" s="13" t="n">
        <v>123</v>
      </c>
      <c r="M66" s="0"/>
      <c r="N66" s="1" t="n">
        <v>3.73</v>
      </c>
      <c r="O66" s="1" t="n">
        <v>512</v>
      </c>
      <c r="P66" s="1" t="n">
        <f aca="false">N66*B66</f>
        <v>179.04</v>
      </c>
      <c r="Q66" s="10" t="n">
        <f aca="false">P66-L66</f>
        <v>56.04</v>
      </c>
      <c r="R66" s="1" t="n">
        <f aca="false">B66+G66</f>
        <v>48</v>
      </c>
    </row>
    <row r="67" customFormat="false" ht="12.8" hidden="false" customHeight="false" outlineLevel="0" collapsed="false">
      <c r="B67" s="13"/>
      <c r="F67" s="7"/>
      <c r="G67" s="13"/>
      <c r="M67" s="0"/>
      <c r="Q67" s="10"/>
      <c r="R67" s="1" t="n">
        <f aca="false">B67+G67</f>
        <v>0</v>
      </c>
    </row>
    <row r="68" customFormat="false" ht="12.8" hidden="false" customHeight="false" outlineLevel="0" collapsed="false">
      <c r="B68" s="13"/>
      <c r="F68" s="7"/>
      <c r="G68" s="13"/>
      <c r="M68" s="0"/>
      <c r="Q68" s="10"/>
      <c r="R68" s="1" t="n">
        <f aca="false">B68+G68</f>
        <v>0</v>
      </c>
    </row>
    <row r="69" customFormat="false" ht="12.8" hidden="false" customHeight="false" outlineLevel="0" collapsed="false">
      <c r="A69" s="1" t="s">
        <v>78</v>
      </c>
      <c r="B69" s="13" t="n">
        <v>72</v>
      </c>
      <c r="C69" s="21" t="n">
        <v>1</v>
      </c>
      <c r="D69" s="1" t="n">
        <v>72</v>
      </c>
      <c r="E69" s="1" t="n">
        <v>2</v>
      </c>
      <c r="F69" s="7" t="n">
        <f aca="false">E69*C69</f>
        <v>2</v>
      </c>
      <c r="G69" s="13" t="n">
        <v>0</v>
      </c>
      <c r="H69" s="8" t="n">
        <v>1</v>
      </c>
      <c r="I69" s="0" t="s">
        <v>28</v>
      </c>
      <c r="K69" s="1" t="n">
        <v>256</v>
      </c>
      <c r="L69" s="1" t="n">
        <v>220</v>
      </c>
      <c r="M69" s="0"/>
      <c r="N69" s="1" t="n">
        <v>3.73</v>
      </c>
      <c r="O69" s="1" t="n">
        <v>512</v>
      </c>
      <c r="P69" s="1" t="n">
        <f aca="false">N69*B69</f>
        <v>268.56</v>
      </c>
      <c r="Q69" s="10" t="n">
        <f aca="false">P69-L69</f>
        <v>48.56</v>
      </c>
      <c r="R69" s="1" t="n">
        <f aca="false">B69+G69</f>
        <v>72</v>
      </c>
    </row>
    <row r="70" customFormat="false" ht="12.8" hidden="false" customHeight="false" outlineLevel="0" collapsed="false">
      <c r="A70" s="1" t="s">
        <v>79</v>
      </c>
      <c r="B70" s="13" t="n">
        <v>72</v>
      </c>
      <c r="C70" s="1" t="n">
        <v>2</v>
      </c>
      <c r="D70" s="1" t="n">
        <v>36</v>
      </c>
      <c r="E70" s="1" t="n">
        <v>2</v>
      </c>
      <c r="F70" s="7" t="n">
        <f aca="false">E70*C70</f>
        <v>4</v>
      </c>
      <c r="G70" s="13" t="n">
        <v>0</v>
      </c>
      <c r="H70" s="8" t="n">
        <v>1</v>
      </c>
      <c r="I70" s="0" t="s">
        <v>28</v>
      </c>
      <c r="K70" s="1" t="n">
        <v>248</v>
      </c>
      <c r="L70" s="1" t="n">
        <v>214</v>
      </c>
      <c r="M70" s="0"/>
      <c r="N70" s="1" t="n">
        <v>3.73</v>
      </c>
      <c r="O70" s="1" t="n">
        <v>512</v>
      </c>
      <c r="P70" s="1" t="n">
        <f aca="false">N70*B70</f>
        <v>268.56</v>
      </c>
      <c r="Q70" s="10" t="n">
        <f aca="false">P70-L70</f>
        <v>54.56</v>
      </c>
      <c r="R70" s="1" t="n">
        <f aca="false">B70+G70</f>
        <v>72</v>
      </c>
    </row>
    <row r="71" customFormat="false" ht="12.8" hidden="false" customHeight="false" outlineLevel="0" collapsed="false">
      <c r="B71" s="13"/>
      <c r="F71" s="7"/>
      <c r="G71" s="13"/>
      <c r="H71" s="11"/>
      <c r="M71" s="0"/>
      <c r="Q71" s="10"/>
      <c r="R71" s="1" t="n">
        <f aca="false">B71+G71</f>
        <v>0</v>
      </c>
    </row>
    <row r="72" customFormat="false" ht="12.8" hidden="false" customHeight="false" outlineLevel="0" collapsed="false">
      <c r="A72" s="1" t="s">
        <v>80</v>
      </c>
      <c r="B72" s="13" t="n">
        <v>72</v>
      </c>
      <c r="C72" s="1" t="n">
        <v>3</v>
      </c>
      <c r="D72" s="1" t="n">
        <v>24</v>
      </c>
      <c r="E72" s="1" t="n">
        <v>2</v>
      </c>
      <c r="F72" s="22" t="n">
        <f aca="false">E72*C72</f>
        <v>6</v>
      </c>
      <c r="G72" s="13" t="n">
        <v>0</v>
      </c>
      <c r="H72" s="8" t="n">
        <v>1</v>
      </c>
      <c r="I72" s="0" t="s">
        <v>28</v>
      </c>
      <c r="K72" s="1" t="n">
        <v>241</v>
      </c>
      <c r="L72" s="1" t="n">
        <v>208</v>
      </c>
      <c r="M72" s="0"/>
      <c r="N72" s="1" t="n">
        <v>3.73</v>
      </c>
      <c r="O72" s="1" t="n">
        <v>512</v>
      </c>
      <c r="P72" s="1" t="n">
        <f aca="false">N72*B72</f>
        <v>268.56</v>
      </c>
      <c r="Q72" s="3" t="n">
        <f aca="false">P72-L72</f>
        <v>60.56</v>
      </c>
      <c r="R72" s="1" t="n">
        <f aca="false">B72+G72</f>
        <v>72</v>
      </c>
    </row>
    <row r="73" customFormat="false" ht="23.6" hidden="false" customHeight="false" outlineLevel="0" collapsed="false">
      <c r="A73" s="13" t="s">
        <v>81</v>
      </c>
      <c r="B73" s="13" t="n">
        <v>72</v>
      </c>
      <c r="C73" s="1" t="n">
        <v>3</v>
      </c>
      <c r="D73" s="1" t="n">
        <v>24</v>
      </c>
      <c r="E73" s="1" t="n">
        <v>2</v>
      </c>
      <c r="F73" s="22" t="n">
        <f aca="false">E73*C73</f>
        <v>6</v>
      </c>
      <c r="G73" s="13" t="n">
        <v>0</v>
      </c>
      <c r="H73" s="8" t="n">
        <v>1</v>
      </c>
      <c r="I73" s="0" t="s">
        <v>28</v>
      </c>
      <c r="J73" s="4" t="s">
        <v>77</v>
      </c>
      <c r="K73" s="1" t="n">
        <v>241</v>
      </c>
      <c r="L73" s="13" t="n">
        <v>219</v>
      </c>
      <c r="M73" s="0"/>
      <c r="N73" s="1" t="n">
        <v>3.73</v>
      </c>
      <c r="O73" s="1" t="n">
        <v>512</v>
      </c>
      <c r="P73" s="1" t="n">
        <f aca="false">N73*B73</f>
        <v>268.56</v>
      </c>
      <c r="Q73" s="10" t="n">
        <f aca="false">P73-L73</f>
        <v>49.56</v>
      </c>
      <c r="R73" s="1" t="n">
        <f aca="false">B73+G73</f>
        <v>72</v>
      </c>
    </row>
    <row r="74" customFormat="false" ht="45.8" hidden="false" customHeight="false" outlineLevel="0" collapsed="false">
      <c r="A74" s="13"/>
      <c r="B74" s="13"/>
      <c r="F74" s="7"/>
      <c r="G74" s="13"/>
      <c r="H74" s="11"/>
      <c r="J74" s="4" t="s">
        <v>72</v>
      </c>
      <c r="L74" s="13"/>
      <c r="M74" s="20" t="n">
        <v>0.0340277777777778</v>
      </c>
      <c r="Q74" s="10"/>
      <c r="R74" s="1" t="n">
        <f aca="false">B74+G74</f>
        <v>0</v>
      </c>
    </row>
    <row r="75" customFormat="false" ht="56.9" hidden="false" customHeight="false" outlineLevel="0" collapsed="false">
      <c r="A75" s="13"/>
      <c r="B75" s="13"/>
      <c r="F75" s="7"/>
      <c r="G75" s="13"/>
      <c r="H75" s="11"/>
      <c r="J75" s="4" t="s">
        <v>82</v>
      </c>
      <c r="L75" s="13"/>
      <c r="M75" s="20" t="n">
        <v>0.0354166666666667</v>
      </c>
      <c r="Q75" s="10"/>
      <c r="R75" s="1" t="n">
        <f aca="false">B75+G75</f>
        <v>0</v>
      </c>
    </row>
    <row r="76" customFormat="false" ht="12.8" hidden="false" customHeight="false" outlineLevel="0" collapsed="false">
      <c r="B76" s="13"/>
      <c r="F76" s="7"/>
      <c r="G76" s="13"/>
      <c r="H76" s="11"/>
      <c r="M76" s="0"/>
      <c r="Q76" s="10"/>
      <c r="R76" s="1" t="n">
        <f aca="false">B76+G76</f>
        <v>0</v>
      </c>
    </row>
    <row r="77" customFormat="false" ht="23.6" hidden="false" customHeight="false" outlineLevel="0" collapsed="false">
      <c r="A77" s="13" t="s">
        <v>83</v>
      </c>
      <c r="B77" s="13" t="n">
        <v>72</v>
      </c>
      <c r="C77" s="21" t="n">
        <v>1</v>
      </c>
      <c r="D77" s="1" t="n">
        <v>72</v>
      </c>
      <c r="E77" s="21" t="n">
        <v>2</v>
      </c>
      <c r="F77" s="7" t="n">
        <f aca="false">E77*C77</f>
        <v>2</v>
      </c>
      <c r="G77" s="13" t="n">
        <v>0</v>
      </c>
      <c r="H77" s="40" t="n">
        <v>2</v>
      </c>
      <c r="I77" s="0" t="s">
        <v>54</v>
      </c>
      <c r="J77" s="12" t="s">
        <v>84</v>
      </c>
      <c r="K77" s="1" t="n">
        <v>256</v>
      </c>
      <c r="L77" s="13" t="n">
        <v>206</v>
      </c>
      <c r="M77" s="0"/>
      <c r="N77" s="1" t="n">
        <v>3.73</v>
      </c>
      <c r="O77" s="1" t="n">
        <v>512</v>
      </c>
      <c r="P77" s="1" t="n">
        <f aca="false">N77*B77</f>
        <v>268.56</v>
      </c>
      <c r="Q77" s="10" t="n">
        <f aca="false">P77-L77</f>
        <v>62.56</v>
      </c>
      <c r="R77" s="1" t="n">
        <f aca="false">B77+G77</f>
        <v>72</v>
      </c>
    </row>
    <row r="78" customFormat="false" ht="12.8" hidden="false" customHeight="false" outlineLevel="0" collapsed="false">
      <c r="A78" s="13" t="s">
        <v>85</v>
      </c>
      <c r="B78" s="13" t="n">
        <v>72</v>
      </c>
      <c r="C78" s="21" t="n">
        <v>1</v>
      </c>
      <c r="D78" s="1" t="n">
        <v>72</v>
      </c>
      <c r="E78" s="21" t="n">
        <v>2</v>
      </c>
      <c r="F78" s="7" t="n">
        <f aca="false">E78*C78</f>
        <v>2</v>
      </c>
      <c r="G78" s="13" t="n">
        <v>0</v>
      </c>
      <c r="H78" s="40" t="n">
        <v>2</v>
      </c>
      <c r="I78" s="0" t="s">
        <v>54</v>
      </c>
      <c r="J78" s="4" t="s">
        <v>86</v>
      </c>
      <c r="K78" s="1" t="n">
        <v>256</v>
      </c>
      <c r="L78" s="1" t="n">
        <v>198</v>
      </c>
      <c r="M78" s="0"/>
      <c r="N78" s="1" t="n">
        <v>3.73</v>
      </c>
      <c r="O78" s="1" t="n">
        <v>512</v>
      </c>
      <c r="P78" s="1" t="n">
        <f aca="false">N78*B78</f>
        <v>268.56</v>
      </c>
      <c r="Q78" s="3" t="n">
        <f aca="false">P78-L78</f>
        <v>70.56</v>
      </c>
      <c r="R78" s="1" t="n">
        <f aca="false">B78+G78</f>
        <v>72</v>
      </c>
    </row>
    <row r="79" customFormat="false" ht="12.8" hidden="false" customHeight="false" outlineLevel="0" collapsed="false">
      <c r="A79" s="13"/>
      <c r="B79" s="13"/>
      <c r="C79" s="24"/>
      <c r="D79" s="24"/>
      <c r="E79" s="24"/>
      <c r="F79" s="7"/>
      <c r="G79" s="11"/>
      <c r="H79" s="24"/>
      <c r="J79" s="4"/>
      <c r="M79" s="0"/>
      <c r="R79" s="1" t="n">
        <f aca="false">B79+G79</f>
        <v>0</v>
      </c>
    </row>
    <row r="80" customFormat="false" ht="12.8" hidden="false" customHeight="false" outlineLevel="0" collapsed="false">
      <c r="A80" s="9" t="s">
        <v>87</v>
      </c>
      <c r="B80" s="13" t="n">
        <v>72</v>
      </c>
      <c r="C80" s="1" t="n">
        <v>2</v>
      </c>
      <c r="D80" s="1" t="n">
        <v>36</v>
      </c>
      <c r="E80" s="1" t="n">
        <v>2</v>
      </c>
      <c r="F80" s="7" t="n">
        <f aca="false">E80*C80</f>
        <v>4</v>
      </c>
      <c r="G80" s="13" t="n">
        <v>0</v>
      </c>
      <c r="H80" s="40" t="n">
        <v>2</v>
      </c>
      <c r="I80" s="0" t="s">
        <v>54</v>
      </c>
      <c r="K80" s="1" t="n">
        <v>248</v>
      </c>
      <c r="L80" s="1" t="n">
        <v>192</v>
      </c>
      <c r="M80" s="0"/>
      <c r="N80" s="1" t="n">
        <v>3.73</v>
      </c>
      <c r="O80" s="1" t="n">
        <v>512</v>
      </c>
      <c r="P80" s="1" t="n">
        <f aca="false">N80*B80</f>
        <v>268.56</v>
      </c>
      <c r="Q80" s="10" t="n">
        <f aca="false">P80-L80</f>
        <v>76.56</v>
      </c>
      <c r="R80" s="1" t="n">
        <f aca="false">B80+G80</f>
        <v>72</v>
      </c>
    </row>
    <row r="81" customFormat="false" ht="12.8" hidden="false" customHeight="false" outlineLevel="0" collapsed="false">
      <c r="A81" s="13" t="s">
        <v>88</v>
      </c>
      <c r="B81" s="13" t="n">
        <v>72</v>
      </c>
      <c r="C81" s="1" t="n">
        <v>2</v>
      </c>
      <c r="D81" s="1" t="n">
        <v>36</v>
      </c>
      <c r="E81" s="1" t="n">
        <v>2</v>
      </c>
      <c r="F81" s="7" t="n">
        <f aca="false">E81*C81</f>
        <v>4</v>
      </c>
      <c r="G81" s="13" t="n">
        <v>0</v>
      </c>
      <c r="H81" s="40" t="n">
        <v>2</v>
      </c>
      <c r="I81" s="0" t="s">
        <v>54</v>
      </c>
      <c r="J81" s="0" t="s">
        <v>89</v>
      </c>
      <c r="K81" s="1" t="n">
        <v>248</v>
      </c>
      <c r="L81" s="1" t="n">
        <v>192</v>
      </c>
      <c r="M81" s="0"/>
      <c r="N81" s="1" t="n">
        <v>3.73</v>
      </c>
      <c r="O81" s="1" t="n">
        <v>512</v>
      </c>
      <c r="P81" s="1" t="n">
        <f aca="false">N81*B81</f>
        <v>268.56</v>
      </c>
      <c r="Q81" s="10" t="n">
        <f aca="false">P81-L81</f>
        <v>76.56</v>
      </c>
      <c r="R81" s="1" t="n">
        <f aca="false">B81+G81</f>
        <v>72</v>
      </c>
    </row>
    <row r="82" customFormat="false" ht="23.6" hidden="false" customHeight="false" outlineLevel="0" collapsed="false">
      <c r="A82" s="13" t="s">
        <v>90</v>
      </c>
      <c r="B82" s="13" t="n">
        <v>72</v>
      </c>
      <c r="C82" s="1" t="n">
        <v>2</v>
      </c>
      <c r="D82" s="1" t="n">
        <v>36</v>
      </c>
      <c r="E82" s="1" t="n">
        <v>2</v>
      </c>
      <c r="F82" s="7" t="n">
        <f aca="false">E82*C82</f>
        <v>4</v>
      </c>
      <c r="G82" s="13" t="n">
        <v>0</v>
      </c>
      <c r="H82" s="40" t="n">
        <v>2</v>
      </c>
      <c r="I82" s="0" t="s">
        <v>54</v>
      </c>
      <c r="J82" s="4" t="s">
        <v>77</v>
      </c>
      <c r="K82" s="1" t="n">
        <v>248</v>
      </c>
      <c r="L82" s="13" t="n">
        <v>199</v>
      </c>
      <c r="M82" s="0"/>
      <c r="N82" s="1" t="n">
        <v>3.73</v>
      </c>
      <c r="O82" s="1" t="n">
        <v>512</v>
      </c>
      <c r="P82" s="1" t="n">
        <f aca="false">N82*B82</f>
        <v>268.56</v>
      </c>
      <c r="Q82" s="3" t="n">
        <f aca="false">P82-L82</f>
        <v>69.56</v>
      </c>
      <c r="R82" s="1" t="n">
        <f aca="false">B82+G82</f>
        <v>72</v>
      </c>
    </row>
    <row r="83" customFormat="false" ht="12.8" hidden="false" customHeight="false" outlineLevel="0" collapsed="false">
      <c r="A83" s="13"/>
      <c r="B83" s="13"/>
      <c r="F83" s="7"/>
      <c r="G83" s="13"/>
      <c r="H83" s="24"/>
      <c r="M83" s="0"/>
      <c r="Q83" s="10"/>
      <c r="R83" s="1" t="n">
        <f aca="false">B83+G83</f>
        <v>0</v>
      </c>
    </row>
    <row r="84" customFormat="false" ht="23.6" hidden="false" customHeight="false" outlineLevel="0" collapsed="false">
      <c r="A84" s="1" t="s">
        <v>91</v>
      </c>
      <c r="B84" s="13" t="n">
        <v>72</v>
      </c>
      <c r="C84" s="1" t="n">
        <v>3</v>
      </c>
      <c r="D84" s="1" t="n">
        <v>24</v>
      </c>
      <c r="E84" s="1" t="n">
        <v>2</v>
      </c>
      <c r="F84" s="22" t="n">
        <f aca="false">E84*C84</f>
        <v>6</v>
      </c>
      <c r="G84" s="13" t="n">
        <v>0</v>
      </c>
      <c r="H84" s="40" t="n">
        <v>2</v>
      </c>
      <c r="I84" s="0" t="s">
        <v>54</v>
      </c>
      <c r="J84" s="4" t="s">
        <v>77</v>
      </c>
      <c r="K84" s="1" t="n">
        <v>241</v>
      </c>
      <c r="L84" s="1" t="n">
        <v>195</v>
      </c>
      <c r="M84" s="0"/>
      <c r="N84" s="1" t="n">
        <v>3.73</v>
      </c>
      <c r="O84" s="1" t="n">
        <v>512</v>
      </c>
      <c r="P84" s="1" t="n">
        <f aca="false">N84*B84</f>
        <v>268.56</v>
      </c>
      <c r="Q84" s="10" t="n">
        <f aca="false">P84-L84</f>
        <v>73.56</v>
      </c>
      <c r="R84" s="1" t="n">
        <f aca="false">B84+G84</f>
        <v>72</v>
      </c>
    </row>
    <row r="85" customFormat="false" ht="12.8" hidden="false" customHeight="false" outlineLevel="0" collapsed="false">
      <c r="B85" s="13"/>
      <c r="F85" s="7"/>
      <c r="G85" s="13"/>
      <c r="J85" s="4"/>
      <c r="M85" s="20"/>
      <c r="Q85" s="10"/>
      <c r="R85" s="1" t="n">
        <f aca="false">B85+G85</f>
        <v>0</v>
      </c>
    </row>
    <row r="86" customFormat="false" ht="12.8" hidden="false" customHeight="false" outlineLevel="0" collapsed="false">
      <c r="B86" s="13"/>
      <c r="F86" s="7"/>
      <c r="G86" s="13"/>
      <c r="M86" s="0"/>
      <c r="Q86" s="10"/>
      <c r="R86" s="1" t="n">
        <f aca="false">B86+G86</f>
        <v>0</v>
      </c>
    </row>
    <row r="87" customFormat="false" ht="23.6" hidden="false" customHeight="false" outlineLevel="0" collapsed="false">
      <c r="A87" s="13" t="s">
        <v>92</v>
      </c>
      <c r="B87" s="13" t="n">
        <v>96</v>
      </c>
      <c r="C87" s="21" t="n">
        <v>1</v>
      </c>
      <c r="D87" s="1" t="n">
        <v>96</v>
      </c>
      <c r="E87" s="13" t="n">
        <v>6</v>
      </c>
      <c r="F87" s="7" t="n">
        <f aca="false">E87*C87</f>
        <v>6</v>
      </c>
      <c r="G87" s="18" t="n">
        <v>7</v>
      </c>
      <c r="H87" s="40" t="n">
        <v>2</v>
      </c>
      <c r="I87" s="12" t="s">
        <v>93</v>
      </c>
      <c r="J87" s="4"/>
      <c r="K87" s="1" t="n">
        <v>330</v>
      </c>
      <c r="L87" s="1" t="n">
        <v>255</v>
      </c>
      <c r="M87" s="0"/>
      <c r="N87" s="1" t="n">
        <v>3.73</v>
      </c>
      <c r="O87" s="1" t="n">
        <v>512</v>
      </c>
      <c r="P87" s="1" t="n">
        <f aca="false">N87*B87</f>
        <v>358.08</v>
      </c>
      <c r="Q87" s="42" t="n">
        <f aca="false">P87-L87</f>
        <v>103.08</v>
      </c>
      <c r="R87" s="13" t="n">
        <f aca="false">B87+G87</f>
        <v>103</v>
      </c>
    </row>
    <row r="88" customFormat="false" ht="45.8" hidden="false" customHeight="false" outlineLevel="0" collapsed="false">
      <c r="F88" s="7"/>
      <c r="I88" s="4" t="s">
        <v>94</v>
      </c>
      <c r="M88" s="0"/>
      <c r="R88" s="1" t="n">
        <f aca="false">B88+G88</f>
        <v>0</v>
      </c>
    </row>
    <row r="89" customFormat="false" ht="23.6" hidden="false" customHeight="false" outlineLevel="0" collapsed="false">
      <c r="A89" s="13" t="s">
        <v>95</v>
      </c>
      <c r="B89" s="13" t="n">
        <v>96</v>
      </c>
      <c r="C89" s="21" t="n">
        <v>1</v>
      </c>
      <c r="D89" s="1" t="n">
        <v>96</v>
      </c>
      <c r="E89" s="12" t="n">
        <v>12</v>
      </c>
      <c r="F89" s="22" t="n">
        <f aca="false">E89*C89</f>
        <v>12</v>
      </c>
      <c r="G89" s="13" t="n">
        <v>0</v>
      </c>
      <c r="H89" s="40" t="n">
        <v>2</v>
      </c>
      <c r="I89" s="12"/>
      <c r="J89" s="4" t="s">
        <v>77</v>
      </c>
      <c r="K89" s="1" t="n">
        <v>308</v>
      </c>
      <c r="L89" s="1" t="n">
        <v>248</v>
      </c>
      <c r="M89" s="0"/>
      <c r="N89" s="1" t="n">
        <v>3.73</v>
      </c>
      <c r="O89" s="1" t="n">
        <v>512</v>
      </c>
      <c r="P89" s="1" t="n">
        <f aca="false">N89*B89</f>
        <v>358.08</v>
      </c>
      <c r="Q89" s="42" t="n">
        <f aca="false">P89-L89</f>
        <v>110.08</v>
      </c>
      <c r="R89" s="1" t="n">
        <f aca="false">B89+G89</f>
        <v>96</v>
      </c>
    </row>
    <row r="90" customFormat="false" ht="23.6" hidden="false" customHeight="false" outlineLevel="0" collapsed="false">
      <c r="A90" s="13" t="s">
        <v>96</v>
      </c>
      <c r="B90" s="13" t="n">
        <v>96</v>
      </c>
      <c r="C90" s="21" t="n">
        <v>1</v>
      </c>
      <c r="D90" s="1" t="n">
        <v>96</v>
      </c>
      <c r="E90" s="12" t="n">
        <v>8</v>
      </c>
      <c r="F90" s="22" t="n">
        <f aca="false">E90*C90</f>
        <v>8</v>
      </c>
      <c r="G90" s="13" t="n">
        <v>0</v>
      </c>
      <c r="H90" s="40" t="n">
        <v>2</v>
      </c>
      <c r="I90" s="12" t="s">
        <v>97</v>
      </c>
      <c r="J90" s="12" t="s">
        <v>98</v>
      </c>
      <c r="K90" s="13" t="n">
        <v>322</v>
      </c>
      <c r="L90" s="13" t="n">
        <v>279</v>
      </c>
      <c r="M90" s="0"/>
      <c r="N90" s="1" t="n">
        <v>3.73</v>
      </c>
      <c r="O90" s="1" t="n">
        <v>512</v>
      </c>
      <c r="P90" s="1" t="n">
        <f aca="false">N90*B90</f>
        <v>358.08</v>
      </c>
      <c r="Q90" s="43" t="n">
        <f aca="false">P90-L90</f>
        <v>79.08</v>
      </c>
      <c r="R90" s="1" t="n">
        <f aca="false">B90+G90</f>
        <v>96</v>
      </c>
    </row>
    <row r="91" customFormat="false" ht="56.9" hidden="false" customHeight="false" outlineLevel="0" collapsed="false">
      <c r="A91" s="13"/>
      <c r="B91" s="13"/>
      <c r="C91" s="24"/>
      <c r="D91" s="24"/>
      <c r="E91" s="17"/>
      <c r="F91" s="7"/>
      <c r="G91" s="11"/>
      <c r="H91" s="24"/>
      <c r="I91" s="12"/>
      <c r="J91" s="4" t="s">
        <v>99</v>
      </c>
      <c r="M91" s="20" t="n">
        <v>0.0347222222222222</v>
      </c>
      <c r="Q91" s="43"/>
      <c r="R91" s="1" t="n">
        <f aca="false">B91+G91</f>
        <v>0</v>
      </c>
    </row>
    <row r="92" customFormat="false" ht="56.9" hidden="false" customHeight="false" outlineLevel="0" collapsed="false">
      <c r="A92" s="13"/>
      <c r="B92" s="13"/>
      <c r="C92" s="24"/>
      <c r="D92" s="24"/>
      <c r="E92" s="17"/>
      <c r="F92" s="7"/>
      <c r="G92" s="11"/>
      <c r="H92" s="24"/>
      <c r="I92" s="12"/>
      <c r="J92" s="4" t="s">
        <v>100</v>
      </c>
      <c r="M92" s="20" t="n">
        <v>0.0243055555555556</v>
      </c>
      <c r="Q92" s="43"/>
      <c r="R92" s="1" t="n">
        <f aca="false">B92+G92</f>
        <v>0</v>
      </c>
    </row>
    <row r="93" customFormat="false" ht="12.8" hidden="false" customHeight="false" outlineLevel="0" collapsed="false">
      <c r="F93" s="7"/>
      <c r="J93" s="4"/>
      <c r="M93" s="0"/>
      <c r="R93" s="1" t="n">
        <f aca="false">B93+G93</f>
        <v>0</v>
      </c>
    </row>
    <row r="94" customFormat="false" ht="34.7" hidden="false" customHeight="false" outlineLevel="0" collapsed="false">
      <c r="A94" s="13" t="s">
        <v>101</v>
      </c>
      <c r="B94" s="1" t="n">
        <v>96</v>
      </c>
      <c r="C94" s="1" t="n">
        <v>2</v>
      </c>
      <c r="D94" s="1" t="n">
        <v>48</v>
      </c>
      <c r="E94" s="4" t="s">
        <v>102</v>
      </c>
      <c r="F94" s="22" t="n">
        <v>8</v>
      </c>
      <c r="G94" s="4" t="n">
        <v>0</v>
      </c>
      <c r="H94" s="40" t="n">
        <v>2</v>
      </c>
      <c r="I94" s="12" t="s">
        <v>103</v>
      </c>
      <c r="J94" s="4" t="s">
        <v>104</v>
      </c>
      <c r="K94" s="1" t="n">
        <v>322</v>
      </c>
      <c r="L94" s="1" t="n">
        <v>249</v>
      </c>
      <c r="M94" s="0"/>
      <c r="N94" s="1" t="n">
        <v>3.73</v>
      </c>
      <c r="O94" s="1" t="n">
        <v>512</v>
      </c>
      <c r="P94" s="1" t="n">
        <f aca="false">N94*B94</f>
        <v>358.08</v>
      </c>
      <c r="Q94" s="42" t="n">
        <f aca="false">P94-L94</f>
        <v>109.08</v>
      </c>
      <c r="R94" s="1" t="n">
        <f aca="false">B94+G94</f>
        <v>96</v>
      </c>
    </row>
    <row r="95" customFormat="false" ht="12.8" hidden="false" customHeight="false" outlineLevel="0" collapsed="false">
      <c r="F95" s="7"/>
      <c r="J95" s="4"/>
      <c r="M95" s="0"/>
      <c r="R95" s="1" t="n">
        <f aca="false">B95+G95</f>
        <v>0</v>
      </c>
    </row>
    <row r="96" customFormat="false" ht="23.6" hidden="false" customHeight="false" outlineLevel="0" collapsed="false">
      <c r="A96" s="13" t="s">
        <v>105</v>
      </c>
      <c r="B96" s="1" t="n">
        <v>96</v>
      </c>
      <c r="C96" s="1" t="n">
        <v>4</v>
      </c>
      <c r="D96" s="1" t="n">
        <v>24</v>
      </c>
      <c r="E96" s="4" t="n">
        <v>3</v>
      </c>
      <c r="F96" s="7" t="n">
        <f aca="false">E96*C96</f>
        <v>12</v>
      </c>
      <c r="G96" s="4" t="n">
        <v>4</v>
      </c>
      <c r="H96" s="40" t="n">
        <v>2</v>
      </c>
      <c r="I96" s="4" t="s">
        <v>106</v>
      </c>
      <c r="J96" s="4" t="s">
        <v>107</v>
      </c>
      <c r="K96" s="1" t="n">
        <v>308</v>
      </c>
      <c r="L96" s="14" t="n">
        <v>238</v>
      </c>
      <c r="M96" s="0"/>
      <c r="N96" s="1" t="n">
        <v>3.73</v>
      </c>
      <c r="O96" s="1" t="n">
        <v>512</v>
      </c>
      <c r="P96" s="1" t="n">
        <f aca="false">N96*B96</f>
        <v>358.08</v>
      </c>
      <c r="Q96" s="42" t="n">
        <f aca="false">P96-L96</f>
        <v>120.08</v>
      </c>
      <c r="R96" s="13" t="n">
        <f aca="false">B96+G96</f>
        <v>100</v>
      </c>
    </row>
    <row r="97" customFormat="false" ht="23.6" hidden="false" customHeight="false" outlineLevel="0" collapsed="false">
      <c r="F97" s="7"/>
      <c r="J97" s="4" t="s">
        <v>108</v>
      </c>
      <c r="M97" s="44" t="n">
        <v>0.107638888888889</v>
      </c>
      <c r="R97" s="1" t="n">
        <f aca="false">B97+G97</f>
        <v>0</v>
      </c>
    </row>
    <row r="98" customFormat="false" ht="34.7" hidden="false" customHeight="false" outlineLevel="0" collapsed="false">
      <c r="F98" s="7"/>
      <c r="J98" s="4" t="s">
        <v>109</v>
      </c>
      <c r="M98" s="45" t="n">
        <v>0.0756944444444444</v>
      </c>
      <c r="R98" s="1" t="n">
        <f aca="false">B98+G98</f>
        <v>0</v>
      </c>
    </row>
    <row r="99" customFormat="false" ht="34.7" hidden="false" customHeight="false" outlineLevel="0" collapsed="false">
      <c r="F99" s="7"/>
      <c r="J99" s="4" t="s">
        <v>110</v>
      </c>
      <c r="M99" s="46" t="n">
        <v>0.0583333333333333</v>
      </c>
      <c r="R99" s="1" t="n">
        <f aca="false">B99+G99</f>
        <v>0</v>
      </c>
    </row>
    <row r="100" customFormat="false" ht="45.8" hidden="false" customHeight="false" outlineLevel="0" collapsed="false">
      <c r="F100" s="7"/>
      <c r="J100" s="4" t="s">
        <v>111</v>
      </c>
      <c r="M100" s="46" t="n">
        <v>0.0569444444444444</v>
      </c>
      <c r="R100" s="1" t="n">
        <f aca="false">B100+G100</f>
        <v>0</v>
      </c>
    </row>
    <row r="101" customFormat="false" ht="45.8" hidden="false" customHeight="false" outlineLevel="0" collapsed="false">
      <c r="F101" s="7"/>
      <c r="J101" s="4" t="s">
        <v>112</v>
      </c>
      <c r="M101" s="46" t="n">
        <v>0.00972222222222222</v>
      </c>
      <c r="R101" s="1" t="n">
        <f aca="false">B101+G101</f>
        <v>0</v>
      </c>
    </row>
    <row r="102" customFormat="false" ht="34.7" hidden="false" customHeight="false" outlineLevel="0" collapsed="false">
      <c r="A102" s="47" t="s">
        <v>113</v>
      </c>
      <c r="B102" s="1" t="n">
        <v>96</v>
      </c>
      <c r="C102" s="1" t="n">
        <v>4</v>
      </c>
      <c r="D102" s="1" t="n">
        <v>24</v>
      </c>
      <c r="E102" s="4" t="s">
        <v>102</v>
      </c>
      <c r="F102" s="7" t="s">
        <v>114</v>
      </c>
      <c r="G102" s="1" t="n">
        <v>0</v>
      </c>
      <c r="H102" s="8" t="n">
        <v>1</v>
      </c>
      <c r="I102" s="4" t="s">
        <v>115</v>
      </c>
      <c r="J102" s="4" t="s">
        <v>47</v>
      </c>
      <c r="K102" s="1" t="n">
        <v>292</v>
      </c>
      <c r="L102" s="1" t="n">
        <v>251</v>
      </c>
      <c r="M102" s="2" t="n">
        <v>0.0243055555555556</v>
      </c>
      <c r="N102" s="1" t="n">
        <v>3.73</v>
      </c>
      <c r="O102" s="1" t="n">
        <v>512</v>
      </c>
      <c r="P102" s="1" t="n">
        <f aca="false">N102*B102</f>
        <v>358.08</v>
      </c>
      <c r="Q102" s="42" t="n">
        <f aca="false">P102-L102</f>
        <v>107.08</v>
      </c>
      <c r="R102" s="1" t="n">
        <f aca="false">B102+G102</f>
        <v>96</v>
      </c>
    </row>
    <row r="103" customFormat="false" ht="34.7" hidden="false" customHeight="false" outlineLevel="0" collapsed="false">
      <c r="F103" s="7"/>
      <c r="J103" s="4" t="s">
        <v>116</v>
      </c>
      <c r="M103" s="2" t="n">
        <v>0.0444444444444444</v>
      </c>
      <c r="R103" s="1" t="n">
        <f aca="false">B103+G103</f>
        <v>0</v>
      </c>
    </row>
    <row r="104" customFormat="false" ht="34.7" hidden="false" customHeight="false" outlineLevel="0" collapsed="false">
      <c r="F104" s="7"/>
      <c r="J104" s="4" t="s">
        <v>117</v>
      </c>
      <c r="M104" s="48" t="n">
        <v>0.0625</v>
      </c>
      <c r="R104" s="1" t="n">
        <f aca="false">B104+G104</f>
        <v>0</v>
      </c>
    </row>
    <row r="105" customFormat="false" ht="45.8" hidden="false" customHeight="false" outlineLevel="0" collapsed="false">
      <c r="F105" s="7"/>
      <c r="J105" s="4" t="s">
        <v>118</v>
      </c>
      <c r="M105" s="46" t="n">
        <v>0.0215277777777778</v>
      </c>
      <c r="R105" s="1" t="n">
        <f aca="false">B105+G105</f>
        <v>0</v>
      </c>
    </row>
    <row r="106" customFormat="false" ht="12.8" hidden="false" customHeight="false" outlineLevel="0" collapsed="false">
      <c r="F10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3" min="3" style="0" width="57.29"/>
    <col collapsed="false" customWidth="true" hidden="false" outlineLevel="0" max="4" min="4" style="0" width="83.27"/>
  </cols>
  <sheetData>
    <row r="1" customFormat="false" ht="12.8" hidden="false" customHeight="false" outlineLevel="0" collapsed="false">
      <c r="A1" s="0" t="s">
        <v>119</v>
      </c>
      <c r="B1" s="0" t="s">
        <v>120</v>
      </c>
      <c r="C1" s="0" t="s">
        <v>121</v>
      </c>
      <c r="D1" s="27" t="s">
        <v>122</v>
      </c>
    </row>
    <row r="2" customFormat="false" ht="12.8" hidden="false" customHeight="false" outlineLevel="0" collapsed="false">
      <c r="C2" s="0" t="s">
        <v>123</v>
      </c>
      <c r="D2" s="0" t="s">
        <v>124</v>
      </c>
    </row>
    <row r="4" customFormat="false" ht="12.8" hidden="false" customHeight="false" outlineLevel="0" collapsed="false">
      <c r="C4" s="0" t="s">
        <v>125</v>
      </c>
      <c r="D4" s="27" t="s">
        <v>126</v>
      </c>
    </row>
    <row r="5" customFormat="false" ht="12.8" hidden="false" customHeight="false" outlineLevel="0" collapsed="false">
      <c r="C5" s="0" t="s">
        <v>127</v>
      </c>
      <c r="D5" s="0" t="s">
        <v>128</v>
      </c>
    </row>
    <row r="7" customFormat="false" ht="12.8" hidden="false" customHeight="false" outlineLevel="0" collapsed="false">
      <c r="C7" s="0" t="s">
        <v>129</v>
      </c>
      <c r="D7" s="0" t="s">
        <v>130</v>
      </c>
    </row>
    <row r="8" customFormat="false" ht="12.8" hidden="false" customHeight="false" outlineLevel="0" collapsed="false">
      <c r="C8" s="0" t="s">
        <v>131</v>
      </c>
      <c r="D8" s="0" t="s">
        <v>132</v>
      </c>
    </row>
    <row r="10" customFormat="false" ht="12.8" hidden="false" customHeight="false" outlineLevel="0" collapsed="false">
      <c r="C10" s="27" t="s">
        <v>133</v>
      </c>
      <c r="D10" s="0" t="s">
        <v>134</v>
      </c>
    </row>
    <row r="11" customFormat="false" ht="12.8" hidden="false" customHeight="false" outlineLevel="0" collapsed="false">
      <c r="C11" s="0" t="s">
        <v>135</v>
      </c>
    </row>
    <row r="12" customFormat="false" ht="12.8" hidden="false" customHeight="false" outlineLevel="0" collapsed="false">
      <c r="C12" s="0" t="s">
        <v>136</v>
      </c>
      <c r="D12" s="0" t="s">
        <v>137</v>
      </c>
    </row>
    <row r="14" customFormat="false" ht="13.8" hidden="false" customHeight="false" outlineLevel="0" collapsed="false">
      <c r="C14" s="49" t="s">
        <v>138</v>
      </c>
      <c r="D14" s="0" t="s">
        <v>139</v>
      </c>
    </row>
    <row r="16" customFormat="false" ht="12.8" hidden="false" customHeight="false" outlineLevel="0" collapsed="false">
      <c r="D16" s="0" t="s">
        <v>140</v>
      </c>
    </row>
    <row r="18" customFormat="false" ht="12.8" hidden="false" customHeight="false" outlineLevel="0" collapsed="false">
      <c r="D18" s="27" t="s">
        <v>141</v>
      </c>
    </row>
    <row r="19" customFormat="false" ht="12.8" hidden="false" customHeight="false" outlineLevel="0" collapsed="false">
      <c r="D19" s="0" t="s">
        <v>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2505</TotalTime>
  <Application>LibreOffice/7.1.4.2$MacOSX_X86_64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2021-07-04T17:23:23Z</dcterms:created>
  <dc:creator/>
  <dc:description/>
  <dc:language>en-US</dc:language>
  <cp:lastModifiedBy/>
  <dcterms:modified xsi:type="dcterms:W3CDTF">2021-07-10T13:25:22Z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