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politechnikawroclawska-my.sharepoint.com/personal/280952_student_pwr_edu_pl/Documents/semestr3/niduc_2/reed-solomon_coder-decoder/tests/SimpleDecoder/excel/"/>
    </mc:Choice>
  </mc:AlternateContent>
  <xr:revisionPtr revIDLastSave="151" documentId="8_{D93E9367-4101-4A1B-98F6-7F35ECC3FE3F}" xr6:coauthVersionLast="47" xr6:coauthVersionMax="47" xr10:uidLastSave="{0ACCBF2B-2186-4F3F-B1BD-19F8DA7668DA}"/>
  <bookViews>
    <workbookView xWindow="-108" yWindow="-108" windowWidth="23256" windowHeight="13176" activeTab="1" xr2:uid="{517A11CA-DF22-4FEE-B361-683E816D4A37}"/>
  </bookViews>
  <sheets>
    <sheet name="symbol_error" sheetId="3" r:id="rId1"/>
    <sheet name="burst_error" sheetId="2" r:id="rId2"/>
  </sheets>
  <definedNames>
    <definedName name="ExternalData_1" localSheetId="1" hidden="1">burst_error!$A$1:$D$15</definedName>
    <definedName name="ExternalData_2" localSheetId="0" hidden="1">symbol_error!$A$1:$C$6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0" i="2" l="1"/>
  <c r="J20" i="2" s="1"/>
  <c r="H22" i="2"/>
  <c r="I22" i="2" s="1"/>
  <c r="J22" i="2" s="1"/>
  <c r="H21" i="2"/>
  <c r="I21" i="2" s="1"/>
  <c r="J21" i="2" s="1"/>
  <c r="H20" i="2"/>
  <c r="H19" i="2"/>
  <c r="I19" i="2" s="1"/>
  <c r="J19" i="2" s="1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2" i="3"/>
  <c r="E3" i="3"/>
  <c r="E4" i="3"/>
  <c r="E5" i="3"/>
  <c r="E6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2682163-D6AF-46D0-BABD-39F417811404}" keepAlive="1" name="Zapytanie — burst_tests_results" description="Połączenie z zapytaniem „burst_tests_results” w skoroszycie." type="5" refreshedVersion="0" background="1" saveData="1">
    <dbPr connection="Provider=Microsoft.Mashup.OleDb.1;Data Source=$Workbook$;Location=burst_tests_results;Extended Properties=&quot;&quot;" command="SELECT * FROM [burst_tests_results]"/>
  </connection>
  <connection id="2" xr16:uid="{A88B4D0A-BF25-4621-883E-95F805145850}" keepAlive="1" name="Zapytanie — symbol_tests_results" description="Połączenie z zapytaniem „symbol_tests_results” w skoroszycie." type="5" refreshedVersion="8" background="1" saveData="1">
    <dbPr connection="Provider=Microsoft.Mashup.OleDb.1;Data Source=$Workbook$;Location=symbol_tests_results;Extended Properties=&quot;&quot;" command="SELECT * FROM [symbol_tests_results]"/>
  </connection>
  <connection id="3" xr16:uid="{0CF036AE-898B-4EBC-9922-2948E885C355}" keepAlive="1" name="Zapytanie — symbol_tests_results (2)" description="Połączenie z zapytaniem „symbol_tests_results (2)” w skoroszycie." type="5" refreshedVersion="0" background="1" saveData="1">
    <dbPr connection="Provider=Microsoft.Mashup.OleDb.1;Data Source=$Workbook$;Location=&quot;symbol_tests_results (2)&quot;;Extended Properties=&quot;&quot;" command="SELECT * FROM [symbol_tests_results (2)]"/>
  </connection>
  <connection id="4" xr16:uid="{C6BFA914-F18E-4823-B756-D44B51A70ADC}" keepAlive="1" name="Zapytanie — tests_results(backup)" description="Połączenie z zapytaniem „tests_results(backup)” w skoroszycie." type="5" refreshedVersion="8" background="1" saveData="1">
    <dbPr connection="Provider=Microsoft.Mashup.OleDb.1;Data Source=$Workbook$;Location=tests_results(backup);Extended Properties=&quot;&quot;" command="SELECT * FROM [tests_results(backup)]"/>
  </connection>
</connections>
</file>

<file path=xl/sharedStrings.xml><?xml version="1.0" encoding="utf-8"?>
<sst xmlns="http://schemas.openxmlformats.org/spreadsheetml/2006/main" count="17" uniqueCount="16">
  <si>
    <t xml:space="preserve">Burst length </t>
  </si>
  <si>
    <t xml:space="preserve"> Tries </t>
  </si>
  <si>
    <t xml:space="preserve"> Completed </t>
  </si>
  <si>
    <t xml:space="preserve"> Failed</t>
  </si>
  <si>
    <t>Symbols changed</t>
  </si>
  <si>
    <t>Tries</t>
  </si>
  <si>
    <t>Completed</t>
  </si>
  <si>
    <t>Failed</t>
  </si>
  <si>
    <t>Success_rate</t>
  </si>
  <si>
    <t>64/6=</t>
  </si>
  <si>
    <t>66/6=</t>
  </si>
  <si>
    <t>72/6=</t>
  </si>
  <si>
    <t>74/6=</t>
  </si>
  <si>
    <t>min liczba zmienionych symboli</t>
  </si>
  <si>
    <t>max liczba zmienionych symboli</t>
  </si>
  <si>
    <t>długość wiązki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</si>
</sst>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1" fontId="0" fillId="0" borderId="0" xfId="0" applyNumberFormat="1"/>
    <xf numFmtId="9" fontId="0" fillId="0" borderId="0" xfId="1" applyFont="1"/>
    <xf numFmtId="9" fontId="0" fillId="0" borderId="0" xfId="1" applyFont="1" applyFill="1"/>
    <xf numFmtId="0" fontId="0" fillId="0" borderId="1" xfId="0" applyBorder="1"/>
    <xf numFmtId="0" fontId="0" fillId="0" borderId="2" xfId="0" applyBorder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wrapText="1"/>
    </xf>
  </cellXfs>
  <cellStyles count="2">
    <cellStyle name="Normalny" xfId="0" builtinId="0"/>
    <cellStyle name="Procentowy" xfId="1" builtinId="5"/>
  </cellStyles>
  <dxfs count="5"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Dekoder prosty - błędy losowe na symbolach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symbol_error!$E$1</c:f>
              <c:strCache>
                <c:ptCount val="1"/>
                <c:pt idx="0">
                  <c:v>Success_rate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symbol_error!$A$2:$A$6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symbol_error!$E$2:$E$6</c:f>
              <c:numCache>
                <c:formatCode>0%</c:formatCode>
                <c:ptCount val="5"/>
                <c:pt idx="0">
                  <c:v>1</c:v>
                </c:pt>
                <c:pt idx="1">
                  <c:v>0.7</c:v>
                </c:pt>
                <c:pt idx="2">
                  <c:v>0.39800000000000002</c:v>
                </c:pt>
                <c:pt idx="3">
                  <c:v>0.152</c:v>
                </c:pt>
                <c:pt idx="4">
                  <c:v>7.5999999999999998E-2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B44-43DC-ACBF-83FDDFBCE9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4017712"/>
        <c:axId val="624018192"/>
        <c:extLst/>
      </c:scatterChart>
      <c:valAx>
        <c:axId val="624017712"/>
        <c:scaling>
          <c:orientation val="minMax"/>
          <c:max val="5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</a:t>
                </a:r>
                <a:r>
                  <a:rPr lang="pl-PL" baseline="0"/>
                  <a:t> błędnych symboli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4018192"/>
        <c:crosses val="autoZero"/>
        <c:crossBetween val="midCat"/>
        <c:majorUnit val="1"/>
      </c:valAx>
      <c:valAx>
        <c:axId val="62401819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% poprawionych prób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4017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Dekoder</a:t>
            </a:r>
            <a:r>
              <a:rPr lang="pl-PL" baseline="0"/>
              <a:t> prosty - błąd typu wiązka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burst_error!$E$1</c:f>
              <c:strCache>
                <c:ptCount val="1"/>
                <c:pt idx="0">
                  <c:v>Success_rate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burst_error!$A$2:$A$15</c:f>
              <c:numCache>
                <c:formatCode>0</c:formatCode>
                <c:ptCount val="14"/>
                <c:pt idx="0">
                  <c:v>1</c:v>
                </c:pt>
                <c:pt idx="1">
                  <c:v>8</c:v>
                </c:pt>
                <c:pt idx="2">
                  <c:v>12</c:v>
                </c:pt>
                <c:pt idx="3">
                  <c:v>25</c:v>
                </c:pt>
                <c:pt idx="4">
                  <c:v>55</c:v>
                </c:pt>
                <c:pt idx="5" formatCode="General">
                  <c:v>60</c:v>
                </c:pt>
                <c:pt idx="6" formatCode="General">
                  <c:v>66</c:v>
                </c:pt>
                <c:pt idx="7" formatCode="General">
                  <c:v>68</c:v>
                </c:pt>
                <c:pt idx="8" formatCode="General">
                  <c:v>70</c:v>
                </c:pt>
                <c:pt idx="9" formatCode="General">
                  <c:v>72</c:v>
                </c:pt>
                <c:pt idx="10" formatCode="General">
                  <c:v>74</c:v>
                </c:pt>
                <c:pt idx="11" formatCode="General">
                  <c:v>76</c:v>
                </c:pt>
                <c:pt idx="12" formatCode="General">
                  <c:v>78</c:v>
                </c:pt>
                <c:pt idx="13" formatCode="General">
                  <c:v>80</c:v>
                </c:pt>
              </c:numCache>
            </c:numRef>
          </c:cat>
          <c:val>
            <c:numRef>
              <c:f>burst_error!$E$2:$E$15</c:f>
              <c:numCache>
                <c:formatCode>0%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0.82</c:v>
                </c:pt>
                <c:pt idx="8">
                  <c:v>0.49399999999999999</c:v>
                </c:pt>
                <c:pt idx="9">
                  <c:v>0.17799999999999999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7B-471D-B29A-22F4B6C9D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7510608"/>
        <c:axId val="1077507728"/>
      </c:lineChart>
      <c:catAx>
        <c:axId val="1077510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długość</a:t>
                </a:r>
                <a:r>
                  <a:rPr lang="pl-PL" baseline="0"/>
                  <a:t> wiązki w bitach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77507728"/>
        <c:crosses val="autoZero"/>
        <c:auto val="1"/>
        <c:lblAlgn val="ctr"/>
        <c:lblOffset val="100"/>
        <c:noMultiLvlLbl val="0"/>
      </c:catAx>
      <c:valAx>
        <c:axId val="107750772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% poprawionych prób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77510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81374</xdr:colOff>
      <xdr:row>0</xdr:row>
      <xdr:rowOff>0</xdr:rowOff>
    </xdr:from>
    <xdr:to>
      <xdr:col>17</xdr:col>
      <xdr:colOff>100641</xdr:colOff>
      <xdr:row>22</xdr:row>
      <xdr:rowOff>49889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731BE251-2C41-E671-3722-4DFAF79DA1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214948</xdr:colOff>
      <xdr:row>0</xdr:row>
      <xdr:rowOff>0</xdr:rowOff>
    </xdr:from>
    <xdr:to>
      <xdr:col>19</xdr:col>
      <xdr:colOff>25454</xdr:colOff>
      <xdr:row>16</xdr:row>
      <xdr:rowOff>136585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2FEF46B5-8F90-3942-C146-DAA13E09C7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1640C0F5-78A9-43C7-AFA3-629221FEC3AE}" autoFormatId="16" applyNumberFormats="0" applyBorderFormats="0" applyFontFormats="0" applyPatternFormats="0" applyAlignmentFormats="0" applyWidthHeightFormats="0">
  <queryTableRefresh nextId="6" unboundColumnsRight="2">
    <queryTableFields count="5">
      <queryTableField id="1" name="Symbols changed" tableColumnId="1"/>
      <queryTableField id="2" name="Tries" tableColumnId="2"/>
      <queryTableField id="3" name="Completed" tableColumnId="3"/>
      <queryTableField id="5" dataBound="0" tableColumnId="6"/>
      <queryTableField id="4" dataBound="0" tableColumnId="4"/>
    </queryTableFields>
    <queryTableDeletedFields count="1">
      <deletedField name="Failed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B14907E3-4294-435C-8822-CB4F0AB66873}" autoFormatId="16" applyNumberFormats="0" applyBorderFormats="0" applyFontFormats="0" applyPatternFormats="0" applyAlignmentFormats="0" applyWidthHeightFormats="0">
  <queryTableRefresh nextId="6" unboundColumnsRight="1">
    <queryTableFields count="5">
      <queryTableField id="1" name="Burst length " tableColumnId="1"/>
      <queryTableField id="2" name=" Tries " tableColumnId="2"/>
      <queryTableField id="3" name=" Completed " tableColumnId="3"/>
      <queryTableField id="4" name=" Failed" tableColumnId="4"/>
      <queryTableField id="5" dataBound="0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32D42D8-E94C-482A-B36F-6FB161E7AF31}" name="symbol_tests_results" displayName="symbol_tests_results" ref="A1:E6" tableType="queryTable" totalsRowShown="0">
  <autoFilter ref="A1:E6" xr:uid="{232D42D8-E94C-482A-B36F-6FB161E7AF31}"/>
  <tableColumns count="5">
    <tableColumn id="1" xr3:uid="{5AB4B783-B548-4919-8EA2-75094E4B9746}" uniqueName="1" name="Symbols changed" queryTableFieldId="1"/>
    <tableColumn id="2" xr3:uid="{1543D610-A192-4CE5-A385-A588093F4E0A}" uniqueName="2" name="Tries" queryTableFieldId="2"/>
    <tableColumn id="3" xr3:uid="{BCD54442-1EA6-4937-B5CE-D6CC2480E289}" uniqueName="3" name="Completed" queryTableFieldId="3"/>
    <tableColumn id="6" xr3:uid="{DD0AAC46-4185-4042-914E-79B8F6C13A3A}" uniqueName="6" name="Failed" queryTableFieldId="5"/>
    <tableColumn id="4" xr3:uid="{1F922226-46A4-4BC8-959E-E72D7D914FCD}" uniqueName="4" name="Success_rate" queryTableFieldId="4" dataCellStyle="Procentowy">
      <calculatedColumnFormula>symbol_tests_results[[#This Row],[Completed]]/symbol_tests_results[[#This Row],[Tries]]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278AA63-858E-45E5-836E-31D630F4B88C}" name="tests_results_backup" displayName="tests_results_backup" ref="A1:E15" tableType="queryTable" totalsRowShown="0" dataDxfId="4">
  <autoFilter ref="A1:E15" xr:uid="{A278AA63-858E-45E5-836E-31D630F4B88C}"/>
  <tableColumns count="5">
    <tableColumn id="1" xr3:uid="{E9FD58E7-5F52-4008-AB84-524A9241294A}" uniqueName="1" name="Burst length " queryTableFieldId="1" dataDxfId="3"/>
    <tableColumn id="2" xr3:uid="{4102D952-1390-4BC6-9B74-2AEB2CBED2D8}" uniqueName="2" name=" Tries " queryTableFieldId="2" dataDxfId="2"/>
    <tableColumn id="3" xr3:uid="{18D8C8CE-27B8-4CA8-B9F8-8547E34177E6}" uniqueName="3" name=" Completed " queryTableFieldId="3" dataDxfId="1"/>
    <tableColumn id="4" xr3:uid="{1183E17A-E9B0-48A6-AFC1-E3F68393D8AB}" uniqueName="4" name=" Failed" queryTableFieldId="4" dataDxfId="0"/>
    <tableColumn id="5" xr3:uid="{AADFEC4D-6ECF-435C-82A9-4F7D38C33971}" uniqueName="5" name="Success_rate" queryTableFieldId="5" dataCellStyle="Procentowy">
      <calculatedColumnFormula>tests_results_backup[[#This Row],[ Completed ]]/tests_results_backup[[#This Row],[ Tries ]]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1D0BA-A783-4256-8126-F3BD75FBEDBE}">
  <dimension ref="A1:E6"/>
  <sheetViews>
    <sheetView zoomScale="112" workbookViewId="0">
      <selection activeCell="A10" sqref="A10"/>
    </sheetView>
  </sheetViews>
  <sheetFormatPr defaultRowHeight="14.4" x14ac:dyDescent="0.3"/>
  <cols>
    <col min="1" max="1" width="17.88671875" bestFit="1" customWidth="1"/>
    <col min="2" max="2" width="8" customWidth="1"/>
    <col min="3" max="4" width="13.88671875" customWidth="1"/>
    <col min="5" max="5" width="14.33203125" style="2" customWidth="1"/>
  </cols>
  <sheetData>
    <row r="1" spans="1:5" x14ac:dyDescent="0.3">
      <c r="A1" t="s">
        <v>4</v>
      </c>
      <c r="B1" t="s">
        <v>5</v>
      </c>
      <c r="C1" t="s">
        <v>6</v>
      </c>
      <c r="D1" t="s">
        <v>7</v>
      </c>
      <c r="E1" s="2" t="s">
        <v>8</v>
      </c>
    </row>
    <row r="2" spans="1:5" x14ac:dyDescent="0.3">
      <c r="A2">
        <v>1</v>
      </c>
      <c r="B2">
        <v>63</v>
      </c>
      <c r="C2">
        <v>63</v>
      </c>
      <c r="D2">
        <v>0</v>
      </c>
      <c r="E2" s="2">
        <f>symbol_tests_results[[#This Row],[Completed]]/symbol_tests_results[[#This Row],[Tries]]</f>
        <v>1</v>
      </c>
    </row>
    <row r="3" spans="1:5" x14ac:dyDescent="0.3">
      <c r="A3">
        <v>2</v>
      </c>
      <c r="B3">
        <v>500</v>
      </c>
      <c r="C3">
        <v>350</v>
      </c>
      <c r="D3">
        <v>150</v>
      </c>
      <c r="E3" s="2">
        <f>symbol_tests_results[[#This Row],[Completed]]/symbol_tests_results[[#This Row],[Tries]]</f>
        <v>0.7</v>
      </c>
    </row>
    <row r="4" spans="1:5" x14ac:dyDescent="0.3">
      <c r="A4">
        <v>3</v>
      </c>
      <c r="B4">
        <v>500</v>
      </c>
      <c r="C4">
        <v>199</v>
      </c>
      <c r="D4">
        <v>301</v>
      </c>
      <c r="E4" s="2">
        <f>symbol_tests_results[[#This Row],[Completed]]/symbol_tests_results[[#This Row],[Tries]]</f>
        <v>0.39800000000000002</v>
      </c>
    </row>
    <row r="5" spans="1:5" x14ac:dyDescent="0.3">
      <c r="A5">
        <v>4</v>
      </c>
      <c r="B5">
        <v>500</v>
      </c>
      <c r="C5">
        <v>76</v>
      </c>
      <c r="D5">
        <v>424</v>
      </c>
      <c r="E5" s="2">
        <f>symbol_tests_results[[#This Row],[Completed]]/symbol_tests_results[[#This Row],[Tries]]</f>
        <v>0.152</v>
      </c>
    </row>
    <row r="6" spans="1:5" x14ac:dyDescent="0.3">
      <c r="A6">
        <v>5</v>
      </c>
      <c r="B6">
        <v>500</v>
      </c>
      <c r="C6">
        <v>38</v>
      </c>
      <c r="D6">
        <v>462</v>
      </c>
      <c r="E6" s="2">
        <f>symbol_tests_results[[#This Row],[Completed]]/symbol_tests_results[[#This Row],[Tries]]</f>
        <v>7.5999999999999998E-2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3EE55-134E-44C8-A737-B6F2D82A2FD4}">
  <dimension ref="A1:J22"/>
  <sheetViews>
    <sheetView tabSelected="1" zoomScale="106" workbookViewId="0">
      <selection activeCell="A18" sqref="A18"/>
    </sheetView>
  </sheetViews>
  <sheetFormatPr defaultRowHeight="14.4" x14ac:dyDescent="0.3"/>
  <cols>
    <col min="1" max="1" width="13.33203125" bestFit="1" customWidth="1"/>
    <col min="2" max="2" width="7.88671875" bestFit="1" customWidth="1"/>
    <col min="3" max="3" width="13.21875" bestFit="1" customWidth="1"/>
    <col min="4" max="4" width="8.77734375" bestFit="1" customWidth="1"/>
    <col min="5" max="5" width="17.109375" style="2" customWidth="1"/>
    <col min="6" max="6" width="8.6640625" customWidth="1"/>
    <col min="9" max="9" width="12.33203125" customWidth="1"/>
    <col min="10" max="10" width="11.88671875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s="2" t="s">
        <v>8</v>
      </c>
    </row>
    <row r="2" spans="1:5" x14ac:dyDescent="0.3">
      <c r="A2" s="1">
        <v>1</v>
      </c>
      <c r="B2" s="1">
        <v>500</v>
      </c>
      <c r="C2" s="1">
        <v>500</v>
      </c>
      <c r="D2" s="1">
        <v>0</v>
      </c>
      <c r="E2" s="2">
        <f>tests_results_backup[[#This Row],[ Completed ]]/tests_results_backup[[#This Row],[ Tries ]]</f>
        <v>1</v>
      </c>
    </row>
    <row r="3" spans="1:5" x14ac:dyDescent="0.3">
      <c r="A3" s="1">
        <v>8</v>
      </c>
      <c r="B3" s="1">
        <v>500</v>
      </c>
      <c r="C3" s="1">
        <v>500</v>
      </c>
      <c r="D3" s="1">
        <v>0</v>
      </c>
      <c r="E3" s="2">
        <f>tests_results_backup[[#This Row],[ Completed ]]/tests_results_backup[[#This Row],[ Tries ]]</f>
        <v>1</v>
      </c>
    </row>
    <row r="4" spans="1:5" x14ac:dyDescent="0.3">
      <c r="A4" s="1">
        <v>12</v>
      </c>
      <c r="B4" s="1">
        <v>500</v>
      </c>
      <c r="C4" s="1">
        <v>500</v>
      </c>
      <c r="D4" s="1">
        <v>0</v>
      </c>
      <c r="E4" s="2">
        <f>tests_results_backup[[#This Row],[ Completed ]]/tests_results_backup[[#This Row],[ Tries ]]</f>
        <v>1</v>
      </c>
    </row>
    <row r="5" spans="1:5" x14ac:dyDescent="0.3">
      <c r="A5" s="1">
        <v>25</v>
      </c>
      <c r="B5" s="1">
        <v>500</v>
      </c>
      <c r="C5" s="1">
        <v>500</v>
      </c>
      <c r="D5" s="1">
        <v>0</v>
      </c>
      <c r="E5" s="2">
        <f>tests_results_backup[[#This Row],[ Completed ]]/tests_results_backup[[#This Row],[ Tries ]]</f>
        <v>1</v>
      </c>
    </row>
    <row r="6" spans="1:5" x14ac:dyDescent="0.3">
      <c r="A6" s="1">
        <v>55</v>
      </c>
      <c r="B6" s="1">
        <v>500</v>
      </c>
      <c r="C6" s="1">
        <v>500</v>
      </c>
      <c r="D6" s="1">
        <v>0</v>
      </c>
      <c r="E6" s="3">
        <f>tests_results_backup[[#This Row],[ Completed ]]/tests_results_backup[[#This Row],[ Tries ]]</f>
        <v>1</v>
      </c>
    </row>
    <row r="7" spans="1:5" x14ac:dyDescent="0.3">
      <c r="A7" s="4">
        <v>60</v>
      </c>
      <c r="B7" s="5">
        <v>500</v>
      </c>
      <c r="C7" s="5">
        <v>500</v>
      </c>
      <c r="D7" s="5">
        <v>0</v>
      </c>
      <c r="E7" s="3">
        <f>tests_results_backup[[#This Row],[ Completed ]]/tests_results_backup[[#This Row],[ Tries ]]</f>
        <v>1</v>
      </c>
    </row>
    <row r="8" spans="1:5" x14ac:dyDescent="0.3">
      <c r="A8" s="4">
        <v>66</v>
      </c>
      <c r="B8" s="5">
        <v>500</v>
      </c>
      <c r="C8" s="5">
        <v>500</v>
      </c>
      <c r="D8" s="5">
        <v>0</v>
      </c>
      <c r="E8" s="3">
        <f>tests_results_backup[[#This Row],[ Completed ]]/tests_results_backup[[#This Row],[ Tries ]]</f>
        <v>1</v>
      </c>
    </row>
    <row r="9" spans="1:5" x14ac:dyDescent="0.3">
      <c r="A9" s="4">
        <v>68</v>
      </c>
      <c r="B9" s="5">
        <v>500</v>
      </c>
      <c r="C9" s="5">
        <v>410</v>
      </c>
      <c r="D9" s="5">
        <v>90</v>
      </c>
      <c r="E9" s="3">
        <f>tests_results_backup[[#This Row],[ Completed ]]/tests_results_backup[[#This Row],[ Tries ]]</f>
        <v>0.82</v>
      </c>
    </row>
    <row r="10" spans="1:5" x14ac:dyDescent="0.3">
      <c r="A10" s="4">
        <v>70</v>
      </c>
      <c r="B10" s="5">
        <v>500</v>
      </c>
      <c r="C10" s="5">
        <v>247</v>
      </c>
      <c r="D10" s="5">
        <v>253</v>
      </c>
      <c r="E10" s="3">
        <f>tests_results_backup[[#This Row],[ Completed ]]/tests_results_backup[[#This Row],[ Tries ]]</f>
        <v>0.49399999999999999</v>
      </c>
    </row>
    <row r="11" spans="1:5" x14ac:dyDescent="0.3">
      <c r="A11" s="4">
        <v>72</v>
      </c>
      <c r="B11" s="5">
        <v>500</v>
      </c>
      <c r="C11" s="5">
        <v>89</v>
      </c>
      <c r="D11" s="5">
        <v>411</v>
      </c>
      <c r="E11" s="3">
        <f>tests_results_backup[[#This Row],[ Completed ]]/tests_results_backup[[#This Row],[ Tries ]]</f>
        <v>0.17799999999999999</v>
      </c>
    </row>
    <row r="12" spans="1:5" x14ac:dyDescent="0.3">
      <c r="A12" s="4">
        <v>74</v>
      </c>
      <c r="B12" s="5">
        <v>500</v>
      </c>
      <c r="C12" s="5">
        <v>0</v>
      </c>
      <c r="D12" s="5">
        <v>500</v>
      </c>
      <c r="E12" s="3">
        <f>tests_results_backup[[#This Row],[ Completed ]]/tests_results_backup[[#This Row],[ Tries ]]</f>
        <v>0</v>
      </c>
    </row>
    <row r="13" spans="1:5" x14ac:dyDescent="0.3">
      <c r="A13" s="4">
        <v>76</v>
      </c>
      <c r="B13" s="5">
        <v>500</v>
      </c>
      <c r="C13" s="5">
        <v>0</v>
      </c>
      <c r="D13" s="5">
        <v>500</v>
      </c>
      <c r="E13" s="3">
        <f>tests_results_backup[[#This Row],[ Completed ]]/tests_results_backup[[#This Row],[ Tries ]]</f>
        <v>0</v>
      </c>
    </row>
    <row r="14" spans="1:5" x14ac:dyDescent="0.3">
      <c r="A14" s="4">
        <v>78</v>
      </c>
      <c r="B14" s="5">
        <v>500</v>
      </c>
      <c r="C14" s="5">
        <v>0</v>
      </c>
      <c r="D14" s="5">
        <v>500</v>
      </c>
      <c r="E14" s="3">
        <f>tests_results_backup[[#This Row],[ Completed ]]/tests_results_backup[[#This Row],[ Tries ]]</f>
        <v>0</v>
      </c>
    </row>
    <row r="15" spans="1:5" x14ac:dyDescent="0.3">
      <c r="A15" s="4">
        <v>80</v>
      </c>
      <c r="B15" s="5">
        <v>500</v>
      </c>
      <c r="C15" s="5">
        <v>0</v>
      </c>
      <c r="D15" s="5">
        <v>500</v>
      </c>
      <c r="E15" s="3">
        <f>tests_results_backup[[#This Row],[ Completed ]]/tests_results_backup[[#This Row],[ Tries ]]</f>
        <v>0</v>
      </c>
    </row>
    <row r="18" spans="6:10" ht="43.2" x14ac:dyDescent="0.3">
      <c r="F18" s="8" t="s">
        <v>15</v>
      </c>
      <c r="I18" s="8" t="s">
        <v>13</v>
      </c>
      <c r="J18" s="8" t="s">
        <v>14</v>
      </c>
    </row>
    <row r="19" spans="6:10" x14ac:dyDescent="0.3">
      <c r="F19">
        <v>64</v>
      </c>
      <c r="G19" s="6" t="s">
        <v>9</v>
      </c>
      <c r="H19" s="7">
        <f>64/6</f>
        <v>10.666666666666666</v>
      </c>
      <c r="I19">
        <f>ROUNDUP(H19,0)</f>
        <v>11</v>
      </c>
      <c r="J19">
        <f>I19+1</f>
        <v>12</v>
      </c>
    </row>
    <row r="20" spans="6:10" x14ac:dyDescent="0.3">
      <c r="F20">
        <v>66</v>
      </c>
      <c r="G20" s="6" t="s">
        <v>10</v>
      </c>
      <c r="H20" s="7">
        <f>66/6</f>
        <v>11</v>
      </c>
      <c r="I20">
        <f>ROUNDUP(H20,0)</f>
        <v>11</v>
      </c>
      <c r="J20">
        <f t="shared" ref="J20:J22" si="0">I20+1</f>
        <v>12</v>
      </c>
    </row>
    <row r="21" spans="6:10" x14ac:dyDescent="0.3">
      <c r="F21">
        <v>72</v>
      </c>
      <c r="G21" s="6" t="s">
        <v>11</v>
      </c>
      <c r="H21" s="7">
        <f>72/6</f>
        <v>12</v>
      </c>
      <c r="I21">
        <f>ROUNDUP(H21,0)</f>
        <v>12</v>
      </c>
      <c r="J21">
        <f t="shared" si="0"/>
        <v>13</v>
      </c>
    </row>
    <row r="22" spans="6:10" x14ac:dyDescent="0.3">
      <c r="F22">
        <v>74</v>
      </c>
      <c r="G22" s="6" t="s">
        <v>12</v>
      </c>
      <c r="H22" s="7">
        <f>74/6</f>
        <v>12.333333333333334</v>
      </c>
      <c r="I22">
        <f>ROUNDUP(H22,0)</f>
        <v>13</v>
      </c>
      <c r="J22">
        <f t="shared" si="0"/>
        <v>14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c k K R W R A P y u C k A A A A 9 g A A A B I A H A B D b 2 5 m a W c v U G F j a 2 F n Z S 5 4 b W w g o h g A K K A U A A A A A A A A A A A A A A A A A A A A A A A A A A A A h Y 8 x D o I w G I W v Q r r T F j B R y U 8 Z X C E h M T G u T a n Q C I X Q Y r m b g 0 f y C m I U d X N 8 3 / u G 9 + 7 X G 6 R T 2 3 g X O R j V 6 Q Q F m C J P a t G V S l c J G u 3 J 3 6 C U Q c H F m V f S m 2 V t 4 s m U C a q t 7 W N C n H P Y R b g b K h J S G p B j n u 1 F L V u O P r L 6 L / t K G 8 u 1 k I j B 4 T W G h T i I V j h Y b z E F s k D I l f 4 K 4 b z 3 2 f 5 A 2 I 2 N H Q f J + s Y v M i B L B P L + w B 5 Q S w M E F A A C A A g A c k K R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J C k V k 3 4 B c I A g I A A O w J A A A T A B w A R m 9 y b X V s Y X M v U 2 V j d G l v b j E u b S C i G A A o o B Q A A A A A A A A A A A A A A A A A A A A A A A A A A A D t l M F O 2 0 A Q h u + R 8 g 4 r 5 + J I j l V S 6 K H I h z Y B t R d K 5 V S V i q t o s 5 4 m q + z u R D v r B B N x 4 Z U 4 V e o N 5 b 2 6 T h A Q 8 A G 1 P Y C K L + u d 0 c 7 8 M / N p C I S T a F i 6 O X f 2 m 4 1 m g y b c Q s 5 a g Q N y N L R A h X I U j r i Y F r N 2 w B K m w D U b z H + r n / b q M l 9 d o D f 2 a B 7 3 U R Q a j A s P p Y K 4 h 8 b 5 C 4 V B 7 2 3 2 h c B S p u V U L r J P B v p W z o F 1 2 D E q 6 U B M j J x y 9 t W i U H x B U 5 4 R a J / d v s 6 M z A s x 7 G Y W I O 8 Q K t R o h g J z s J 0 c 1 m d W q z M W N A / a 0 U k f l N Q + h U 2 C / S B i P V S F N p T s R u z A + O f S j J O d 7 t 6 r i H 0 u 0 E H q S g X J 7 W 9 8 h A a + t 6 N N u a 3 g i I 9 X F 1 e X i 6 l k y G a Y L 8 r V L z p D U 2 p / O 5 O o J V Q N G v C R f 3 t s v V g H H 4 B 7 l R T e N C t i J 9 e u d 0 q l g i t u K X G 2 u J v o m 4 9 k / E i Q u X J 2 G 3 J g u a E f a P W m j k E 5 A w o f J y t a L o P 3 h S X n x 2 f G b s J 8 N z 4 a 9 2 Y 3 r q K c R 2 w Z s I G V Q H W O H u q Z n 7 r H o s Z 5 y P 2 0 8 2 3 H e b v Z k K a + m r u U U a l H q I Z b I 3 y i h G V 1 W m N 3 6 l 4 w u 4 d Z u m 4 U M T H h Z n y f j A q Z N W c P z T e U P X T 9 D W O t o J a y s P t k l 1 m W y q o T / W v b H 4 C 3 9 1 + C d 2 A t 2 h q w / g 1 v l T 0 t h A D y U + D O p 6 z E A 3 N w 6 h 4 N 4 6 h a w c 9 j 3 2 1 D W C P 8 h c F n x O B v U E s B A i 0 A F A A C A A g A c k K R W R A P y u C k A A A A 9 g A A A B I A A A A A A A A A A A A A A A A A A A A A A E N v b m Z p Z y 9 Q Y W N r Y W d l L n h t b F B L A Q I t A B Q A A g A I A H J C k V k P y u m r p A A A A O k A A A A T A A A A A A A A A A A A A A A A A P A A A A B b Q 2 9 u d G V u d F 9 U e X B l c 1 0 u e G 1 s U E s B A i 0 A F A A C A A g A c k K R W T f g F w g C A g A A 7 A k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v i k A A A A A A A C c K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z X 3 J l c 3 V s d H M o Y m F j a 3 V w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A w N m Q 3 O D U z L W U 4 M j c t N D d j N S 0 4 O T N i L W V l M D V i Y j c w N G Q 4 O S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d G V z d H N f c m V z d W x 0 c 1 9 i Y W N r d X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I t M D N U M D g 6 M j k 6 M z c u O D A 0 M z k y M V o i I C 8 + P E V u d H J 5 I F R 5 c G U 9 I k Z p b G x D b 2 x 1 b W 5 U e X B l c y I g V m F s d W U 9 I n N B d 0 1 E Q X c 9 P S I g L z 4 8 R W 5 0 c n k g V H l w Z T 0 i R m l s b E N v b H V t b k 5 h b W V z I i B W Y W x 1 Z T 0 i c 1 s m c X V v d D t C d X J z d C B s Z W 5 n d G g g J n F 1 b 3 Q 7 L C Z x d W 9 0 O y B U c m l l c y A m c X V v d D s s J n F 1 b 3 Q 7 I E N v b X B s Z X R l Z C A m c X V v d D s s J n F 1 b 3 Q 7 I E Z h a W x l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l c 3 R z X 3 J l c 3 V s d H M o Y m F j a 3 V w K S 9 B d X R v U m V t b 3 Z l Z E N v b H V t b n M x L n t C d X J z d C B s Z W 5 n d G g g L D B 9 J n F 1 b 3 Q 7 L C Z x d W 9 0 O 1 N l Y 3 R p b 2 4 x L 3 R l c 3 R z X 3 J l c 3 V s d H M o Y m F j a 3 V w K S 9 B d X R v U m V t b 3 Z l Z E N v b H V t b n M x L n s g V H J p Z X M g L D F 9 J n F 1 b 3 Q 7 L C Z x d W 9 0 O 1 N l Y 3 R p b 2 4 x L 3 R l c 3 R z X 3 J l c 3 V s d H M o Y m F j a 3 V w K S 9 B d X R v U m V t b 3 Z l Z E N v b H V t b n M x L n s g Q 2 9 t c G x l d G V k I C w y f S Z x d W 9 0 O y w m c X V v d D t T Z W N 0 a W 9 u M S 9 0 Z X N 0 c 1 9 y Z X N 1 b H R z K G J h Y 2 t 1 c C k v Q X V 0 b 1 J l b W 9 2 Z W R D b 2 x 1 b W 5 z M S 5 7 I E Z h a W x l Z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0 Z X N 0 c 1 9 y Z X N 1 b H R z K G J h Y 2 t 1 c C k v Q X V 0 b 1 J l b W 9 2 Z W R D b 2 x 1 b W 5 z M S 5 7 Q n V y c 3 Q g b G V u Z 3 R o I C w w f S Z x d W 9 0 O y w m c X V v d D t T Z W N 0 a W 9 u M S 9 0 Z X N 0 c 1 9 y Z X N 1 b H R z K G J h Y 2 t 1 c C k v Q X V 0 b 1 J l b W 9 2 Z W R D b 2 x 1 b W 5 z M S 5 7 I F R y a W V z I C w x f S Z x d W 9 0 O y w m c X V v d D t T Z W N 0 a W 9 u M S 9 0 Z X N 0 c 1 9 y Z X N 1 b H R z K G J h Y 2 t 1 c C k v Q X V 0 b 1 J l b W 9 2 Z W R D b 2 x 1 b W 5 z M S 5 7 I E N v b X B s Z X R l Z C A s M n 0 m c X V v d D s s J n F 1 b 3 Q 7 U 2 V j d G l v b j E v d G V z d H N f c m V z d W x 0 c y h i Y W N r d X A p L 0 F 1 d G 9 S Z W 1 v d m V k Q 2 9 s d W 1 u c z E u e y B G Y W l s Z W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l c 3 R z X 3 J l c 3 V s d H M o Y m F j a 3 V w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c 1 9 y Z X N 1 b H R z K G J h Y 2 t 1 c C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c 1 9 y Z X N 1 b H R z K G J h Y 2 t 1 c C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l t Y m 9 s X 3 R l c 3 R z X 3 J l c 3 V s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x Y W U x M m Q z M y 0 3 O G E x L T Q y M m Y t Y T g 4 O C 1 j M 2 U y N T V k M T c 0 O G E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3 N 5 b W J v b F 9 0 Z X N 0 c 1 9 y Z X N 1 b H R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I t M T B U M D k 6 M D I 6 M D A u O D g 5 O D g 2 N V o i I C 8 + P E V u d H J 5 I F R 5 c G U 9 I k Z p b G x D b 2 x 1 b W 5 U e X B l c y I g V m F s d W U 9 I n N B d 0 1 E Q X c 9 P S I g L z 4 8 R W 5 0 c n k g V H l w Z T 0 i R m l s b E N v b H V t b k 5 h b W V z I i B W Y W x 1 Z T 0 i c 1 s m c X V v d D t T e W 1 i b 2 x z I G N o Y W 5 n Z W Q m c X V v d D s s J n F 1 b 3 Q 7 V H J p Z X M m c X V v d D s s J n F 1 b 3 Q 7 Q 2 9 t c G x l d G V k J n F 1 b 3 Q 7 L C Z x d W 9 0 O 0 Z h a W x l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5 b W J v b F 9 0 Z X N 0 c 1 9 y Z X N 1 b H R z L 0 F 1 d G 9 S Z W 1 v d m V k Q 2 9 s d W 1 u c z E u e 1 N 5 b W J v b H M g Y 2 h h b m d l Z C w w f S Z x d W 9 0 O y w m c X V v d D t T Z W N 0 a W 9 u M S 9 z e W 1 i b 2 x f d G V z d H N f c m V z d W x 0 c y 9 B d X R v U m V t b 3 Z l Z E N v b H V t b n M x L n t U c m l l c y w x f S Z x d W 9 0 O y w m c X V v d D t T Z W N 0 a W 9 u M S 9 z e W 1 i b 2 x f d G V z d H N f c m V z d W x 0 c y 9 B d X R v U m V t b 3 Z l Z E N v b H V t b n M x L n t D b 2 1 w b G V 0 Z W Q s M n 0 m c X V v d D s s J n F 1 b 3 Q 7 U 2 V j d G l v b j E v c 3 l t Y m 9 s X 3 R l c 3 R z X 3 J l c 3 V s d H M v Q X V 0 b 1 J l b W 9 2 Z W R D b 2 x 1 b W 5 z M S 5 7 R m F p b G V k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N 5 b W J v b F 9 0 Z X N 0 c 1 9 y Z X N 1 b H R z L 0 F 1 d G 9 S Z W 1 v d m V k Q 2 9 s d W 1 u c z E u e 1 N 5 b W J v b H M g Y 2 h h b m d l Z C w w f S Z x d W 9 0 O y w m c X V v d D t T Z W N 0 a W 9 u M S 9 z e W 1 i b 2 x f d G V z d H N f c m V z d W x 0 c y 9 B d X R v U m V t b 3 Z l Z E N v b H V t b n M x L n t U c m l l c y w x f S Z x d W 9 0 O y w m c X V v d D t T Z W N 0 a W 9 u M S 9 z e W 1 i b 2 x f d G V z d H N f c m V z d W x 0 c y 9 B d X R v U m V t b 3 Z l Z E N v b H V t b n M x L n t D b 2 1 w b G V 0 Z W Q s M n 0 m c X V v d D s s J n F 1 b 3 Q 7 U 2 V j d G l v b j E v c 3 l t Y m 9 s X 3 R l c 3 R z X 3 J l c 3 V s d H M v Q X V 0 b 1 J l b W 9 2 Z W R D b 2 x 1 b W 5 z M S 5 7 R m F p b G V k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e W 1 i b 2 x f d G V z d H N f c m V z d W x 0 c y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e W 1 i b 2 x f d G V z d H N f c m V z d W x 0 c y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5 b W J v b F 9 0 Z X N 0 c 1 9 y Z X N 1 b H R z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5 b W J v b F 9 0 Z X N 0 c 1 9 y Z X N 1 b H R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N T Q x M 2 R m M T A t M W U z N y 0 0 O W N m L W I 2 Z T U t N T I x Y 2 Q 3 O G Y 0 N m M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I t M T d U M D c 6 M D g 6 M T I u M T k 3 O D E 0 N V o i I C 8 + P E V u d H J 5 I F R 5 c G U 9 I k Z p b G x D b 2 x 1 b W 5 U e X B l c y I g V m F s d W U 9 I n N B d 0 1 E Q X d Z P S I g L z 4 8 R W 5 0 c n k g V H l w Z T 0 i R m l s b E N v b H V t b k 5 h b W V z I i B W Y W x 1 Z T 0 i c 1 s m c X V v d D t F c n J v c n M m c X V v d D s s J n F 1 b 3 Q 7 V H J p Z X M m c X V v d D s s J n F 1 b 3 Q 7 Q 2 9 t c G x l d G V k J n F 1 b 3 Q 7 L C Z x d W 9 0 O 0 Z h a W x l Z C Z x d W 9 0 O y w m c X V v d D t T d W N j Z X N z X 3 J h d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e W 1 i b 2 x f d G V z d H N f c m V z d W x 0 c y A o M i k v Q X V 0 b 1 J l b W 9 2 Z W R D b 2 x 1 b W 5 z M S 5 7 R X J y b 3 J z L D B 9 J n F 1 b 3 Q 7 L C Z x d W 9 0 O 1 N l Y 3 R p b 2 4 x L 3 N 5 b W J v b F 9 0 Z X N 0 c 1 9 y Z X N 1 b H R z I C g y K S 9 B d X R v U m V t b 3 Z l Z E N v b H V t b n M x L n t U c m l l c y w x f S Z x d W 9 0 O y w m c X V v d D t T Z W N 0 a W 9 u M S 9 z e W 1 i b 2 x f d G V z d H N f c m V z d W x 0 c y A o M i k v Q X V 0 b 1 J l b W 9 2 Z W R D b 2 x 1 b W 5 z M S 5 7 Q 2 9 t c G x l d G V k L D J 9 J n F 1 b 3 Q 7 L C Z x d W 9 0 O 1 N l Y 3 R p b 2 4 x L 3 N 5 b W J v b F 9 0 Z X N 0 c 1 9 y Z X N 1 b H R z I C g y K S 9 B d X R v U m V t b 3 Z l Z E N v b H V t b n M x L n t G Y W l s Z W Q s M 3 0 m c X V v d D s s J n F 1 b 3 Q 7 U 2 V j d G l v b j E v c 3 l t Y m 9 s X 3 R l c 3 R z X 3 J l c 3 V s d H M g K D I p L 0 F 1 d G 9 S Z W 1 v d m V k Q 2 9 s d W 1 u c z E u e 1 N 1 Y 2 N l c 3 N f c m F 0 Z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z e W 1 i b 2 x f d G V z d H N f c m V z d W x 0 c y A o M i k v Q X V 0 b 1 J l b W 9 2 Z W R D b 2 x 1 b W 5 z M S 5 7 R X J y b 3 J z L D B 9 J n F 1 b 3 Q 7 L C Z x d W 9 0 O 1 N l Y 3 R p b 2 4 x L 3 N 5 b W J v b F 9 0 Z X N 0 c 1 9 y Z X N 1 b H R z I C g y K S 9 B d X R v U m V t b 3 Z l Z E N v b H V t b n M x L n t U c m l l c y w x f S Z x d W 9 0 O y w m c X V v d D t T Z W N 0 a W 9 u M S 9 z e W 1 i b 2 x f d G V z d H N f c m V z d W x 0 c y A o M i k v Q X V 0 b 1 J l b W 9 2 Z W R D b 2 x 1 b W 5 z M S 5 7 Q 2 9 t c G x l d G V k L D J 9 J n F 1 b 3 Q 7 L C Z x d W 9 0 O 1 N l Y 3 R p b 2 4 x L 3 N 5 b W J v b F 9 0 Z X N 0 c 1 9 y Z X N 1 b H R z I C g y K S 9 B d X R v U m V t b 3 Z l Z E N v b H V t b n M x L n t G Y W l s Z W Q s M 3 0 m c X V v d D s s J n F 1 b 3 Q 7 U 2 V j d G l v b j E v c 3 l t Y m 9 s X 3 R l c 3 R z X 3 J l c 3 V s d H M g K D I p L 0 F 1 d G 9 S Z W 1 v d m V k Q 2 9 s d W 1 u c z E u e 1 N 1 Y 2 N l c 3 N f c m F 0 Z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3 l t Y m 9 s X 3 R l c 3 R z X 3 J l c 3 V s d H M l M j A o M i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l t Y m 9 s X 3 R l c 3 R z X 3 J l c 3 V s d H M l M j A o M i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e W 1 i b 2 x f d G V z d H N f c m V z d W x 0 c y U y M C g y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d X J z d F 9 0 Z X N 0 c 1 9 y Z X N 1 b H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Y 2 R m M 2 Z k N T k t O D M y Y y 0 0 M j V k L W J i N j g t Y m U 5 O T J m O G I 3 O G I z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y L T E 3 V D A 3 O j A 4 O j M 4 L j E x O D c w M j R a I i A v P j x F b n R y e S B U e X B l P S J G a W x s Q 2 9 s d W 1 u V H l w Z X M i I F Z h b H V l P S J z Q X d N R E F 3 W T 0 i I C 8 + P E V u d H J 5 I F R 5 c G U 9 I k Z p b G x D b 2 x 1 b W 5 O Y W 1 l c y I g V m F s d W U 9 I n N b J n F 1 b 3 Q 7 R X J y b 3 J z J n F 1 b 3 Q 7 L C Z x d W 9 0 O 1 R y a W V z J n F 1 b 3 Q 7 L C Z x d W 9 0 O 0 N v b X B s Z X R l Z C Z x d W 9 0 O y w m c X V v d D t G Y W l s Z W Q m c X V v d D s s J n F 1 b 3 Q 7 U 3 V j Y 2 V z c 1 9 y Y X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n V y c 3 R f d G V z d H N f c m V z d W x 0 c y 9 B d X R v U m V t b 3 Z l Z E N v b H V t b n M x L n t F c n J v c n M s M H 0 m c X V v d D s s J n F 1 b 3 Q 7 U 2 V j d G l v b j E v Y n V y c 3 R f d G V z d H N f c m V z d W x 0 c y 9 B d X R v U m V t b 3 Z l Z E N v b H V t b n M x L n t U c m l l c y w x f S Z x d W 9 0 O y w m c X V v d D t T Z W N 0 a W 9 u M S 9 i d X J z d F 9 0 Z X N 0 c 1 9 y Z X N 1 b H R z L 0 F 1 d G 9 S Z W 1 v d m V k Q 2 9 s d W 1 u c z E u e 0 N v b X B s Z X R l Z C w y f S Z x d W 9 0 O y w m c X V v d D t T Z W N 0 a W 9 u M S 9 i d X J z d F 9 0 Z X N 0 c 1 9 y Z X N 1 b H R z L 0 F 1 d G 9 S Z W 1 v d m V k Q 2 9 s d W 1 u c z E u e 0 Z h a W x l Z C w z f S Z x d W 9 0 O y w m c X V v d D t T Z W N 0 a W 9 u M S 9 i d X J z d F 9 0 Z X N 0 c 1 9 y Z X N 1 b H R z L 0 F 1 d G 9 S Z W 1 v d m V k Q 2 9 s d W 1 u c z E u e 1 N 1 Y 2 N l c 3 N f c m F 0 Z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i d X J z d F 9 0 Z X N 0 c 1 9 y Z X N 1 b H R z L 0 F 1 d G 9 S Z W 1 v d m V k Q 2 9 s d W 1 u c z E u e 0 V y c m 9 y c y w w f S Z x d W 9 0 O y w m c X V v d D t T Z W N 0 a W 9 u M S 9 i d X J z d F 9 0 Z X N 0 c 1 9 y Z X N 1 b H R z L 0 F 1 d G 9 S Z W 1 v d m V k Q 2 9 s d W 1 u c z E u e 1 R y a W V z L D F 9 J n F 1 b 3 Q 7 L C Z x d W 9 0 O 1 N l Y 3 R p b 2 4 x L 2 J 1 c n N 0 X 3 R l c 3 R z X 3 J l c 3 V s d H M v Q X V 0 b 1 J l b W 9 2 Z W R D b 2 x 1 b W 5 z M S 5 7 Q 2 9 t c G x l d G V k L D J 9 J n F 1 b 3 Q 7 L C Z x d W 9 0 O 1 N l Y 3 R p b 2 4 x L 2 J 1 c n N 0 X 3 R l c 3 R z X 3 J l c 3 V s d H M v Q X V 0 b 1 J l b W 9 2 Z W R D b 2 x 1 b W 5 z M S 5 7 R m F p b G V k L D N 9 J n F 1 b 3 Q 7 L C Z x d W 9 0 O 1 N l Y 3 R p b 2 4 x L 2 J 1 c n N 0 X 3 R l c 3 R z X 3 J l c 3 V s d H M v Q X V 0 b 1 J l b W 9 2 Z W R D b 2 x 1 b W 5 z M S 5 7 U 3 V j Y 2 V z c 1 9 y Y X R l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i d X J z d F 9 0 Z X N 0 c 1 9 y Z X N 1 b H R z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1 c n N 0 X 3 R l c 3 R z X 3 J l c 3 V s d H M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d X J z d F 9 0 Z X N 0 c 1 9 y Z X N 1 b H R z L 1 p t a W V u a W 9 u b y U y M H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P L 1 q L N u 3 0 T K X d d l u J I 5 R 0 A A A A A A I A A A A A A B B m A A A A A Q A A I A A A A E H 1 r N x Y h w n 0 x J H b M r 7 b 7 g k V N X M T N V I c c V Z 5 U m D t q 5 S H A A A A A A 6 A A A A A A g A A I A A A A K Q 1 Y T D r y k H n i R 3 C W I J s e n 3 j W c S X 2 M 0 m a K u C t W / 4 f 2 a B U A A A A L M j N h c w a S K D m Q e C H k 0 v r Q I T F 7 n q v j H a X G K P 5 S 4 q x 2 x A D x g S o b P b B U + O g O m z u 1 m B s 4 w / g 7 x 3 y 3 6 7 m E J Q V U e I D V g / p H L 5 K + k c x M I C h D 0 l T V Z p Q A A A A P 5 H 2 K M u f / 7 d J 3 f b s D 3 X M q h 4 E L c g p / 9 / b q 4 f k M A K g 0 p K T n 9 j Z c q H F S T o u q y O L 5 Z D c F Z 7 T s L V t x P X X + i L i i 1 C N T U = < / D a t a M a s h u p > 
</file>

<file path=customXml/itemProps1.xml><?xml version="1.0" encoding="utf-8"?>
<ds:datastoreItem xmlns:ds="http://schemas.openxmlformats.org/officeDocument/2006/customXml" ds:itemID="{26A39CD5-CD83-4C50-A573-B9FEC377C43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symbol_error</vt:lpstr>
      <vt:lpstr>burst_error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Mikołaj Winiecki (280952)</dc:creator>
  <cp:lastModifiedBy>Mikołaj Winiecki (280952)</cp:lastModifiedBy>
  <dcterms:created xsi:type="dcterms:W3CDTF">2024-12-03T08:24:53Z</dcterms:created>
  <dcterms:modified xsi:type="dcterms:W3CDTF">2024-12-17T09:50:20Z</dcterms:modified>
</cp:coreProperties>
</file>