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offaerber\OneDrive - zeb\Dokumente\StockIndicesPrediction\"/>
    </mc:Choice>
  </mc:AlternateContent>
  <xr:revisionPtr revIDLastSave="414" documentId="13_ncr:1_{A5E0FE93-B980-4993-B771-DE497C711CB7}" xr6:coauthVersionLast="45" xr6:coauthVersionMax="45" xr10:uidLastSave="{20939069-2316-4A81-81C3-0652C6F5957F}"/>
  <bookViews>
    <workbookView xWindow="-9960" yWindow="-16440" windowWidth="29040" windowHeight="15990" xr2:uid="{00000000-000D-0000-FFFF-FFFF00000000}"/>
  </bookViews>
  <sheets>
    <sheet name="01" sheetId="1" r:id="rId1"/>
    <sheet name="Sharpes" sheetId="2" r:id="rId2"/>
    <sheet name="Significan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104" i="1" l="1"/>
  <c r="AA104" i="1"/>
  <c r="AB104" i="1"/>
  <c r="Z105" i="1"/>
  <c r="AA105" i="1"/>
  <c r="AB105" i="1"/>
  <c r="Z106" i="1"/>
  <c r="AA106" i="1"/>
  <c r="AB106" i="1"/>
  <c r="Z107" i="1"/>
  <c r="AA107" i="1"/>
  <c r="AB107" i="1"/>
  <c r="Z108" i="1"/>
  <c r="AA108" i="1"/>
  <c r="AB108" i="1"/>
  <c r="Z109" i="1"/>
  <c r="AA109" i="1"/>
  <c r="AB109" i="1"/>
  <c r="Z110" i="1"/>
  <c r="AA110" i="1"/>
  <c r="AB110" i="1"/>
  <c r="Z111" i="1"/>
  <c r="AA111" i="1"/>
  <c r="AB111" i="1"/>
  <c r="Z112" i="1"/>
  <c r="AA112" i="1"/>
  <c r="AB112" i="1"/>
  <c r="Z113" i="1"/>
  <c r="AA113" i="1"/>
  <c r="AB113" i="1"/>
  <c r="Z114" i="1"/>
  <c r="AA114" i="1"/>
  <c r="AB114" i="1"/>
  <c r="Z115" i="1"/>
  <c r="AA115" i="1"/>
  <c r="AB115" i="1"/>
  <c r="Z116" i="1"/>
  <c r="AA116" i="1"/>
  <c r="AB116" i="1"/>
  <c r="Z117" i="1"/>
  <c r="AA117" i="1"/>
  <c r="AB117" i="1"/>
  <c r="Z118" i="1"/>
  <c r="AA118" i="1"/>
  <c r="AB118" i="1"/>
  <c r="AA100" i="1" l="1"/>
  <c r="AB100" i="1"/>
  <c r="AA101" i="1"/>
  <c r="AB101" i="1"/>
  <c r="AA102" i="1"/>
  <c r="AB102" i="1"/>
  <c r="AA103" i="1"/>
  <c r="AB103" i="1"/>
  <c r="Z101" i="1"/>
  <c r="Z102" i="1"/>
  <c r="Z103" i="1"/>
  <c r="Z100" i="1"/>
  <c r="X80" i="1"/>
  <c r="W81" i="1"/>
  <c r="W83" i="1"/>
  <c r="W85" i="1"/>
  <c r="X85" i="1"/>
  <c r="Y85" i="1"/>
  <c r="W86" i="1"/>
  <c r="X86" i="1"/>
  <c r="Y86" i="1"/>
  <c r="X88" i="1"/>
  <c r="W89" i="1"/>
  <c r="W90" i="1"/>
  <c r="X90" i="1"/>
  <c r="Y90" i="1"/>
  <c r="W91" i="1"/>
  <c r="X91" i="1"/>
  <c r="Y91" i="1"/>
  <c r="Y93" i="1"/>
  <c r="Y79" i="1"/>
  <c r="K3" i="3"/>
  <c r="W80" i="1" s="1"/>
  <c r="K4" i="3"/>
  <c r="W87" i="1" s="1"/>
  <c r="K5" i="3"/>
  <c r="W88" i="1" s="1"/>
  <c r="K6" i="3"/>
  <c r="W92" i="1" s="1"/>
  <c r="K7" i="3"/>
  <c r="W93" i="1" s="1"/>
  <c r="K8" i="3"/>
  <c r="K9" i="3"/>
  <c r="W82" i="1" s="1"/>
  <c r="K10" i="3"/>
  <c r="K11" i="3"/>
  <c r="K12" i="3"/>
  <c r="W84" i="1" s="1"/>
  <c r="K13" i="3"/>
  <c r="X79" i="1" s="1"/>
  <c r="K14" i="3"/>
  <c r="K15" i="3"/>
  <c r="X87" i="1" s="1"/>
  <c r="K16" i="3"/>
  <c r="K17" i="3"/>
  <c r="X92" i="1" s="1"/>
  <c r="K18" i="3"/>
  <c r="X93" i="1" s="1"/>
  <c r="K19" i="3"/>
  <c r="X81" i="1" s="1"/>
  <c r="K20" i="3"/>
  <c r="X82" i="1" s="1"/>
  <c r="K21" i="3"/>
  <c r="X89" i="1" s="1"/>
  <c r="K22" i="3"/>
  <c r="X83" i="1" s="1"/>
  <c r="K23" i="3"/>
  <c r="X84" i="1" s="1"/>
  <c r="K24" i="3"/>
  <c r="K25" i="3"/>
  <c r="Y80" i="1" s="1"/>
  <c r="K26" i="3"/>
  <c r="Y87" i="1" s="1"/>
  <c r="K27" i="3"/>
  <c r="Y88" i="1" s="1"/>
  <c r="K28" i="3"/>
  <c r="Y92" i="1" s="1"/>
  <c r="K29" i="3"/>
  <c r="K30" i="3"/>
  <c r="Y81" i="1" s="1"/>
  <c r="K31" i="3"/>
  <c r="Y82" i="1" s="1"/>
  <c r="K32" i="3"/>
  <c r="Y89" i="1" s="1"/>
  <c r="K33" i="3"/>
  <c r="Y83" i="1" s="1"/>
  <c r="K34" i="3"/>
  <c r="Y84" i="1" s="1"/>
  <c r="K2" i="3"/>
  <c r="W79" i="1" s="1"/>
  <c r="W46" i="1" l="1"/>
  <c r="X46" i="1"/>
  <c r="Y46" i="1"/>
  <c r="W47" i="1"/>
  <c r="X47" i="1"/>
  <c r="Y47" i="1"/>
  <c r="W48" i="1"/>
  <c r="X48" i="1"/>
  <c r="Y48" i="1"/>
  <c r="W49" i="1"/>
  <c r="X49" i="1"/>
  <c r="Y49" i="1"/>
  <c r="W50" i="1"/>
  <c r="X50" i="1"/>
  <c r="Y50" i="1"/>
  <c r="W51" i="1"/>
  <c r="X51" i="1"/>
  <c r="Y51" i="1"/>
  <c r="W52" i="1"/>
  <c r="X52" i="1"/>
  <c r="Y52" i="1"/>
  <c r="W53" i="1"/>
  <c r="X53" i="1"/>
  <c r="Y53" i="1"/>
  <c r="W54" i="1"/>
  <c r="X54" i="1"/>
  <c r="Y54" i="1"/>
  <c r="W55" i="1"/>
  <c r="X55" i="1"/>
  <c r="Y55" i="1"/>
  <c r="W56" i="1"/>
  <c r="X56" i="1"/>
  <c r="Y56" i="1"/>
  <c r="W57" i="1"/>
  <c r="X57" i="1"/>
  <c r="Y57" i="1"/>
  <c r="W58" i="1"/>
  <c r="X58" i="1"/>
  <c r="Y58" i="1"/>
  <c r="W59" i="1"/>
  <c r="X59" i="1"/>
  <c r="Y59" i="1"/>
  <c r="X45" i="1"/>
  <c r="Y45" i="1"/>
  <c r="W45" i="1"/>
</calcChain>
</file>

<file path=xl/sharedStrings.xml><?xml version="1.0" encoding="utf-8"?>
<sst xmlns="http://schemas.openxmlformats.org/spreadsheetml/2006/main" count="479" uniqueCount="105">
  <si>
    <t>Model</t>
  </si>
  <si>
    <t>ARIMA_s</t>
  </si>
  <si>
    <t>EN_p</t>
  </si>
  <si>
    <t>RF_p</t>
  </si>
  <si>
    <t>RF_s</t>
  </si>
  <si>
    <t>XGB_p</t>
  </si>
  <si>
    <t>XGB_s</t>
  </si>
  <si>
    <t>Mean</t>
  </si>
  <si>
    <t>Naive</t>
  </si>
  <si>
    <t>MAPE</t>
  </si>
  <si>
    <t>Median</t>
  </si>
  <si>
    <t>Predictive</t>
  </si>
  <si>
    <t>Financial</t>
  </si>
  <si>
    <t>Sharpe Ratio</t>
  </si>
  <si>
    <t>once</t>
  </si>
  <si>
    <t>twice</t>
  </si>
  <si>
    <t>Financial performance of model-based portfolios by rebalancing frequency</t>
  </si>
  <si>
    <t>Yearly CAGR</t>
  </si>
  <si>
    <t>none</t>
  </si>
  <si>
    <t>Base</t>
  </si>
  <si>
    <t>Meta</t>
  </si>
  <si>
    <t>EN</t>
  </si>
  <si>
    <t>= higher yearly CAGR than benchmark and historical mean based strategy</t>
  </si>
  <si>
    <t>= higher annualized Sharpe Ratio than benchmark and historical mean based strategy</t>
  </si>
  <si>
    <t>= higher yearly CAGR or annualized Sharpe Ratio than equal-share strategy</t>
  </si>
  <si>
    <t>Benchmark (Equal-Share)</t>
  </si>
  <si>
    <t>model</t>
  </si>
  <si>
    <t>rebalancing</t>
  </si>
  <si>
    <t>upper</t>
  </si>
  <si>
    <t>bottom</t>
  </si>
  <si>
    <t>sr</t>
  </si>
  <si>
    <t>rebal</t>
  </si>
  <si>
    <t>1</t>
  </si>
  <si>
    <t>arima_single_pred</t>
  </si>
  <si>
    <t>2</t>
  </si>
  <si>
    <t>elastic_pred</t>
  </si>
  <si>
    <t>3</t>
  </si>
  <si>
    <t>ensemble_mean_pred</t>
  </si>
  <si>
    <t>4</t>
  </si>
  <si>
    <t>ensemble_median_pred</t>
  </si>
  <si>
    <t>5</t>
  </si>
  <si>
    <t>mean_prediction</t>
  </si>
  <si>
    <t>HM</t>
  </si>
  <si>
    <t>6</t>
  </si>
  <si>
    <t>naive_prediction</t>
  </si>
  <si>
    <t>NN</t>
  </si>
  <si>
    <t>7</t>
  </si>
  <si>
    <t>rf_pred</t>
  </si>
  <si>
    <t>8</t>
  </si>
  <si>
    <t>rf_single_pred</t>
  </si>
  <si>
    <t>9</t>
  </si>
  <si>
    <t>stack_pred</t>
  </si>
  <si>
    <t>10</t>
  </si>
  <si>
    <t>xgboost_pred</t>
  </si>
  <si>
    <t>11</t>
  </si>
  <si>
    <t>xgboost_single_pred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</si>
  <si>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</si>
  <si>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</si>
  <si>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</si>
  <si>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</si>
  <si>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</si>
  <si>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</si>
  <si>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</si>
  <si>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</si>
  <si>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</si>
  <si>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</si>
  <si>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</si>
  <si>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</si>
  <si>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</si>
  <si>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</si>
  <si>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</si>
  <si>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</si>
  <si>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</si>
  <si>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</si>
  <si>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</si>
  <si>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</si>
  <si>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</si>
  <si>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</si>
  <si>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p.value</t>
  </si>
  <si>
    <t>sr1</t>
  </si>
  <si>
    <t>sr2</t>
  </si>
  <si>
    <t>signif</t>
  </si>
  <si>
    <t>Trad.</t>
  </si>
  <si>
    <t>Significance values refer to Wright et al. (2014), with correction for non-normal returns. Based on that we use</t>
  </si>
  <si>
    <t>a generalized method and estimate heteroscedasticity and autocorrelation consistent covariance matrices.</t>
  </si>
  <si>
    <t>We test for equality of our portfolios and equal-weight benchmark: Level at 90% (*), 95% (**), 99% (***)</t>
  </si>
  <si>
    <t>Pooled</t>
  </si>
  <si>
    <t>Single</t>
  </si>
  <si>
    <t>XGB_pool</t>
  </si>
  <si>
    <t>RF_pool</t>
  </si>
  <si>
    <t>EN_pool</t>
  </si>
  <si>
    <t>ARIMA</t>
  </si>
  <si>
    <t>0.456**</t>
  </si>
  <si>
    <t>0.383*</t>
  </si>
  <si>
    <t>0.405*</t>
  </si>
  <si>
    <t>0.409*</t>
  </si>
  <si>
    <t>0.484**</t>
  </si>
  <si>
    <t>0.365*</t>
  </si>
  <si>
    <t>Benchmark (Equal-Weight)</t>
  </si>
  <si>
    <t>U.S. 3-Month Treasury Bill Rate acts as risk-free rate for Sharpe Ratio calculation</t>
  </si>
  <si>
    <t>1)</t>
  </si>
  <si>
    <t>2)</t>
  </si>
  <si>
    <r>
      <t>Sharpe Ratio</t>
    </r>
    <r>
      <rPr>
        <vertAlign val="superscript"/>
        <sz val="11"/>
        <color rgb="FF000000"/>
        <rFont val="Cambria"/>
        <family val="1"/>
      </rPr>
      <t>1,2)</t>
    </r>
  </si>
  <si>
    <t>0.395**</t>
  </si>
  <si>
    <t>We test for equality of our portfolios and equal-weight benchmark: Levels at 90% (*), 95% (**), 99% (***)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</si>
</sst>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indexed="8"/>
      <name val="Calibri"/>
      <family val="2"/>
      <scheme val="minor"/>
    </font>
    <font>
      <sz val="11"/>
      <color indexed="8"/>
      <name val="Cambria"/>
      <family val="1"/>
    </font>
    <font>
      <sz val="14"/>
      <color indexed="8"/>
      <name val="Cambria"/>
      <family val="1"/>
    </font>
    <font>
      <b/>
      <sz val="11"/>
      <color indexed="8"/>
      <name val="Cambria"/>
      <family val="1"/>
    </font>
    <font>
      <vertAlign val="superscript"/>
      <sz val="11"/>
      <color rgb="FF000000"/>
      <name val="Calibri"/>
      <family val="2"/>
      <scheme val="minor"/>
    </font>
    <font>
      <vertAlign val="superscript"/>
      <sz val="11"/>
      <color rgb="FF000000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 style="thin">
        <color auto="1"/>
      </right>
      <top/>
      <bottom style="dashed">
        <color auto="1"/>
      </bottom>
      <diagonal/>
    </border>
    <border>
      <left/>
      <right/>
      <top style="thin">
        <color auto="1"/>
      </top>
      <bottom/>
      <diagonal/>
    </border>
    <border>
      <left/>
      <right style="dashed">
        <color auto="1"/>
      </right>
      <top/>
      <bottom/>
      <diagonal/>
    </border>
    <border>
      <left/>
      <right style="dashed">
        <color auto="1"/>
      </right>
      <top/>
      <bottom style="dashed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0" xfId="0" applyFont="1" applyFill="1" applyBorder="1"/>
    <xf numFmtId="0" fontId="1" fillId="2" borderId="1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0" fillId="2" borderId="0" xfId="0" applyFill="1" applyBorder="1"/>
    <xf numFmtId="0" fontId="1" fillId="2" borderId="2" xfId="0" applyFont="1" applyFill="1" applyBorder="1" applyAlignment="1">
      <alignment horizontal="center"/>
    </xf>
    <xf numFmtId="0" fontId="2" fillId="2" borderId="0" xfId="0" applyFont="1" applyFill="1"/>
    <xf numFmtId="0" fontId="0" fillId="2" borderId="0" xfId="0" applyFill="1" applyAlignment="1">
      <alignment horizontal="center" textRotation="90"/>
    </xf>
    <xf numFmtId="0" fontId="1" fillId="2" borderId="0" xfId="0" applyFont="1" applyFill="1" applyAlignment="1">
      <alignment horizontal="center" vertical="center" textRotation="90"/>
    </xf>
    <xf numFmtId="0" fontId="0" fillId="2" borderId="0" xfId="0" applyFill="1" applyAlignment="1">
      <alignment horizontal="center" textRotation="90" wrapText="1"/>
    </xf>
    <xf numFmtId="0" fontId="1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 textRotation="90"/>
    </xf>
    <xf numFmtId="0" fontId="1" fillId="2" borderId="4" xfId="0" applyFont="1" applyFill="1" applyBorder="1"/>
    <xf numFmtId="0" fontId="1" fillId="2" borderId="4" xfId="0" applyNumberFormat="1" applyFont="1" applyFill="1" applyBorder="1" applyAlignment="1">
      <alignment horizontal="center"/>
    </xf>
    <xf numFmtId="0" fontId="1" fillId="2" borderId="5" xfId="0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 textRotation="90"/>
    </xf>
    <xf numFmtId="0" fontId="1" fillId="2" borderId="6" xfId="0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0" xfId="0" quotePrefix="1" applyFont="1" applyFill="1"/>
    <xf numFmtId="0" fontId="0" fillId="2" borderId="2" xfId="0" applyFill="1" applyBorder="1"/>
    <xf numFmtId="164" fontId="1" fillId="2" borderId="0" xfId="0" applyNumberFormat="1" applyFont="1" applyFill="1" applyBorder="1" applyAlignment="1">
      <alignment horizontal="center"/>
    </xf>
    <xf numFmtId="164" fontId="0" fillId="0" borderId="0" xfId="0" applyNumberFormat="1"/>
    <xf numFmtId="0" fontId="1" fillId="2" borderId="0" xfId="0" applyNumberFormat="1" applyFont="1" applyFill="1" applyBorder="1" applyAlignment="1">
      <alignment horizontal="left" indent="1"/>
    </xf>
    <xf numFmtId="0" fontId="1" fillId="2" borderId="1" xfId="0" applyNumberFormat="1" applyFont="1" applyFill="1" applyBorder="1" applyAlignment="1">
      <alignment horizontal="left" indent="1"/>
    </xf>
    <xf numFmtId="0" fontId="1" fillId="2" borderId="4" xfId="0" applyNumberFormat="1" applyFont="1" applyFill="1" applyBorder="1" applyAlignment="1">
      <alignment horizontal="left" indent="1"/>
    </xf>
    <xf numFmtId="0" fontId="1" fillId="2" borderId="5" xfId="0" applyNumberFormat="1" applyFont="1" applyFill="1" applyBorder="1" applyAlignment="1">
      <alignment horizontal="left" indent="1"/>
    </xf>
    <xf numFmtId="0" fontId="1" fillId="2" borderId="7" xfId="0" applyFont="1" applyFill="1" applyBorder="1" applyAlignment="1">
      <alignment horizontal="center" vertical="center" textRotation="90"/>
    </xf>
    <xf numFmtId="0" fontId="1" fillId="2" borderId="8" xfId="0" applyFont="1" applyFill="1" applyBorder="1" applyAlignment="1">
      <alignment horizontal="center" vertical="center" textRotation="90"/>
    </xf>
    <xf numFmtId="0" fontId="0" fillId="2" borderId="8" xfId="0" applyFill="1" applyBorder="1" applyAlignment="1">
      <alignment horizontal="center" textRotation="90"/>
    </xf>
    <xf numFmtId="0" fontId="0" fillId="2" borderId="7" xfId="0" applyFill="1" applyBorder="1" applyAlignment="1">
      <alignment horizontal="center" textRotation="90"/>
    </xf>
    <xf numFmtId="0" fontId="0" fillId="2" borderId="7" xfId="0" applyFill="1" applyBorder="1"/>
    <xf numFmtId="0" fontId="3" fillId="2" borderId="0" xfId="0" applyNumberFormat="1" applyFont="1" applyFill="1" applyBorder="1" applyAlignment="1">
      <alignment horizontal="left" indent="1"/>
    </xf>
    <xf numFmtId="164" fontId="1" fillId="2" borderId="0" xfId="0" applyNumberFormat="1" applyFont="1" applyFill="1" applyBorder="1" applyAlignment="1">
      <alignment horizontal="left" indent="1"/>
    </xf>
    <xf numFmtId="0" fontId="4" fillId="2" borderId="0" xfId="0" applyFont="1" applyFill="1"/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 textRotation="90"/>
    </xf>
    <xf numFmtId="0" fontId="0" fillId="2" borderId="0" xfId="0" applyFill="1" applyAlignment="1">
      <alignment horizontal="center" textRotation="90" wrapText="1"/>
    </xf>
    <xf numFmtId="0" fontId="0" fillId="2" borderId="0" xfId="0" applyFill="1" applyAlignment="1">
      <alignment horizontal="center" textRotation="90"/>
    </xf>
  </cellXfs>
  <cellStyles count="1">
    <cellStyle name="Normal" xfId="0" builtinId="0"/>
  </cellStyles>
  <dxfs count="89"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theme="0" tint="-0.24994659260841701"/>
        </patternFill>
      </fill>
    </dxf>
    <dxf>
      <font>
        <b/>
        <i val="0"/>
      </font>
    </dxf>
    <dxf>
      <fill>
        <patternFill>
          <bgColor theme="0" tint="-0.24994659260841701"/>
        </patternFill>
      </fill>
    </dxf>
    <dxf>
      <font>
        <b/>
        <i val="0"/>
      </font>
    </dxf>
    <dxf>
      <fill>
        <patternFill>
          <bgColor theme="0" tint="-0.24994659260841701"/>
        </patternFill>
      </fill>
    </dxf>
    <dxf>
      <font>
        <b/>
        <i val="0"/>
      </font>
    </dxf>
    <dxf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theme="0" tint="-0.24994659260841701"/>
        </patternFill>
      </fill>
    </dxf>
    <dxf>
      <font>
        <b/>
        <i val="0"/>
      </font>
    </dxf>
    <dxf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</font>
    </dxf>
    <dxf>
      <fill>
        <patternFill>
          <bgColor theme="0" tint="-0.24994659260841701"/>
        </patternFill>
      </fill>
    </dxf>
    <dxf>
      <font>
        <b/>
        <i val="0"/>
      </font>
    </dxf>
    <dxf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</font>
    </dxf>
    <dxf>
      <fill>
        <patternFill>
          <bgColor theme="0" tint="-0.24994659260841701"/>
        </patternFill>
      </fill>
    </dxf>
    <dxf>
      <font>
        <b/>
        <i val="0"/>
      </font>
    </dxf>
    <dxf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</font>
    </dxf>
    <dxf>
      <fill>
        <patternFill>
          <bgColor theme="0" tint="-0.24994659260841701"/>
        </patternFill>
      </fill>
    </dxf>
    <dxf>
      <font>
        <b/>
        <i val="0"/>
      </font>
    </dxf>
    <dxf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</font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</font>
    </dxf>
    <dxf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</font>
    </dxf>
    <dxf>
      <fill>
        <patternFill>
          <bgColor theme="0" tint="-0.24994659260841701"/>
        </patternFill>
      </fill>
    </dxf>
    <dxf>
      <font>
        <b/>
        <i val="0"/>
      </font>
    </dxf>
    <dxf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</font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</font>
    </dxf>
    <dxf>
      <fill>
        <patternFill>
          <bgColor theme="0" tint="-0.24994659260841701"/>
        </patternFill>
      </fill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B150"/>
  <sheetViews>
    <sheetView tabSelected="1" topLeftCell="A109" zoomScale="85" zoomScaleNormal="85" workbookViewId="0">
      <selection activeCell="H153" sqref="H153"/>
    </sheetView>
  </sheetViews>
  <sheetFormatPr defaultRowHeight="14.5" x14ac:dyDescent="0.35"/>
  <cols>
    <col min="3" max="3" width="2.7265625" customWidth="1"/>
    <col min="4" max="5" width="1.1796875" customWidth="1"/>
    <col min="6" max="6" width="11.26953125" bestFit="1" customWidth="1"/>
    <col min="7" max="7" width="1.1796875" customWidth="1"/>
    <col min="8" max="8" width="10.6328125" customWidth="1"/>
    <col min="9" max="10" width="1.1796875" customWidth="1"/>
    <col min="11" max="13" width="10.6328125" customWidth="1"/>
    <col min="14" max="15" width="1.1796875" customWidth="1"/>
    <col min="16" max="18" width="10.6328125" customWidth="1"/>
  </cols>
  <sheetData>
    <row r="2" spans="2:20" x14ac:dyDescent="0.3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20" x14ac:dyDescent="0.3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20" ht="17.5" x14ac:dyDescent="0.35">
      <c r="B4" s="1"/>
      <c r="C4" s="1"/>
      <c r="D4" s="1"/>
      <c r="E4" s="1"/>
      <c r="F4" s="11" t="s">
        <v>16</v>
      </c>
      <c r="G4" s="1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2:20" ht="6" customHeight="1" thickBot="1" x14ac:dyDescent="0.4">
      <c r="B5" s="1"/>
      <c r="C5" s="1"/>
      <c r="D5" s="1"/>
      <c r="E5" s="1"/>
      <c r="F5" s="2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9"/>
      <c r="T5" s="1"/>
    </row>
    <row r="6" spans="2:20" x14ac:dyDescent="0.35">
      <c r="B6" s="1"/>
      <c r="C6" s="1"/>
      <c r="D6" s="1"/>
      <c r="E6" s="1"/>
      <c r="F6" s="7"/>
      <c r="G6" s="7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9"/>
      <c r="T6" s="1"/>
    </row>
    <row r="7" spans="2:20" x14ac:dyDescent="0.35">
      <c r="B7" s="1"/>
      <c r="C7" s="1"/>
      <c r="D7" s="1"/>
      <c r="E7" s="1"/>
      <c r="F7" s="2"/>
      <c r="G7" s="2"/>
      <c r="H7" s="10" t="s">
        <v>11</v>
      </c>
      <c r="I7" s="15"/>
      <c r="J7" s="15"/>
      <c r="K7" s="40" t="s">
        <v>12</v>
      </c>
      <c r="L7" s="40"/>
      <c r="M7" s="40"/>
      <c r="N7" s="40"/>
      <c r="O7" s="40"/>
      <c r="P7" s="40"/>
      <c r="Q7" s="40"/>
      <c r="R7" s="40"/>
      <c r="S7" s="1"/>
    </row>
    <row r="8" spans="2:20" x14ac:dyDescent="0.35">
      <c r="B8" s="1"/>
      <c r="C8" s="1"/>
      <c r="D8" s="1"/>
      <c r="E8" s="1"/>
      <c r="F8" s="3"/>
      <c r="G8" s="3"/>
      <c r="H8" s="10" t="s">
        <v>10</v>
      </c>
      <c r="I8" s="16"/>
      <c r="J8" s="15"/>
      <c r="K8" s="40" t="s">
        <v>17</v>
      </c>
      <c r="L8" s="40"/>
      <c r="M8" s="40"/>
      <c r="N8" s="22"/>
      <c r="O8" s="15"/>
      <c r="P8" s="40" t="s">
        <v>13</v>
      </c>
      <c r="Q8" s="40"/>
      <c r="R8" s="40"/>
      <c r="S8" s="1"/>
    </row>
    <row r="9" spans="2:20" x14ac:dyDescent="0.35">
      <c r="B9" s="1"/>
      <c r="C9" s="1"/>
      <c r="D9" s="1"/>
      <c r="E9" s="1"/>
      <c r="F9" s="6" t="s">
        <v>0</v>
      </c>
      <c r="G9" s="3"/>
      <c r="H9" s="10" t="s">
        <v>9</v>
      </c>
      <c r="I9" s="16"/>
      <c r="J9" s="15"/>
      <c r="K9" s="10" t="s">
        <v>18</v>
      </c>
      <c r="L9" s="10" t="s">
        <v>14</v>
      </c>
      <c r="M9" s="10" t="s">
        <v>15</v>
      </c>
      <c r="N9" s="16"/>
      <c r="O9" s="15"/>
      <c r="P9" s="10" t="s">
        <v>18</v>
      </c>
      <c r="Q9" s="10" t="s">
        <v>14</v>
      </c>
      <c r="R9" s="10" t="s">
        <v>15</v>
      </c>
      <c r="S9" s="1"/>
    </row>
    <row r="10" spans="2:20" x14ac:dyDescent="0.35">
      <c r="B10" s="1"/>
      <c r="C10" s="41" t="s">
        <v>19</v>
      </c>
      <c r="D10" s="13"/>
      <c r="E10" s="13"/>
      <c r="F10" s="3" t="s">
        <v>1</v>
      </c>
      <c r="G10" s="3"/>
      <c r="H10" s="5">
        <v>0.06</v>
      </c>
      <c r="I10" s="4"/>
      <c r="J10" s="5"/>
      <c r="K10" s="5">
        <v>6.915</v>
      </c>
      <c r="L10" s="5">
        <v>6.915</v>
      </c>
      <c r="M10" s="5">
        <v>6.915</v>
      </c>
      <c r="N10" s="4"/>
      <c r="O10" s="5"/>
      <c r="P10" s="5">
        <v>0.52500000000000002</v>
      </c>
      <c r="Q10" s="5">
        <v>0.52500000000000002</v>
      </c>
      <c r="R10" s="5">
        <v>0.52500000000000002</v>
      </c>
      <c r="S10" s="1"/>
    </row>
    <row r="11" spans="2:20" x14ac:dyDescent="0.35">
      <c r="B11" s="1"/>
      <c r="C11" s="41"/>
      <c r="D11" s="13"/>
      <c r="E11" s="13"/>
      <c r="F11" s="3" t="s">
        <v>2</v>
      </c>
      <c r="G11" s="3"/>
      <c r="H11" s="5">
        <v>3.5000000000000003E-2</v>
      </c>
      <c r="I11" s="4"/>
      <c r="J11" s="5"/>
      <c r="K11" s="5">
        <v>5.2779999999999996</v>
      </c>
      <c r="L11" s="5">
        <v>5.8780000000000001</v>
      </c>
      <c r="M11" s="5">
        <v>5.8049999999999997</v>
      </c>
      <c r="N11" s="4"/>
      <c r="O11" s="5"/>
      <c r="P11" s="5">
        <v>0.35</v>
      </c>
      <c r="Q11" s="5">
        <v>0.41499999999999998</v>
      </c>
      <c r="R11" s="5">
        <v>0.41199999999999998</v>
      </c>
      <c r="S11" s="1"/>
    </row>
    <row r="12" spans="2:20" x14ac:dyDescent="0.35">
      <c r="B12" s="1"/>
      <c r="C12" s="41"/>
      <c r="D12" s="13"/>
      <c r="E12" s="13"/>
      <c r="F12" s="3" t="s">
        <v>3</v>
      </c>
      <c r="G12" s="3"/>
      <c r="H12" s="5">
        <v>3.5999999999999997E-2</v>
      </c>
      <c r="I12" s="4"/>
      <c r="J12" s="5"/>
      <c r="K12" s="5">
        <v>5.3310000000000004</v>
      </c>
      <c r="L12" s="5">
        <v>4.2919999999999998</v>
      </c>
      <c r="M12" s="5">
        <v>4.8949999999999996</v>
      </c>
      <c r="N12" s="4"/>
      <c r="O12" s="5"/>
      <c r="P12" s="5">
        <v>0.39400000000000002</v>
      </c>
      <c r="Q12" s="5">
        <v>0.315</v>
      </c>
      <c r="R12" s="5">
        <v>0.34699999999999998</v>
      </c>
      <c r="S12" s="1"/>
    </row>
    <row r="13" spans="2:20" x14ac:dyDescent="0.35">
      <c r="B13" s="1"/>
      <c r="C13" s="41"/>
      <c r="D13" s="13"/>
      <c r="E13" s="13"/>
      <c r="F13" s="3" t="s">
        <v>4</v>
      </c>
      <c r="G13" s="3"/>
      <c r="H13" s="5">
        <v>3.6999999999999998E-2</v>
      </c>
      <c r="I13" s="4"/>
      <c r="J13" s="5"/>
      <c r="K13" s="5">
        <v>5.5030000000000001</v>
      </c>
      <c r="L13" s="5">
        <v>6.6920000000000002</v>
      </c>
      <c r="M13" s="5">
        <v>7.1479999999999997</v>
      </c>
      <c r="N13" s="4"/>
      <c r="O13" s="5"/>
      <c r="P13" s="5">
        <v>0.46100000000000002</v>
      </c>
      <c r="Q13" s="5">
        <v>0.53500000000000003</v>
      </c>
      <c r="R13" s="5">
        <v>0.56200000000000006</v>
      </c>
      <c r="S13" s="1"/>
    </row>
    <row r="14" spans="2:20" x14ac:dyDescent="0.35">
      <c r="B14" s="1"/>
      <c r="C14" s="41"/>
      <c r="D14" s="13"/>
      <c r="E14" s="13"/>
      <c r="F14" s="3" t="s">
        <v>5</v>
      </c>
      <c r="G14" s="3"/>
      <c r="H14" s="5">
        <v>4.3999999999999997E-2</v>
      </c>
      <c r="I14" s="4"/>
      <c r="J14" s="5"/>
      <c r="K14" s="5">
        <v>5.3310000000000004</v>
      </c>
      <c r="L14" s="5">
        <v>5.6669999999999998</v>
      </c>
      <c r="M14" s="5">
        <v>4.9340000000000002</v>
      </c>
      <c r="N14" s="4"/>
      <c r="O14" s="5"/>
      <c r="P14" s="5">
        <v>0.39400000000000002</v>
      </c>
      <c r="Q14" s="5">
        <v>0.41499999999999998</v>
      </c>
      <c r="R14" s="5">
        <v>0.35299999999999998</v>
      </c>
      <c r="S14" s="1"/>
    </row>
    <row r="15" spans="2:20" x14ac:dyDescent="0.35">
      <c r="B15" s="1"/>
      <c r="C15" s="41"/>
      <c r="D15" s="13"/>
      <c r="E15" s="13"/>
      <c r="F15" s="3" t="s">
        <v>6</v>
      </c>
      <c r="G15" s="3"/>
      <c r="H15" s="5">
        <v>3.1E-2</v>
      </c>
      <c r="I15" s="4"/>
      <c r="J15" s="5"/>
      <c r="K15" s="5">
        <v>6.915</v>
      </c>
      <c r="L15" s="5">
        <v>6.915</v>
      </c>
      <c r="M15" s="5">
        <v>6.915</v>
      </c>
      <c r="N15" s="4"/>
      <c r="O15" s="5"/>
      <c r="P15" s="5">
        <v>0.52500000000000002</v>
      </c>
      <c r="Q15" s="5">
        <v>0.52500000000000002</v>
      </c>
      <c r="R15" s="5">
        <v>0.52500000000000002</v>
      </c>
      <c r="S15" s="1"/>
    </row>
    <row r="16" spans="2:20" ht="5" customHeight="1" x14ac:dyDescent="0.35">
      <c r="B16" s="1"/>
      <c r="C16" s="17"/>
      <c r="D16" s="17"/>
      <c r="E16" s="17"/>
      <c r="F16" s="18"/>
      <c r="G16" s="18"/>
      <c r="H16" s="19"/>
      <c r="I16" s="20"/>
      <c r="J16" s="19"/>
      <c r="K16" s="19"/>
      <c r="L16" s="19"/>
      <c r="M16" s="19"/>
      <c r="N16" s="20"/>
      <c r="O16" s="19"/>
      <c r="P16" s="19"/>
      <c r="Q16" s="19"/>
      <c r="R16" s="19"/>
      <c r="S16" s="1"/>
    </row>
    <row r="17" spans="2:19" ht="5" customHeight="1" x14ac:dyDescent="0.35">
      <c r="B17" s="1"/>
      <c r="C17" s="13"/>
      <c r="D17" s="13"/>
      <c r="E17" s="13"/>
      <c r="F17" s="3"/>
      <c r="G17" s="3"/>
      <c r="H17" s="5"/>
      <c r="I17" s="4"/>
      <c r="J17" s="5"/>
      <c r="K17" s="5"/>
      <c r="L17" s="5"/>
      <c r="M17" s="5"/>
      <c r="N17" s="4"/>
      <c r="O17" s="5"/>
      <c r="P17" s="5"/>
      <c r="Q17" s="5"/>
      <c r="R17" s="5"/>
      <c r="S17" s="1"/>
    </row>
    <row r="18" spans="2:19" x14ac:dyDescent="0.35">
      <c r="B18" s="1"/>
      <c r="C18" s="41" t="s">
        <v>20</v>
      </c>
      <c r="D18" s="13"/>
      <c r="E18" s="13"/>
      <c r="F18" s="3" t="s">
        <v>7</v>
      </c>
      <c r="G18" s="3"/>
      <c r="H18" s="5">
        <v>3.4000000000000002E-2</v>
      </c>
      <c r="I18" s="4"/>
      <c r="J18" s="5"/>
      <c r="K18" s="5">
        <v>5.6859999999999999</v>
      </c>
      <c r="L18" s="5">
        <v>6.1059999999999999</v>
      </c>
      <c r="M18" s="5">
        <v>6.1829999999999998</v>
      </c>
      <c r="N18" s="4"/>
      <c r="O18" s="5"/>
      <c r="P18" s="5">
        <v>0.46100000000000002</v>
      </c>
      <c r="Q18" s="5">
        <v>0.47699999999999998</v>
      </c>
      <c r="R18" s="5">
        <v>0.47899999999999998</v>
      </c>
      <c r="S18" s="1"/>
    </row>
    <row r="19" spans="2:19" x14ac:dyDescent="0.35">
      <c r="B19" s="1"/>
      <c r="C19" s="41"/>
      <c r="D19" s="13"/>
      <c r="E19" s="13"/>
      <c r="F19" s="3" t="s">
        <v>10</v>
      </c>
      <c r="G19" s="3"/>
      <c r="H19" s="5">
        <v>0.03</v>
      </c>
      <c r="I19" s="4"/>
      <c r="J19" s="5"/>
      <c r="K19" s="5">
        <v>6.915</v>
      </c>
      <c r="L19" s="5">
        <v>6.915</v>
      </c>
      <c r="M19" s="5">
        <v>6.915</v>
      </c>
      <c r="N19" s="4"/>
      <c r="O19" s="5"/>
      <c r="P19" s="5">
        <v>0.52500000000000002</v>
      </c>
      <c r="Q19" s="5">
        <v>0.52500000000000002</v>
      </c>
      <c r="R19" s="5">
        <v>0.52500000000000002</v>
      </c>
      <c r="S19" s="1"/>
    </row>
    <row r="20" spans="2:19" x14ac:dyDescent="0.35">
      <c r="B20" s="1"/>
      <c r="C20" s="41"/>
      <c r="D20" s="13"/>
      <c r="E20" s="13"/>
      <c r="F20" s="3" t="s">
        <v>21</v>
      </c>
      <c r="G20" s="3"/>
      <c r="H20" s="5">
        <v>3.2000000000000001E-2</v>
      </c>
      <c r="I20" s="4"/>
      <c r="J20" s="5"/>
      <c r="K20" s="5">
        <v>5.6859999999999999</v>
      </c>
      <c r="L20" s="5">
        <v>6.1059999999999999</v>
      </c>
      <c r="M20" s="5">
        <v>6.1829999999999998</v>
      </c>
      <c r="N20" s="4"/>
      <c r="O20" s="5"/>
      <c r="P20" s="5">
        <v>0.46100000000000002</v>
      </c>
      <c r="Q20" s="5">
        <v>0.47699999999999998</v>
      </c>
      <c r="R20" s="5">
        <v>0.47899999999999998</v>
      </c>
      <c r="S20" s="1"/>
    </row>
    <row r="21" spans="2:19" ht="5" customHeight="1" x14ac:dyDescent="0.35">
      <c r="B21" s="1"/>
      <c r="C21" s="17"/>
      <c r="D21" s="17"/>
      <c r="E21" s="17"/>
      <c r="F21" s="18"/>
      <c r="G21" s="18"/>
      <c r="H21" s="19"/>
      <c r="I21" s="20"/>
      <c r="J21" s="19"/>
      <c r="K21" s="19"/>
      <c r="L21" s="19"/>
      <c r="M21" s="19"/>
      <c r="N21" s="20"/>
      <c r="O21" s="19"/>
      <c r="P21" s="19"/>
      <c r="Q21" s="19"/>
      <c r="R21" s="19"/>
      <c r="S21" s="1"/>
    </row>
    <row r="22" spans="2:19" ht="5" customHeight="1" x14ac:dyDescent="0.35">
      <c r="B22" s="1"/>
      <c r="C22" s="13"/>
      <c r="D22" s="13"/>
      <c r="E22" s="13"/>
      <c r="F22" s="3"/>
      <c r="G22" s="3"/>
      <c r="H22" s="5"/>
      <c r="I22" s="4"/>
      <c r="J22" s="5"/>
      <c r="K22" s="5"/>
      <c r="L22" s="5"/>
      <c r="M22" s="5"/>
      <c r="N22" s="4"/>
      <c r="O22" s="5"/>
      <c r="P22" s="5"/>
      <c r="Q22" s="5"/>
      <c r="R22" s="5"/>
      <c r="S22" s="1"/>
    </row>
    <row r="23" spans="2:19" x14ac:dyDescent="0.35">
      <c r="B23" s="1"/>
      <c r="C23" s="42"/>
      <c r="D23" s="14"/>
      <c r="E23" s="14"/>
      <c r="F23" s="3" t="s">
        <v>7</v>
      </c>
      <c r="G23" s="3"/>
      <c r="H23" s="5">
        <v>6.3E-2</v>
      </c>
      <c r="I23" s="4"/>
      <c r="J23" s="5"/>
      <c r="K23" s="5">
        <v>5.9119999999999999</v>
      </c>
      <c r="L23" s="5">
        <v>5.9119999999999999</v>
      </c>
      <c r="M23" s="5">
        <v>5.9119999999999999</v>
      </c>
      <c r="N23" s="4"/>
      <c r="O23" s="5"/>
      <c r="P23" s="5">
        <v>0.46899999999999997</v>
      </c>
      <c r="Q23" s="5">
        <v>0.46899999999999997</v>
      </c>
      <c r="R23" s="5">
        <v>0.46899999999999997</v>
      </c>
      <c r="S23" s="1"/>
    </row>
    <row r="24" spans="2:19" x14ac:dyDescent="0.35">
      <c r="B24" s="1"/>
      <c r="C24" s="43"/>
      <c r="D24" s="12"/>
      <c r="E24" s="12"/>
      <c r="F24" s="3" t="s">
        <v>8</v>
      </c>
      <c r="G24" s="3"/>
      <c r="H24" s="5">
        <v>6.4000000000000001E-2</v>
      </c>
      <c r="I24" s="4"/>
      <c r="J24" s="5"/>
      <c r="K24" s="5">
        <v>5.5030000000000001</v>
      </c>
      <c r="L24" s="5">
        <v>5.5030000000000001</v>
      </c>
      <c r="M24" s="5">
        <v>5.5030000000000001</v>
      </c>
      <c r="N24" s="4"/>
      <c r="O24" s="5"/>
      <c r="P24" s="5">
        <v>0.46100000000000002</v>
      </c>
      <c r="Q24" s="5">
        <v>0.46100000000000002</v>
      </c>
      <c r="R24" s="5">
        <v>0.46100000000000002</v>
      </c>
      <c r="S24" s="1"/>
    </row>
    <row r="25" spans="2:19" ht="5" customHeight="1" x14ac:dyDescent="0.35">
      <c r="B25" s="1"/>
      <c r="C25" s="21"/>
      <c r="D25" s="21"/>
      <c r="E25" s="21"/>
      <c r="F25" s="18"/>
      <c r="G25" s="18"/>
      <c r="H25" s="19"/>
      <c r="I25" s="20"/>
      <c r="J25" s="19"/>
      <c r="K25" s="19"/>
      <c r="L25" s="19"/>
      <c r="M25" s="19"/>
      <c r="N25" s="20"/>
      <c r="O25" s="19"/>
      <c r="P25" s="19"/>
      <c r="Q25" s="19"/>
      <c r="R25" s="19"/>
      <c r="S25" s="1"/>
    </row>
    <row r="26" spans="2:19" ht="5" customHeight="1" x14ac:dyDescent="0.35">
      <c r="B26" s="1"/>
      <c r="C26" s="12"/>
      <c r="D26" s="12"/>
      <c r="E26" s="12"/>
      <c r="F26" s="3"/>
      <c r="G26" s="3"/>
      <c r="H26" s="5"/>
      <c r="I26" s="4"/>
      <c r="J26" s="5"/>
      <c r="K26" s="5"/>
      <c r="L26" s="5"/>
      <c r="M26" s="5"/>
      <c r="N26" s="4"/>
      <c r="O26" s="5"/>
      <c r="P26" s="5"/>
      <c r="Q26" s="5"/>
      <c r="R26" s="5"/>
      <c r="S26" s="1"/>
    </row>
    <row r="27" spans="2:19" x14ac:dyDescent="0.35">
      <c r="B27" s="1"/>
      <c r="C27" s="1"/>
      <c r="D27" s="1"/>
      <c r="E27" s="1"/>
      <c r="F27" s="3" t="s">
        <v>25</v>
      </c>
      <c r="G27" s="3"/>
      <c r="H27" s="15"/>
      <c r="I27" s="16"/>
      <c r="J27" s="15"/>
      <c r="K27" s="5">
        <v>4.0129999999999999</v>
      </c>
      <c r="L27" s="5">
        <v>4.0129999999999999</v>
      </c>
      <c r="M27" s="5">
        <v>4.0129999999999999</v>
      </c>
      <c r="N27" s="4"/>
      <c r="O27" s="5"/>
      <c r="P27" s="5">
        <v>0.29599999999999999</v>
      </c>
      <c r="Q27" s="5">
        <v>0.29599999999999999</v>
      </c>
      <c r="R27" s="5">
        <v>0.29599999999999999</v>
      </c>
      <c r="S27" s="1"/>
    </row>
    <row r="28" spans="2:19" x14ac:dyDescent="0.3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2:19" x14ac:dyDescent="0.35">
      <c r="B29" s="1"/>
      <c r="C29" s="1"/>
      <c r="D29" s="1"/>
      <c r="E29" s="1"/>
      <c r="F29" s="25"/>
      <c r="G29" s="25"/>
      <c r="H29" s="25"/>
      <c r="I29" s="25"/>
      <c r="J29" s="25"/>
      <c r="K29" s="1"/>
      <c r="L29" s="1"/>
      <c r="M29" s="1"/>
      <c r="N29" s="1"/>
      <c r="O29" s="1"/>
      <c r="P29" s="1"/>
      <c r="Q29" s="1"/>
      <c r="R29" s="1"/>
      <c r="S29" s="1"/>
    </row>
    <row r="30" spans="2:19" ht="7.5" customHeight="1" x14ac:dyDescent="0.3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2:19" ht="15" customHeight="1" x14ac:dyDescent="0.35">
      <c r="B31" s="1"/>
      <c r="C31" s="1"/>
      <c r="D31" s="1"/>
      <c r="E31" s="1"/>
      <c r="F31" s="5">
        <v>5.2779999999999996</v>
      </c>
      <c r="G31" s="1"/>
      <c r="H31" s="24" t="s">
        <v>24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2:19" x14ac:dyDescent="0.35">
      <c r="B32" s="1"/>
      <c r="C32" s="1"/>
      <c r="D32" s="1"/>
      <c r="E32" s="1"/>
      <c r="F32" s="5">
        <v>6.915</v>
      </c>
      <c r="G32" s="23"/>
      <c r="H32" s="24" t="s">
        <v>22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2:25" x14ac:dyDescent="0.35">
      <c r="B33" s="1"/>
      <c r="C33" s="1"/>
      <c r="D33" s="1"/>
      <c r="E33" s="1"/>
      <c r="F33" s="5">
        <v>0.56200000000000006</v>
      </c>
      <c r="G33" s="23"/>
      <c r="H33" s="24" t="s">
        <v>23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2:25" x14ac:dyDescent="0.3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2:25" x14ac:dyDescent="0.3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2:25" x14ac:dyDescent="0.3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2:25" x14ac:dyDescent="0.3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2:25" x14ac:dyDescent="0.3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2:25" ht="17.5" x14ac:dyDescent="0.35">
      <c r="B39" s="1"/>
      <c r="C39" s="1"/>
      <c r="D39" s="1"/>
      <c r="E39" s="1"/>
      <c r="F39" s="11" t="s">
        <v>16</v>
      </c>
      <c r="G39" s="1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2:25" ht="7.5" customHeight="1" thickBot="1" x14ac:dyDescent="0.4">
      <c r="B40" s="1"/>
      <c r="C40" s="1"/>
      <c r="D40" s="1"/>
      <c r="E40" s="1"/>
      <c r="F40" s="2"/>
      <c r="G40" s="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9"/>
    </row>
    <row r="41" spans="2:25" x14ac:dyDescent="0.35">
      <c r="B41" s="1"/>
      <c r="C41" s="1"/>
      <c r="D41" s="1"/>
      <c r="E41" s="1"/>
      <c r="F41" s="7"/>
      <c r="G41" s="7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9"/>
    </row>
    <row r="42" spans="2:25" x14ac:dyDescent="0.35">
      <c r="B42" s="1"/>
      <c r="C42" s="1"/>
      <c r="D42" s="1"/>
      <c r="E42" s="1"/>
      <c r="F42" s="2"/>
      <c r="G42" s="2"/>
      <c r="H42" s="10" t="s">
        <v>11</v>
      </c>
      <c r="I42" s="15"/>
      <c r="J42" s="15"/>
      <c r="K42" s="40" t="s">
        <v>12</v>
      </c>
      <c r="L42" s="40"/>
      <c r="M42" s="40"/>
      <c r="N42" s="40"/>
      <c r="O42" s="40"/>
      <c r="P42" s="40"/>
      <c r="Q42" s="40"/>
      <c r="R42" s="40"/>
      <c r="S42" s="1"/>
    </row>
    <row r="43" spans="2:25" x14ac:dyDescent="0.35">
      <c r="B43" s="1"/>
      <c r="C43" s="1"/>
      <c r="D43" s="1"/>
      <c r="E43" s="1"/>
      <c r="F43" s="3"/>
      <c r="G43" s="3"/>
      <c r="H43" s="10" t="s">
        <v>10</v>
      </c>
      <c r="I43" s="16"/>
      <c r="J43" s="15"/>
      <c r="K43" s="40" t="s">
        <v>17</v>
      </c>
      <c r="L43" s="40"/>
      <c r="M43" s="40"/>
      <c r="N43" s="22"/>
      <c r="O43" s="15"/>
      <c r="P43" s="40" t="s">
        <v>13</v>
      </c>
      <c r="Q43" s="40"/>
      <c r="R43" s="40"/>
      <c r="S43" s="1"/>
    </row>
    <row r="44" spans="2:25" x14ac:dyDescent="0.35">
      <c r="B44" s="1"/>
      <c r="C44" s="1"/>
      <c r="D44" s="1"/>
      <c r="E44" s="1"/>
      <c r="F44" s="6" t="s">
        <v>0</v>
      </c>
      <c r="G44" s="3"/>
      <c r="H44" s="10" t="s">
        <v>9</v>
      </c>
      <c r="I44" s="16"/>
      <c r="J44" s="15"/>
      <c r="K44" s="10" t="s">
        <v>18</v>
      </c>
      <c r="L44" s="10" t="s">
        <v>14</v>
      </c>
      <c r="M44" s="10" t="s">
        <v>15</v>
      </c>
      <c r="N44" s="16"/>
      <c r="O44" s="15"/>
      <c r="P44" s="10" t="s">
        <v>18</v>
      </c>
      <c r="Q44" s="10" t="s">
        <v>14</v>
      </c>
      <c r="R44" s="10" t="s">
        <v>15</v>
      </c>
      <c r="S44" s="1"/>
      <c r="W44" s="10" t="s">
        <v>18</v>
      </c>
      <c r="X44" s="10" t="s">
        <v>14</v>
      </c>
      <c r="Y44" s="10" t="s">
        <v>15</v>
      </c>
    </row>
    <row r="45" spans="2:25" x14ac:dyDescent="0.35">
      <c r="B45" s="1"/>
      <c r="C45" s="41" t="s">
        <v>19</v>
      </c>
      <c r="D45" s="13"/>
      <c r="E45" s="13"/>
      <c r="F45" s="3" t="s">
        <v>1</v>
      </c>
      <c r="G45" s="3"/>
      <c r="H45" s="5">
        <v>0.06</v>
      </c>
      <c r="I45" s="4"/>
      <c r="J45" s="5"/>
      <c r="K45" s="5">
        <v>6.915</v>
      </c>
      <c r="L45" s="5">
        <v>6.915</v>
      </c>
      <c r="M45" s="5">
        <v>6.915</v>
      </c>
      <c r="N45" s="4"/>
      <c r="O45" s="5"/>
      <c r="P45" s="26">
        <v>0.45624415287115799</v>
      </c>
      <c r="Q45" s="26">
        <v>0.45624415287115799</v>
      </c>
      <c r="R45" s="26">
        <v>0.45624415287115799</v>
      </c>
      <c r="S45" s="1"/>
      <c r="V45" s="3" t="s">
        <v>1</v>
      </c>
      <c r="W45">
        <f>IF(W$44="none",VLOOKUP($V45,Sharpes!$G$2:$I$12,3,FALSE),IF(W$44="once",VLOOKUP($V45,Sharpes!$G$13:$I$23,3,FALSE),IF(W$44="twice",VLOOKUP($V45,Sharpes!$G$24:$I$34,3,FALSE))))</f>
        <v>0.45624415287115799</v>
      </c>
      <c r="X45">
        <f>IF(X$44="none",VLOOKUP($V45,Sharpes!$G$2:$I$12,3,FALSE),IF(X$44="once",VLOOKUP($V45,Sharpes!$G$13:$I$23,3,FALSE),IF(X$44="twice",VLOOKUP($V45,Sharpes!$G$24:$I$34,3,FALSE))))</f>
        <v>0.45624415287115799</v>
      </c>
      <c r="Y45">
        <f>IF(Y$44="none",VLOOKUP($V45,Sharpes!$G$2:$I$12,3,FALSE),IF(Y$44="once",VLOOKUP($V45,Sharpes!$G$13:$I$23,3,FALSE),IF(Y$44="twice",VLOOKUP($V45,Sharpes!$G$24:$I$34,3,FALSE))))</f>
        <v>0.45624415287115799</v>
      </c>
    </row>
    <row r="46" spans="2:25" x14ac:dyDescent="0.35">
      <c r="B46" s="1"/>
      <c r="C46" s="41"/>
      <c r="D46" s="13"/>
      <c r="E46" s="13"/>
      <c r="F46" s="3" t="s">
        <v>2</v>
      </c>
      <c r="G46" s="3"/>
      <c r="H46" s="5">
        <v>3.5000000000000003E-2</v>
      </c>
      <c r="I46" s="4"/>
      <c r="J46" s="5"/>
      <c r="K46" s="5">
        <v>5.2779999999999996</v>
      </c>
      <c r="L46" s="5">
        <v>5.8780000000000001</v>
      </c>
      <c r="M46" s="5">
        <v>5.8049999999999997</v>
      </c>
      <c r="N46" s="4"/>
      <c r="O46" s="5"/>
      <c r="P46" s="26">
        <v>0.31412111177249757</v>
      </c>
      <c r="Q46" s="26">
        <v>0.36461563082331594</v>
      </c>
      <c r="R46" s="26">
        <v>0.36119059214602317</v>
      </c>
      <c r="S46" s="1"/>
      <c r="V46" s="3" t="s">
        <v>2</v>
      </c>
      <c r="W46">
        <f>IF(W$44="none",VLOOKUP($V46,Sharpes!$G$2:$I$12,3,FALSE),IF(W$44="once",VLOOKUP($V46,Sharpes!$G$13:$I$23,3,FALSE),IF(W$44="twice",VLOOKUP($V46,Sharpes!$G$24:$I$34,3,FALSE))))</f>
        <v>0.31412111177249757</v>
      </c>
      <c r="X46">
        <f>IF(X$44="none",VLOOKUP($V46,Sharpes!$G$2:$I$12,3,FALSE),IF(X$44="once",VLOOKUP($V46,Sharpes!$G$13:$I$23,3,FALSE),IF(X$44="twice",VLOOKUP($V46,Sharpes!$G$24:$I$34,3,FALSE))))</f>
        <v>0.36461563082331594</v>
      </c>
      <c r="Y46">
        <f>IF(Y$44="none",VLOOKUP($V46,Sharpes!$G$2:$I$12,3,FALSE),IF(Y$44="once",VLOOKUP($V46,Sharpes!$G$13:$I$23,3,FALSE),IF(Y$44="twice",VLOOKUP($V46,Sharpes!$G$24:$I$34,3,FALSE))))</f>
        <v>0.36119059214602317</v>
      </c>
    </row>
    <row r="47" spans="2:25" x14ac:dyDescent="0.35">
      <c r="B47" s="1"/>
      <c r="C47" s="41"/>
      <c r="D47" s="13"/>
      <c r="E47" s="13"/>
      <c r="F47" s="3" t="s">
        <v>3</v>
      </c>
      <c r="G47" s="3"/>
      <c r="H47" s="5">
        <v>3.5999999999999997E-2</v>
      </c>
      <c r="I47" s="4"/>
      <c r="J47" s="5"/>
      <c r="K47" s="5">
        <v>5.3310000000000004</v>
      </c>
      <c r="L47" s="5">
        <v>4.2919999999999998</v>
      </c>
      <c r="M47" s="5">
        <v>4.8949999999999996</v>
      </c>
      <c r="N47" s="4"/>
      <c r="O47" s="5"/>
      <c r="P47" s="26">
        <v>0.33594288372240294</v>
      </c>
      <c r="Q47" s="26">
        <v>0.26207600921530494</v>
      </c>
      <c r="R47" s="26">
        <v>0.29897723023340483</v>
      </c>
      <c r="S47" s="1"/>
      <c r="V47" s="3" t="s">
        <v>3</v>
      </c>
      <c r="W47">
        <f>IF(W$44="none",VLOOKUP($V47,Sharpes!$G$2:$I$12,3,FALSE),IF(W$44="once",VLOOKUP($V47,Sharpes!$G$13:$I$23,3,FALSE),IF(W$44="twice",VLOOKUP($V47,Sharpes!$G$24:$I$34,3,FALSE))))</f>
        <v>0.33594288372240294</v>
      </c>
      <c r="X47">
        <f>IF(X$44="none",VLOOKUP($V47,Sharpes!$G$2:$I$12,3,FALSE),IF(X$44="once",VLOOKUP($V47,Sharpes!$G$13:$I$23,3,FALSE),IF(X$44="twice",VLOOKUP($V47,Sharpes!$G$24:$I$34,3,FALSE))))</f>
        <v>0.26207600921530494</v>
      </c>
      <c r="Y47">
        <f>IF(Y$44="none",VLOOKUP($V47,Sharpes!$G$2:$I$12,3,FALSE),IF(Y$44="once",VLOOKUP($V47,Sharpes!$G$13:$I$23,3,FALSE),IF(Y$44="twice",VLOOKUP($V47,Sharpes!$G$24:$I$34,3,FALSE))))</f>
        <v>0.29897723023340483</v>
      </c>
    </row>
    <row r="48" spans="2:25" x14ac:dyDescent="0.35">
      <c r="B48" s="1"/>
      <c r="C48" s="41"/>
      <c r="D48" s="13"/>
      <c r="E48" s="13"/>
      <c r="F48" s="3" t="s">
        <v>4</v>
      </c>
      <c r="G48" s="3"/>
      <c r="H48" s="5">
        <v>3.6999999999999998E-2</v>
      </c>
      <c r="I48" s="4"/>
      <c r="J48" s="5"/>
      <c r="K48" s="5">
        <v>5.5030000000000001</v>
      </c>
      <c r="L48" s="5">
        <v>6.6920000000000002</v>
      </c>
      <c r="M48" s="5">
        <v>7.1479999999999997</v>
      </c>
      <c r="N48" s="4"/>
      <c r="O48" s="5"/>
      <c r="P48" s="26">
        <v>0.37829927598619539</v>
      </c>
      <c r="Q48" s="26">
        <v>0.45632384004622317</v>
      </c>
      <c r="R48" s="26">
        <v>0.4844306313932415</v>
      </c>
      <c r="S48" s="1"/>
      <c r="V48" s="3" t="s">
        <v>4</v>
      </c>
      <c r="W48">
        <f>IF(W$44="none",VLOOKUP($V48,Sharpes!$G$2:$I$12,3,FALSE),IF(W$44="once",VLOOKUP($V48,Sharpes!$G$13:$I$23,3,FALSE),IF(W$44="twice",VLOOKUP($V48,Sharpes!$G$24:$I$34,3,FALSE))))</f>
        <v>0.37829927598619539</v>
      </c>
      <c r="X48">
        <f>IF(X$44="none",VLOOKUP($V48,Sharpes!$G$2:$I$12,3,FALSE),IF(X$44="once",VLOOKUP($V48,Sharpes!$G$13:$I$23,3,FALSE),IF(X$44="twice",VLOOKUP($V48,Sharpes!$G$24:$I$34,3,FALSE))))</f>
        <v>0.45632384004622317</v>
      </c>
      <c r="Y48">
        <f>IF(Y$44="none",VLOOKUP($V48,Sharpes!$G$2:$I$12,3,FALSE),IF(Y$44="once",VLOOKUP($V48,Sharpes!$G$13:$I$23,3,FALSE),IF(Y$44="twice",VLOOKUP($V48,Sharpes!$G$24:$I$34,3,FALSE))))</f>
        <v>0.4844306313932415</v>
      </c>
    </row>
    <row r="49" spans="2:25" x14ac:dyDescent="0.35">
      <c r="B49" s="1"/>
      <c r="C49" s="41"/>
      <c r="D49" s="13"/>
      <c r="E49" s="13"/>
      <c r="F49" s="3" t="s">
        <v>5</v>
      </c>
      <c r="G49" s="3"/>
      <c r="H49" s="5">
        <v>4.3999999999999997E-2</v>
      </c>
      <c r="I49" s="4"/>
      <c r="J49" s="5"/>
      <c r="K49" s="5">
        <v>5.3310000000000004</v>
      </c>
      <c r="L49" s="5">
        <v>5.6669999999999998</v>
      </c>
      <c r="M49" s="5">
        <v>4.9340000000000002</v>
      </c>
      <c r="N49" s="4"/>
      <c r="O49" s="5"/>
      <c r="P49" s="26">
        <v>0.33594288372240294</v>
      </c>
      <c r="Q49" s="26">
        <v>0.35773574521851498</v>
      </c>
      <c r="R49" s="26">
        <v>0.30316099036946637</v>
      </c>
      <c r="S49" s="1"/>
      <c r="V49" s="3" t="s">
        <v>5</v>
      </c>
      <c r="W49">
        <f>IF(W$44="none",VLOOKUP($V49,Sharpes!$G$2:$I$12,3,FALSE),IF(W$44="once",VLOOKUP($V49,Sharpes!$G$13:$I$23,3,FALSE),IF(W$44="twice",VLOOKUP($V49,Sharpes!$G$24:$I$34,3,FALSE))))</f>
        <v>0.33594288372240294</v>
      </c>
      <c r="X49">
        <f>IF(X$44="none",VLOOKUP($V49,Sharpes!$G$2:$I$12,3,FALSE),IF(X$44="once",VLOOKUP($V49,Sharpes!$G$13:$I$23,3,FALSE),IF(X$44="twice",VLOOKUP($V49,Sharpes!$G$24:$I$34,3,FALSE))))</f>
        <v>0.35773574521851498</v>
      </c>
      <c r="Y49">
        <f>IF(Y$44="none",VLOOKUP($V49,Sharpes!$G$2:$I$12,3,FALSE),IF(Y$44="once",VLOOKUP($V49,Sharpes!$G$13:$I$23,3,FALSE),IF(Y$44="twice",VLOOKUP($V49,Sharpes!$G$24:$I$34,3,FALSE))))</f>
        <v>0.30316099036946637</v>
      </c>
    </row>
    <row r="50" spans="2:25" x14ac:dyDescent="0.35">
      <c r="B50" s="1"/>
      <c r="C50" s="41"/>
      <c r="D50" s="13"/>
      <c r="E50" s="13"/>
      <c r="F50" s="3" t="s">
        <v>6</v>
      </c>
      <c r="G50" s="3"/>
      <c r="H50" s="5">
        <v>3.1E-2</v>
      </c>
      <c r="I50" s="4"/>
      <c r="J50" s="5"/>
      <c r="K50" s="5">
        <v>6.915</v>
      </c>
      <c r="L50" s="5">
        <v>6.915</v>
      </c>
      <c r="M50" s="5">
        <v>6.915</v>
      </c>
      <c r="N50" s="4"/>
      <c r="O50" s="5"/>
      <c r="P50" s="26">
        <v>0.45624415287115799</v>
      </c>
      <c r="Q50" s="26">
        <v>0.45624415287115799</v>
      </c>
      <c r="R50" s="26">
        <v>0.45624415287115799</v>
      </c>
      <c r="S50" s="1"/>
      <c r="V50" s="3" t="s">
        <v>6</v>
      </c>
      <c r="W50">
        <f>IF(W$44="none",VLOOKUP($V50,Sharpes!$G$2:$I$12,3,FALSE),IF(W$44="once",VLOOKUP($V50,Sharpes!$G$13:$I$23,3,FALSE),IF(W$44="twice",VLOOKUP($V50,Sharpes!$G$24:$I$34,3,FALSE))))</f>
        <v>0.45624415287115799</v>
      </c>
      <c r="X50">
        <f>IF(X$44="none",VLOOKUP($V50,Sharpes!$G$2:$I$12,3,FALSE),IF(X$44="once",VLOOKUP($V50,Sharpes!$G$13:$I$23,3,FALSE),IF(X$44="twice",VLOOKUP($V50,Sharpes!$G$24:$I$34,3,FALSE))))</f>
        <v>0.45624415287115799</v>
      </c>
      <c r="Y50">
        <f>IF(Y$44="none",VLOOKUP($V50,Sharpes!$G$2:$I$12,3,FALSE),IF(Y$44="once",VLOOKUP($V50,Sharpes!$G$13:$I$23,3,FALSE),IF(Y$44="twice",VLOOKUP($V50,Sharpes!$G$24:$I$34,3,FALSE))))</f>
        <v>0.45624415287115799</v>
      </c>
    </row>
    <row r="51" spans="2:25" x14ac:dyDescent="0.35">
      <c r="B51" s="1"/>
      <c r="C51" s="17"/>
      <c r="D51" s="17"/>
      <c r="E51" s="17"/>
      <c r="F51" s="18"/>
      <c r="G51" s="18"/>
      <c r="H51" s="19"/>
      <c r="I51" s="20"/>
      <c r="J51" s="19"/>
      <c r="K51" s="19"/>
      <c r="L51" s="19"/>
      <c r="M51" s="19"/>
      <c r="N51" s="20"/>
      <c r="O51" s="19"/>
      <c r="P51" s="19"/>
      <c r="Q51" s="19"/>
      <c r="R51" s="19"/>
      <c r="S51" s="1"/>
      <c r="V51" s="18"/>
      <c r="W51" t="e">
        <f>IF(W$44="none",VLOOKUP($V51,Sharpes!$G$2:$I$12,3,FALSE),IF(W$44="once",VLOOKUP($V51,Sharpes!$G$13:$I$23,3,FALSE),IF(W$44="twice",VLOOKUP($V51,Sharpes!$G$24:$I$34,3,FALSE))))</f>
        <v>#N/A</v>
      </c>
      <c r="X51" t="e">
        <f>IF(X$44="none",VLOOKUP($V51,Sharpes!$G$2:$I$12,3,FALSE),IF(X$44="once",VLOOKUP($V51,Sharpes!$G$13:$I$23,3,FALSE),IF(X$44="twice",VLOOKUP($V51,Sharpes!$G$24:$I$34,3,FALSE))))</f>
        <v>#N/A</v>
      </c>
      <c r="Y51" t="e">
        <f>IF(Y$44="none",VLOOKUP($V51,Sharpes!$G$2:$I$12,3,FALSE),IF(Y$44="once",VLOOKUP($V51,Sharpes!$G$13:$I$23,3,FALSE),IF(Y$44="twice",VLOOKUP($V51,Sharpes!$G$24:$I$34,3,FALSE))))</f>
        <v>#N/A</v>
      </c>
    </row>
    <row r="52" spans="2:25" x14ac:dyDescent="0.35">
      <c r="B52" s="1"/>
      <c r="C52" s="13"/>
      <c r="D52" s="13"/>
      <c r="E52" s="13"/>
      <c r="F52" s="3"/>
      <c r="G52" s="3"/>
      <c r="H52" s="5"/>
      <c r="I52" s="4"/>
      <c r="J52" s="5"/>
      <c r="K52" s="5"/>
      <c r="L52" s="5"/>
      <c r="M52" s="5"/>
      <c r="N52" s="4"/>
      <c r="O52" s="5"/>
      <c r="P52" s="5"/>
      <c r="Q52" s="5"/>
      <c r="R52" s="5"/>
      <c r="S52" s="1"/>
      <c r="V52" s="3"/>
      <c r="W52" t="e">
        <f>IF(W$44="none",VLOOKUP($V52,Sharpes!$G$2:$I$12,3,FALSE),IF(W$44="once",VLOOKUP($V52,Sharpes!$G$13:$I$23,3,FALSE),IF(W$44="twice",VLOOKUP($V52,Sharpes!$G$24:$I$34,3,FALSE))))</f>
        <v>#N/A</v>
      </c>
      <c r="X52" t="e">
        <f>IF(X$44="none",VLOOKUP($V52,Sharpes!$G$2:$I$12,3,FALSE),IF(X$44="once",VLOOKUP($V52,Sharpes!$G$13:$I$23,3,FALSE),IF(X$44="twice",VLOOKUP($V52,Sharpes!$G$24:$I$34,3,FALSE))))</f>
        <v>#N/A</v>
      </c>
      <c r="Y52" t="e">
        <f>IF(Y$44="none",VLOOKUP($V52,Sharpes!$G$2:$I$12,3,FALSE),IF(Y$44="once",VLOOKUP($V52,Sharpes!$G$13:$I$23,3,FALSE),IF(Y$44="twice",VLOOKUP($V52,Sharpes!$G$24:$I$34,3,FALSE))))</f>
        <v>#N/A</v>
      </c>
    </row>
    <row r="53" spans="2:25" x14ac:dyDescent="0.35">
      <c r="B53" s="1"/>
      <c r="C53" s="41" t="s">
        <v>20</v>
      </c>
      <c r="D53" s="13"/>
      <c r="E53" s="13"/>
      <c r="F53" s="3" t="s">
        <v>7</v>
      </c>
      <c r="G53" s="3"/>
      <c r="H53" s="5">
        <v>3.4000000000000002E-2</v>
      </c>
      <c r="I53" s="4"/>
      <c r="J53" s="5"/>
      <c r="K53" s="5">
        <v>5.6859999999999999</v>
      </c>
      <c r="L53" s="5">
        <v>6.1059999999999999</v>
      </c>
      <c r="M53" s="5">
        <v>6.1829999999999998</v>
      </c>
      <c r="N53" s="4"/>
      <c r="O53" s="5"/>
      <c r="P53" s="26">
        <v>0.38344495059684569</v>
      </c>
      <c r="Q53" s="26">
        <v>0.40547970103667658</v>
      </c>
      <c r="R53" s="26">
        <v>0.40884974513999151</v>
      </c>
      <c r="S53" s="1"/>
      <c r="V53" s="3" t="s">
        <v>7</v>
      </c>
      <c r="W53">
        <f>IF(W$44="none",VLOOKUP($V53,Sharpes!$G$2:$I$12,3,FALSE),IF(W$44="once",VLOOKUP($V53,Sharpes!$G$13:$I$23,3,FALSE),IF(W$44="twice",VLOOKUP($V53,Sharpes!$G$24:$I$34,3,FALSE))))</f>
        <v>0.38344495059684569</v>
      </c>
      <c r="X53">
        <f>IF(X$44="none",VLOOKUP($V53,Sharpes!$G$2:$I$12,3,FALSE),IF(X$44="once",VLOOKUP($V53,Sharpes!$G$13:$I$23,3,FALSE),IF(X$44="twice",VLOOKUP($V53,Sharpes!$G$24:$I$34,3,FALSE))))</f>
        <v>0.40547970103667658</v>
      </c>
      <c r="Y53">
        <f>IF(Y$44="none",VLOOKUP($V53,Sharpes!$G$2:$I$12,3,FALSE),IF(Y$44="once",VLOOKUP($V53,Sharpes!$G$13:$I$23,3,FALSE),IF(Y$44="twice",VLOOKUP($V53,Sharpes!$G$24:$I$34,3,FALSE))))</f>
        <v>0.40884974513999151</v>
      </c>
    </row>
    <row r="54" spans="2:25" x14ac:dyDescent="0.35">
      <c r="B54" s="1"/>
      <c r="C54" s="41"/>
      <c r="D54" s="13"/>
      <c r="E54" s="13"/>
      <c r="F54" s="3" t="s">
        <v>10</v>
      </c>
      <c r="G54" s="3"/>
      <c r="H54" s="5">
        <v>0.03</v>
      </c>
      <c r="I54" s="4"/>
      <c r="J54" s="5"/>
      <c r="K54" s="5">
        <v>6.915</v>
      </c>
      <c r="L54" s="5">
        <v>6.915</v>
      </c>
      <c r="M54" s="5">
        <v>6.915</v>
      </c>
      <c r="N54" s="4"/>
      <c r="O54" s="5"/>
      <c r="P54" s="26">
        <v>0.45624415287115799</v>
      </c>
      <c r="Q54" s="26">
        <v>0.45624415287115799</v>
      </c>
      <c r="R54" s="26">
        <v>0.45624415287115799</v>
      </c>
      <c r="S54" s="1"/>
      <c r="V54" s="3" t="s">
        <v>10</v>
      </c>
      <c r="W54">
        <f>IF(W$44="none",VLOOKUP($V54,Sharpes!$G$2:$I$12,3,FALSE),IF(W$44="once",VLOOKUP($V54,Sharpes!$G$13:$I$23,3,FALSE),IF(W$44="twice",VLOOKUP($V54,Sharpes!$G$24:$I$34,3,FALSE))))</f>
        <v>0.45624415287115799</v>
      </c>
      <c r="X54">
        <f>IF(X$44="none",VLOOKUP($V54,Sharpes!$G$2:$I$12,3,FALSE),IF(X$44="once",VLOOKUP($V54,Sharpes!$G$13:$I$23,3,FALSE),IF(X$44="twice",VLOOKUP($V54,Sharpes!$G$24:$I$34,3,FALSE))))</f>
        <v>0.45624415287115799</v>
      </c>
      <c r="Y54">
        <f>IF(Y$44="none",VLOOKUP($V54,Sharpes!$G$2:$I$12,3,FALSE),IF(Y$44="once",VLOOKUP($V54,Sharpes!$G$13:$I$23,3,FALSE),IF(Y$44="twice",VLOOKUP($V54,Sharpes!$G$24:$I$34,3,FALSE))))</f>
        <v>0.45624415287115799</v>
      </c>
    </row>
    <row r="55" spans="2:25" x14ac:dyDescent="0.35">
      <c r="B55" s="1"/>
      <c r="C55" s="41"/>
      <c r="D55" s="13"/>
      <c r="E55" s="13"/>
      <c r="F55" s="3" t="s">
        <v>21</v>
      </c>
      <c r="G55" s="3"/>
      <c r="H55" s="5">
        <v>3.2000000000000001E-2</v>
      </c>
      <c r="I55" s="4"/>
      <c r="J55" s="5"/>
      <c r="K55" s="5">
        <v>5.6859999999999999</v>
      </c>
      <c r="L55" s="5">
        <v>6.1059999999999999</v>
      </c>
      <c r="M55" s="5">
        <v>6.1829999999999998</v>
      </c>
      <c r="N55" s="4"/>
      <c r="O55" s="5"/>
      <c r="P55" s="26">
        <v>0.38344495059684569</v>
      </c>
      <c r="Q55" s="26">
        <v>0.40547970103667658</v>
      </c>
      <c r="R55" s="26">
        <v>0.40884974513999151</v>
      </c>
      <c r="S55" s="1"/>
      <c r="V55" s="3" t="s">
        <v>21</v>
      </c>
      <c r="W55">
        <f>IF(W$44="none",VLOOKUP($V55,Sharpes!$G$2:$I$12,3,FALSE),IF(W$44="once",VLOOKUP($V55,Sharpes!$G$13:$I$23,3,FALSE),IF(W$44="twice",VLOOKUP($V55,Sharpes!$G$24:$I$34,3,FALSE))))</f>
        <v>0.38344495059684569</v>
      </c>
      <c r="X55">
        <f>IF(X$44="none",VLOOKUP($V55,Sharpes!$G$2:$I$12,3,FALSE),IF(X$44="once",VLOOKUP($V55,Sharpes!$G$13:$I$23,3,FALSE),IF(X$44="twice",VLOOKUP($V55,Sharpes!$G$24:$I$34,3,FALSE))))</f>
        <v>0.40547970103667658</v>
      </c>
      <c r="Y55">
        <f>IF(Y$44="none",VLOOKUP($V55,Sharpes!$G$2:$I$12,3,FALSE),IF(Y$44="once",VLOOKUP($V55,Sharpes!$G$13:$I$23,3,FALSE),IF(Y$44="twice",VLOOKUP($V55,Sharpes!$G$24:$I$34,3,FALSE))))</f>
        <v>0.40884974513999151</v>
      </c>
    </row>
    <row r="56" spans="2:25" x14ac:dyDescent="0.35">
      <c r="B56" s="1"/>
      <c r="C56" s="17"/>
      <c r="D56" s="17"/>
      <c r="E56" s="17"/>
      <c r="F56" s="18"/>
      <c r="G56" s="18"/>
      <c r="H56" s="19"/>
      <c r="I56" s="20"/>
      <c r="J56" s="19"/>
      <c r="K56" s="19"/>
      <c r="L56" s="19"/>
      <c r="M56" s="19"/>
      <c r="N56" s="20"/>
      <c r="O56" s="19"/>
      <c r="P56" s="19"/>
      <c r="Q56" s="19"/>
      <c r="R56" s="19"/>
      <c r="S56" s="1"/>
      <c r="V56" s="18"/>
      <c r="W56" t="e">
        <f>IF(W$44="none",VLOOKUP($V56,Sharpes!$G$2:$I$12,3,FALSE),IF(W$44="once",VLOOKUP($V56,Sharpes!$G$13:$I$23,3,FALSE),IF(W$44="twice",VLOOKUP($V56,Sharpes!$G$24:$I$34,3,FALSE))))</f>
        <v>#N/A</v>
      </c>
      <c r="X56" t="e">
        <f>IF(X$44="none",VLOOKUP($V56,Sharpes!$G$2:$I$12,3,FALSE),IF(X$44="once",VLOOKUP($V56,Sharpes!$G$13:$I$23,3,FALSE),IF(X$44="twice",VLOOKUP($V56,Sharpes!$G$24:$I$34,3,FALSE))))</f>
        <v>#N/A</v>
      </c>
      <c r="Y56" t="e">
        <f>IF(Y$44="none",VLOOKUP($V56,Sharpes!$G$2:$I$12,3,FALSE),IF(Y$44="once",VLOOKUP($V56,Sharpes!$G$13:$I$23,3,FALSE),IF(Y$44="twice",VLOOKUP($V56,Sharpes!$G$24:$I$34,3,FALSE))))</f>
        <v>#N/A</v>
      </c>
    </row>
    <row r="57" spans="2:25" x14ac:dyDescent="0.35">
      <c r="B57" s="1"/>
      <c r="C57" s="13"/>
      <c r="D57" s="13"/>
      <c r="E57" s="13"/>
      <c r="F57" s="3"/>
      <c r="G57" s="3"/>
      <c r="H57" s="5"/>
      <c r="I57" s="4"/>
      <c r="J57" s="5"/>
      <c r="K57" s="5"/>
      <c r="L57" s="5"/>
      <c r="M57" s="5"/>
      <c r="N57" s="4"/>
      <c r="O57" s="5"/>
      <c r="P57" s="5"/>
      <c r="Q57" s="5"/>
      <c r="R57" s="5"/>
      <c r="S57" s="1"/>
      <c r="V57" s="3"/>
      <c r="W57" t="e">
        <f>IF(W$44="none",VLOOKUP($V57,Sharpes!$G$2:$I$12,3,FALSE),IF(W$44="once",VLOOKUP($V57,Sharpes!$G$13:$I$23,3,FALSE),IF(W$44="twice",VLOOKUP($V57,Sharpes!$G$24:$I$34,3,FALSE))))</f>
        <v>#N/A</v>
      </c>
      <c r="X57" t="e">
        <f>IF(X$44="none",VLOOKUP($V57,Sharpes!$G$2:$I$12,3,FALSE),IF(X$44="once",VLOOKUP($V57,Sharpes!$G$13:$I$23,3,FALSE),IF(X$44="twice",VLOOKUP($V57,Sharpes!$G$24:$I$34,3,FALSE))))</f>
        <v>#N/A</v>
      </c>
      <c r="Y57" t="e">
        <f>IF(Y$44="none",VLOOKUP($V57,Sharpes!$G$2:$I$12,3,FALSE),IF(Y$44="once",VLOOKUP($V57,Sharpes!$G$13:$I$23,3,FALSE),IF(Y$44="twice",VLOOKUP($V57,Sharpes!$G$24:$I$34,3,FALSE))))</f>
        <v>#N/A</v>
      </c>
    </row>
    <row r="58" spans="2:25" x14ac:dyDescent="0.35">
      <c r="B58" s="1"/>
      <c r="C58" s="42"/>
      <c r="D58" s="14"/>
      <c r="E58" s="14"/>
      <c r="F58" s="3" t="s">
        <v>7</v>
      </c>
      <c r="G58" s="3"/>
      <c r="H58" s="5">
        <v>6.3E-2</v>
      </c>
      <c r="I58" s="4"/>
      <c r="J58" s="5"/>
      <c r="K58" s="5">
        <v>5.9119999999999999</v>
      </c>
      <c r="L58" s="5">
        <v>5.9119999999999999</v>
      </c>
      <c r="M58" s="5">
        <v>5.9119999999999999</v>
      </c>
      <c r="N58" s="4"/>
      <c r="O58" s="5"/>
      <c r="P58" s="26">
        <v>0.39515931892694239</v>
      </c>
      <c r="Q58" s="26">
        <v>0.39515931892694239</v>
      </c>
      <c r="R58" s="26">
        <v>0.39515931892694239</v>
      </c>
      <c r="S58" s="1"/>
      <c r="V58" s="3" t="s">
        <v>42</v>
      </c>
      <c r="W58">
        <f>IF(W$44="none",VLOOKUP($V58,Sharpes!$G$2:$I$12,3,FALSE),IF(W$44="once",VLOOKUP($V58,Sharpes!$G$13:$I$23,3,FALSE),IF(W$44="twice",VLOOKUP($V58,Sharpes!$G$24:$I$34,3,FALSE))))</f>
        <v>0.39515931892694239</v>
      </c>
      <c r="X58">
        <f>IF(X$44="none",VLOOKUP($V58,Sharpes!$G$2:$I$12,3,FALSE),IF(X$44="once",VLOOKUP($V58,Sharpes!$G$13:$I$23,3,FALSE),IF(X$44="twice",VLOOKUP($V58,Sharpes!$G$24:$I$34,3,FALSE))))</f>
        <v>0.39515931892694239</v>
      </c>
      <c r="Y58">
        <f>IF(Y$44="none",VLOOKUP($V58,Sharpes!$G$2:$I$12,3,FALSE),IF(Y$44="once",VLOOKUP($V58,Sharpes!$G$13:$I$23,3,FALSE),IF(Y$44="twice",VLOOKUP($V58,Sharpes!$G$24:$I$34,3,FALSE))))</f>
        <v>0.39515931892694239</v>
      </c>
    </row>
    <row r="59" spans="2:25" x14ac:dyDescent="0.35">
      <c r="B59" s="1"/>
      <c r="C59" s="43"/>
      <c r="D59" s="12"/>
      <c r="E59" s="12"/>
      <c r="F59" s="3" t="s">
        <v>8</v>
      </c>
      <c r="G59" s="3"/>
      <c r="H59" s="5">
        <v>6.4000000000000001E-2</v>
      </c>
      <c r="I59" s="4"/>
      <c r="J59" s="5"/>
      <c r="K59" s="5">
        <v>5.5030000000000001</v>
      </c>
      <c r="L59" s="5">
        <v>5.5030000000000001</v>
      </c>
      <c r="M59" s="5">
        <v>5.5030000000000001</v>
      </c>
      <c r="N59" s="4"/>
      <c r="O59" s="5"/>
      <c r="P59" s="26">
        <v>0.37829927598619539</v>
      </c>
      <c r="Q59" s="26">
        <v>0.37829927598619539</v>
      </c>
      <c r="R59" s="26">
        <v>0.37829927598619539</v>
      </c>
      <c r="S59" s="1"/>
      <c r="V59" s="3" t="s">
        <v>45</v>
      </c>
      <c r="W59">
        <f>IF(W$44="none",VLOOKUP($V59,Sharpes!$G$2:$I$12,3,FALSE),IF(W$44="once",VLOOKUP($V59,Sharpes!$G$13:$I$23,3,FALSE),IF(W$44="twice",VLOOKUP($V59,Sharpes!$G$24:$I$34,3,FALSE))))</f>
        <v>0.37829927598619539</v>
      </c>
      <c r="X59">
        <f>IF(X$44="none",VLOOKUP($V59,Sharpes!$G$2:$I$12,3,FALSE),IF(X$44="once",VLOOKUP($V59,Sharpes!$G$13:$I$23,3,FALSE),IF(X$44="twice",VLOOKUP($V59,Sharpes!$G$24:$I$34,3,FALSE))))</f>
        <v>0.37829927598619539</v>
      </c>
      <c r="Y59">
        <f>IF(Y$44="none",VLOOKUP($V59,Sharpes!$G$2:$I$12,3,FALSE),IF(Y$44="once",VLOOKUP($V59,Sharpes!$G$13:$I$23,3,FALSE),IF(Y$44="twice",VLOOKUP($V59,Sharpes!$G$24:$I$34,3,FALSE))))</f>
        <v>0.37829927598619539</v>
      </c>
    </row>
    <row r="60" spans="2:25" x14ac:dyDescent="0.35">
      <c r="B60" s="1"/>
      <c r="C60" s="21"/>
      <c r="D60" s="21"/>
      <c r="E60" s="21"/>
      <c r="F60" s="18"/>
      <c r="G60" s="18"/>
      <c r="H60" s="19"/>
      <c r="I60" s="20"/>
      <c r="J60" s="19"/>
      <c r="K60" s="19"/>
      <c r="L60" s="19"/>
      <c r="M60" s="19"/>
      <c r="N60" s="20"/>
      <c r="O60" s="19"/>
      <c r="P60" s="19"/>
      <c r="Q60" s="19"/>
      <c r="R60" s="19"/>
      <c r="S60" s="1"/>
      <c r="V60" s="18"/>
    </row>
    <row r="61" spans="2:25" x14ac:dyDescent="0.35">
      <c r="B61" s="1"/>
      <c r="C61" s="12"/>
      <c r="D61" s="12"/>
      <c r="E61" s="12"/>
      <c r="F61" s="3"/>
      <c r="G61" s="3"/>
      <c r="H61" s="5"/>
      <c r="I61" s="4"/>
      <c r="J61" s="5"/>
      <c r="K61" s="5"/>
      <c r="L61" s="5"/>
      <c r="M61" s="5"/>
      <c r="N61" s="4"/>
      <c r="O61" s="5"/>
      <c r="P61" s="5"/>
      <c r="Q61" s="5"/>
      <c r="R61" s="5"/>
      <c r="S61" s="1"/>
      <c r="V61" s="3"/>
    </row>
    <row r="62" spans="2:25" x14ac:dyDescent="0.35">
      <c r="B62" s="1"/>
      <c r="C62" s="1"/>
      <c r="D62" s="1"/>
      <c r="E62" s="1"/>
      <c r="F62" s="3" t="s">
        <v>25</v>
      </c>
      <c r="G62" s="3"/>
      <c r="H62" s="15"/>
      <c r="I62" s="16"/>
      <c r="J62" s="15"/>
      <c r="K62" s="5">
        <v>4.0129999999999999</v>
      </c>
      <c r="L62" s="5">
        <v>4.0129999999999999</v>
      </c>
      <c r="M62" s="5">
        <v>4.0129999999999999</v>
      </c>
      <c r="N62" s="4"/>
      <c r="O62" s="5"/>
      <c r="P62" s="26">
        <v>0.24360000000000001</v>
      </c>
      <c r="Q62" s="26">
        <v>0.24360000000000001</v>
      </c>
      <c r="R62" s="26">
        <v>0.24360000000000001</v>
      </c>
      <c r="S62" s="1"/>
      <c r="V62" s="3" t="s">
        <v>25</v>
      </c>
    </row>
    <row r="63" spans="2:25" x14ac:dyDescent="0.3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2:25" x14ac:dyDescent="0.35">
      <c r="B64" s="1"/>
      <c r="C64" s="1"/>
      <c r="D64" s="1"/>
      <c r="E64" s="1"/>
      <c r="F64" s="25"/>
      <c r="G64" s="25"/>
      <c r="H64" s="25"/>
      <c r="I64" s="25"/>
      <c r="J64" s="25"/>
      <c r="K64" s="1"/>
      <c r="L64" s="1"/>
      <c r="M64" s="1"/>
      <c r="N64" s="1"/>
      <c r="O64" s="1"/>
      <c r="P64" s="1"/>
      <c r="Q64" s="1"/>
      <c r="R64" s="1"/>
      <c r="S64" s="1"/>
    </row>
    <row r="65" spans="2:25" x14ac:dyDescent="0.3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2:25" x14ac:dyDescent="0.35">
      <c r="B66" s="1"/>
      <c r="C66" s="1"/>
      <c r="D66" s="1"/>
      <c r="E66" s="1"/>
      <c r="F66" s="5">
        <v>5.2779999999999996</v>
      </c>
      <c r="G66" s="1"/>
      <c r="H66" s="24" t="s">
        <v>24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2:25" x14ac:dyDescent="0.35">
      <c r="B67" s="1"/>
      <c r="C67" s="1"/>
      <c r="D67" s="1"/>
      <c r="E67" s="1"/>
      <c r="F67" s="5">
        <v>6.915</v>
      </c>
      <c r="G67" s="23"/>
      <c r="H67" s="24" t="s">
        <v>22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2:25" x14ac:dyDescent="0.35">
      <c r="B68" s="1"/>
      <c r="C68" s="1"/>
      <c r="D68" s="1"/>
      <c r="E68" s="1"/>
      <c r="F68" s="5">
        <v>0.56200000000000006</v>
      </c>
      <c r="G68" s="23"/>
      <c r="H68" s="24" t="s">
        <v>23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2:25" x14ac:dyDescent="0.3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2:25" x14ac:dyDescent="0.3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2:25" x14ac:dyDescent="0.3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2:25" ht="17.5" x14ac:dyDescent="0.35">
      <c r="B72" s="1"/>
      <c r="C72" s="1"/>
      <c r="D72" s="1"/>
      <c r="E72" s="1"/>
      <c r="F72" s="11" t="s">
        <v>16</v>
      </c>
      <c r="G72" s="1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2:25" ht="8" customHeight="1" thickBot="1" x14ac:dyDescent="0.4">
      <c r="B73" s="1"/>
      <c r="C73" s="1"/>
      <c r="D73" s="1"/>
      <c r="E73" s="1"/>
      <c r="F73" s="2"/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9"/>
    </row>
    <row r="74" spans="2:25" x14ac:dyDescent="0.35">
      <c r="B74" s="1"/>
      <c r="C74" s="1"/>
      <c r="D74" s="1"/>
      <c r="E74" s="1"/>
      <c r="F74" s="7"/>
      <c r="G74" s="7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9"/>
    </row>
    <row r="75" spans="2:25" x14ac:dyDescent="0.35">
      <c r="B75" s="1"/>
      <c r="C75" s="1"/>
      <c r="D75" s="1"/>
      <c r="E75" s="1"/>
      <c r="F75" s="2"/>
      <c r="G75" s="2"/>
      <c r="H75" s="10" t="s">
        <v>11</v>
      </c>
      <c r="I75" s="15"/>
      <c r="J75" s="15"/>
      <c r="K75" s="40" t="s">
        <v>12</v>
      </c>
      <c r="L75" s="40"/>
      <c r="M75" s="40"/>
      <c r="N75" s="40"/>
      <c r="O75" s="40"/>
      <c r="P75" s="40"/>
      <c r="Q75" s="40"/>
      <c r="R75" s="40"/>
      <c r="S75" s="1"/>
    </row>
    <row r="76" spans="2:25" x14ac:dyDescent="0.35">
      <c r="B76" s="1"/>
      <c r="C76" s="1"/>
      <c r="D76" s="1"/>
      <c r="E76" s="1"/>
      <c r="F76" s="3"/>
      <c r="G76" s="3"/>
      <c r="H76" s="10" t="s">
        <v>10</v>
      </c>
      <c r="I76" s="16"/>
      <c r="J76" s="15"/>
      <c r="K76" s="40" t="s">
        <v>17</v>
      </c>
      <c r="L76" s="40"/>
      <c r="M76" s="40"/>
      <c r="N76" s="22"/>
      <c r="O76" s="15"/>
      <c r="P76" s="40" t="s">
        <v>13</v>
      </c>
      <c r="Q76" s="40"/>
      <c r="R76" s="40"/>
      <c r="S76" s="1"/>
    </row>
    <row r="77" spans="2:25" x14ac:dyDescent="0.35">
      <c r="B77" s="1"/>
      <c r="C77" s="1"/>
      <c r="D77" s="1"/>
      <c r="E77" s="1"/>
      <c r="F77" s="6" t="s">
        <v>0</v>
      </c>
      <c r="G77" s="3"/>
      <c r="H77" s="10" t="s">
        <v>9</v>
      </c>
      <c r="I77" s="16"/>
      <c r="J77" s="15"/>
      <c r="K77" s="10" t="s">
        <v>18</v>
      </c>
      <c r="L77" s="10" t="s">
        <v>14</v>
      </c>
      <c r="M77" s="10" t="s">
        <v>15</v>
      </c>
      <c r="N77" s="16"/>
      <c r="O77" s="15"/>
      <c r="P77" s="10" t="s">
        <v>18</v>
      </c>
      <c r="Q77" s="10" t="s">
        <v>14</v>
      </c>
      <c r="R77" s="10" t="s">
        <v>15</v>
      </c>
      <c r="S77" s="1"/>
    </row>
    <row r="78" spans="2:25" x14ac:dyDescent="0.35">
      <c r="B78" s="1"/>
      <c r="C78" s="41" t="s">
        <v>19</v>
      </c>
      <c r="D78" s="13"/>
      <c r="E78" s="13"/>
      <c r="F78" s="3" t="s">
        <v>1</v>
      </c>
      <c r="G78" s="3"/>
      <c r="H78" s="5">
        <v>5.8000000000000003E-2</v>
      </c>
      <c r="I78" s="4"/>
      <c r="J78" s="5"/>
      <c r="K78" s="28">
        <v>6.915</v>
      </c>
      <c r="L78" s="28">
        <v>6.915</v>
      </c>
      <c r="M78" s="28">
        <v>6.915</v>
      </c>
      <c r="N78" s="29"/>
      <c r="O78" s="28"/>
      <c r="P78" s="26">
        <v>0.45624415287115799</v>
      </c>
      <c r="Q78" s="26">
        <v>0.45624415287115799</v>
      </c>
      <c r="R78" s="26">
        <v>0.45624415287115799</v>
      </c>
      <c r="S78" s="1"/>
      <c r="W78" s="10" t="s">
        <v>18</v>
      </c>
      <c r="X78" s="10" t="s">
        <v>14</v>
      </c>
      <c r="Y78" s="10" t="s">
        <v>15</v>
      </c>
    </row>
    <row r="79" spans="2:25" x14ac:dyDescent="0.35">
      <c r="B79" s="1"/>
      <c r="C79" s="41"/>
      <c r="D79" s="13"/>
      <c r="E79" s="13"/>
      <c r="F79" s="3" t="s">
        <v>2</v>
      </c>
      <c r="G79" s="3"/>
      <c r="H79" s="5">
        <v>2.3E-2</v>
      </c>
      <c r="I79" s="4"/>
      <c r="J79" s="5"/>
      <c r="K79" s="28">
        <v>5.2779999999999996</v>
      </c>
      <c r="L79" s="28">
        <v>5.8780000000000001</v>
      </c>
      <c r="M79" s="28">
        <v>5.8049999999999997</v>
      </c>
      <c r="N79" s="29"/>
      <c r="O79" s="28"/>
      <c r="P79" s="26">
        <v>0.31412111177249757</v>
      </c>
      <c r="Q79" s="26">
        <v>0.36461563082331594</v>
      </c>
      <c r="R79" s="26">
        <v>0.36119059214602317</v>
      </c>
      <c r="S79" s="1"/>
      <c r="V79" s="3" t="s">
        <v>1</v>
      </c>
      <c r="W79" t="str">
        <f>IF(W$78="none",VLOOKUP($V79,Significance!$H$2:$K$12,4,FALSE),IF(W$78="once",VLOOKUP($V79,Significance!$H$13:$K$23,4,FALSE),IF(W$78="twice",VLOOKUP($V79,Significance!$H$24:$K$34,4,FALSE))))</f>
        <v>**</v>
      </c>
      <c r="X79" t="str">
        <f>IF(X$78="none",VLOOKUP($V79,Significance!$H$2:$K$12,4,FALSE),IF(X$78="once",VLOOKUP($V79,Significance!$H$13:$K$23,4,FALSE),IF(X$78="twice",VLOOKUP($V79,Significance!$H$24:$K$34,4,FALSE))))</f>
        <v>**</v>
      </c>
      <c r="Y79" t="str">
        <f>IF(Y$78="none",VLOOKUP($V79,Significance!$H$2:$K$12,4,FALSE),IF(Y$78="once",VLOOKUP($V79,Significance!$H$13:$K$23,4,FALSE),IF(Y$78="twice",VLOOKUP($V79,Significance!$H$24:$K$34,4,FALSE))))</f>
        <v>**</v>
      </c>
    </row>
    <row r="80" spans="2:25" x14ac:dyDescent="0.35">
      <c r="B80" s="1"/>
      <c r="C80" s="41"/>
      <c r="D80" s="13"/>
      <c r="E80" s="13"/>
      <c r="F80" s="3" t="s">
        <v>3</v>
      </c>
      <c r="G80" s="3"/>
      <c r="H80" s="5">
        <v>2.5999999999999999E-2</v>
      </c>
      <c r="I80" s="4"/>
      <c r="J80" s="5"/>
      <c r="K80" s="28">
        <v>5.3310000000000004</v>
      </c>
      <c r="L80" s="28">
        <v>4.2919999999999998</v>
      </c>
      <c r="M80" s="28">
        <v>4.8949999999999996</v>
      </c>
      <c r="N80" s="29"/>
      <c r="O80" s="28"/>
      <c r="P80" s="26">
        <v>0.33594288372240294</v>
      </c>
      <c r="Q80" s="26">
        <v>0.26207600921530494</v>
      </c>
      <c r="R80" s="26">
        <v>0.29897723023340483</v>
      </c>
      <c r="S80" s="1"/>
      <c r="V80" s="3" t="s">
        <v>2</v>
      </c>
      <c r="W80" t="str">
        <f>IF(W$78="none",VLOOKUP($V80,Significance!$H$2:$K$12,4,FALSE),IF(W$78="once",VLOOKUP($V80,Significance!$H$13:$K$23,4,FALSE),IF(W$78="twice",VLOOKUP($V80,Significance!$H$24:$K$34,4,FALSE))))</f>
        <v>ns</v>
      </c>
      <c r="X80" t="str">
        <f>IF(X$78="none",VLOOKUP($V80,Significance!$H$2:$K$12,4,FALSE),IF(X$78="once",VLOOKUP($V80,Significance!$H$13:$K$23,4,FALSE),IF(X$78="twice",VLOOKUP($V80,Significance!$H$24:$K$34,4,FALSE))))</f>
        <v>*</v>
      </c>
      <c r="Y80" t="str">
        <f>IF(Y$78="none",VLOOKUP($V80,Significance!$H$2:$K$12,4,FALSE),IF(Y$78="once",VLOOKUP($V80,Significance!$H$13:$K$23,4,FALSE),IF(Y$78="twice",VLOOKUP($V80,Significance!$H$24:$K$34,4,FALSE))))</f>
        <v>ns</v>
      </c>
    </row>
    <row r="81" spans="2:25" ht="14.5" customHeight="1" x14ac:dyDescent="0.35">
      <c r="B81" s="1"/>
      <c r="C81" s="41"/>
      <c r="D81" s="13"/>
      <c r="E81" s="13"/>
      <c r="F81" s="3" t="s">
        <v>4</v>
      </c>
      <c r="G81" s="3"/>
      <c r="H81" s="5">
        <v>3.2000000000000001E-2</v>
      </c>
      <c r="I81" s="4"/>
      <c r="J81" s="5"/>
      <c r="K81" s="28">
        <v>5.5030000000000001</v>
      </c>
      <c r="L81" s="28">
        <v>6.6920000000000002</v>
      </c>
      <c r="M81" s="28">
        <v>7.1479999999999997</v>
      </c>
      <c r="N81" s="29"/>
      <c r="O81" s="28"/>
      <c r="P81" s="26">
        <v>0.37829927598619539</v>
      </c>
      <c r="Q81" s="26">
        <v>0.45632384004622317</v>
      </c>
      <c r="R81" s="26">
        <v>0.4844306313932415</v>
      </c>
      <c r="S81" s="1"/>
      <c r="V81" s="3" t="s">
        <v>3</v>
      </c>
      <c r="W81" t="str">
        <f>IF(W$78="none",VLOOKUP($V81,Significance!$H$2:$K$12,4,FALSE),IF(W$78="once",VLOOKUP($V81,Significance!$H$13:$K$23,4,FALSE),IF(W$78="twice",VLOOKUP($V81,Significance!$H$24:$K$34,4,FALSE))))</f>
        <v>ns</v>
      </c>
      <c r="X81" t="str">
        <f>IF(X$78="none",VLOOKUP($V81,Significance!$H$2:$K$12,4,FALSE),IF(X$78="once",VLOOKUP($V81,Significance!$H$13:$K$23,4,FALSE),IF(X$78="twice",VLOOKUP($V81,Significance!$H$24:$K$34,4,FALSE))))</f>
        <v>ns</v>
      </c>
      <c r="Y81" t="str">
        <f>IF(Y$78="none",VLOOKUP($V81,Significance!$H$2:$K$12,4,FALSE),IF(Y$78="once",VLOOKUP($V81,Significance!$H$13:$K$23,4,FALSE),IF(Y$78="twice",VLOOKUP($V81,Significance!$H$24:$K$34,4,FALSE))))</f>
        <v>ns</v>
      </c>
    </row>
    <row r="82" spans="2:25" ht="14.5" customHeight="1" x14ac:dyDescent="0.35">
      <c r="B82" s="1"/>
      <c r="C82" s="41"/>
      <c r="D82" s="13"/>
      <c r="E82" s="13"/>
      <c r="F82" s="3" t="s">
        <v>5</v>
      </c>
      <c r="G82" s="3"/>
      <c r="H82" s="5">
        <v>3.5000000000000003E-2</v>
      </c>
      <c r="I82" s="4"/>
      <c r="J82" s="5"/>
      <c r="K82" s="28">
        <v>5.3310000000000004</v>
      </c>
      <c r="L82" s="28">
        <v>5.6669999999999998</v>
      </c>
      <c r="M82" s="28">
        <v>4.9340000000000002</v>
      </c>
      <c r="N82" s="29"/>
      <c r="O82" s="28"/>
      <c r="P82" s="26">
        <v>0.33594288372240294</v>
      </c>
      <c r="Q82" s="26">
        <v>0.35773574521851498</v>
      </c>
      <c r="R82" s="26">
        <v>0.30316099036946637</v>
      </c>
      <c r="S82" s="1"/>
      <c r="V82" s="3" t="s">
        <v>4</v>
      </c>
      <c r="W82" t="str">
        <f>IF(W$78="none",VLOOKUP($V82,Significance!$H$2:$K$12,4,FALSE),IF(W$78="once",VLOOKUP($V82,Significance!$H$13:$K$23,4,FALSE),IF(W$78="twice",VLOOKUP($V82,Significance!$H$24:$K$34,4,FALSE))))</f>
        <v>ns</v>
      </c>
      <c r="X82" t="str">
        <f>IF(X$78="none",VLOOKUP($V82,Significance!$H$2:$K$12,4,FALSE),IF(X$78="once",VLOOKUP($V82,Significance!$H$13:$K$23,4,FALSE),IF(X$78="twice",VLOOKUP($V82,Significance!$H$24:$K$34,4,FALSE))))</f>
        <v>**</v>
      </c>
      <c r="Y82" t="str">
        <f>IF(Y$78="none",VLOOKUP($V82,Significance!$H$2:$K$12,4,FALSE),IF(Y$78="once",VLOOKUP($V82,Significance!$H$13:$K$23,4,FALSE),IF(Y$78="twice",VLOOKUP($V82,Significance!$H$24:$K$34,4,FALSE))))</f>
        <v>**</v>
      </c>
    </row>
    <row r="83" spans="2:25" ht="14.5" customHeight="1" x14ac:dyDescent="0.35">
      <c r="B83" s="1"/>
      <c r="C83" s="41"/>
      <c r="D83" s="13"/>
      <c r="E83" s="13"/>
      <c r="F83" s="3" t="s">
        <v>6</v>
      </c>
      <c r="G83" s="3"/>
      <c r="H83" s="5">
        <v>2.5999999999999999E-2</v>
      </c>
      <c r="I83" s="4"/>
      <c r="J83" s="5"/>
      <c r="K83" s="28">
        <v>6.915</v>
      </c>
      <c r="L83" s="28">
        <v>6.915</v>
      </c>
      <c r="M83" s="28">
        <v>6.915</v>
      </c>
      <c r="N83" s="29"/>
      <c r="O83" s="28"/>
      <c r="P83" s="26">
        <v>0.45624415287115799</v>
      </c>
      <c r="Q83" s="26">
        <v>0.45624415287115799</v>
      </c>
      <c r="R83" s="26">
        <v>0.45624415287115799</v>
      </c>
      <c r="S83" s="1"/>
      <c r="V83" s="3" t="s">
        <v>5</v>
      </c>
      <c r="W83" t="str">
        <f>IF(W$78="none",VLOOKUP($V83,Significance!$H$2:$K$12,4,FALSE),IF(W$78="once",VLOOKUP($V83,Significance!$H$13:$K$23,4,FALSE),IF(W$78="twice",VLOOKUP($V83,Significance!$H$24:$K$34,4,FALSE))))</f>
        <v>ns</v>
      </c>
      <c r="X83" t="str">
        <f>IF(X$78="none",VLOOKUP($V83,Significance!$H$2:$K$12,4,FALSE),IF(X$78="once",VLOOKUP($V83,Significance!$H$13:$K$23,4,FALSE),IF(X$78="twice",VLOOKUP($V83,Significance!$H$24:$K$34,4,FALSE))))</f>
        <v>ns</v>
      </c>
      <c r="Y83" t="str">
        <f>IF(Y$78="none",VLOOKUP($V83,Significance!$H$2:$K$12,4,FALSE),IF(Y$78="once",VLOOKUP($V83,Significance!$H$13:$K$23,4,FALSE),IF(Y$78="twice",VLOOKUP($V83,Significance!$H$24:$K$34,4,FALSE))))</f>
        <v>ns</v>
      </c>
    </row>
    <row r="84" spans="2:25" ht="14.5" customHeight="1" x14ac:dyDescent="0.35">
      <c r="B84" s="1"/>
      <c r="C84" s="17"/>
      <c r="D84" s="17"/>
      <c r="E84" s="17"/>
      <c r="F84" s="18"/>
      <c r="G84" s="18"/>
      <c r="H84" s="19"/>
      <c r="I84" s="20"/>
      <c r="J84" s="19"/>
      <c r="K84" s="30"/>
      <c r="L84" s="30"/>
      <c r="M84" s="30"/>
      <c r="N84" s="31"/>
      <c r="O84" s="30"/>
      <c r="P84" s="19"/>
      <c r="Q84" s="19"/>
      <c r="R84" s="19"/>
      <c r="S84" s="1"/>
      <c r="V84" s="3" t="s">
        <v>6</v>
      </c>
      <c r="W84" t="str">
        <f>IF(W$78="none",VLOOKUP($V84,Significance!$H$2:$K$12,4,FALSE),IF(W$78="once",VLOOKUP($V84,Significance!$H$13:$K$23,4,FALSE),IF(W$78="twice",VLOOKUP($V84,Significance!$H$24:$K$34,4,FALSE))))</f>
        <v>**</v>
      </c>
      <c r="X84" t="str">
        <f>IF(X$78="none",VLOOKUP($V84,Significance!$H$2:$K$12,4,FALSE),IF(X$78="once",VLOOKUP($V84,Significance!$H$13:$K$23,4,FALSE),IF(X$78="twice",VLOOKUP($V84,Significance!$H$24:$K$34,4,FALSE))))</f>
        <v>**</v>
      </c>
      <c r="Y84" t="str">
        <f>IF(Y$78="none",VLOOKUP($V84,Significance!$H$2:$K$12,4,FALSE),IF(Y$78="once",VLOOKUP($V84,Significance!$H$13:$K$23,4,FALSE),IF(Y$78="twice",VLOOKUP($V84,Significance!$H$24:$K$34,4,FALSE))))</f>
        <v>**</v>
      </c>
    </row>
    <row r="85" spans="2:25" ht="14.5" customHeight="1" x14ac:dyDescent="0.35">
      <c r="B85" s="1"/>
      <c r="C85" s="13"/>
      <c r="D85" s="13"/>
      <c r="E85" s="13"/>
      <c r="F85" s="3"/>
      <c r="G85" s="3"/>
      <c r="H85" s="5"/>
      <c r="I85" s="4"/>
      <c r="J85" s="5"/>
      <c r="K85" s="28"/>
      <c r="L85" s="28"/>
      <c r="M85" s="28"/>
      <c r="N85" s="29"/>
      <c r="O85" s="28"/>
      <c r="P85" s="5"/>
      <c r="Q85" s="5"/>
      <c r="R85" s="5"/>
      <c r="S85" s="1"/>
      <c r="V85" s="18"/>
      <c r="W85" t="e">
        <f>IF(W$78="none",VLOOKUP($V85,Significance!$H$2:$K$12,4,FALSE),IF(W$78="once",VLOOKUP($V85,Significance!$H$13:$K$23,4,FALSE),IF(W$78="twice",VLOOKUP($V85,Significance!$H$24:$K$34,4,FALSE))))</f>
        <v>#N/A</v>
      </c>
      <c r="X85" t="e">
        <f>IF(X$78="none",VLOOKUP($V85,Significance!$H$2:$K$12,4,FALSE),IF(X$78="once",VLOOKUP($V85,Significance!$H$13:$K$23,4,FALSE),IF(X$78="twice",VLOOKUP($V85,Significance!$H$24:$K$34,4,FALSE))))</f>
        <v>#N/A</v>
      </c>
      <c r="Y85" t="e">
        <f>IF(Y$78="none",VLOOKUP($V85,Significance!$H$2:$K$12,4,FALSE),IF(Y$78="once",VLOOKUP($V85,Significance!$H$13:$K$23,4,FALSE),IF(Y$78="twice",VLOOKUP($V85,Significance!$H$24:$K$34,4,FALSE))))</f>
        <v>#N/A</v>
      </c>
    </row>
    <row r="86" spans="2:25" ht="14.5" customHeight="1" x14ac:dyDescent="0.35">
      <c r="B86" s="1"/>
      <c r="C86" s="41" t="s">
        <v>20</v>
      </c>
      <c r="D86" s="13"/>
      <c r="E86" s="13"/>
      <c r="F86" s="3" t="s">
        <v>7</v>
      </c>
      <c r="G86" s="3"/>
      <c r="H86" s="5">
        <v>2.3E-2</v>
      </c>
      <c r="I86" s="4"/>
      <c r="J86" s="5"/>
      <c r="K86" s="28">
        <v>5.6859999999999999</v>
      </c>
      <c r="L86" s="28">
        <v>6.1059999999999999</v>
      </c>
      <c r="M86" s="28">
        <v>6.1829999999999998</v>
      </c>
      <c r="N86" s="29"/>
      <c r="O86" s="28"/>
      <c r="P86" s="26">
        <v>0.38344495059684569</v>
      </c>
      <c r="Q86" s="26">
        <v>0.40547970103667658</v>
      </c>
      <c r="R86" s="26">
        <v>0.40884974513999151</v>
      </c>
      <c r="S86" s="1"/>
      <c r="V86" s="3"/>
      <c r="W86" t="e">
        <f>IF(W$78="none",VLOOKUP($V86,Significance!$H$2:$K$12,4,FALSE),IF(W$78="once",VLOOKUP($V86,Significance!$H$13:$K$23,4,FALSE),IF(W$78="twice",VLOOKUP($V86,Significance!$H$24:$K$34,4,FALSE))))</f>
        <v>#N/A</v>
      </c>
      <c r="X86" t="e">
        <f>IF(X$78="none",VLOOKUP($V86,Significance!$H$2:$K$12,4,FALSE),IF(X$78="once",VLOOKUP($V86,Significance!$H$13:$K$23,4,FALSE),IF(X$78="twice",VLOOKUP($V86,Significance!$H$24:$K$34,4,FALSE))))</f>
        <v>#N/A</v>
      </c>
      <c r="Y86" t="e">
        <f>IF(Y$78="none",VLOOKUP($V86,Significance!$H$2:$K$12,4,FALSE),IF(Y$78="once",VLOOKUP($V86,Significance!$H$13:$K$23,4,FALSE),IF(Y$78="twice",VLOOKUP($V86,Significance!$H$24:$K$34,4,FALSE))))</f>
        <v>#N/A</v>
      </c>
    </row>
    <row r="87" spans="2:25" ht="14.5" customHeight="1" x14ac:dyDescent="0.35">
      <c r="B87" s="1"/>
      <c r="C87" s="41"/>
      <c r="D87" s="13"/>
      <c r="E87" s="13"/>
      <c r="F87" s="3" t="s">
        <v>10</v>
      </c>
      <c r="G87" s="3"/>
      <c r="H87" s="5">
        <v>2.1999999999999999E-2</v>
      </c>
      <c r="I87" s="4"/>
      <c r="J87" s="5"/>
      <c r="K87" s="28">
        <v>6.915</v>
      </c>
      <c r="L87" s="28">
        <v>6.915</v>
      </c>
      <c r="M87" s="28">
        <v>6.915</v>
      </c>
      <c r="N87" s="29"/>
      <c r="O87" s="28"/>
      <c r="P87" s="26">
        <v>0.45624415287115799</v>
      </c>
      <c r="Q87" s="26">
        <v>0.45624415287115799</v>
      </c>
      <c r="R87" s="26">
        <v>0.45624415287115799</v>
      </c>
      <c r="S87" s="1"/>
      <c r="V87" s="3" t="s">
        <v>7</v>
      </c>
      <c r="W87" t="str">
        <f>IF(W$78="none",VLOOKUP($V87,Significance!$H$2:$K$12,4,FALSE),IF(W$78="once",VLOOKUP($V87,Significance!$H$13:$K$23,4,FALSE),IF(W$78="twice",VLOOKUP($V87,Significance!$H$24:$K$34,4,FALSE))))</f>
        <v>*</v>
      </c>
      <c r="X87" t="str">
        <f>IF(X$78="none",VLOOKUP($V87,Significance!$H$2:$K$12,4,FALSE),IF(X$78="once",VLOOKUP($V87,Significance!$H$13:$K$23,4,FALSE),IF(X$78="twice",VLOOKUP($V87,Significance!$H$24:$K$34,4,FALSE))))</f>
        <v>*</v>
      </c>
      <c r="Y87" t="str">
        <f>IF(Y$78="none",VLOOKUP($V87,Significance!$H$2:$K$12,4,FALSE),IF(Y$78="once",VLOOKUP($V87,Significance!$H$13:$K$23,4,FALSE),IF(Y$78="twice",VLOOKUP($V87,Significance!$H$24:$K$34,4,FALSE))))</f>
        <v>*</v>
      </c>
    </row>
    <row r="88" spans="2:25" ht="14.5" customHeight="1" x14ac:dyDescent="0.35">
      <c r="B88" s="1"/>
      <c r="C88" s="41"/>
      <c r="D88" s="13"/>
      <c r="E88" s="13"/>
      <c r="F88" s="3" t="s">
        <v>21</v>
      </c>
      <c r="G88" s="3"/>
      <c r="H88" s="5">
        <v>2.4E-2</v>
      </c>
      <c r="I88" s="4"/>
      <c r="J88" s="5"/>
      <c r="K88" s="28">
        <v>5.6859999999999999</v>
      </c>
      <c r="L88" s="28">
        <v>6.1059999999999999</v>
      </c>
      <c r="M88" s="28">
        <v>6.1829999999999998</v>
      </c>
      <c r="N88" s="29"/>
      <c r="O88" s="28"/>
      <c r="P88" s="26">
        <v>0.38344495059684569</v>
      </c>
      <c r="Q88" s="26">
        <v>0.40547970103667658</v>
      </c>
      <c r="R88" s="26">
        <v>0.40884974513999151</v>
      </c>
      <c r="S88" s="1"/>
      <c r="V88" s="3" t="s">
        <v>10</v>
      </c>
      <c r="W88" t="str">
        <f>IF(W$78="none",VLOOKUP($V88,Significance!$H$2:$K$12,4,FALSE),IF(W$78="once",VLOOKUP($V88,Significance!$H$13:$K$23,4,FALSE),IF(W$78="twice",VLOOKUP($V88,Significance!$H$24:$K$34,4,FALSE))))</f>
        <v>**</v>
      </c>
      <c r="X88" t="str">
        <f>IF(X$78="none",VLOOKUP($V88,Significance!$H$2:$K$12,4,FALSE),IF(X$78="once",VLOOKUP($V88,Significance!$H$13:$K$23,4,FALSE),IF(X$78="twice",VLOOKUP($V88,Significance!$H$24:$K$34,4,FALSE))))</f>
        <v>**</v>
      </c>
      <c r="Y88" t="str">
        <f>IF(Y$78="none",VLOOKUP($V88,Significance!$H$2:$K$12,4,FALSE),IF(Y$78="once",VLOOKUP($V88,Significance!$H$13:$K$23,4,FALSE),IF(Y$78="twice",VLOOKUP($V88,Significance!$H$24:$K$34,4,FALSE))))</f>
        <v>**</v>
      </c>
    </row>
    <row r="89" spans="2:25" ht="14.5" customHeight="1" x14ac:dyDescent="0.35">
      <c r="B89" s="1"/>
      <c r="C89" s="17"/>
      <c r="D89" s="17"/>
      <c r="E89" s="17"/>
      <c r="F89" s="18"/>
      <c r="G89" s="18"/>
      <c r="H89" s="19"/>
      <c r="I89" s="20"/>
      <c r="J89" s="19"/>
      <c r="K89" s="30"/>
      <c r="L89" s="30"/>
      <c r="M89" s="30"/>
      <c r="N89" s="31"/>
      <c r="O89" s="30"/>
      <c r="P89" s="19"/>
      <c r="Q89" s="19"/>
      <c r="R89" s="19"/>
      <c r="S89" s="1"/>
      <c r="V89" s="3" t="s">
        <v>21</v>
      </c>
      <c r="W89" t="str">
        <f>IF(W$78="none",VLOOKUP($V89,Significance!$H$2:$K$12,4,FALSE),IF(W$78="once",VLOOKUP($V89,Significance!$H$13:$K$23,4,FALSE),IF(W$78="twice",VLOOKUP($V89,Significance!$H$24:$K$34,4,FALSE))))</f>
        <v>*</v>
      </c>
      <c r="X89" t="str">
        <f>IF(X$78="none",VLOOKUP($V89,Significance!$H$2:$K$12,4,FALSE),IF(X$78="once",VLOOKUP($V89,Significance!$H$13:$K$23,4,FALSE),IF(X$78="twice",VLOOKUP($V89,Significance!$H$24:$K$34,4,FALSE))))</f>
        <v>*</v>
      </c>
      <c r="Y89" t="str">
        <f>IF(Y$78="none",VLOOKUP($V89,Significance!$H$2:$K$12,4,FALSE),IF(Y$78="once",VLOOKUP($V89,Significance!$H$13:$K$23,4,FALSE),IF(Y$78="twice",VLOOKUP($V89,Significance!$H$24:$K$34,4,FALSE))))</f>
        <v>*</v>
      </c>
    </row>
    <row r="90" spans="2:25" ht="14.5" customHeight="1" x14ac:dyDescent="0.35">
      <c r="B90" s="1"/>
      <c r="C90" s="13"/>
      <c r="D90" s="13"/>
      <c r="E90" s="13"/>
      <c r="F90" s="3"/>
      <c r="G90" s="3"/>
      <c r="H90" s="5"/>
      <c r="I90" s="4"/>
      <c r="J90" s="5"/>
      <c r="K90" s="28"/>
      <c r="L90" s="28"/>
      <c r="M90" s="28"/>
      <c r="N90" s="29"/>
      <c r="O90" s="28"/>
      <c r="P90" s="5"/>
      <c r="Q90" s="5"/>
      <c r="R90" s="5"/>
      <c r="S90" s="1"/>
      <c r="V90" s="18"/>
      <c r="W90" t="e">
        <f>IF(W$78="none",VLOOKUP($V90,Significance!$H$2:$K$12,4,FALSE),IF(W$78="once",VLOOKUP($V90,Significance!$H$13:$K$23,4,FALSE),IF(W$78="twice",VLOOKUP($V90,Significance!$H$24:$K$34,4,FALSE))))</f>
        <v>#N/A</v>
      </c>
      <c r="X90" t="e">
        <f>IF(X$78="none",VLOOKUP($V90,Significance!$H$2:$K$12,4,FALSE),IF(X$78="once",VLOOKUP($V90,Significance!$H$13:$K$23,4,FALSE),IF(X$78="twice",VLOOKUP($V90,Significance!$H$24:$K$34,4,FALSE))))</f>
        <v>#N/A</v>
      </c>
      <c r="Y90" t="e">
        <f>IF(Y$78="none",VLOOKUP($V90,Significance!$H$2:$K$12,4,FALSE),IF(Y$78="once",VLOOKUP($V90,Significance!$H$13:$K$23,4,FALSE),IF(Y$78="twice",VLOOKUP($V90,Significance!$H$24:$K$34,4,FALSE))))</f>
        <v>#N/A</v>
      </c>
    </row>
    <row r="91" spans="2:25" ht="14.5" customHeight="1" x14ac:dyDescent="0.35">
      <c r="B91" s="1"/>
      <c r="C91" s="41" t="s">
        <v>82</v>
      </c>
      <c r="D91" s="13"/>
      <c r="E91" s="14"/>
      <c r="F91" s="3" t="s">
        <v>7</v>
      </c>
      <c r="G91" s="3"/>
      <c r="H91" s="5">
        <v>5.6000000000000001E-2</v>
      </c>
      <c r="I91" s="4"/>
      <c r="J91" s="5"/>
      <c r="K91" s="28">
        <v>5.9119999999999999</v>
      </c>
      <c r="L91" s="28">
        <v>5.9119999999999999</v>
      </c>
      <c r="M91" s="28">
        <v>5.9119999999999999</v>
      </c>
      <c r="N91" s="29"/>
      <c r="O91" s="28"/>
      <c r="P91" s="26">
        <v>0.39515931892694239</v>
      </c>
      <c r="Q91" s="26">
        <v>0.39515931892694239</v>
      </c>
      <c r="R91" s="26">
        <v>0.39515931892694239</v>
      </c>
      <c r="S91" s="1"/>
      <c r="V91" s="3"/>
      <c r="W91" t="e">
        <f>IF(W$78="none",VLOOKUP($V91,Significance!$H$2:$K$12,4,FALSE),IF(W$78="once",VLOOKUP($V91,Significance!$H$13:$K$23,4,FALSE),IF(W$78="twice",VLOOKUP($V91,Significance!$H$24:$K$34,4,FALSE))))</f>
        <v>#N/A</v>
      </c>
      <c r="X91" t="e">
        <f>IF(X$78="none",VLOOKUP($V91,Significance!$H$2:$K$12,4,FALSE),IF(X$78="once",VLOOKUP($V91,Significance!$H$13:$K$23,4,FALSE),IF(X$78="twice",VLOOKUP($V91,Significance!$H$24:$K$34,4,FALSE))))</f>
        <v>#N/A</v>
      </c>
      <c r="Y91" t="e">
        <f>IF(Y$78="none",VLOOKUP($V91,Significance!$H$2:$K$12,4,FALSE),IF(Y$78="once",VLOOKUP($V91,Significance!$H$13:$K$23,4,FALSE),IF(Y$78="twice",VLOOKUP($V91,Significance!$H$24:$K$34,4,FALSE))))</f>
        <v>#N/A</v>
      </c>
    </row>
    <row r="92" spans="2:25" ht="14.5" customHeight="1" x14ac:dyDescent="0.35">
      <c r="B92" s="1"/>
      <c r="C92" s="41"/>
      <c r="D92" s="13"/>
      <c r="E92" s="12"/>
      <c r="F92" s="3" t="s">
        <v>8</v>
      </c>
      <c r="G92" s="3"/>
      <c r="H92" s="5">
        <v>6.0999999999999999E-2</v>
      </c>
      <c r="I92" s="4"/>
      <c r="J92" s="5"/>
      <c r="K92" s="28">
        <v>5.5030000000000001</v>
      </c>
      <c r="L92" s="28">
        <v>5.5030000000000001</v>
      </c>
      <c r="M92" s="28">
        <v>5.5030000000000001</v>
      </c>
      <c r="N92" s="29"/>
      <c r="O92" s="28"/>
      <c r="P92" s="26">
        <v>0.37829927598619539</v>
      </c>
      <c r="Q92" s="26">
        <v>0.37829927598619539</v>
      </c>
      <c r="R92" s="26">
        <v>0.37829927598619539</v>
      </c>
      <c r="S92" s="1"/>
      <c r="V92" s="3" t="s">
        <v>42</v>
      </c>
      <c r="W92" t="str">
        <f>IF(W$78="none",VLOOKUP($V92,Significance!$H$2:$K$12,4,FALSE),IF(W$78="once",VLOOKUP($V92,Significance!$H$13:$K$23,4,FALSE),IF(W$78="twice",VLOOKUP($V92,Significance!$H$24:$K$34,4,FALSE))))</f>
        <v>**</v>
      </c>
      <c r="X92" t="str">
        <f>IF(X$78="none",VLOOKUP($V92,Significance!$H$2:$K$12,4,FALSE),IF(X$78="once",VLOOKUP($V92,Significance!$H$13:$K$23,4,FALSE),IF(X$78="twice",VLOOKUP($V92,Significance!$H$24:$K$34,4,FALSE))))</f>
        <v>**</v>
      </c>
      <c r="Y92" t="str">
        <f>IF(Y$78="none",VLOOKUP($V92,Significance!$H$2:$K$12,4,FALSE),IF(Y$78="once",VLOOKUP($V92,Significance!$H$13:$K$23,4,FALSE),IF(Y$78="twice",VLOOKUP($V92,Significance!$H$24:$K$34,4,FALSE))))</f>
        <v>**</v>
      </c>
    </row>
    <row r="93" spans="2:25" ht="14.5" customHeight="1" x14ac:dyDescent="0.35">
      <c r="B93" s="1"/>
      <c r="C93" s="21"/>
      <c r="D93" s="21"/>
      <c r="E93" s="21"/>
      <c r="F93" s="18"/>
      <c r="G93" s="18"/>
      <c r="H93" s="19"/>
      <c r="I93" s="20"/>
      <c r="J93" s="19"/>
      <c r="K93" s="30"/>
      <c r="L93" s="30"/>
      <c r="M93" s="30"/>
      <c r="N93" s="31"/>
      <c r="O93" s="30"/>
      <c r="P93" s="19"/>
      <c r="Q93" s="19"/>
      <c r="R93" s="19"/>
      <c r="S93" s="1"/>
      <c r="V93" s="3" t="s">
        <v>45</v>
      </c>
      <c r="W93" t="str">
        <f>IF(W$78="none",VLOOKUP($V93,Significance!$H$2:$K$12,4,FALSE),IF(W$78="once",VLOOKUP($V93,Significance!$H$13:$K$23,4,FALSE),IF(W$78="twice",VLOOKUP($V93,Significance!$H$24:$K$34,4,FALSE))))</f>
        <v>ns</v>
      </c>
      <c r="X93" t="str">
        <f>IF(X$78="none",VLOOKUP($V93,Significance!$H$2:$K$12,4,FALSE),IF(X$78="once",VLOOKUP($V93,Significance!$H$13:$K$23,4,FALSE),IF(X$78="twice",VLOOKUP($V93,Significance!$H$24:$K$34,4,FALSE))))</f>
        <v>ns</v>
      </c>
      <c r="Y93" t="str">
        <f>IF(Y$78="none",VLOOKUP($V93,Significance!$H$2:$K$12,4,FALSE),IF(Y$78="once",VLOOKUP($V93,Significance!$H$13:$K$23,4,FALSE),IF(Y$78="twice",VLOOKUP($V93,Significance!$H$24:$K$34,4,FALSE))))</f>
        <v>ns</v>
      </c>
    </row>
    <row r="94" spans="2:25" ht="14.5" customHeight="1" x14ac:dyDescent="0.35">
      <c r="B94" s="1"/>
      <c r="C94" s="12"/>
      <c r="D94" s="12"/>
      <c r="E94" s="12"/>
      <c r="F94" s="3"/>
      <c r="G94" s="3"/>
      <c r="H94" s="5"/>
      <c r="I94" s="4"/>
      <c r="J94" s="5"/>
      <c r="K94" s="28"/>
      <c r="L94" s="28"/>
      <c r="M94" s="28"/>
      <c r="N94" s="29"/>
      <c r="O94" s="28"/>
      <c r="P94" s="5"/>
      <c r="Q94" s="5"/>
      <c r="R94" s="5"/>
      <c r="S94" s="1"/>
      <c r="V94" s="18"/>
    </row>
    <row r="95" spans="2:25" ht="14.5" customHeight="1" x14ac:dyDescent="0.35">
      <c r="B95" s="1"/>
      <c r="C95" s="1"/>
      <c r="D95" s="1"/>
      <c r="E95" s="1"/>
      <c r="F95" s="3" t="s">
        <v>25</v>
      </c>
      <c r="G95" s="3"/>
      <c r="H95" s="15"/>
      <c r="I95" s="16"/>
      <c r="J95" s="15"/>
      <c r="K95" s="28">
        <v>4.0129999999999999</v>
      </c>
      <c r="L95" s="28">
        <v>4.0129999999999999</v>
      </c>
      <c r="M95" s="28">
        <v>4.0129999999999999</v>
      </c>
      <c r="N95" s="29"/>
      <c r="O95" s="28"/>
      <c r="P95" s="26">
        <v>0.24360000000000001</v>
      </c>
      <c r="Q95" s="26">
        <v>0.24360000000000001</v>
      </c>
      <c r="R95" s="26">
        <v>0.24360000000000001</v>
      </c>
      <c r="S95" s="1"/>
      <c r="V95" s="3"/>
    </row>
    <row r="96" spans="2:25" ht="14.5" customHeight="1" x14ac:dyDescent="0.3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V96" s="3" t="s">
        <v>25</v>
      </c>
    </row>
    <row r="97" spans="2:28" ht="14.5" customHeight="1" x14ac:dyDescent="0.35">
      <c r="B97" s="1"/>
      <c r="C97" s="1"/>
      <c r="D97" s="1"/>
      <c r="E97" s="1"/>
      <c r="F97" s="25"/>
      <c r="G97" s="25"/>
      <c r="H97" s="25"/>
      <c r="I97" s="25"/>
      <c r="J97" s="25"/>
      <c r="K97" s="1"/>
      <c r="L97" s="1"/>
      <c r="M97" s="1"/>
      <c r="N97" s="1"/>
      <c r="O97" s="1"/>
      <c r="P97" s="1"/>
      <c r="Q97" s="1"/>
      <c r="R97" s="1"/>
      <c r="S97" s="1"/>
    </row>
    <row r="98" spans="2:28" ht="14.5" customHeight="1" x14ac:dyDescent="0.3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2:28" x14ac:dyDescent="0.35">
      <c r="B99" s="1"/>
      <c r="C99" s="1"/>
      <c r="D99" s="1"/>
      <c r="E99" s="1"/>
      <c r="F99" s="5">
        <v>5.2779999999999996</v>
      </c>
      <c r="G99" s="1"/>
      <c r="H99" s="24" t="s">
        <v>24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2:28" x14ac:dyDescent="0.35">
      <c r="B100" s="1"/>
      <c r="C100" s="1"/>
      <c r="D100" s="1"/>
      <c r="E100" s="1"/>
      <c r="F100" s="5">
        <v>6.915</v>
      </c>
      <c r="G100" s="23"/>
      <c r="H100" s="24" t="s">
        <v>22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U100" s="3" t="s">
        <v>1</v>
      </c>
      <c r="V100" s="26">
        <v>0.45624415287115799</v>
      </c>
      <c r="W100" s="26">
        <v>0.45624415287115799</v>
      </c>
      <c r="X100" s="26">
        <v>0.45624415287115799</v>
      </c>
      <c r="Z100" t="str">
        <f>FIXED(V100,3)</f>
        <v>0.456</v>
      </c>
      <c r="AA100" t="str">
        <f t="shared" ref="AA100:AB103" si="0">FIXED(W100,3)</f>
        <v>0.456</v>
      </c>
      <c r="AB100" t="str">
        <f t="shared" si="0"/>
        <v>0.456</v>
      </c>
    </row>
    <row r="101" spans="2:28" x14ac:dyDescent="0.35">
      <c r="B101" s="1"/>
      <c r="C101" s="1"/>
      <c r="D101" s="1"/>
      <c r="E101" s="1"/>
      <c r="F101" s="5">
        <v>0.56200000000000006</v>
      </c>
      <c r="G101" s="23"/>
      <c r="H101" s="24" t="s">
        <v>23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U101" s="3" t="s">
        <v>2</v>
      </c>
      <c r="V101" s="26">
        <v>0.31412111177249757</v>
      </c>
      <c r="W101" s="26">
        <v>0.36461563082331594</v>
      </c>
      <c r="X101" s="26">
        <v>0.36119059214602317</v>
      </c>
      <c r="Z101" t="str">
        <f t="shared" ref="Z101:Z103" si="1">FIXED(V101,3)</f>
        <v>0.314</v>
      </c>
      <c r="AA101" t="str">
        <f t="shared" si="0"/>
        <v>0.365</v>
      </c>
      <c r="AB101" t="str">
        <f t="shared" si="0"/>
        <v>0.361</v>
      </c>
    </row>
    <row r="102" spans="2:28" x14ac:dyDescent="0.3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U102" s="3" t="s">
        <v>3</v>
      </c>
      <c r="V102" s="26">
        <v>0.33594288372240294</v>
      </c>
      <c r="W102" s="26">
        <v>0.26207600921530494</v>
      </c>
      <c r="X102" s="26">
        <v>0.29897723023340483</v>
      </c>
      <c r="Z102" t="str">
        <f t="shared" si="1"/>
        <v>0.336</v>
      </c>
      <c r="AA102" t="str">
        <f t="shared" si="0"/>
        <v>0.262</v>
      </c>
      <c r="AB102" t="str">
        <f t="shared" si="0"/>
        <v>0.299</v>
      </c>
    </row>
    <row r="103" spans="2:28" x14ac:dyDescent="0.35">
      <c r="B103" s="1"/>
      <c r="C103" s="1"/>
      <c r="D103" s="1"/>
      <c r="E103" s="1"/>
      <c r="F103" s="2" t="s">
        <v>83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U103" s="3" t="s">
        <v>4</v>
      </c>
      <c r="V103" s="26">
        <v>0.37829927598619539</v>
      </c>
      <c r="W103" s="26">
        <v>0.45632384004622317</v>
      </c>
      <c r="X103" s="26">
        <v>0.4844306313932415</v>
      </c>
      <c r="Z103" t="str">
        <f t="shared" si="1"/>
        <v>0.378</v>
      </c>
      <c r="AA103" t="str">
        <f t="shared" si="0"/>
        <v>0.456</v>
      </c>
      <c r="AB103" t="str">
        <f t="shared" si="0"/>
        <v>0.484</v>
      </c>
    </row>
    <row r="104" spans="2:28" x14ac:dyDescent="0.35">
      <c r="B104" s="1"/>
      <c r="C104" s="1"/>
      <c r="D104" s="1"/>
      <c r="E104" s="1"/>
      <c r="F104" s="2" t="s">
        <v>84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U104" s="3" t="s">
        <v>5</v>
      </c>
      <c r="V104" s="26">
        <v>0.33594288372240294</v>
      </c>
      <c r="W104" s="26">
        <v>0.35773574521851498</v>
      </c>
      <c r="X104" s="26">
        <v>0.30316099036946637</v>
      </c>
      <c r="Z104" t="str">
        <f t="shared" ref="Z104:Z118" si="2">FIXED(V104,3)</f>
        <v>0.336</v>
      </c>
      <c r="AA104" t="str">
        <f t="shared" ref="AA104:AA118" si="3">FIXED(W104,3)</f>
        <v>0.358</v>
      </c>
      <c r="AB104" t="str">
        <f t="shared" ref="AB104:AB118" si="4">FIXED(X104,3)</f>
        <v>0.303</v>
      </c>
    </row>
    <row r="105" spans="2:28" x14ac:dyDescent="0.35">
      <c r="B105" s="1"/>
      <c r="C105" s="1"/>
      <c r="D105" s="1"/>
      <c r="E105" s="1"/>
      <c r="F105" s="2" t="s">
        <v>85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U105" s="3" t="s">
        <v>6</v>
      </c>
      <c r="V105" s="26">
        <v>0.45624415287115799</v>
      </c>
      <c r="W105" s="26">
        <v>0.45624415287115799</v>
      </c>
      <c r="X105" s="26">
        <v>0.45624415287115799</v>
      </c>
      <c r="Z105" t="str">
        <f t="shared" si="2"/>
        <v>0.456</v>
      </c>
      <c r="AA105" t="str">
        <f t="shared" si="3"/>
        <v>0.456</v>
      </c>
      <c r="AB105" t="str">
        <f t="shared" si="4"/>
        <v>0.456</v>
      </c>
    </row>
    <row r="106" spans="2:28" x14ac:dyDescent="0.3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U106" s="18"/>
      <c r="V106" s="19"/>
      <c r="W106" s="19"/>
      <c r="X106" s="19"/>
      <c r="Z106" t="str">
        <f t="shared" si="2"/>
        <v>0.000</v>
      </c>
      <c r="AA106" t="str">
        <f t="shared" si="3"/>
        <v>0.000</v>
      </c>
      <c r="AB106" t="str">
        <f t="shared" si="4"/>
        <v>0.000</v>
      </c>
    </row>
    <row r="107" spans="2:28" x14ac:dyDescent="0.3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U107" s="3"/>
      <c r="V107" s="5"/>
      <c r="W107" s="5"/>
      <c r="X107" s="5"/>
      <c r="Z107" t="str">
        <f t="shared" si="2"/>
        <v>0.000</v>
      </c>
      <c r="AA107" t="str">
        <f t="shared" si="3"/>
        <v>0.000</v>
      </c>
      <c r="AB107" t="str">
        <f t="shared" si="4"/>
        <v>0.000</v>
      </c>
    </row>
    <row r="108" spans="2:28" x14ac:dyDescent="0.3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U108" s="3" t="s">
        <v>7</v>
      </c>
      <c r="V108" s="26">
        <v>0.38344495059684569</v>
      </c>
      <c r="W108" s="26">
        <v>0.40547970103667658</v>
      </c>
      <c r="X108" s="26">
        <v>0.40884974513999151</v>
      </c>
      <c r="Z108" t="str">
        <f t="shared" si="2"/>
        <v>0.383</v>
      </c>
      <c r="AA108" t="str">
        <f t="shared" si="3"/>
        <v>0.405</v>
      </c>
      <c r="AB108" t="str">
        <f t="shared" si="4"/>
        <v>0.409</v>
      </c>
    </row>
    <row r="109" spans="2:28" x14ac:dyDescent="0.3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U109" s="3" t="s">
        <v>10</v>
      </c>
      <c r="V109" s="26">
        <v>0.45624415287115799</v>
      </c>
      <c r="W109" s="26">
        <v>0.45624415287115799</v>
      </c>
      <c r="X109" s="26">
        <v>0.45624415287115799</v>
      </c>
      <c r="Z109" t="str">
        <f t="shared" si="2"/>
        <v>0.456</v>
      </c>
      <c r="AA109" t="str">
        <f t="shared" si="3"/>
        <v>0.456</v>
      </c>
      <c r="AB109" t="str">
        <f t="shared" si="4"/>
        <v>0.456</v>
      </c>
    </row>
    <row r="110" spans="2:28" x14ac:dyDescent="0.3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U110" s="3" t="s">
        <v>21</v>
      </c>
      <c r="V110" s="26">
        <v>0.38344495059684569</v>
      </c>
      <c r="W110" s="26">
        <v>0.40547970103667658</v>
      </c>
      <c r="X110" s="26">
        <v>0.40884974513999151</v>
      </c>
      <c r="Z110" t="str">
        <f t="shared" si="2"/>
        <v>0.383</v>
      </c>
      <c r="AA110" t="str">
        <f t="shared" si="3"/>
        <v>0.405</v>
      </c>
      <c r="AB110" t="str">
        <f t="shared" si="4"/>
        <v>0.409</v>
      </c>
    </row>
    <row r="111" spans="2:28" ht="17.5" x14ac:dyDescent="0.35">
      <c r="B111" s="1"/>
      <c r="C111" s="1"/>
      <c r="D111" s="1"/>
      <c r="E111" s="1"/>
      <c r="F111" s="11" t="s">
        <v>16</v>
      </c>
      <c r="G111" s="1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U111" s="18"/>
      <c r="V111" s="19"/>
      <c r="W111" s="19"/>
      <c r="X111" s="19"/>
      <c r="Z111" t="str">
        <f t="shared" si="2"/>
        <v>0.000</v>
      </c>
      <c r="AA111" t="str">
        <f t="shared" si="3"/>
        <v>0.000</v>
      </c>
      <c r="AB111" t="str">
        <f t="shared" si="4"/>
        <v>0.000</v>
      </c>
    </row>
    <row r="112" spans="2:28" ht="5" customHeight="1" thickBot="1" x14ac:dyDescent="0.4">
      <c r="B112" s="1"/>
      <c r="C112" s="1"/>
      <c r="D112" s="1"/>
      <c r="E112" s="1"/>
      <c r="F112" s="2"/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9"/>
      <c r="U112" s="3"/>
      <c r="V112" s="5"/>
      <c r="W112" s="5"/>
      <c r="X112" s="5"/>
      <c r="Z112" t="str">
        <f t="shared" si="2"/>
        <v>0.000</v>
      </c>
      <c r="AA112" t="str">
        <f t="shared" si="3"/>
        <v>0.000</v>
      </c>
      <c r="AB112" t="str">
        <f t="shared" si="4"/>
        <v>0.000</v>
      </c>
    </row>
    <row r="113" spans="2:28" x14ac:dyDescent="0.35">
      <c r="B113" s="1"/>
      <c r="C113" s="1"/>
      <c r="D113" s="1"/>
      <c r="E113" s="1"/>
      <c r="F113" s="7"/>
      <c r="G113" s="7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9"/>
      <c r="U113" s="3" t="s">
        <v>7</v>
      </c>
      <c r="V113" s="26">
        <v>0.39515931892694239</v>
      </c>
      <c r="W113" s="26">
        <v>0.39515931892694239</v>
      </c>
      <c r="X113" s="26">
        <v>0.39515931892694239</v>
      </c>
      <c r="Z113" t="str">
        <f t="shared" si="2"/>
        <v>0.395</v>
      </c>
      <c r="AA113" t="str">
        <f t="shared" si="3"/>
        <v>0.395</v>
      </c>
      <c r="AB113" t="str">
        <f t="shared" si="4"/>
        <v>0.395</v>
      </c>
    </row>
    <row r="114" spans="2:28" x14ac:dyDescent="0.35">
      <c r="B114" s="1"/>
      <c r="C114" s="1"/>
      <c r="D114" s="1"/>
      <c r="E114" s="1"/>
      <c r="F114" s="2"/>
      <c r="G114" s="2"/>
      <c r="H114" s="10" t="s">
        <v>11</v>
      </c>
      <c r="I114" s="15"/>
      <c r="J114" s="15"/>
      <c r="K114" s="40" t="s">
        <v>12</v>
      </c>
      <c r="L114" s="40"/>
      <c r="M114" s="40"/>
      <c r="N114" s="40"/>
      <c r="O114" s="40"/>
      <c r="P114" s="40"/>
      <c r="Q114" s="40"/>
      <c r="R114" s="40"/>
      <c r="S114" s="1"/>
      <c r="U114" s="3" t="s">
        <v>8</v>
      </c>
      <c r="V114" s="26">
        <v>0.37829927598619539</v>
      </c>
      <c r="W114" s="26">
        <v>0.37829927598619539</v>
      </c>
      <c r="X114" s="26">
        <v>0.37829927598619539</v>
      </c>
      <c r="Z114" t="str">
        <f t="shared" si="2"/>
        <v>0.378</v>
      </c>
      <c r="AA114" t="str">
        <f t="shared" si="3"/>
        <v>0.378</v>
      </c>
      <c r="AB114" t="str">
        <f t="shared" si="4"/>
        <v>0.378</v>
      </c>
    </row>
    <row r="115" spans="2:28" ht="16.5" x14ac:dyDescent="0.35">
      <c r="B115" s="1"/>
      <c r="C115" s="1"/>
      <c r="D115" s="1"/>
      <c r="E115" s="1"/>
      <c r="F115" s="3"/>
      <c r="G115" s="3"/>
      <c r="H115" s="10" t="s">
        <v>10</v>
      </c>
      <c r="I115" s="16"/>
      <c r="J115" s="15"/>
      <c r="K115" s="40" t="s">
        <v>17</v>
      </c>
      <c r="L115" s="40"/>
      <c r="M115" s="40"/>
      <c r="N115" s="22"/>
      <c r="O115" s="15"/>
      <c r="P115" s="40" t="s">
        <v>102</v>
      </c>
      <c r="Q115" s="40"/>
      <c r="R115" s="40"/>
      <c r="S115" s="1"/>
      <c r="U115" s="18"/>
      <c r="V115" s="19"/>
      <c r="W115" s="19"/>
      <c r="X115" s="19"/>
      <c r="Z115" t="str">
        <f t="shared" si="2"/>
        <v>0.000</v>
      </c>
      <c r="AA115" t="str">
        <f t="shared" si="3"/>
        <v>0.000</v>
      </c>
      <c r="AB115" t="str">
        <f t="shared" si="4"/>
        <v>0.000</v>
      </c>
    </row>
    <row r="116" spans="2:28" x14ac:dyDescent="0.35">
      <c r="B116" s="1"/>
      <c r="C116" s="1"/>
      <c r="D116" s="1"/>
      <c r="E116" s="1"/>
      <c r="F116" s="6" t="s">
        <v>0</v>
      </c>
      <c r="G116" s="3"/>
      <c r="H116" s="10" t="s">
        <v>9</v>
      </c>
      <c r="I116" s="16"/>
      <c r="J116" s="15"/>
      <c r="K116" s="10" t="s">
        <v>18</v>
      </c>
      <c r="L116" s="10" t="s">
        <v>14</v>
      </c>
      <c r="M116" s="10" t="s">
        <v>15</v>
      </c>
      <c r="N116" s="16"/>
      <c r="O116" s="15"/>
      <c r="P116" s="10" t="s">
        <v>18</v>
      </c>
      <c r="Q116" s="10" t="s">
        <v>14</v>
      </c>
      <c r="R116" s="10" t="s">
        <v>15</v>
      </c>
      <c r="S116" s="1"/>
      <c r="U116" s="3"/>
      <c r="V116" s="5"/>
      <c r="W116" s="5"/>
      <c r="X116" s="5"/>
      <c r="Z116" t="str">
        <f t="shared" si="2"/>
        <v>0.000</v>
      </c>
      <c r="AA116" t="str">
        <f t="shared" si="3"/>
        <v>0.000</v>
      </c>
      <c r="AB116" t="str">
        <f t="shared" si="4"/>
        <v>0.000</v>
      </c>
    </row>
    <row r="117" spans="2:28" ht="14.5" customHeight="1" x14ac:dyDescent="0.35">
      <c r="B117" s="1"/>
      <c r="C117" s="41" t="s">
        <v>86</v>
      </c>
      <c r="D117" s="32"/>
      <c r="E117" s="13"/>
      <c r="F117" s="3" t="s">
        <v>88</v>
      </c>
      <c r="G117" s="3"/>
      <c r="H117" s="5">
        <v>3.5000000000000003E-2</v>
      </c>
      <c r="I117" s="4"/>
      <c r="J117" s="5"/>
      <c r="K117" s="28">
        <v>5.3310000000000004</v>
      </c>
      <c r="L117" s="28">
        <v>5.6669999999999998</v>
      </c>
      <c r="M117" s="28">
        <v>4.9340000000000002</v>
      </c>
      <c r="N117" s="29"/>
      <c r="O117" s="28"/>
      <c r="P117" s="28">
        <v>0.33600000000000002</v>
      </c>
      <c r="Q117" s="28">
        <v>0.35799999999999998</v>
      </c>
      <c r="R117" s="28">
        <v>0.30299999999999999</v>
      </c>
      <c r="S117" s="1"/>
      <c r="U117" s="3" t="s">
        <v>25</v>
      </c>
      <c r="V117" s="5">
        <v>0.29599999999999999</v>
      </c>
      <c r="W117" s="5">
        <v>0.29599999999999999</v>
      </c>
      <c r="X117" s="5">
        <v>0.29599999999999999</v>
      </c>
      <c r="Z117" t="str">
        <f t="shared" si="2"/>
        <v>0.296</v>
      </c>
      <c r="AA117" t="str">
        <f t="shared" si="3"/>
        <v>0.296</v>
      </c>
      <c r="AB117" t="str">
        <f t="shared" si="4"/>
        <v>0.296</v>
      </c>
    </row>
    <row r="118" spans="2:28" x14ac:dyDescent="0.35">
      <c r="B118" s="1"/>
      <c r="C118" s="41"/>
      <c r="D118" s="32"/>
      <c r="E118" s="13"/>
      <c r="F118" s="3" t="s">
        <v>89</v>
      </c>
      <c r="G118" s="3"/>
      <c r="H118" s="5">
        <v>2.5999999999999999E-2</v>
      </c>
      <c r="I118" s="4"/>
      <c r="J118" s="5"/>
      <c r="K118" s="28">
        <v>5.3310000000000004</v>
      </c>
      <c r="L118" s="28">
        <v>4.2919999999999998</v>
      </c>
      <c r="M118" s="28">
        <v>4.8949999999999996</v>
      </c>
      <c r="N118" s="29"/>
      <c r="O118" s="28"/>
      <c r="P118" s="28">
        <v>0.33600000000000002</v>
      </c>
      <c r="Q118" s="28">
        <v>0.26200000000000001</v>
      </c>
      <c r="R118" s="28">
        <v>0.29899999999999999</v>
      </c>
      <c r="S118" s="1"/>
      <c r="V118" s="27"/>
      <c r="W118" s="27"/>
      <c r="X118" s="27"/>
      <c r="Z118" t="str">
        <f t="shared" si="2"/>
        <v>0.000</v>
      </c>
      <c r="AA118" t="str">
        <f t="shared" si="3"/>
        <v>0.000</v>
      </c>
      <c r="AB118" t="str">
        <f t="shared" si="4"/>
        <v>0.000</v>
      </c>
    </row>
    <row r="119" spans="2:28" x14ac:dyDescent="0.35">
      <c r="B119" s="1"/>
      <c r="C119" s="41"/>
      <c r="D119" s="32"/>
      <c r="E119" s="13"/>
      <c r="F119" s="3" t="s">
        <v>90</v>
      </c>
      <c r="G119" s="3"/>
      <c r="H119" s="5">
        <v>2.3E-2</v>
      </c>
      <c r="I119" s="4"/>
      <c r="J119" s="5"/>
      <c r="K119" s="28">
        <v>5.2779999999999996</v>
      </c>
      <c r="L119" s="28">
        <v>5.8780000000000001</v>
      </c>
      <c r="M119" s="28">
        <v>5.8049999999999997</v>
      </c>
      <c r="N119" s="29"/>
      <c r="O119" s="28"/>
      <c r="P119" s="28">
        <v>0.314</v>
      </c>
      <c r="Q119" s="37" t="s">
        <v>97</v>
      </c>
      <c r="R119" s="28">
        <v>0.36099999999999999</v>
      </c>
      <c r="S119" s="1"/>
    </row>
    <row r="120" spans="2:28" ht="5" customHeight="1" x14ac:dyDescent="0.35">
      <c r="B120" s="1"/>
      <c r="C120" s="17"/>
      <c r="D120" s="33"/>
      <c r="E120" s="17"/>
      <c r="F120" s="18"/>
      <c r="G120" s="18"/>
      <c r="H120" s="19"/>
      <c r="I120" s="20"/>
      <c r="J120" s="19"/>
      <c r="K120" s="30"/>
      <c r="L120" s="30"/>
      <c r="M120" s="30"/>
      <c r="N120" s="31"/>
      <c r="O120" s="30"/>
      <c r="P120" s="30"/>
      <c r="Q120" s="30"/>
      <c r="R120" s="30"/>
      <c r="S120" s="1"/>
    </row>
    <row r="121" spans="2:28" ht="5" customHeight="1" x14ac:dyDescent="0.35">
      <c r="B121" s="1"/>
      <c r="C121" s="13"/>
      <c r="D121" s="32"/>
      <c r="E121" s="13"/>
      <c r="F121" s="3"/>
      <c r="G121" s="3"/>
      <c r="H121" s="5"/>
      <c r="I121" s="4"/>
      <c r="J121" s="5"/>
      <c r="K121" s="28"/>
      <c r="L121" s="28"/>
      <c r="M121" s="28"/>
      <c r="N121" s="29"/>
      <c r="O121" s="28"/>
      <c r="P121" s="28"/>
      <c r="Q121" s="28"/>
      <c r="R121" s="28"/>
      <c r="S121" s="1"/>
    </row>
    <row r="122" spans="2:28" x14ac:dyDescent="0.35">
      <c r="B122" s="1"/>
      <c r="C122" s="41" t="s">
        <v>87</v>
      </c>
      <c r="D122" s="32"/>
      <c r="E122" s="13"/>
      <c r="F122" s="3" t="s">
        <v>91</v>
      </c>
      <c r="G122" s="3"/>
      <c r="H122" s="5">
        <v>5.8000000000000003E-2</v>
      </c>
      <c r="I122" s="4"/>
      <c r="J122" s="5"/>
      <c r="K122" s="28">
        <v>6.915</v>
      </c>
      <c r="L122" s="28">
        <v>6.915</v>
      </c>
      <c r="M122" s="28">
        <v>6.915</v>
      </c>
      <c r="N122" s="29"/>
      <c r="O122" s="28"/>
      <c r="P122" s="28" t="s">
        <v>92</v>
      </c>
      <c r="Q122" s="28" t="s">
        <v>92</v>
      </c>
      <c r="R122" s="28" t="s">
        <v>92</v>
      </c>
      <c r="S122" s="1"/>
    </row>
    <row r="123" spans="2:28" x14ac:dyDescent="0.35">
      <c r="B123" s="1"/>
      <c r="C123" s="41"/>
      <c r="D123" s="32"/>
      <c r="E123" s="13"/>
      <c r="F123" s="3" t="s">
        <v>6</v>
      </c>
      <c r="G123" s="3"/>
      <c r="H123" s="5">
        <v>2.5999999999999999E-2</v>
      </c>
      <c r="I123" s="4"/>
      <c r="J123" s="5"/>
      <c r="K123" s="28">
        <v>6.915</v>
      </c>
      <c r="L123" s="28">
        <v>6.915</v>
      </c>
      <c r="M123" s="28">
        <v>6.915</v>
      </c>
      <c r="N123" s="29"/>
      <c r="O123" s="28"/>
      <c r="P123" s="28" t="s">
        <v>92</v>
      </c>
      <c r="Q123" s="28" t="s">
        <v>92</v>
      </c>
      <c r="R123" s="28" t="s">
        <v>92</v>
      </c>
      <c r="S123" s="1"/>
    </row>
    <row r="124" spans="2:28" x14ac:dyDescent="0.35">
      <c r="B124" s="1"/>
      <c r="C124" s="41"/>
      <c r="D124" s="32"/>
      <c r="E124" s="13"/>
      <c r="F124" s="3" t="s">
        <v>4</v>
      </c>
      <c r="G124" s="3"/>
      <c r="H124" s="5">
        <v>3.2000000000000001E-2</v>
      </c>
      <c r="I124" s="4"/>
      <c r="J124" s="5"/>
      <c r="K124" s="28">
        <v>5.5030000000000001</v>
      </c>
      <c r="L124" s="28">
        <v>6.6920000000000002</v>
      </c>
      <c r="M124" s="28">
        <v>7.1479999999999997</v>
      </c>
      <c r="N124" s="29"/>
      <c r="O124" s="28"/>
      <c r="P124" s="28">
        <v>0.378</v>
      </c>
      <c r="Q124" s="28" t="s">
        <v>92</v>
      </c>
      <c r="R124" s="28" t="s">
        <v>96</v>
      </c>
      <c r="S124" s="1"/>
    </row>
    <row r="125" spans="2:28" ht="5" customHeight="1" x14ac:dyDescent="0.35">
      <c r="B125" s="1"/>
      <c r="C125" s="17"/>
      <c r="D125" s="33"/>
      <c r="E125" s="17"/>
      <c r="F125" s="18"/>
      <c r="G125" s="18"/>
      <c r="H125" s="19"/>
      <c r="I125" s="20"/>
      <c r="J125" s="19"/>
      <c r="K125" s="30"/>
      <c r="L125" s="30"/>
      <c r="M125" s="30"/>
      <c r="N125" s="31"/>
      <c r="O125" s="30"/>
      <c r="P125" s="30"/>
      <c r="Q125" s="30"/>
      <c r="R125" s="30"/>
      <c r="S125" s="1"/>
    </row>
    <row r="126" spans="2:28" ht="5" customHeight="1" x14ac:dyDescent="0.35">
      <c r="B126" s="1"/>
      <c r="C126" s="13"/>
      <c r="D126" s="32"/>
      <c r="E126" s="13"/>
      <c r="F126" s="3"/>
      <c r="G126" s="3"/>
      <c r="H126" s="5"/>
      <c r="I126" s="4"/>
      <c r="J126" s="5"/>
      <c r="K126" s="28"/>
      <c r="L126" s="28"/>
      <c r="M126" s="28"/>
      <c r="N126" s="29"/>
      <c r="O126" s="28"/>
      <c r="P126" s="28"/>
      <c r="Q126" s="28"/>
      <c r="R126" s="28"/>
      <c r="S126" s="1"/>
    </row>
    <row r="127" spans="2:28" x14ac:dyDescent="0.35">
      <c r="B127" s="1"/>
      <c r="C127" s="41" t="s">
        <v>20</v>
      </c>
      <c r="D127" s="32"/>
      <c r="E127" s="13"/>
      <c r="F127" s="3" t="s">
        <v>21</v>
      </c>
      <c r="G127" s="3"/>
      <c r="H127" s="5">
        <v>2.4E-2</v>
      </c>
      <c r="I127" s="4"/>
      <c r="J127" s="5"/>
      <c r="K127" s="28">
        <v>5.6859999999999999</v>
      </c>
      <c r="L127" s="28">
        <v>6.1059999999999999</v>
      </c>
      <c r="M127" s="28">
        <v>6.1829999999999998</v>
      </c>
      <c r="N127" s="29"/>
      <c r="O127" s="28"/>
      <c r="P127" s="28" t="s">
        <v>93</v>
      </c>
      <c r="Q127" s="28" t="s">
        <v>94</v>
      </c>
      <c r="R127" s="28" t="s">
        <v>95</v>
      </c>
      <c r="S127" s="1"/>
    </row>
    <row r="128" spans="2:28" x14ac:dyDescent="0.35">
      <c r="B128" s="1"/>
      <c r="C128" s="41"/>
      <c r="D128" s="32"/>
      <c r="E128" s="13"/>
      <c r="F128" s="3" t="s">
        <v>7</v>
      </c>
      <c r="G128" s="3"/>
      <c r="H128" s="5">
        <v>2.3E-2</v>
      </c>
      <c r="I128" s="4"/>
      <c r="J128" s="5"/>
      <c r="K128" s="28">
        <v>5.6859999999999999</v>
      </c>
      <c r="L128" s="28">
        <v>6.1059999999999999</v>
      </c>
      <c r="M128" s="28">
        <v>6.1829999999999998</v>
      </c>
      <c r="N128" s="29"/>
      <c r="O128" s="28"/>
      <c r="P128" s="28" t="s">
        <v>93</v>
      </c>
      <c r="Q128" s="28" t="s">
        <v>94</v>
      </c>
      <c r="R128" s="28" t="s">
        <v>95</v>
      </c>
      <c r="S128" s="1"/>
    </row>
    <row r="129" spans="2:19" x14ac:dyDescent="0.35">
      <c r="B129" s="1"/>
      <c r="C129" s="41"/>
      <c r="D129" s="32"/>
      <c r="E129" s="13"/>
      <c r="F129" s="3" t="s">
        <v>10</v>
      </c>
      <c r="G129" s="3"/>
      <c r="H129" s="5">
        <v>2.1999999999999999E-2</v>
      </c>
      <c r="I129" s="4"/>
      <c r="J129" s="5"/>
      <c r="K129" s="28">
        <v>6.915</v>
      </c>
      <c r="L129" s="28">
        <v>6.915</v>
      </c>
      <c r="M129" s="28">
        <v>6.915</v>
      </c>
      <c r="N129" s="29"/>
      <c r="O129" s="28"/>
      <c r="P129" s="28" t="s">
        <v>92</v>
      </c>
      <c r="Q129" s="28" t="s">
        <v>92</v>
      </c>
      <c r="R129" s="28" t="s">
        <v>92</v>
      </c>
      <c r="S129" s="1"/>
    </row>
    <row r="130" spans="2:19" ht="5" customHeight="1" x14ac:dyDescent="0.35">
      <c r="B130" s="1"/>
      <c r="C130" s="17"/>
      <c r="D130" s="33"/>
      <c r="E130" s="17"/>
      <c r="F130" s="18"/>
      <c r="G130" s="18"/>
      <c r="H130" s="19"/>
      <c r="I130" s="20"/>
      <c r="J130" s="19"/>
      <c r="K130" s="30"/>
      <c r="L130" s="30"/>
      <c r="M130" s="30"/>
      <c r="N130" s="31"/>
      <c r="O130" s="30"/>
      <c r="P130" s="30"/>
      <c r="Q130" s="30"/>
      <c r="R130" s="30"/>
      <c r="S130" s="1"/>
    </row>
    <row r="131" spans="2:19" ht="5" customHeight="1" x14ac:dyDescent="0.35">
      <c r="B131" s="1"/>
      <c r="C131" s="13"/>
      <c r="D131" s="32"/>
      <c r="E131" s="13"/>
      <c r="F131" s="3"/>
      <c r="G131" s="3"/>
      <c r="H131" s="5"/>
      <c r="I131" s="4"/>
      <c r="J131" s="5"/>
      <c r="K131" s="28"/>
      <c r="L131" s="28"/>
      <c r="M131" s="28"/>
      <c r="N131" s="29"/>
      <c r="O131" s="28"/>
      <c r="P131" s="28"/>
      <c r="Q131" s="28"/>
      <c r="R131" s="28"/>
      <c r="S131" s="1"/>
    </row>
    <row r="132" spans="2:19" x14ac:dyDescent="0.35">
      <c r="B132" s="1"/>
      <c r="C132" s="41" t="s">
        <v>82</v>
      </c>
      <c r="D132" s="32"/>
      <c r="E132" s="14"/>
      <c r="F132" s="3" t="s">
        <v>7</v>
      </c>
      <c r="G132" s="3"/>
      <c r="H132" s="5">
        <v>5.6000000000000001E-2</v>
      </c>
      <c r="I132" s="4"/>
      <c r="J132" s="5"/>
      <c r="K132" s="28">
        <v>5.9119999999999999</v>
      </c>
      <c r="L132" s="28">
        <v>5.9119999999999999</v>
      </c>
      <c r="M132" s="28">
        <v>5.9119999999999999</v>
      </c>
      <c r="N132" s="29"/>
      <c r="O132" s="28"/>
      <c r="P132" s="28" t="s">
        <v>103</v>
      </c>
      <c r="Q132" s="28" t="s">
        <v>103</v>
      </c>
      <c r="R132" s="28" t="s">
        <v>103</v>
      </c>
      <c r="S132" s="1"/>
    </row>
    <row r="133" spans="2:19" x14ac:dyDescent="0.35">
      <c r="B133" s="1"/>
      <c r="C133" s="41"/>
      <c r="D133" s="32"/>
      <c r="E133" s="12"/>
      <c r="F133" s="3" t="s">
        <v>8</v>
      </c>
      <c r="G133" s="3"/>
      <c r="H133" s="5">
        <v>6.0999999999999999E-2</v>
      </c>
      <c r="I133" s="4"/>
      <c r="J133" s="5"/>
      <c r="K133" s="28">
        <v>5.5030000000000001</v>
      </c>
      <c r="L133" s="28">
        <v>5.5030000000000001</v>
      </c>
      <c r="M133" s="28">
        <v>5.5030000000000001</v>
      </c>
      <c r="N133" s="29"/>
      <c r="O133" s="28"/>
      <c r="P133" s="28">
        <v>0.378</v>
      </c>
      <c r="Q133" s="28">
        <v>0.378</v>
      </c>
      <c r="R133" s="28">
        <v>0.378</v>
      </c>
      <c r="S133" s="1"/>
    </row>
    <row r="134" spans="2:19" ht="5" customHeight="1" x14ac:dyDescent="0.35">
      <c r="B134" s="1"/>
      <c r="C134" s="21"/>
      <c r="D134" s="34"/>
      <c r="E134" s="21"/>
      <c r="F134" s="18"/>
      <c r="G134" s="18"/>
      <c r="H134" s="19"/>
      <c r="I134" s="20"/>
      <c r="J134" s="19"/>
      <c r="K134" s="30"/>
      <c r="L134" s="30"/>
      <c r="M134" s="30"/>
      <c r="N134" s="31"/>
      <c r="O134" s="30"/>
      <c r="P134" s="30"/>
      <c r="Q134" s="30"/>
      <c r="R134" s="30"/>
      <c r="S134" s="1"/>
    </row>
    <row r="135" spans="2:19" ht="5" customHeight="1" x14ac:dyDescent="0.35">
      <c r="B135" s="1"/>
      <c r="C135" s="12"/>
      <c r="D135" s="35"/>
      <c r="E135" s="12"/>
      <c r="F135" s="3"/>
      <c r="G135" s="3"/>
      <c r="H135" s="5"/>
      <c r="I135" s="4"/>
      <c r="J135" s="5"/>
      <c r="K135" s="28"/>
      <c r="L135" s="28"/>
      <c r="M135" s="28"/>
      <c r="N135" s="29"/>
      <c r="O135" s="28"/>
      <c r="P135" s="28"/>
      <c r="Q135" s="28"/>
      <c r="R135" s="28"/>
      <c r="S135" s="1"/>
    </row>
    <row r="136" spans="2:19" x14ac:dyDescent="0.35">
      <c r="B136" s="1"/>
      <c r="C136" s="1"/>
      <c r="D136" s="36"/>
      <c r="E136" s="1"/>
      <c r="F136" s="3" t="s">
        <v>98</v>
      </c>
      <c r="G136" s="3"/>
      <c r="H136" s="15"/>
      <c r="I136" s="16"/>
      <c r="J136" s="15"/>
      <c r="K136" s="28">
        <v>4.0129999999999999</v>
      </c>
      <c r="L136" s="28">
        <v>4.0129999999999999</v>
      </c>
      <c r="M136" s="28">
        <v>4.0129999999999999</v>
      </c>
      <c r="N136" s="29"/>
      <c r="O136" s="28"/>
      <c r="P136" s="38">
        <v>0.24360000000000001</v>
      </c>
      <c r="Q136" s="38">
        <v>0.24360000000000001</v>
      </c>
      <c r="R136" s="38">
        <v>0.24360000000000001</v>
      </c>
      <c r="S136" s="1"/>
    </row>
    <row r="137" spans="2:19" x14ac:dyDescent="0.3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2:19" ht="7.5" customHeight="1" x14ac:dyDescent="0.35">
      <c r="B138" s="1"/>
      <c r="C138" s="1"/>
      <c r="D138" s="1"/>
      <c r="E138" s="1"/>
      <c r="F138" s="25"/>
      <c r="G138" s="25"/>
      <c r="H138" s="25"/>
      <c r="I138" s="25"/>
      <c r="J138" s="25"/>
      <c r="K138" s="1"/>
      <c r="L138" s="1"/>
      <c r="M138" s="1"/>
      <c r="N138" s="1"/>
      <c r="O138" s="1"/>
      <c r="P138" s="1"/>
      <c r="Q138" s="1"/>
      <c r="R138" s="1"/>
      <c r="S138" s="1"/>
    </row>
    <row r="139" spans="2:19" x14ac:dyDescent="0.3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2:19" x14ac:dyDescent="0.35">
      <c r="B140" s="1"/>
      <c r="C140" s="1"/>
      <c r="D140" s="1"/>
      <c r="E140" s="1"/>
      <c r="F140" s="5">
        <v>5.2779999999999996</v>
      </c>
      <c r="G140" s="1"/>
      <c r="H140" s="24" t="s">
        <v>24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2:19" x14ac:dyDescent="0.35">
      <c r="B141" s="1"/>
      <c r="C141" s="1"/>
      <c r="D141" s="1"/>
      <c r="E141" s="1"/>
      <c r="F141" s="5">
        <v>6.915</v>
      </c>
      <c r="G141" s="23"/>
      <c r="H141" s="24" t="s">
        <v>22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2:19" x14ac:dyDescent="0.35">
      <c r="B142" s="1"/>
      <c r="C142" s="1"/>
      <c r="D142" s="1"/>
      <c r="E142" s="1"/>
      <c r="F142" s="5">
        <v>0.56200000000000006</v>
      </c>
      <c r="G142" s="23"/>
      <c r="H142" s="24" t="s">
        <v>23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2:19" ht="5" customHeight="1" x14ac:dyDescent="0.3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2:19" ht="16.5" x14ac:dyDescent="0.35">
      <c r="B144" s="1"/>
      <c r="C144" s="1"/>
      <c r="E144" s="39" t="s">
        <v>100</v>
      </c>
      <c r="F144" s="2" t="s">
        <v>83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2:19" x14ac:dyDescent="0.35">
      <c r="B145" s="1"/>
      <c r="C145" s="1"/>
      <c r="D145" s="1"/>
      <c r="E145" s="1"/>
      <c r="F145" s="2" t="s">
        <v>84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2:19" x14ac:dyDescent="0.35">
      <c r="B146" s="1"/>
      <c r="C146" s="1"/>
      <c r="D146" s="1"/>
      <c r="E146" s="1"/>
      <c r="F146" s="2" t="s">
        <v>104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2:19" ht="5" customHeight="1" x14ac:dyDescent="0.3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2:19" ht="16.5" x14ac:dyDescent="0.35">
      <c r="B148" s="1"/>
      <c r="C148" s="1"/>
      <c r="E148" s="39" t="s">
        <v>101</v>
      </c>
      <c r="F148" s="2" t="s">
        <v>99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2:19" x14ac:dyDescent="0.3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2:19" x14ac:dyDescent="0.3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</sheetData>
  <mergeCells count="25">
    <mergeCell ref="C127:C129"/>
    <mergeCell ref="C132:C133"/>
    <mergeCell ref="C117:C119"/>
    <mergeCell ref="C122:C124"/>
    <mergeCell ref="C78:C83"/>
    <mergeCell ref="C86:C88"/>
    <mergeCell ref="C91:C92"/>
    <mergeCell ref="K114:R114"/>
    <mergeCell ref="K115:M115"/>
    <mergeCell ref="P115:R115"/>
    <mergeCell ref="C53:C55"/>
    <mergeCell ref="C58:C59"/>
    <mergeCell ref="K75:R75"/>
    <mergeCell ref="K76:M76"/>
    <mergeCell ref="P76:R76"/>
    <mergeCell ref="C23:C24"/>
    <mergeCell ref="K42:R42"/>
    <mergeCell ref="K43:M43"/>
    <mergeCell ref="P43:R43"/>
    <mergeCell ref="C45:C50"/>
    <mergeCell ref="K8:M8"/>
    <mergeCell ref="P8:R8"/>
    <mergeCell ref="K7:R7"/>
    <mergeCell ref="C10:C15"/>
    <mergeCell ref="C18:C20"/>
  </mergeCells>
  <conditionalFormatting sqref="K10:O26 K128:O135">
    <cfRule type="cellIs" dxfId="88" priority="103" operator="greaterThan">
      <formula>$K$27</formula>
    </cfRule>
  </conditionalFormatting>
  <conditionalFormatting sqref="K10:O22 K128:O131">
    <cfRule type="cellIs" dxfId="87" priority="102" operator="greaterThan">
      <formula>$K$23</formula>
    </cfRule>
  </conditionalFormatting>
  <conditionalFormatting sqref="P10:R26">
    <cfRule type="cellIs" dxfId="86" priority="101" operator="greaterThan">
      <formula>$P$27</formula>
    </cfRule>
  </conditionalFormatting>
  <conditionalFormatting sqref="P10:R22">
    <cfRule type="cellIs" dxfId="85" priority="100" operator="greaterThan">
      <formula>$P$23</formula>
    </cfRule>
  </conditionalFormatting>
  <conditionalFormatting sqref="G32 G101">
    <cfRule type="cellIs" dxfId="84" priority="99" operator="lessThan">
      <formula>#REF!</formula>
    </cfRule>
  </conditionalFormatting>
  <conditionalFormatting sqref="G32">
    <cfRule type="top10" dxfId="83" priority="98" percent="1" bottom="1" rank="10"/>
  </conditionalFormatting>
  <conditionalFormatting sqref="G33">
    <cfRule type="cellIs" dxfId="82" priority="97" operator="lessThan">
      <formula>$X32</formula>
    </cfRule>
  </conditionalFormatting>
  <conditionalFormatting sqref="G33">
    <cfRule type="top10" dxfId="81" priority="96" percent="1" bottom="1" rank="10"/>
  </conditionalFormatting>
  <conditionalFormatting sqref="F31">
    <cfRule type="cellIs" dxfId="80" priority="95" operator="greaterThan">
      <formula>$K$27</formula>
    </cfRule>
  </conditionalFormatting>
  <conditionalFormatting sqref="F31">
    <cfRule type="cellIs" dxfId="79" priority="94" operator="greaterThan">
      <formula>$K$23</formula>
    </cfRule>
  </conditionalFormatting>
  <conditionalFormatting sqref="F32">
    <cfRule type="cellIs" dxfId="78" priority="93" operator="greaterThan">
      <formula>$K$27</formula>
    </cfRule>
  </conditionalFormatting>
  <conditionalFormatting sqref="F32">
    <cfRule type="cellIs" dxfId="77" priority="92" operator="greaterThan">
      <formula>$K$23</formula>
    </cfRule>
  </conditionalFormatting>
  <conditionalFormatting sqref="F33">
    <cfRule type="cellIs" dxfId="76" priority="91" operator="greaterThan">
      <formula>$P$27</formula>
    </cfRule>
  </conditionalFormatting>
  <conditionalFormatting sqref="F33">
    <cfRule type="cellIs" dxfId="75" priority="90" operator="greaterThan">
      <formula>$P$23</formula>
    </cfRule>
  </conditionalFormatting>
  <conditionalFormatting sqref="K45:O61">
    <cfRule type="cellIs" dxfId="74" priority="89" operator="greaterThan">
      <formula>$K$27</formula>
    </cfRule>
  </conditionalFormatting>
  <conditionalFormatting sqref="K45:O57">
    <cfRule type="cellIs" dxfId="73" priority="88" operator="greaterThan">
      <formula>$K$23</formula>
    </cfRule>
  </conditionalFormatting>
  <conditionalFormatting sqref="P45:R61 P130:R131 P134:R135">
    <cfRule type="cellIs" dxfId="72" priority="87" operator="greaterThan">
      <formula>$P$62</formula>
    </cfRule>
  </conditionalFormatting>
  <conditionalFormatting sqref="P45:R57">
    <cfRule type="cellIs" dxfId="71" priority="86" operator="greaterThan">
      <formula>$P$58</formula>
    </cfRule>
  </conditionalFormatting>
  <conditionalFormatting sqref="G67">
    <cfRule type="cellIs" dxfId="70" priority="85" operator="lessThan">
      <formula>#REF!</formula>
    </cfRule>
  </conditionalFormatting>
  <conditionalFormatting sqref="G67">
    <cfRule type="top10" dxfId="69" priority="84" percent="1" bottom="1" rank="10"/>
  </conditionalFormatting>
  <conditionalFormatting sqref="G68">
    <cfRule type="cellIs" dxfId="68" priority="83" operator="lessThan">
      <formula>$X67</formula>
    </cfRule>
  </conditionalFormatting>
  <conditionalFormatting sqref="G68">
    <cfRule type="top10" dxfId="67" priority="82" percent="1" bottom="1" rank="10"/>
  </conditionalFormatting>
  <conditionalFormatting sqref="F66">
    <cfRule type="cellIs" dxfId="66" priority="81" operator="greaterThan">
      <formula>$K$27</formula>
    </cfRule>
  </conditionalFormatting>
  <conditionalFormatting sqref="F66">
    <cfRule type="cellIs" dxfId="65" priority="80" operator="greaterThan">
      <formula>$K$23</formula>
    </cfRule>
  </conditionalFormatting>
  <conditionalFormatting sqref="F67">
    <cfRule type="cellIs" dxfId="64" priority="79" operator="greaterThan">
      <formula>$K$27</formula>
    </cfRule>
  </conditionalFormatting>
  <conditionalFormatting sqref="F67">
    <cfRule type="cellIs" dxfId="63" priority="78" operator="greaterThan">
      <formula>$K$23</formula>
    </cfRule>
  </conditionalFormatting>
  <conditionalFormatting sqref="F68">
    <cfRule type="cellIs" dxfId="62" priority="77" operator="greaterThan">
      <formula>$P$27</formula>
    </cfRule>
  </conditionalFormatting>
  <conditionalFormatting sqref="F68">
    <cfRule type="cellIs" dxfId="61" priority="76" operator="greaterThan">
      <formula>$P$23</formula>
    </cfRule>
  </conditionalFormatting>
  <conditionalFormatting sqref="K78:O94">
    <cfRule type="cellIs" dxfId="60" priority="75" operator="greaterThan">
      <formula>$K$27</formula>
    </cfRule>
  </conditionalFormatting>
  <conditionalFormatting sqref="K78:O90">
    <cfRule type="cellIs" dxfId="59" priority="74" operator="greaterThan">
      <formula>$K$23</formula>
    </cfRule>
  </conditionalFormatting>
  <conditionalFormatting sqref="P120:R121">
    <cfRule type="cellIs" dxfId="58" priority="46" operator="greaterThan">
      <formula>$P$62</formula>
    </cfRule>
  </conditionalFormatting>
  <conditionalFormatting sqref="G100">
    <cfRule type="cellIs" dxfId="57" priority="71" operator="lessThan">
      <formula>#REF!</formula>
    </cfRule>
  </conditionalFormatting>
  <conditionalFormatting sqref="G100">
    <cfRule type="top10" dxfId="56" priority="70" percent="1" bottom="1" rank="10"/>
  </conditionalFormatting>
  <conditionalFormatting sqref="G101">
    <cfRule type="top10" dxfId="55" priority="68" percent="1" bottom="1" rank="10"/>
  </conditionalFormatting>
  <conditionalFormatting sqref="F99">
    <cfRule type="cellIs" dxfId="54" priority="67" operator="greaterThan">
      <formula>$K$27</formula>
    </cfRule>
  </conditionalFormatting>
  <conditionalFormatting sqref="F99">
    <cfRule type="cellIs" dxfId="53" priority="66" operator="greaterThan">
      <formula>$K$23</formula>
    </cfRule>
  </conditionalFormatting>
  <conditionalFormatting sqref="F100">
    <cfRule type="cellIs" dxfId="52" priority="65" operator="greaterThan">
      <formula>$K$27</formula>
    </cfRule>
  </conditionalFormatting>
  <conditionalFormatting sqref="F100">
    <cfRule type="cellIs" dxfId="51" priority="64" operator="greaterThan">
      <formula>$K$23</formula>
    </cfRule>
  </conditionalFormatting>
  <conditionalFormatting sqref="F101">
    <cfRule type="cellIs" dxfId="50" priority="63" operator="greaterThan">
      <formula>$P$27</formula>
    </cfRule>
  </conditionalFormatting>
  <conditionalFormatting sqref="F101">
    <cfRule type="cellIs" dxfId="49" priority="62" operator="greaterThan">
      <formula>$P$23</formula>
    </cfRule>
  </conditionalFormatting>
  <conditionalFormatting sqref="G142">
    <cfRule type="cellIs" dxfId="48" priority="61" operator="lessThan">
      <formula>#REF!</formula>
    </cfRule>
  </conditionalFormatting>
  <conditionalFormatting sqref="K125:O126">
    <cfRule type="cellIs" dxfId="47" priority="60" operator="greaterThan">
      <formula>$K$27</formula>
    </cfRule>
  </conditionalFormatting>
  <conditionalFormatting sqref="K125:O126">
    <cfRule type="cellIs" dxfId="46" priority="59" operator="greaterThan">
      <formula>$K$23</formula>
    </cfRule>
  </conditionalFormatting>
  <conditionalFormatting sqref="P125:R126">
    <cfRule type="cellIs" dxfId="45" priority="58" operator="greaterThan">
      <formula>$P$62</formula>
    </cfRule>
  </conditionalFormatting>
  <conditionalFormatting sqref="G141">
    <cfRule type="cellIs" dxfId="44" priority="57" operator="lessThan">
      <formula>#REF!</formula>
    </cfRule>
  </conditionalFormatting>
  <conditionalFormatting sqref="G141">
    <cfRule type="top10" dxfId="43" priority="56" percent="1" bottom="1" rank="10"/>
  </conditionalFormatting>
  <conditionalFormatting sqref="G142">
    <cfRule type="top10" dxfId="42" priority="55" percent="1" bottom="1" rank="10"/>
  </conditionalFormatting>
  <conditionalFormatting sqref="F140">
    <cfRule type="cellIs" dxfId="41" priority="54" operator="greaterThan">
      <formula>$K$27</formula>
    </cfRule>
  </conditionalFormatting>
  <conditionalFormatting sqref="F140">
    <cfRule type="cellIs" dxfId="40" priority="53" operator="greaterThan">
      <formula>$K$23</formula>
    </cfRule>
  </conditionalFormatting>
  <conditionalFormatting sqref="F141">
    <cfRule type="cellIs" dxfId="39" priority="52" operator="greaterThan">
      <formula>$K$27</formula>
    </cfRule>
  </conditionalFormatting>
  <conditionalFormatting sqref="F141">
    <cfRule type="cellIs" dxfId="38" priority="51" operator="greaterThan">
      <formula>$K$23</formula>
    </cfRule>
  </conditionalFormatting>
  <conditionalFormatting sqref="F142">
    <cfRule type="cellIs" dxfId="37" priority="50" operator="greaterThan">
      <formula>$P$27</formula>
    </cfRule>
  </conditionalFormatting>
  <conditionalFormatting sqref="F142">
    <cfRule type="cellIs" dxfId="36" priority="49" operator="greaterThan">
      <formula>$P$23</formula>
    </cfRule>
  </conditionalFormatting>
  <conditionalFormatting sqref="K119:O121">
    <cfRule type="cellIs" dxfId="35" priority="48" operator="greaterThan">
      <formula>$K$27</formula>
    </cfRule>
  </conditionalFormatting>
  <conditionalFormatting sqref="K119:O121">
    <cfRule type="cellIs" dxfId="34" priority="47" operator="greaterThan">
      <formula>$K$23</formula>
    </cfRule>
  </conditionalFormatting>
  <conditionalFormatting sqref="K117:O117">
    <cfRule type="cellIs" dxfId="33" priority="45" operator="greaterThan">
      <formula>$K$27</formula>
    </cfRule>
  </conditionalFormatting>
  <conditionalFormatting sqref="K117:O117">
    <cfRule type="cellIs" dxfId="32" priority="44" operator="greaterThan">
      <formula>$K$23</formula>
    </cfRule>
  </conditionalFormatting>
  <conditionalFormatting sqref="P117:R117">
    <cfRule type="cellIs" dxfId="31" priority="43" operator="greaterThan">
      <formula>$P$62</formula>
    </cfRule>
  </conditionalFormatting>
  <conditionalFormatting sqref="K123:O123">
    <cfRule type="cellIs" dxfId="30" priority="42" operator="greaterThan">
      <formula>$K$27</formula>
    </cfRule>
  </conditionalFormatting>
  <conditionalFormatting sqref="K123:O123">
    <cfRule type="cellIs" dxfId="29" priority="41" operator="greaterThan">
      <formula>$K$23</formula>
    </cfRule>
  </conditionalFormatting>
  <conditionalFormatting sqref="P122:R122">
    <cfRule type="cellIs" dxfId="28" priority="23" operator="greaterThan">
      <formula>$P$62</formula>
    </cfRule>
  </conditionalFormatting>
  <conditionalFormatting sqref="K124:O124">
    <cfRule type="cellIs" dxfId="27" priority="39" operator="greaterThan">
      <formula>$K$27</formula>
    </cfRule>
  </conditionalFormatting>
  <conditionalFormatting sqref="K124:O124">
    <cfRule type="cellIs" dxfId="26" priority="38" operator="greaterThan">
      <formula>$K$23</formula>
    </cfRule>
  </conditionalFormatting>
  <conditionalFormatting sqref="K122:O122">
    <cfRule type="cellIs" dxfId="25" priority="36" operator="greaterThan">
      <formula>$K$27</formula>
    </cfRule>
  </conditionalFormatting>
  <conditionalFormatting sqref="K122:O122">
    <cfRule type="cellIs" dxfId="24" priority="35" operator="greaterThan">
      <formula>$K$23</formula>
    </cfRule>
  </conditionalFormatting>
  <conditionalFormatting sqref="K118:O118">
    <cfRule type="cellIs" dxfId="23" priority="33" operator="greaterThan">
      <formula>$K$27</formula>
    </cfRule>
  </conditionalFormatting>
  <conditionalFormatting sqref="K118:O118">
    <cfRule type="cellIs" dxfId="22" priority="32" operator="greaterThan">
      <formula>$K$23</formula>
    </cfRule>
  </conditionalFormatting>
  <conditionalFormatting sqref="K127:O127">
    <cfRule type="cellIs" dxfId="21" priority="30" operator="greaterThan">
      <formula>$K$27</formula>
    </cfRule>
  </conditionalFormatting>
  <conditionalFormatting sqref="K127:O127">
    <cfRule type="cellIs" dxfId="20" priority="29" operator="greaterThan">
      <formula>$K$23</formula>
    </cfRule>
  </conditionalFormatting>
  <conditionalFormatting sqref="P124:R124">
    <cfRule type="cellIs" dxfId="19" priority="15" operator="greaterThan">
      <formula>$P$62</formula>
    </cfRule>
  </conditionalFormatting>
  <conditionalFormatting sqref="P78:R94">
    <cfRule type="cellIs" dxfId="18" priority="27" operator="greaterThan">
      <formula>$P$62</formula>
    </cfRule>
  </conditionalFormatting>
  <conditionalFormatting sqref="P78:R90">
    <cfRule type="cellIs" dxfId="17" priority="26" operator="greaterThan">
      <formula>$P$58</formula>
    </cfRule>
  </conditionalFormatting>
  <conditionalFormatting sqref="V100:X116">
    <cfRule type="cellIs" dxfId="16" priority="25" operator="greaterThan">
      <formula>$P$62</formula>
    </cfRule>
  </conditionalFormatting>
  <conditionalFormatting sqref="V100:X112">
    <cfRule type="cellIs" dxfId="15" priority="24" operator="greaterThan">
      <formula>$P$58</formula>
    </cfRule>
  </conditionalFormatting>
  <conditionalFormatting sqref="P122:R122">
    <cfRule type="cellIs" dxfId="14" priority="22" operator="greaterThan">
      <formula>$P$58</formula>
    </cfRule>
  </conditionalFormatting>
  <conditionalFormatting sqref="P119 R119">
    <cfRule type="cellIs" dxfId="13" priority="21" operator="greaterThan">
      <formula>$P$62</formula>
    </cfRule>
  </conditionalFormatting>
  <conditionalFormatting sqref="P119 R119">
    <cfRule type="cellIs" dxfId="12" priority="20" operator="greaterThan">
      <formula>$P$58</formula>
    </cfRule>
  </conditionalFormatting>
  <conditionalFormatting sqref="P118:R118">
    <cfRule type="cellIs" dxfId="11" priority="19" operator="greaterThan">
      <formula>$P$62</formula>
    </cfRule>
  </conditionalFormatting>
  <conditionalFormatting sqref="P118:R118">
    <cfRule type="cellIs" dxfId="10" priority="18" operator="greaterThan">
      <formula>$P$58</formula>
    </cfRule>
  </conditionalFormatting>
  <conditionalFormatting sqref="P124:R124">
    <cfRule type="cellIs" dxfId="9" priority="14" operator="greaterThan">
      <formula>$P$58</formula>
    </cfRule>
  </conditionalFormatting>
  <conditionalFormatting sqref="P127:R127">
    <cfRule type="cellIs" dxfId="8" priority="13" operator="greaterThan">
      <formula>$P$62</formula>
    </cfRule>
  </conditionalFormatting>
  <conditionalFormatting sqref="P127:R127">
    <cfRule type="cellIs" dxfId="7" priority="12" operator="greaterThan">
      <formula>$P$58</formula>
    </cfRule>
  </conditionalFormatting>
  <conditionalFormatting sqref="P132:R133">
    <cfRule type="cellIs" dxfId="6" priority="7" operator="greaterThan">
      <formula>$P$62</formula>
    </cfRule>
  </conditionalFormatting>
  <conditionalFormatting sqref="P128:R128">
    <cfRule type="cellIs" dxfId="5" priority="9" operator="greaterThan">
      <formula>$P$62</formula>
    </cfRule>
  </conditionalFormatting>
  <conditionalFormatting sqref="P128:R128">
    <cfRule type="cellIs" dxfId="4" priority="8" operator="greaterThan">
      <formula>$P$58</formula>
    </cfRule>
  </conditionalFormatting>
  <conditionalFormatting sqref="P123:R123">
    <cfRule type="cellIs" dxfId="3" priority="6" operator="greaterThan">
      <formula>$P$62</formula>
    </cfRule>
  </conditionalFormatting>
  <conditionalFormatting sqref="P123:R123">
    <cfRule type="cellIs" dxfId="2" priority="5" operator="greaterThan">
      <formula>$P$58</formula>
    </cfRule>
  </conditionalFormatting>
  <conditionalFormatting sqref="P129:R129">
    <cfRule type="cellIs" dxfId="1" priority="4" operator="greaterThan">
      <formula>$P$62</formula>
    </cfRule>
  </conditionalFormatting>
  <conditionalFormatting sqref="P129:R129">
    <cfRule type="cellIs" dxfId="0" priority="3" operator="greaterThan">
      <formula>$P$58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E3DFA-9EDE-478C-B759-30E11DE80F9C}">
  <dimension ref="B1:I34"/>
  <sheetViews>
    <sheetView workbookViewId="0">
      <selection activeCell="J15" sqref="J15"/>
    </sheetView>
  </sheetViews>
  <sheetFormatPr defaultRowHeight="14.5" x14ac:dyDescent="0.35"/>
  <sheetData>
    <row r="1" spans="2:9" x14ac:dyDescent="0.35">
      <c r="C1" t="s">
        <v>26</v>
      </c>
      <c r="D1" t="s">
        <v>27</v>
      </c>
      <c r="E1" t="s">
        <v>28</v>
      </c>
      <c r="F1" t="s">
        <v>29</v>
      </c>
      <c r="G1" t="s">
        <v>26</v>
      </c>
      <c r="H1" t="s">
        <v>31</v>
      </c>
      <c r="I1" t="s">
        <v>30</v>
      </c>
    </row>
    <row r="2" spans="2:9" x14ac:dyDescent="0.35">
      <c r="B2" t="s">
        <v>32</v>
      </c>
      <c r="C2" t="s">
        <v>33</v>
      </c>
      <c r="D2">
        <v>1</v>
      </c>
      <c r="E2">
        <v>1.0838550749438072</v>
      </c>
      <c r="F2">
        <v>6.7546025066907892E-2</v>
      </c>
      <c r="G2" s="2" t="s">
        <v>1</v>
      </c>
      <c r="H2" t="s">
        <v>18</v>
      </c>
      <c r="I2">
        <v>0.45624415287115799</v>
      </c>
    </row>
    <row r="3" spans="2:9" x14ac:dyDescent="0.35">
      <c r="B3" t="s">
        <v>34</v>
      </c>
      <c r="C3" t="s">
        <v>35</v>
      </c>
      <c r="D3">
        <v>1</v>
      </c>
      <c r="E3">
        <v>0.9245127684137715</v>
      </c>
      <c r="F3">
        <v>-8.8489302847161819E-2</v>
      </c>
      <c r="G3" s="2" t="s">
        <v>2</v>
      </c>
      <c r="H3" t="s">
        <v>18</v>
      </c>
      <c r="I3">
        <v>0.31412111177249757</v>
      </c>
    </row>
    <row r="4" spans="2:9" x14ac:dyDescent="0.35">
      <c r="B4" t="s">
        <v>36</v>
      </c>
      <c r="C4" t="s">
        <v>37</v>
      </c>
      <c r="D4">
        <v>1</v>
      </c>
      <c r="E4">
        <v>1.0184804964600931</v>
      </c>
      <c r="F4">
        <v>3.654440416850245E-3</v>
      </c>
      <c r="G4" s="2" t="s">
        <v>7</v>
      </c>
      <c r="H4" t="s">
        <v>18</v>
      </c>
      <c r="I4">
        <v>0.38344495059684569</v>
      </c>
    </row>
    <row r="5" spans="2:9" x14ac:dyDescent="0.35">
      <c r="B5" t="s">
        <v>38</v>
      </c>
      <c r="C5" t="s">
        <v>39</v>
      </c>
      <c r="D5">
        <v>1</v>
      </c>
      <c r="E5">
        <v>1.0838550749438072</v>
      </c>
      <c r="F5">
        <v>6.7546025066907892E-2</v>
      </c>
      <c r="G5" s="2" t="s">
        <v>10</v>
      </c>
      <c r="H5" t="s">
        <v>18</v>
      </c>
      <c r="I5">
        <v>0.45624415287115799</v>
      </c>
    </row>
    <row r="6" spans="2:9" x14ac:dyDescent="0.35">
      <c r="B6" t="s">
        <v>40</v>
      </c>
      <c r="C6" t="s">
        <v>41</v>
      </c>
      <c r="D6">
        <v>1</v>
      </c>
      <c r="E6">
        <v>1.0274720252553489</v>
      </c>
      <c r="F6">
        <v>1.2452675984068129E-2</v>
      </c>
      <c r="G6" s="2" t="s">
        <v>42</v>
      </c>
      <c r="H6" t="s">
        <v>18</v>
      </c>
      <c r="I6">
        <v>0.39515931892694239</v>
      </c>
    </row>
    <row r="7" spans="2:9" x14ac:dyDescent="0.35">
      <c r="B7" t="s">
        <v>43</v>
      </c>
      <c r="C7" t="s">
        <v>44</v>
      </c>
      <c r="D7">
        <v>1</v>
      </c>
      <c r="E7">
        <v>1.0167415726516011</v>
      </c>
      <c r="F7">
        <v>1.9525219591426857E-3</v>
      </c>
      <c r="G7" s="2" t="s">
        <v>45</v>
      </c>
      <c r="H7" t="s">
        <v>18</v>
      </c>
      <c r="I7">
        <v>0.37829927598619539</v>
      </c>
    </row>
    <row r="8" spans="2:9" x14ac:dyDescent="0.35">
      <c r="B8" t="s">
        <v>46</v>
      </c>
      <c r="C8" t="s">
        <v>47</v>
      </c>
      <c r="D8">
        <v>1</v>
      </c>
      <c r="E8">
        <v>0.95907835350309045</v>
      </c>
      <c r="F8">
        <v>-5.4552939326229372E-2</v>
      </c>
      <c r="G8" s="2" t="s">
        <v>3</v>
      </c>
      <c r="H8" t="s">
        <v>18</v>
      </c>
      <c r="I8">
        <v>0.33594288372240294</v>
      </c>
    </row>
    <row r="9" spans="2:9" x14ac:dyDescent="0.35">
      <c r="B9" t="s">
        <v>48</v>
      </c>
      <c r="C9" t="s">
        <v>49</v>
      </c>
      <c r="D9">
        <v>1</v>
      </c>
      <c r="E9">
        <v>1.0167415726516011</v>
      </c>
      <c r="F9">
        <v>1.9525219591426857E-3</v>
      </c>
      <c r="G9" s="2" t="s">
        <v>4</v>
      </c>
      <c r="H9" t="s">
        <v>18</v>
      </c>
      <c r="I9">
        <v>0.37829927598619539</v>
      </c>
    </row>
    <row r="10" spans="2:9" x14ac:dyDescent="0.35">
      <c r="B10" t="s">
        <v>50</v>
      </c>
      <c r="C10" t="s">
        <v>51</v>
      </c>
      <c r="D10">
        <v>1</v>
      </c>
      <c r="E10">
        <v>1.0184804964600931</v>
      </c>
      <c r="F10">
        <v>3.654440416850245E-3</v>
      </c>
      <c r="G10" s="2" t="s">
        <v>21</v>
      </c>
      <c r="H10" t="s">
        <v>18</v>
      </c>
      <c r="I10">
        <v>0.38344495059684569</v>
      </c>
    </row>
    <row r="11" spans="2:9" x14ac:dyDescent="0.35">
      <c r="B11" t="s">
        <v>52</v>
      </c>
      <c r="C11" t="s">
        <v>53</v>
      </c>
      <c r="D11">
        <v>1</v>
      </c>
      <c r="E11">
        <v>0.95907835350309045</v>
      </c>
      <c r="F11">
        <v>-5.4552939326229372E-2</v>
      </c>
      <c r="G11" s="2" t="s">
        <v>5</v>
      </c>
      <c r="H11" t="s">
        <v>18</v>
      </c>
      <c r="I11">
        <v>0.33594288372240294</v>
      </c>
    </row>
    <row r="12" spans="2:9" x14ac:dyDescent="0.35">
      <c r="B12" t="s">
        <v>54</v>
      </c>
      <c r="C12" t="s">
        <v>55</v>
      </c>
      <c r="D12">
        <v>1</v>
      </c>
      <c r="E12">
        <v>1.0838550749438072</v>
      </c>
      <c r="F12">
        <v>6.7546025066907892E-2</v>
      </c>
      <c r="G12" s="2" t="s">
        <v>6</v>
      </c>
      <c r="H12" t="s">
        <v>18</v>
      </c>
      <c r="I12">
        <v>0.45624415287115799</v>
      </c>
    </row>
    <row r="13" spans="2:9" x14ac:dyDescent="0.35">
      <c r="B13" t="s">
        <v>56</v>
      </c>
      <c r="C13" t="s">
        <v>33</v>
      </c>
      <c r="D13">
        <v>2</v>
      </c>
      <c r="E13">
        <v>1.0838550749438072</v>
      </c>
      <c r="F13">
        <v>6.7546025066907892E-2</v>
      </c>
      <c r="G13" s="2" t="s">
        <v>1</v>
      </c>
      <c r="H13" t="s">
        <v>14</v>
      </c>
      <c r="I13">
        <v>0.45624415287115799</v>
      </c>
    </row>
    <row r="14" spans="2:9" x14ac:dyDescent="0.35">
      <c r="B14" t="s">
        <v>57</v>
      </c>
      <c r="C14" t="s">
        <v>35</v>
      </c>
      <c r="D14">
        <v>2</v>
      </c>
      <c r="E14">
        <v>0.98206910375752532</v>
      </c>
      <c r="F14">
        <v>-3.2007632873867792E-2</v>
      </c>
      <c r="G14" s="2" t="s">
        <v>2</v>
      </c>
      <c r="H14" t="s">
        <v>14</v>
      </c>
      <c r="I14">
        <v>0.36461563082331594</v>
      </c>
    </row>
    <row r="15" spans="2:9" x14ac:dyDescent="0.35">
      <c r="B15" t="s">
        <v>58</v>
      </c>
      <c r="C15" t="s">
        <v>37</v>
      </c>
      <c r="D15">
        <v>2</v>
      </c>
      <c r="E15">
        <v>1.0360593943958756</v>
      </c>
      <c r="F15">
        <v>2.0852394726890006E-2</v>
      </c>
      <c r="G15" s="2" t="s">
        <v>7</v>
      </c>
      <c r="H15" t="s">
        <v>14</v>
      </c>
      <c r="I15">
        <v>0.40547970103667658</v>
      </c>
    </row>
    <row r="16" spans="2:9" x14ac:dyDescent="0.35">
      <c r="B16" t="s">
        <v>59</v>
      </c>
      <c r="C16" t="s">
        <v>39</v>
      </c>
      <c r="D16">
        <v>2</v>
      </c>
      <c r="E16">
        <v>1.0838550749438072</v>
      </c>
      <c r="F16">
        <v>6.7546025066907892E-2</v>
      </c>
      <c r="G16" s="2" t="s">
        <v>10</v>
      </c>
      <c r="H16" t="s">
        <v>14</v>
      </c>
      <c r="I16">
        <v>0.45624415287115799</v>
      </c>
    </row>
    <row r="17" spans="2:9" x14ac:dyDescent="0.35">
      <c r="B17" t="s">
        <v>60</v>
      </c>
      <c r="C17" t="s">
        <v>41</v>
      </c>
      <c r="D17">
        <v>2</v>
      </c>
      <c r="E17">
        <v>1.0274720252553489</v>
      </c>
      <c r="F17">
        <v>1.2452675984068129E-2</v>
      </c>
      <c r="G17" s="2" t="s">
        <v>42</v>
      </c>
      <c r="H17" t="s">
        <v>14</v>
      </c>
      <c r="I17">
        <v>0.39515931892694239</v>
      </c>
    </row>
    <row r="18" spans="2:9" x14ac:dyDescent="0.35">
      <c r="B18" t="s">
        <v>61</v>
      </c>
      <c r="C18" t="s">
        <v>44</v>
      </c>
      <c r="D18">
        <v>2</v>
      </c>
      <c r="E18">
        <v>1.0167415726516011</v>
      </c>
      <c r="F18">
        <v>1.9525219591426857E-3</v>
      </c>
      <c r="G18" s="2" t="s">
        <v>45</v>
      </c>
      <c r="H18" t="s">
        <v>14</v>
      </c>
      <c r="I18">
        <v>0.37829927598619539</v>
      </c>
    </row>
    <row r="19" spans="2:9" x14ac:dyDescent="0.35">
      <c r="B19" t="s">
        <v>62</v>
      </c>
      <c r="C19" t="s">
        <v>47</v>
      </c>
      <c r="D19">
        <v>2</v>
      </c>
      <c r="E19">
        <v>0.88335487912404598</v>
      </c>
      <c r="F19">
        <v>-0.12896162369580544</v>
      </c>
      <c r="G19" s="2" t="s">
        <v>3</v>
      </c>
      <c r="H19" t="s">
        <v>14</v>
      </c>
      <c r="I19">
        <v>0.26207600921530494</v>
      </c>
    </row>
    <row r="20" spans="2:9" x14ac:dyDescent="0.35">
      <c r="B20" t="s">
        <v>63</v>
      </c>
      <c r="C20" t="s">
        <v>49</v>
      </c>
      <c r="D20">
        <v>2</v>
      </c>
      <c r="E20">
        <v>1.0899209803842544</v>
      </c>
      <c r="F20">
        <v>7.3466035085178572E-2</v>
      </c>
      <c r="G20" s="2" t="s">
        <v>4</v>
      </c>
      <c r="H20" t="s">
        <v>14</v>
      </c>
      <c r="I20">
        <v>0.45632384004622317</v>
      </c>
    </row>
    <row r="21" spans="2:9" x14ac:dyDescent="0.35">
      <c r="B21" t="s">
        <v>64</v>
      </c>
      <c r="C21" t="s">
        <v>51</v>
      </c>
      <c r="D21">
        <v>2</v>
      </c>
      <c r="E21">
        <v>1.0360593943958756</v>
      </c>
      <c r="F21">
        <v>2.0852394726890006E-2</v>
      </c>
      <c r="G21" s="2" t="s">
        <v>21</v>
      </c>
      <c r="H21" t="s">
        <v>14</v>
      </c>
      <c r="I21">
        <v>0.40547970103667658</v>
      </c>
    </row>
    <row r="22" spans="2:9" x14ac:dyDescent="0.35">
      <c r="B22" t="s">
        <v>65</v>
      </c>
      <c r="C22" t="s">
        <v>53</v>
      </c>
      <c r="D22">
        <v>2</v>
      </c>
      <c r="E22">
        <v>0.9802173003247493</v>
      </c>
      <c r="F22">
        <v>-3.3822762927667296E-2</v>
      </c>
      <c r="G22" s="2" t="s">
        <v>5</v>
      </c>
      <c r="H22" t="s">
        <v>14</v>
      </c>
      <c r="I22">
        <v>0.35773574521851498</v>
      </c>
    </row>
    <row r="23" spans="2:9" x14ac:dyDescent="0.35">
      <c r="B23" t="s">
        <v>66</v>
      </c>
      <c r="C23" t="s">
        <v>55</v>
      </c>
      <c r="D23">
        <v>2</v>
      </c>
      <c r="E23">
        <v>1.0838550749438072</v>
      </c>
      <c r="F23">
        <v>6.7546025066907892E-2</v>
      </c>
      <c r="G23" s="2" t="s">
        <v>6</v>
      </c>
      <c r="H23" t="s">
        <v>14</v>
      </c>
      <c r="I23">
        <v>0.45624415287115799</v>
      </c>
    </row>
    <row r="24" spans="2:9" x14ac:dyDescent="0.35">
      <c r="B24" t="s">
        <v>67</v>
      </c>
      <c r="C24" t="s">
        <v>33</v>
      </c>
      <c r="D24">
        <v>3</v>
      </c>
      <c r="E24">
        <v>1.0838550749438072</v>
      </c>
      <c r="F24">
        <v>6.7546025066907892E-2</v>
      </c>
      <c r="G24" s="2" t="s">
        <v>1</v>
      </c>
      <c r="H24" t="s">
        <v>15</v>
      </c>
      <c r="I24">
        <v>0.45624415287115799</v>
      </c>
    </row>
    <row r="25" spans="2:9" x14ac:dyDescent="0.35">
      <c r="B25" t="s">
        <v>68</v>
      </c>
      <c r="C25" t="s">
        <v>35</v>
      </c>
      <c r="D25">
        <v>3</v>
      </c>
      <c r="E25">
        <v>0.97937458222678941</v>
      </c>
      <c r="F25">
        <v>-3.464883778691099E-2</v>
      </c>
      <c r="G25" s="2" t="s">
        <v>2</v>
      </c>
      <c r="H25" t="s">
        <v>15</v>
      </c>
      <c r="I25">
        <v>0.36119059214602317</v>
      </c>
    </row>
    <row r="26" spans="2:9" x14ac:dyDescent="0.35">
      <c r="B26" t="s">
        <v>69</v>
      </c>
      <c r="C26" t="s">
        <v>37</v>
      </c>
      <c r="D26">
        <v>3</v>
      </c>
      <c r="E26">
        <v>1.0384812299918194</v>
      </c>
      <c r="F26">
        <v>2.3220771133404886E-2</v>
      </c>
      <c r="G26" s="2" t="s">
        <v>7</v>
      </c>
      <c r="H26" t="s">
        <v>15</v>
      </c>
      <c r="I26">
        <v>0.40884974513999151</v>
      </c>
    </row>
    <row r="27" spans="2:9" x14ac:dyDescent="0.35">
      <c r="B27" t="s">
        <v>70</v>
      </c>
      <c r="C27" t="s">
        <v>39</v>
      </c>
      <c r="D27">
        <v>3</v>
      </c>
      <c r="E27">
        <v>1.0838550749438072</v>
      </c>
      <c r="F27">
        <v>6.7546025066907892E-2</v>
      </c>
      <c r="G27" s="2" t="s">
        <v>10</v>
      </c>
      <c r="H27" t="s">
        <v>15</v>
      </c>
      <c r="I27">
        <v>0.45624415287115799</v>
      </c>
    </row>
    <row r="28" spans="2:9" x14ac:dyDescent="0.35">
      <c r="B28" t="s">
        <v>71</v>
      </c>
      <c r="C28" t="s">
        <v>41</v>
      </c>
      <c r="D28">
        <v>3</v>
      </c>
      <c r="E28">
        <v>1.0274720252553489</v>
      </c>
      <c r="F28">
        <v>1.2452675984068129E-2</v>
      </c>
      <c r="G28" s="2" t="s">
        <v>42</v>
      </c>
      <c r="H28" t="s">
        <v>15</v>
      </c>
      <c r="I28">
        <v>0.39515931892694239</v>
      </c>
    </row>
    <row r="29" spans="2:9" x14ac:dyDescent="0.35">
      <c r="B29" t="s">
        <v>72</v>
      </c>
      <c r="C29" t="s">
        <v>44</v>
      </c>
      <c r="D29">
        <v>3</v>
      </c>
      <c r="E29">
        <v>1.0167415726516011</v>
      </c>
      <c r="F29">
        <v>1.9525219591426857E-3</v>
      </c>
      <c r="G29" s="2" t="s">
        <v>45</v>
      </c>
      <c r="H29" t="s">
        <v>15</v>
      </c>
      <c r="I29">
        <v>0.37829927598619539</v>
      </c>
    </row>
    <row r="30" spans="2:9" x14ac:dyDescent="0.35">
      <c r="B30" t="s">
        <v>73</v>
      </c>
      <c r="C30" t="s">
        <v>47</v>
      </c>
      <c r="D30">
        <v>3</v>
      </c>
      <c r="E30">
        <v>0.916836031818136</v>
      </c>
      <c r="F30">
        <v>-9.6032909703481814E-2</v>
      </c>
      <c r="G30" s="2" t="s">
        <v>3</v>
      </c>
      <c r="H30" t="s">
        <v>15</v>
      </c>
      <c r="I30">
        <v>0.29897723023340483</v>
      </c>
    </row>
    <row r="31" spans="2:9" x14ac:dyDescent="0.35">
      <c r="B31" t="s">
        <v>74</v>
      </c>
      <c r="C31" t="s">
        <v>49</v>
      </c>
      <c r="D31">
        <v>3</v>
      </c>
      <c r="E31">
        <v>1.1164959765583435</v>
      </c>
      <c r="F31">
        <v>9.9384526824736988E-2</v>
      </c>
      <c r="G31" s="2" t="s">
        <v>4</v>
      </c>
      <c r="H31" t="s">
        <v>15</v>
      </c>
      <c r="I31">
        <v>0.4844306313932415</v>
      </c>
    </row>
    <row r="32" spans="2:9" x14ac:dyDescent="0.35">
      <c r="B32" t="s">
        <v>75</v>
      </c>
      <c r="C32" t="s">
        <v>51</v>
      </c>
      <c r="D32">
        <v>3</v>
      </c>
      <c r="E32">
        <v>1.0384812299918194</v>
      </c>
      <c r="F32">
        <v>2.3220771133404886E-2</v>
      </c>
      <c r="G32" s="2" t="s">
        <v>21</v>
      </c>
      <c r="H32" t="s">
        <v>15</v>
      </c>
      <c r="I32">
        <v>0.40884974513999151</v>
      </c>
    </row>
    <row r="33" spans="2:9" x14ac:dyDescent="0.35">
      <c r="B33" t="s">
        <v>76</v>
      </c>
      <c r="C33" t="s">
        <v>53</v>
      </c>
      <c r="D33">
        <v>3</v>
      </c>
      <c r="E33">
        <v>0.92233629045710452</v>
      </c>
      <c r="F33">
        <v>-9.0627791841226185E-2</v>
      </c>
      <c r="G33" s="2" t="s">
        <v>5</v>
      </c>
      <c r="H33" t="s">
        <v>15</v>
      </c>
      <c r="I33">
        <v>0.30316099036946637</v>
      </c>
    </row>
    <row r="34" spans="2:9" x14ac:dyDescent="0.35">
      <c r="B34" t="s">
        <v>77</v>
      </c>
      <c r="C34" t="s">
        <v>55</v>
      </c>
      <c r="D34">
        <v>3</v>
      </c>
      <c r="E34">
        <v>1.0838550749438072</v>
      </c>
      <c r="F34">
        <v>6.7546025066907892E-2</v>
      </c>
      <c r="G34" s="2" t="s">
        <v>6</v>
      </c>
      <c r="H34" t="s">
        <v>15</v>
      </c>
      <c r="I34">
        <v>0.45624415287115799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22D6-176E-4D71-946F-5BBF21038F21}">
  <dimension ref="B1:K34"/>
  <sheetViews>
    <sheetView workbookViewId="0">
      <selection activeCell="J10" sqref="J10"/>
    </sheetView>
  </sheetViews>
  <sheetFormatPr defaultRowHeight="14.5" x14ac:dyDescent="0.35"/>
  <sheetData>
    <row r="1" spans="2:11" x14ac:dyDescent="0.35">
      <c r="C1" t="s">
        <v>26</v>
      </c>
      <c r="D1" t="s">
        <v>27</v>
      </c>
      <c r="E1" t="s">
        <v>78</v>
      </c>
      <c r="F1" t="s">
        <v>79</v>
      </c>
      <c r="G1" t="s">
        <v>80</v>
      </c>
      <c r="H1" t="s">
        <v>26</v>
      </c>
      <c r="I1" t="s">
        <v>31</v>
      </c>
      <c r="J1" t="s">
        <v>78</v>
      </c>
      <c r="K1" t="s">
        <v>81</v>
      </c>
    </row>
    <row r="2" spans="2:11" x14ac:dyDescent="0.35">
      <c r="B2" t="s">
        <v>32</v>
      </c>
      <c r="C2" t="s">
        <v>33</v>
      </c>
      <c r="D2">
        <v>1</v>
      </c>
      <c r="E2">
        <v>2.8008170862197181E-2</v>
      </c>
      <c r="F2">
        <v>0.16688081032949473</v>
      </c>
      <c r="G2">
        <v>0.10406566408312019</v>
      </c>
      <c r="H2" s="2" t="s">
        <v>1</v>
      </c>
      <c r="I2" t="s">
        <v>18</v>
      </c>
      <c r="J2">
        <v>2.7204171745334394E-2</v>
      </c>
      <c r="K2" t="str">
        <f>IF(E2&gt;0.1,"ns", IF(E2&gt;0.05,"*", IF(E2&gt;0.01,"**", IF(E2&lt;=0.01,"***"))))</f>
        <v>**</v>
      </c>
    </row>
    <row r="3" spans="2:11" x14ac:dyDescent="0.35">
      <c r="B3" t="s">
        <v>34</v>
      </c>
      <c r="C3" t="s">
        <v>35</v>
      </c>
      <c r="D3">
        <v>1</v>
      </c>
      <c r="E3">
        <v>0.21954705696049964</v>
      </c>
      <c r="F3">
        <v>0.12117151865326234</v>
      </c>
      <c r="G3">
        <v>0.10406566408312019</v>
      </c>
      <c r="H3" s="2" t="s">
        <v>2</v>
      </c>
      <c r="I3" t="s">
        <v>18</v>
      </c>
      <c r="J3">
        <v>0.30572088319671287</v>
      </c>
      <c r="K3" t="str">
        <f t="shared" ref="K3:K34" si="0">IF(E3&gt;0.1,"ns", IF(E3&gt;0.05,"*", IF(E3&gt;0.01,"**", IF(E3&lt;=0.01,"***"))))</f>
        <v>ns</v>
      </c>
    </row>
    <row r="4" spans="2:11" x14ac:dyDescent="0.35">
      <c r="B4" t="s">
        <v>36</v>
      </c>
      <c r="C4" t="s">
        <v>37</v>
      </c>
      <c r="D4">
        <v>1</v>
      </c>
      <c r="E4">
        <v>8.3225790463991561E-2</v>
      </c>
      <c r="F4">
        <v>0.14814545066186954</v>
      </c>
      <c r="G4">
        <v>0.10406566408312019</v>
      </c>
      <c r="H4" s="2" t="s">
        <v>7</v>
      </c>
      <c r="I4" t="s">
        <v>18</v>
      </c>
      <c r="J4">
        <v>6.2448581041792996E-2</v>
      </c>
      <c r="K4" t="str">
        <f t="shared" si="0"/>
        <v>*</v>
      </c>
    </row>
    <row r="5" spans="2:11" x14ac:dyDescent="0.35">
      <c r="B5" t="s">
        <v>38</v>
      </c>
      <c r="C5" t="s">
        <v>39</v>
      </c>
      <c r="D5">
        <v>1</v>
      </c>
      <c r="E5">
        <v>2.8008170862197181E-2</v>
      </c>
      <c r="F5">
        <v>0.16688081032949473</v>
      </c>
      <c r="G5">
        <v>0.10406566408312019</v>
      </c>
      <c r="H5" s="2" t="s">
        <v>10</v>
      </c>
      <c r="I5" t="s">
        <v>18</v>
      </c>
      <c r="J5">
        <v>2.7204171745334394E-2</v>
      </c>
      <c r="K5" t="str">
        <f t="shared" si="0"/>
        <v>**</v>
      </c>
    </row>
    <row r="6" spans="2:11" x14ac:dyDescent="0.35">
      <c r="B6" t="s">
        <v>40</v>
      </c>
      <c r="C6" t="s">
        <v>41</v>
      </c>
      <c r="D6">
        <v>1</v>
      </c>
      <c r="E6">
        <v>4.1308506955944506E-2</v>
      </c>
      <c r="F6">
        <v>0.15072377742267423</v>
      </c>
      <c r="G6">
        <v>0.10406566408312019</v>
      </c>
      <c r="H6" s="2" t="s">
        <v>42</v>
      </c>
      <c r="I6" t="s">
        <v>18</v>
      </c>
      <c r="J6">
        <v>3.0923261548051636E-2</v>
      </c>
      <c r="K6" t="str">
        <f t="shared" si="0"/>
        <v>**</v>
      </c>
    </row>
    <row r="7" spans="2:11" x14ac:dyDescent="0.35">
      <c r="B7" t="s">
        <v>43</v>
      </c>
      <c r="C7" t="s">
        <v>44</v>
      </c>
      <c r="D7">
        <v>1</v>
      </c>
      <c r="E7">
        <v>0.11485207591307954</v>
      </c>
      <c r="F7">
        <v>0.14764675809541505</v>
      </c>
      <c r="G7">
        <v>0.10406566408312019</v>
      </c>
      <c r="H7" s="2" t="s">
        <v>45</v>
      </c>
      <c r="I7" t="s">
        <v>18</v>
      </c>
      <c r="J7">
        <v>8.1046939107239022E-2</v>
      </c>
      <c r="K7" t="str">
        <f t="shared" si="0"/>
        <v>ns</v>
      </c>
    </row>
    <row r="8" spans="2:11" x14ac:dyDescent="0.35">
      <c r="B8" t="s">
        <v>46</v>
      </c>
      <c r="C8" t="s">
        <v>47</v>
      </c>
      <c r="D8">
        <v>1</v>
      </c>
      <c r="E8">
        <v>0.2111831904292947</v>
      </c>
      <c r="F8">
        <v>0.1310998415473407</v>
      </c>
      <c r="G8">
        <v>0.10406566408312019</v>
      </c>
      <c r="H8" s="2" t="s">
        <v>3</v>
      </c>
      <c r="I8" t="s">
        <v>18</v>
      </c>
      <c r="J8">
        <v>0.21685643212387501</v>
      </c>
      <c r="K8" t="str">
        <f t="shared" si="0"/>
        <v>ns</v>
      </c>
    </row>
    <row r="9" spans="2:11" x14ac:dyDescent="0.35">
      <c r="B9" t="s">
        <v>48</v>
      </c>
      <c r="C9" t="s">
        <v>49</v>
      </c>
      <c r="D9">
        <v>1</v>
      </c>
      <c r="E9">
        <v>0.11485207591307954</v>
      </c>
      <c r="F9">
        <v>0.14764675809541505</v>
      </c>
      <c r="G9">
        <v>0.10406566408312019</v>
      </c>
      <c r="H9" s="2" t="s">
        <v>4</v>
      </c>
      <c r="I9" t="s">
        <v>18</v>
      </c>
      <c r="J9">
        <v>8.1046939107239022E-2</v>
      </c>
      <c r="K9" t="str">
        <f t="shared" si="0"/>
        <v>ns</v>
      </c>
    </row>
    <row r="10" spans="2:11" x14ac:dyDescent="0.35">
      <c r="B10" t="s">
        <v>50</v>
      </c>
      <c r="C10" t="s">
        <v>51</v>
      </c>
      <c r="D10">
        <v>1</v>
      </c>
      <c r="E10">
        <v>8.3225790463991561E-2</v>
      </c>
      <c r="F10">
        <v>0.14814545066186954</v>
      </c>
      <c r="G10">
        <v>0.10406566408312019</v>
      </c>
      <c r="H10" s="2" t="s">
        <v>21</v>
      </c>
      <c r="I10" t="s">
        <v>18</v>
      </c>
      <c r="J10">
        <v>6.2448581041792996E-2</v>
      </c>
      <c r="K10" t="str">
        <f t="shared" si="0"/>
        <v>*</v>
      </c>
    </row>
    <row r="11" spans="2:11" x14ac:dyDescent="0.35">
      <c r="B11" t="s">
        <v>52</v>
      </c>
      <c r="C11" t="s">
        <v>53</v>
      </c>
      <c r="D11">
        <v>1</v>
      </c>
      <c r="E11">
        <v>0.2111831904292947</v>
      </c>
      <c r="F11">
        <v>0.1310998415473407</v>
      </c>
      <c r="G11">
        <v>0.10406566408312019</v>
      </c>
      <c r="H11" s="2" t="s">
        <v>5</v>
      </c>
      <c r="I11" t="s">
        <v>18</v>
      </c>
      <c r="J11">
        <v>0.21685643212387501</v>
      </c>
      <c r="K11" t="str">
        <f t="shared" si="0"/>
        <v>ns</v>
      </c>
    </row>
    <row r="12" spans="2:11" x14ac:dyDescent="0.35">
      <c r="B12" t="s">
        <v>54</v>
      </c>
      <c r="C12" t="s">
        <v>55</v>
      </c>
      <c r="D12">
        <v>1</v>
      </c>
      <c r="E12">
        <v>2.8008170862197181E-2</v>
      </c>
      <c r="F12">
        <v>0.16688081032949473</v>
      </c>
      <c r="G12">
        <v>0.10406566408312019</v>
      </c>
      <c r="H12" s="2" t="s">
        <v>6</v>
      </c>
      <c r="I12" t="s">
        <v>18</v>
      </c>
      <c r="J12">
        <v>2.7204171745334394E-2</v>
      </c>
      <c r="K12" t="str">
        <f t="shared" si="0"/>
        <v>**</v>
      </c>
    </row>
    <row r="13" spans="2:11" x14ac:dyDescent="0.35">
      <c r="B13" t="s">
        <v>56</v>
      </c>
      <c r="C13" t="s">
        <v>33</v>
      </c>
      <c r="D13">
        <v>2</v>
      </c>
      <c r="E13">
        <v>2.8008170862197181E-2</v>
      </c>
      <c r="F13">
        <v>0.16688081032949473</v>
      </c>
      <c r="G13">
        <v>0.10406566408312019</v>
      </c>
      <c r="H13" s="2" t="s">
        <v>1</v>
      </c>
      <c r="I13" t="s">
        <v>14</v>
      </c>
      <c r="J13">
        <v>2.7204171745334394E-2</v>
      </c>
      <c r="K13" t="str">
        <f t="shared" si="0"/>
        <v>**</v>
      </c>
    </row>
    <row r="14" spans="2:11" x14ac:dyDescent="0.35">
      <c r="B14" t="s">
        <v>57</v>
      </c>
      <c r="C14" t="s">
        <v>35</v>
      </c>
      <c r="D14">
        <v>2</v>
      </c>
      <c r="E14">
        <v>9.7932862797716305E-2</v>
      </c>
      <c r="F14">
        <v>0.13769957863533638</v>
      </c>
      <c r="G14">
        <v>0.10406566408312019</v>
      </c>
      <c r="H14" s="2" t="s">
        <v>2</v>
      </c>
      <c r="I14" t="s">
        <v>14</v>
      </c>
      <c r="J14">
        <v>0.11590123775580241</v>
      </c>
      <c r="K14" t="str">
        <f t="shared" si="0"/>
        <v>*</v>
      </c>
    </row>
    <row r="15" spans="2:11" x14ac:dyDescent="0.35">
      <c r="B15" t="s">
        <v>58</v>
      </c>
      <c r="C15" t="s">
        <v>37</v>
      </c>
      <c r="D15">
        <v>2</v>
      </c>
      <c r="E15">
        <v>6.9590137111424588E-2</v>
      </c>
      <c r="F15">
        <v>0.15318576627370767</v>
      </c>
      <c r="G15">
        <v>0.10406566408312019</v>
      </c>
      <c r="H15" s="2" t="s">
        <v>7</v>
      </c>
      <c r="I15" t="s">
        <v>14</v>
      </c>
      <c r="J15">
        <v>6.1346018336813857E-2</v>
      </c>
      <c r="K15" t="str">
        <f t="shared" si="0"/>
        <v>*</v>
      </c>
    </row>
    <row r="16" spans="2:11" x14ac:dyDescent="0.35">
      <c r="B16" t="s">
        <v>59</v>
      </c>
      <c r="C16" t="s">
        <v>39</v>
      </c>
      <c r="D16">
        <v>2</v>
      </c>
      <c r="E16">
        <v>2.8008170862197181E-2</v>
      </c>
      <c r="F16">
        <v>0.16688081032949473</v>
      </c>
      <c r="G16">
        <v>0.10406566408312019</v>
      </c>
      <c r="H16" s="2" t="s">
        <v>10</v>
      </c>
      <c r="I16" t="s">
        <v>14</v>
      </c>
      <c r="J16">
        <v>2.7204171745334394E-2</v>
      </c>
      <c r="K16" t="str">
        <f t="shared" si="0"/>
        <v>**</v>
      </c>
    </row>
    <row r="17" spans="2:11" x14ac:dyDescent="0.35">
      <c r="B17" t="s">
        <v>60</v>
      </c>
      <c r="C17" t="s">
        <v>41</v>
      </c>
      <c r="D17">
        <v>2</v>
      </c>
      <c r="E17">
        <v>4.1308506955944506E-2</v>
      </c>
      <c r="F17">
        <v>0.15072377742267423</v>
      </c>
      <c r="G17">
        <v>0.10406566408312019</v>
      </c>
      <c r="H17" s="2" t="s">
        <v>42</v>
      </c>
      <c r="I17" t="s">
        <v>14</v>
      </c>
      <c r="J17">
        <v>3.0923261548051636E-2</v>
      </c>
      <c r="K17" t="str">
        <f t="shared" si="0"/>
        <v>**</v>
      </c>
    </row>
    <row r="18" spans="2:11" x14ac:dyDescent="0.35">
      <c r="B18" t="s">
        <v>61</v>
      </c>
      <c r="C18" t="s">
        <v>44</v>
      </c>
      <c r="D18">
        <v>2</v>
      </c>
      <c r="E18">
        <v>0.11485207591307954</v>
      </c>
      <c r="F18">
        <v>0.14764675809541505</v>
      </c>
      <c r="G18">
        <v>0.10406566408312019</v>
      </c>
      <c r="H18" s="2" t="s">
        <v>45</v>
      </c>
      <c r="I18" t="s">
        <v>14</v>
      </c>
      <c r="J18">
        <v>8.1046939107239022E-2</v>
      </c>
      <c r="K18" t="str">
        <f t="shared" si="0"/>
        <v>ns</v>
      </c>
    </row>
    <row r="19" spans="2:11" x14ac:dyDescent="0.35">
      <c r="B19" t="s">
        <v>62</v>
      </c>
      <c r="C19" t="s">
        <v>47</v>
      </c>
      <c r="D19">
        <v>2</v>
      </c>
      <c r="E19">
        <v>0.78092318389798643</v>
      </c>
      <c r="F19">
        <v>0.10934039400543617</v>
      </c>
      <c r="G19">
        <v>0.10406566408312019</v>
      </c>
      <c r="H19" s="2" t="s">
        <v>3</v>
      </c>
      <c r="I19" t="s">
        <v>14</v>
      </c>
      <c r="J19">
        <v>0.78699520713754467</v>
      </c>
      <c r="K19" t="str">
        <f t="shared" si="0"/>
        <v>ns</v>
      </c>
    </row>
    <row r="20" spans="2:11" x14ac:dyDescent="0.35">
      <c r="B20" t="s">
        <v>63</v>
      </c>
      <c r="C20" t="s">
        <v>49</v>
      </c>
      <c r="D20">
        <v>2</v>
      </c>
      <c r="E20">
        <v>2.5612826002647551E-2</v>
      </c>
      <c r="F20">
        <v>0.16861793470051092</v>
      </c>
      <c r="G20">
        <v>0.10406566408312019</v>
      </c>
      <c r="H20" s="2" t="s">
        <v>4</v>
      </c>
      <c r="I20" t="s">
        <v>14</v>
      </c>
      <c r="J20">
        <v>2.1357428799168892E-2</v>
      </c>
      <c r="K20" t="str">
        <f t="shared" si="0"/>
        <v>**</v>
      </c>
    </row>
    <row r="21" spans="2:11" x14ac:dyDescent="0.35">
      <c r="B21" t="s">
        <v>64</v>
      </c>
      <c r="C21" t="s">
        <v>51</v>
      </c>
      <c r="D21">
        <v>2</v>
      </c>
      <c r="E21">
        <v>6.9590137111424588E-2</v>
      </c>
      <c r="F21">
        <v>0.15318576627370767</v>
      </c>
      <c r="G21">
        <v>0.10406566408312019</v>
      </c>
      <c r="H21" s="2" t="s">
        <v>21</v>
      </c>
      <c r="I21" t="s">
        <v>14</v>
      </c>
      <c r="J21">
        <v>6.1346018336813857E-2</v>
      </c>
      <c r="K21" t="str">
        <f t="shared" si="0"/>
        <v>*</v>
      </c>
    </row>
    <row r="22" spans="2:11" x14ac:dyDescent="0.35">
      <c r="B22" t="s">
        <v>65</v>
      </c>
      <c r="C22" t="s">
        <v>53</v>
      </c>
      <c r="D22">
        <v>2</v>
      </c>
      <c r="E22">
        <v>0.10003173351249606</v>
      </c>
      <c r="F22">
        <v>0.13716811496733938</v>
      </c>
      <c r="G22">
        <v>0.10406566408312019</v>
      </c>
      <c r="H22" s="2" t="s">
        <v>5</v>
      </c>
      <c r="I22" t="s">
        <v>14</v>
      </c>
      <c r="J22">
        <v>0.10219581193546706</v>
      </c>
      <c r="K22" t="str">
        <f t="shared" si="0"/>
        <v>ns</v>
      </c>
    </row>
    <row r="23" spans="2:11" x14ac:dyDescent="0.35">
      <c r="B23" t="s">
        <v>66</v>
      </c>
      <c r="C23" t="s">
        <v>55</v>
      </c>
      <c r="D23">
        <v>2</v>
      </c>
      <c r="E23">
        <v>2.8008170862197181E-2</v>
      </c>
      <c r="F23">
        <v>0.16688081032949473</v>
      </c>
      <c r="G23">
        <v>0.10406566408312019</v>
      </c>
      <c r="H23" s="2" t="s">
        <v>6</v>
      </c>
      <c r="I23" t="s">
        <v>14</v>
      </c>
      <c r="J23">
        <v>2.7204171745334394E-2</v>
      </c>
      <c r="K23" t="str">
        <f t="shared" si="0"/>
        <v>**</v>
      </c>
    </row>
    <row r="24" spans="2:11" x14ac:dyDescent="0.35">
      <c r="B24" t="s">
        <v>67</v>
      </c>
      <c r="C24" t="s">
        <v>33</v>
      </c>
      <c r="D24">
        <v>3</v>
      </c>
      <c r="E24">
        <v>2.8008170862197181E-2</v>
      </c>
      <c r="F24">
        <v>0.16688081032949473</v>
      </c>
      <c r="G24">
        <v>0.10406566408312019</v>
      </c>
      <c r="H24" s="2" t="s">
        <v>1</v>
      </c>
      <c r="I24" t="s">
        <v>15</v>
      </c>
      <c r="J24">
        <v>2.7204171745334394E-2</v>
      </c>
      <c r="K24" t="str">
        <f t="shared" si="0"/>
        <v>**</v>
      </c>
    </row>
    <row r="25" spans="2:11" x14ac:dyDescent="0.35">
      <c r="B25" t="s">
        <v>68</v>
      </c>
      <c r="C25" t="s">
        <v>35</v>
      </c>
      <c r="D25">
        <v>3</v>
      </c>
      <c r="E25">
        <v>0.10212898064992441</v>
      </c>
      <c r="F25">
        <v>0.13692624993065852</v>
      </c>
      <c r="G25">
        <v>0.10406566408312019</v>
      </c>
      <c r="H25" s="2" t="s">
        <v>2</v>
      </c>
      <c r="I25" t="s">
        <v>15</v>
      </c>
      <c r="J25">
        <v>0.11680945671835563</v>
      </c>
      <c r="K25" t="str">
        <f t="shared" si="0"/>
        <v>ns</v>
      </c>
    </row>
    <row r="26" spans="2:11" x14ac:dyDescent="0.35">
      <c r="B26" t="s">
        <v>69</v>
      </c>
      <c r="C26" t="s">
        <v>37</v>
      </c>
      <c r="D26">
        <v>3</v>
      </c>
      <c r="E26">
        <v>7.5262356193097263E-2</v>
      </c>
      <c r="F26">
        <v>0.15388002523599706</v>
      </c>
      <c r="G26">
        <v>0.10406566408312019</v>
      </c>
      <c r="H26" s="2" t="s">
        <v>7</v>
      </c>
      <c r="I26" t="s">
        <v>15</v>
      </c>
      <c r="J26">
        <v>6.8588550832603207E-2</v>
      </c>
      <c r="K26" t="str">
        <f t="shared" si="0"/>
        <v>*</v>
      </c>
    </row>
    <row r="27" spans="2:11" x14ac:dyDescent="0.35">
      <c r="B27" t="s">
        <v>70</v>
      </c>
      <c r="C27" t="s">
        <v>39</v>
      </c>
      <c r="D27">
        <v>3</v>
      </c>
      <c r="E27">
        <v>2.8008170862197181E-2</v>
      </c>
      <c r="F27">
        <v>0.16688081032949473</v>
      </c>
      <c r="G27">
        <v>0.10406566408312019</v>
      </c>
      <c r="H27" s="2" t="s">
        <v>10</v>
      </c>
      <c r="I27" t="s">
        <v>15</v>
      </c>
      <c r="J27">
        <v>2.7204171745334394E-2</v>
      </c>
      <c r="K27" t="str">
        <f t="shared" si="0"/>
        <v>**</v>
      </c>
    </row>
    <row r="28" spans="2:11" x14ac:dyDescent="0.35">
      <c r="B28" t="s">
        <v>71</v>
      </c>
      <c r="C28" t="s">
        <v>41</v>
      </c>
      <c r="D28">
        <v>3</v>
      </c>
      <c r="E28">
        <v>4.1308506955944506E-2</v>
      </c>
      <c r="F28">
        <v>0.15072377742267423</v>
      </c>
      <c r="G28">
        <v>0.10406566408312019</v>
      </c>
      <c r="H28" s="2" t="s">
        <v>42</v>
      </c>
      <c r="I28" t="s">
        <v>15</v>
      </c>
      <c r="J28">
        <v>3.0923261548051636E-2</v>
      </c>
      <c r="K28" t="str">
        <f t="shared" si="0"/>
        <v>**</v>
      </c>
    </row>
    <row r="29" spans="2:11" x14ac:dyDescent="0.35">
      <c r="B29" t="s">
        <v>72</v>
      </c>
      <c r="C29" t="s">
        <v>44</v>
      </c>
      <c r="D29">
        <v>3</v>
      </c>
      <c r="E29">
        <v>0.11485207591307954</v>
      </c>
      <c r="F29">
        <v>0.14764675809541505</v>
      </c>
      <c r="G29">
        <v>0.10406566408312019</v>
      </c>
      <c r="H29" s="2" t="s">
        <v>45</v>
      </c>
      <c r="I29" t="s">
        <v>15</v>
      </c>
      <c r="J29">
        <v>8.1046939107239022E-2</v>
      </c>
      <c r="K29" t="str">
        <f t="shared" si="0"/>
        <v>ns</v>
      </c>
    </row>
    <row r="30" spans="2:11" x14ac:dyDescent="0.35">
      <c r="B30" t="s">
        <v>73</v>
      </c>
      <c r="C30" t="s">
        <v>47</v>
      </c>
      <c r="D30">
        <v>3</v>
      </c>
      <c r="E30">
        <v>0.46448899691671053</v>
      </c>
      <c r="F30">
        <v>0.11896555349911768</v>
      </c>
      <c r="G30">
        <v>0.10406566408312019</v>
      </c>
      <c r="H30" s="2" t="s">
        <v>3</v>
      </c>
      <c r="I30" t="s">
        <v>15</v>
      </c>
      <c r="J30">
        <v>0.50160351714599816</v>
      </c>
      <c r="K30" t="str">
        <f t="shared" si="0"/>
        <v>ns</v>
      </c>
    </row>
    <row r="31" spans="2:11" x14ac:dyDescent="0.35">
      <c r="B31" t="s">
        <v>74</v>
      </c>
      <c r="C31" t="s">
        <v>49</v>
      </c>
      <c r="D31">
        <v>3</v>
      </c>
      <c r="E31">
        <v>1.1977113943221672E-2</v>
      </c>
      <c r="F31">
        <v>0.17622581598414022</v>
      </c>
      <c r="G31">
        <v>0.10406566408312019</v>
      </c>
      <c r="H31" s="2" t="s">
        <v>4</v>
      </c>
      <c r="I31" t="s">
        <v>15</v>
      </c>
      <c r="J31">
        <v>1.0591806919362469E-2</v>
      </c>
      <c r="K31" t="str">
        <f t="shared" si="0"/>
        <v>**</v>
      </c>
    </row>
    <row r="32" spans="2:11" x14ac:dyDescent="0.35">
      <c r="B32" t="s">
        <v>75</v>
      </c>
      <c r="C32" t="s">
        <v>51</v>
      </c>
      <c r="D32">
        <v>3</v>
      </c>
      <c r="E32">
        <v>7.5262356193097263E-2</v>
      </c>
      <c r="F32">
        <v>0.15388002523599706</v>
      </c>
      <c r="G32">
        <v>0.10406566408312019</v>
      </c>
      <c r="H32" s="2" t="s">
        <v>21</v>
      </c>
      <c r="I32" t="s">
        <v>15</v>
      </c>
      <c r="J32">
        <v>6.8588550832603207E-2</v>
      </c>
      <c r="K32" t="str">
        <f t="shared" si="0"/>
        <v>*</v>
      </c>
    </row>
    <row r="33" spans="2:11" x14ac:dyDescent="0.35">
      <c r="B33" t="s">
        <v>76</v>
      </c>
      <c r="C33" t="s">
        <v>53</v>
      </c>
      <c r="D33">
        <v>3</v>
      </c>
      <c r="E33">
        <v>0.38039051333239893</v>
      </c>
      <c r="F33">
        <v>0.12054612781678765</v>
      </c>
      <c r="G33">
        <v>0.10406566408312019</v>
      </c>
      <c r="H33" s="2" t="s">
        <v>5</v>
      </c>
      <c r="I33" t="s">
        <v>15</v>
      </c>
      <c r="J33">
        <v>0.40482107324164424</v>
      </c>
      <c r="K33" t="str">
        <f t="shared" si="0"/>
        <v>ns</v>
      </c>
    </row>
    <row r="34" spans="2:11" x14ac:dyDescent="0.35">
      <c r="B34" t="s">
        <v>77</v>
      </c>
      <c r="C34" t="s">
        <v>55</v>
      </c>
      <c r="D34">
        <v>3</v>
      </c>
      <c r="E34">
        <v>2.8008170862197181E-2</v>
      </c>
      <c r="F34">
        <v>0.16688081032949473</v>
      </c>
      <c r="G34">
        <v>0.10406566408312019</v>
      </c>
      <c r="H34" s="2" t="s">
        <v>6</v>
      </c>
      <c r="I34" t="s">
        <v>15</v>
      </c>
      <c r="J34">
        <v>2.7204171745334394E-2</v>
      </c>
      <c r="K34" t="str">
        <f t="shared" si="0"/>
        <v>**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01</vt:lpstr>
      <vt:lpstr>Sharpes</vt:lpstr>
      <vt:lpstr>Significance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Hoffärber, Aleksej</cp:lastModifiedBy>
  <dcterms:created xsi:type="dcterms:W3CDTF">2021-05-05T20:38:43Z</dcterms:created>
  <dcterms:modified xsi:type="dcterms:W3CDTF">2021-05-18T02:32:07Z</dcterms:modified>
</cp:coreProperties>
</file>