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aer Cuello\Documents\Ing. Electronica\7 Semestre\Comunicaciones 1\LAB\PRACTICA3\"/>
    </mc:Choice>
  </mc:AlternateContent>
  <xr:revisionPtr revIDLastSave="0" documentId="13_ncr:1_{8AD072E7-F0B7-4BFB-BE9D-BDCBA0FA89DF}" xr6:coauthVersionLast="47" xr6:coauthVersionMax="47" xr10:uidLastSave="{00000000-0000-0000-0000-000000000000}"/>
  <bookViews>
    <workbookView xWindow="-120" yWindow="-120" windowWidth="20730" windowHeight="11040" xr2:uid="{48D4DA2A-3C39-4AD5-B098-DBF820322EF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O60" i="1"/>
  <c r="N60" i="1"/>
  <c r="M60" i="1"/>
  <c r="K60" i="1"/>
  <c r="I60" i="1"/>
  <c r="F60" i="1"/>
  <c r="D60" i="1"/>
  <c r="O33" i="1"/>
  <c r="N33" i="1"/>
  <c r="M33" i="1"/>
  <c r="K33" i="1"/>
  <c r="I33" i="1"/>
  <c r="H33" i="1"/>
  <c r="F33" i="1"/>
  <c r="D33" i="1"/>
  <c r="H7" i="1"/>
  <c r="I7" i="1"/>
  <c r="O7" i="1"/>
  <c r="N7" i="1"/>
  <c r="M7" i="1"/>
  <c r="D7" i="1"/>
  <c r="K7" i="1"/>
  <c r="F7" i="1"/>
  <c r="G60" i="1" l="1"/>
  <c r="G33" i="1"/>
  <c r="G7" i="1"/>
</calcChain>
</file>

<file path=xl/sharedStrings.xml><?xml version="1.0" encoding="utf-8"?>
<sst xmlns="http://schemas.openxmlformats.org/spreadsheetml/2006/main" count="75" uniqueCount="20">
  <si>
    <t>Portadora</t>
  </si>
  <si>
    <t>[dBm]</t>
  </si>
  <si>
    <r>
      <t>[</t>
    </r>
    <r>
      <rPr>
        <sz val="11"/>
        <color theme="1"/>
        <rFont val="Calibri"/>
        <family val="2"/>
      </rPr>
      <t>μ</t>
    </r>
    <r>
      <rPr>
        <sz val="11"/>
        <color theme="1"/>
        <rFont val="Aptos"/>
        <family val="2"/>
      </rPr>
      <t>W]</t>
    </r>
  </si>
  <si>
    <t>Laterales</t>
  </si>
  <si>
    <t>POTENCIA</t>
  </si>
  <si>
    <t>INDICE MODULACION</t>
  </si>
  <si>
    <t>[dB]</t>
  </si>
  <si>
    <t>[KHz]</t>
  </si>
  <si>
    <t>RUIDO</t>
  </si>
  <si>
    <t>SNR</t>
  </si>
  <si>
    <t>Ka*Am=1</t>
  </si>
  <si>
    <t>Ka*Am&lt;1</t>
  </si>
  <si>
    <t>Ka*Am&gt;1</t>
  </si>
  <si>
    <t>s(t)</t>
  </si>
  <si>
    <r>
      <t>[</t>
    </r>
    <r>
      <rPr>
        <sz val="11"/>
        <rFont val="Calibri"/>
        <family val="2"/>
      </rPr>
      <t>μ</t>
    </r>
    <r>
      <rPr>
        <sz val="11"/>
        <rFont val="Aptos"/>
        <family val="2"/>
      </rPr>
      <t>W]</t>
    </r>
  </si>
  <si>
    <t xml:space="preserve">FRECUENCIA </t>
  </si>
  <si>
    <t>Central/Portadora</t>
  </si>
  <si>
    <t>Mensaje</t>
  </si>
  <si>
    <t>[MHz]</t>
  </si>
  <si>
    <t>[pW]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</si>
</sst>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9" formatCode="0.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theme="1"/>
      <name val="Calibri"/>
      <family val="2"/>
    </font>
    <font>
      <sz val="11"/>
      <name val="Aptos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53240</xdr:rowOff>
    </xdr:from>
    <xdr:to>
      <xdr:col>7</xdr:col>
      <xdr:colOff>426466</xdr:colOff>
      <xdr:row>28</xdr:row>
      <xdr:rowOff>33427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49D43C-DE1F-5604-C914-4BFA72949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8437"/>
          <a:ext cx="6187072" cy="4015779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30850</xdr:colOff>
      <xdr:row>7</xdr:row>
      <xdr:rowOff>47581</xdr:rowOff>
    </xdr:from>
    <xdr:to>
      <xdr:col>14</xdr:col>
      <xdr:colOff>538217</xdr:colOff>
      <xdr:row>28</xdr:row>
      <xdr:rowOff>22080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8ADF11F-5FE0-455E-B91D-ED157FD05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7955" y="1363535"/>
          <a:ext cx="6711847" cy="392236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577496</xdr:colOff>
      <xdr:row>14</xdr:row>
      <xdr:rowOff>95146</xdr:rowOff>
    </xdr:from>
    <xdr:to>
      <xdr:col>4</xdr:col>
      <xdr:colOff>52315</xdr:colOff>
      <xdr:row>14</xdr:row>
      <xdr:rowOff>95146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EF87E56-DC84-2A2F-05AC-62050E17DE6B}"/>
            </a:ext>
          </a:extLst>
        </xdr:cNvPr>
        <xdr:cNvCxnSpPr/>
      </xdr:nvCxnSpPr>
      <xdr:spPr>
        <a:xfrm>
          <a:off x="577496" y="2727054"/>
          <a:ext cx="2633108" cy="0"/>
        </a:xfrm>
        <a:prstGeom prst="line">
          <a:avLst/>
        </a:prstGeom>
        <a:ln w="38100">
          <a:solidFill>
            <a:srgbClr val="92D05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544612</xdr:colOff>
      <xdr:row>15</xdr:row>
      <xdr:rowOff>38895</xdr:rowOff>
    </xdr:from>
    <xdr:to>
      <xdr:col>1</xdr:col>
      <xdr:colOff>746747</xdr:colOff>
      <xdr:row>15</xdr:row>
      <xdr:rowOff>41197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CE90E85D-C2E5-475C-97C0-07392EB23C35}"/>
            </a:ext>
          </a:extLst>
        </xdr:cNvPr>
        <xdr:cNvCxnSpPr/>
      </xdr:nvCxnSpPr>
      <xdr:spPr>
        <a:xfrm>
          <a:off x="544612" y="2858796"/>
          <a:ext cx="966642" cy="2302"/>
        </a:xfrm>
        <a:prstGeom prst="line">
          <a:avLst/>
        </a:prstGeom>
        <a:ln w="38100">
          <a:solidFill>
            <a:srgbClr val="00B0F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233548</xdr:colOff>
      <xdr:row>12</xdr:row>
      <xdr:rowOff>165654</xdr:rowOff>
    </xdr:from>
    <xdr:ext cx="426655" cy="374077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87829039-6FEA-9C64-80F9-5C54A91B33BD}"/>
            </a:ext>
          </a:extLst>
        </xdr:cNvPr>
        <xdr:cNvSpPr txBox="1"/>
      </xdr:nvSpPr>
      <xdr:spPr>
        <a:xfrm>
          <a:off x="998055" y="2421575"/>
          <a:ext cx="426655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rgbClr val="92D050"/>
              </a:solidFill>
              <a:latin typeface="Aptos Display" panose="020B0004020202020204" pitchFamily="34" charset="0"/>
            </a:rPr>
            <a:t>Pc</a:t>
          </a:r>
          <a:endParaRPr lang="es-ES" sz="1100">
            <a:solidFill>
              <a:srgbClr val="92D050"/>
            </a:solidFill>
            <a:latin typeface="Aptos Display" panose="020B0004020202020204" pitchFamily="34" charset="0"/>
          </a:endParaRPr>
        </a:p>
      </xdr:txBody>
    </xdr:sp>
    <xdr:clientData/>
  </xdr:oneCellAnchor>
  <xdr:oneCellAnchor>
    <xdr:from>
      <xdr:col>1</xdr:col>
      <xdr:colOff>126279</xdr:colOff>
      <xdr:row>15</xdr:row>
      <xdr:rowOff>54911</xdr:rowOff>
    </xdr:from>
    <xdr:ext cx="568991" cy="264560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21B6B11E-4889-4FC3-AF8E-2773980457FE}"/>
            </a:ext>
          </a:extLst>
        </xdr:cNvPr>
        <xdr:cNvSpPr txBox="1"/>
      </xdr:nvSpPr>
      <xdr:spPr>
        <a:xfrm>
          <a:off x="890786" y="2874812"/>
          <a:ext cx="5689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050">
              <a:solidFill>
                <a:srgbClr val="00B0F0"/>
              </a:solidFill>
              <a:latin typeface="Aptos Display" panose="020B0004020202020204" pitchFamily="34" charset="0"/>
            </a:rPr>
            <a:t>Pi=pd</a:t>
          </a:r>
          <a:endParaRPr lang="es-ES" sz="700">
            <a:solidFill>
              <a:srgbClr val="00B0F0"/>
            </a:solidFill>
            <a:latin typeface="Aptos Display" panose="020B0004020202020204" pitchFamily="34" charset="0"/>
          </a:endParaRPr>
        </a:p>
      </xdr:txBody>
    </xdr:sp>
    <xdr:clientData/>
  </xdr:oneCellAnchor>
  <xdr:twoCellAnchor>
    <xdr:from>
      <xdr:col>4</xdr:col>
      <xdr:colOff>125329</xdr:colOff>
      <xdr:row>24</xdr:row>
      <xdr:rowOff>25065</xdr:rowOff>
    </xdr:from>
    <xdr:to>
      <xdr:col>6</xdr:col>
      <xdr:colOff>170458</xdr:colOff>
      <xdr:row>25</xdr:row>
      <xdr:rowOff>107282</xdr:rowOff>
    </xdr:to>
    <xdr:sp macro="" textlink="">
      <xdr:nvSpPr>
        <xdr:cNvPr id="17" name="Abrir llave 16">
          <a:extLst>
            <a:ext uri="{FF2B5EF4-FFF2-40B4-BE49-F238E27FC236}">
              <a16:creationId xmlns:a16="http://schemas.microsoft.com/office/drawing/2014/main" id="{FB35914D-53D7-8822-A908-A09A9EDCEA78}"/>
            </a:ext>
          </a:extLst>
        </xdr:cNvPr>
        <xdr:cNvSpPr/>
      </xdr:nvSpPr>
      <xdr:spPr>
        <a:xfrm rot="16200000">
          <a:off x="3985715" y="3834810"/>
          <a:ext cx="270211" cy="1674406"/>
        </a:xfrm>
        <a:prstGeom prst="leftBrac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4</xdr:col>
      <xdr:colOff>118881</xdr:colOff>
      <xdr:row>25</xdr:row>
      <xdr:rowOff>132749</xdr:rowOff>
    </xdr:from>
    <xdr:ext cx="2287436" cy="264560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304B305B-EB17-FC20-8F67-7B9DE61A0008}"/>
            </a:ext>
          </a:extLst>
        </xdr:cNvPr>
        <xdr:cNvSpPr txBox="1"/>
      </xdr:nvSpPr>
      <xdr:spPr>
        <a:xfrm>
          <a:off x="3277170" y="4832585"/>
          <a:ext cx="22874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>
              <a:solidFill>
                <a:srgbClr val="00B0F0"/>
              </a:solidFill>
            </a:rPr>
            <a:t>FRECUENCIA DEL MENSAJE</a:t>
          </a:r>
        </a:p>
      </xdr:txBody>
    </xdr:sp>
    <xdr:clientData/>
  </xdr:oneCellAnchor>
  <xdr:twoCellAnchor>
    <xdr:from>
      <xdr:col>0</xdr:col>
      <xdr:colOff>417534</xdr:colOff>
      <xdr:row>23</xdr:row>
      <xdr:rowOff>125331</xdr:rowOff>
    </xdr:from>
    <xdr:to>
      <xdr:col>6</xdr:col>
      <xdr:colOff>769829</xdr:colOff>
      <xdr:row>23</xdr:row>
      <xdr:rowOff>125331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331C844A-57CF-4908-8EC4-3100B38E9B4F}"/>
            </a:ext>
          </a:extLst>
        </xdr:cNvPr>
        <xdr:cNvCxnSpPr/>
      </xdr:nvCxnSpPr>
      <xdr:spPr>
        <a:xfrm>
          <a:off x="417534" y="4449180"/>
          <a:ext cx="5139861" cy="0"/>
        </a:xfrm>
        <a:prstGeom prst="line">
          <a:avLst/>
        </a:prstGeom>
        <a:ln w="76200">
          <a:solidFill>
            <a:srgbClr val="FFFF00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352294</xdr:colOff>
      <xdr:row>21</xdr:row>
      <xdr:rowOff>140953</xdr:rowOff>
    </xdr:from>
    <xdr:ext cx="671851" cy="311496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72D75927-B89D-F390-3EA8-27B6BEB5074A}"/>
            </a:ext>
          </a:extLst>
        </xdr:cNvPr>
        <xdr:cNvSpPr txBox="1"/>
      </xdr:nvSpPr>
      <xdr:spPr>
        <a:xfrm>
          <a:off x="1881307" y="4088815"/>
          <a:ext cx="67185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rgbClr val="FFFF00"/>
              </a:solidFill>
            </a:rPr>
            <a:t>RUIDO</a:t>
          </a:r>
        </a:p>
      </xdr:txBody>
    </xdr:sp>
    <xdr:clientData/>
  </xdr:oneCellAnchor>
  <xdr:twoCellAnchor>
    <xdr:from>
      <xdr:col>0</xdr:col>
      <xdr:colOff>274487</xdr:colOff>
      <xdr:row>14</xdr:row>
      <xdr:rowOff>71657</xdr:rowOff>
    </xdr:from>
    <xdr:to>
      <xdr:col>0</xdr:col>
      <xdr:colOff>501316</xdr:colOff>
      <xdr:row>15</xdr:row>
      <xdr:rowOff>41776</xdr:rowOff>
    </xdr:to>
    <xdr:sp macro="" textlink="">
      <xdr:nvSpPr>
        <xdr:cNvPr id="27" name="Abrir llave 26">
          <a:extLst>
            <a:ext uri="{FF2B5EF4-FFF2-40B4-BE49-F238E27FC236}">
              <a16:creationId xmlns:a16="http://schemas.microsoft.com/office/drawing/2014/main" id="{68E82BCF-0E28-4537-BEEA-D1F8D99E4BB4}"/>
            </a:ext>
          </a:extLst>
        </xdr:cNvPr>
        <xdr:cNvSpPr/>
      </xdr:nvSpPr>
      <xdr:spPr>
        <a:xfrm>
          <a:off x="274487" y="2762052"/>
          <a:ext cx="226829" cy="162290"/>
        </a:xfrm>
        <a:prstGeom prst="leftBrace">
          <a:avLst/>
        </a:prstGeom>
        <a:ln w="19050">
          <a:solidFill>
            <a:srgbClr val="CC00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0</xdr:col>
      <xdr:colOff>26447</xdr:colOff>
      <xdr:row>11</xdr:row>
      <xdr:rowOff>98881</xdr:rowOff>
    </xdr:from>
    <xdr:ext cx="264560" cy="1437060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E277FE86-6925-67F2-EFF4-83B159E58927}"/>
            </a:ext>
          </a:extLst>
        </xdr:cNvPr>
        <xdr:cNvSpPr txBox="1"/>
      </xdr:nvSpPr>
      <xdr:spPr>
        <a:xfrm rot="16200000">
          <a:off x="-559803" y="2799013"/>
          <a:ext cx="14370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rgbClr val="CC00CC"/>
              </a:solidFill>
            </a:rPr>
            <a:t>INDICE</a:t>
          </a:r>
          <a:r>
            <a:rPr lang="es-ES" sz="1100" baseline="0">
              <a:solidFill>
                <a:srgbClr val="CC00CC"/>
              </a:solidFill>
            </a:rPr>
            <a:t> MODULACION</a:t>
          </a:r>
          <a:endParaRPr lang="es-ES" sz="1100">
            <a:solidFill>
              <a:srgbClr val="CC00CC"/>
            </a:solidFill>
          </a:endParaRPr>
        </a:p>
      </xdr:txBody>
    </xdr:sp>
    <xdr:clientData/>
  </xdr:oneCellAnchor>
  <xdr:twoCellAnchor editAs="oneCell">
    <xdr:from>
      <xdr:col>7</xdr:col>
      <xdr:colOff>836542</xdr:colOff>
      <xdr:row>34</xdr:row>
      <xdr:rowOff>64186</xdr:rowOff>
    </xdr:from>
    <xdr:to>
      <xdr:col>14</xdr:col>
      <xdr:colOff>648983</xdr:colOff>
      <xdr:row>54</xdr:row>
      <xdr:rowOff>112059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32A49F1C-3A2C-34EE-93BE-2E422EE59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498" y="6731686"/>
          <a:ext cx="6885377" cy="396993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0</xdr:colOff>
      <xdr:row>34</xdr:row>
      <xdr:rowOff>1</xdr:rowOff>
    </xdr:from>
    <xdr:to>
      <xdr:col>7</xdr:col>
      <xdr:colOff>520252</xdr:colOff>
      <xdr:row>55</xdr:row>
      <xdr:rowOff>5345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570C14B-CD51-0812-9017-1FC385AA7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746876"/>
          <a:ext cx="6268325" cy="417253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138906</xdr:colOff>
      <xdr:row>60</xdr:row>
      <xdr:rowOff>178592</xdr:rowOff>
    </xdr:from>
    <xdr:to>
      <xdr:col>7</xdr:col>
      <xdr:colOff>476250</xdr:colOff>
      <xdr:row>81</xdr:row>
      <xdr:rowOff>154421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F5511821-07AA-990C-10FF-61E588E0D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906" y="12084842"/>
          <a:ext cx="6092032" cy="4143017"/>
        </a:xfrm>
        <a:prstGeom prst="rect">
          <a:avLst/>
        </a:prstGeom>
        <a:ln w="38100"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555624</xdr:colOff>
      <xdr:row>60</xdr:row>
      <xdr:rowOff>178594</xdr:rowOff>
    </xdr:from>
    <xdr:to>
      <xdr:col>14</xdr:col>
      <xdr:colOff>726869</xdr:colOff>
      <xdr:row>81</xdr:row>
      <xdr:rowOff>138906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C75D5E5F-40EC-A2F9-B809-26BF78B4F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0312" y="12084844"/>
          <a:ext cx="7255463" cy="4127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C72C-A4F1-4F15-B2C7-B64CBD2D381B}">
  <dimension ref="A3:O60"/>
  <sheetViews>
    <sheetView tabSelected="1" topLeftCell="B43" zoomScale="54" zoomScaleNormal="100" workbookViewId="0">
      <selection activeCell="R63" sqref="R63"/>
    </sheetView>
  </sheetViews>
  <sheetFormatPr baseColWidth="10" defaultRowHeight="15" x14ac:dyDescent="0.25"/>
  <cols>
    <col min="1" max="2" width="11.42578125" style="1"/>
    <col min="3" max="3" width="11.5703125" style="1" bestFit="1" customWidth="1"/>
    <col min="4" max="4" width="13.140625" style="1" bestFit="1" customWidth="1"/>
    <col min="5" max="5" width="11.5703125" style="1" bestFit="1" customWidth="1"/>
    <col min="6" max="6" width="14.140625" style="1" bestFit="1" customWidth="1"/>
    <col min="7" max="8" width="13" style="1" customWidth="1"/>
    <col min="9" max="9" width="14.42578125" style="1" customWidth="1"/>
    <col min="10" max="10" width="22.28515625" style="1" customWidth="1"/>
    <col min="11" max="12" width="14.140625" style="1" customWidth="1"/>
    <col min="13" max="13" width="16.28515625" style="1" customWidth="1"/>
    <col min="14" max="14" width="11.5703125" style="1" bestFit="1" customWidth="1"/>
    <col min="15" max="16384" width="11.42578125" style="1"/>
  </cols>
  <sheetData>
    <row r="3" spans="1:15" x14ac:dyDescent="0.25">
      <c r="C3" s="2"/>
      <c r="D3" s="2"/>
    </row>
    <row r="4" spans="1:15" ht="15" customHeight="1" x14ac:dyDescent="0.25">
      <c r="A4" s="27" t="s">
        <v>10</v>
      </c>
      <c r="B4" s="26"/>
      <c r="C4" s="18" t="s">
        <v>4</v>
      </c>
      <c r="D4" s="19"/>
      <c r="E4" s="19"/>
      <c r="F4" s="19"/>
      <c r="G4" s="20"/>
      <c r="H4" s="27" t="s">
        <v>5</v>
      </c>
      <c r="I4" s="26"/>
      <c r="J4" s="18" t="s">
        <v>15</v>
      </c>
      <c r="K4" s="20"/>
      <c r="L4" s="24" t="s">
        <v>8</v>
      </c>
      <c r="M4" s="24"/>
      <c r="N4" s="21" t="s">
        <v>9</v>
      </c>
      <c r="O4" s="21"/>
    </row>
    <row r="5" spans="1:15" x14ac:dyDescent="0.25">
      <c r="A5" s="28"/>
      <c r="B5" s="25"/>
      <c r="C5" s="10" t="s">
        <v>0</v>
      </c>
      <c r="D5" s="10"/>
      <c r="E5" s="12" t="s">
        <v>3</v>
      </c>
      <c r="F5" s="12"/>
      <c r="G5" s="22" t="s">
        <v>13</v>
      </c>
      <c r="H5" s="29"/>
      <c r="I5" s="30"/>
      <c r="J5" s="17" t="s">
        <v>16</v>
      </c>
      <c r="K5" s="16" t="s">
        <v>17</v>
      </c>
      <c r="L5" s="24"/>
      <c r="M5" s="24"/>
      <c r="N5" s="17" t="s">
        <v>0</v>
      </c>
      <c r="O5" s="16" t="s">
        <v>3</v>
      </c>
    </row>
    <row r="6" spans="1:15" x14ac:dyDescent="0.25">
      <c r="A6" s="28"/>
      <c r="B6" s="25"/>
      <c r="C6" s="11" t="s">
        <v>1</v>
      </c>
      <c r="D6" s="11" t="s">
        <v>14</v>
      </c>
      <c r="E6" s="13" t="s">
        <v>1</v>
      </c>
      <c r="F6" s="13" t="s">
        <v>2</v>
      </c>
      <c r="G6" s="23" t="s">
        <v>2</v>
      </c>
      <c r="H6" s="31" t="s">
        <v>1</v>
      </c>
      <c r="I6" s="31" t="s">
        <v>6</v>
      </c>
      <c r="J6" s="9" t="s">
        <v>18</v>
      </c>
      <c r="K6" s="13" t="s">
        <v>7</v>
      </c>
      <c r="L6" s="6" t="s">
        <v>1</v>
      </c>
      <c r="M6" s="6" t="s">
        <v>19</v>
      </c>
      <c r="N6" s="7" t="s">
        <v>6</v>
      </c>
      <c r="O6" s="7"/>
    </row>
    <row r="7" spans="1:15" x14ac:dyDescent="0.25">
      <c r="A7" s="29"/>
      <c r="B7" s="30"/>
      <c r="C7" s="4">
        <v>-16.73</v>
      </c>
      <c r="D7" s="5">
        <f>10^(C7/10)*1000</f>
        <v>21.232444620002184</v>
      </c>
      <c r="E7" s="4">
        <v>-24.5</v>
      </c>
      <c r="F7" s="5">
        <f>10^(E7/10)*1000</f>
        <v>3.5481338923357528</v>
      </c>
      <c r="G7" s="32">
        <f>D7*2+F7*4</f>
        <v>56.657424809347376</v>
      </c>
      <c r="H7" s="14">
        <f>C7-E7</f>
        <v>7.77</v>
      </c>
      <c r="I7" s="4">
        <f>C7-E7-30</f>
        <v>-22.23</v>
      </c>
      <c r="J7" s="15">
        <v>120</v>
      </c>
      <c r="K7" s="15">
        <f>3*36</f>
        <v>108</v>
      </c>
      <c r="L7" s="3">
        <v>-82</v>
      </c>
      <c r="M7" s="3">
        <f>10^(L7/10)*10^(9)</f>
        <v>6.3095734448019334</v>
      </c>
      <c r="N7" s="4">
        <f>C7-L7-30</f>
        <v>35.269999999999996</v>
      </c>
      <c r="O7" s="4">
        <f>E7-L7-30</f>
        <v>27.5</v>
      </c>
    </row>
    <row r="8" spans="1:15" x14ac:dyDescent="0.25">
      <c r="B8" s="8"/>
      <c r="C8" s="8"/>
    </row>
    <row r="9" spans="1:15" x14ac:dyDescent="0.25">
      <c r="B9" s="8"/>
      <c r="C9" s="8"/>
    </row>
    <row r="30" spans="1:15" x14ac:dyDescent="0.25">
      <c r="A30" s="27" t="s">
        <v>11</v>
      </c>
      <c r="B30" s="26"/>
      <c r="C30" s="18" t="s">
        <v>4</v>
      </c>
      <c r="D30" s="19"/>
      <c r="E30" s="19"/>
      <c r="F30" s="19"/>
      <c r="G30" s="20"/>
      <c r="H30" s="27" t="s">
        <v>5</v>
      </c>
      <c r="I30" s="26"/>
      <c r="J30" s="18" t="s">
        <v>15</v>
      </c>
      <c r="K30" s="20"/>
      <c r="L30" s="24" t="s">
        <v>8</v>
      </c>
      <c r="M30" s="24"/>
      <c r="N30" s="21" t="s">
        <v>9</v>
      </c>
      <c r="O30" s="21"/>
    </row>
    <row r="31" spans="1:15" x14ac:dyDescent="0.25">
      <c r="A31" s="28"/>
      <c r="B31" s="25"/>
      <c r="C31" s="10" t="s">
        <v>0</v>
      </c>
      <c r="D31" s="10"/>
      <c r="E31" s="12" t="s">
        <v>3</v>
      </c>
      <c r="F31" s="12"/>
      <c r="G31" s="22" t="s">
        <v>13</v>
      </c>
      <c r="H31" s="29"/>
      <c r="I31" s="30"/>
      <c r="J31" s="17" t="s">
        <v>16</v>
      </c>
      <c r="K31" s="16" t="s">
        <v>17</v>
      </c>
      <c r="L31" s="24"/>
      <c r="M31" s="24"/>
      <c r="N31" s="17" t="s">
        <v>0</v>
      </c>
      <c r="O31" s="16" t="s">
        <v>3</v>
      </c>
    </row>
    <row r="32" spans="1:15" x14ac:dyDescent="0.25">
      <c r="A32" s="28"/>
      <c r="B32" s="25"/>
      <c r="C32" s="11" t="s">
        <v>1</v>
      </c>
      <c r="D32" s="11" t="s">
        <v>14</v>
      </c>
      <c r="E32" s="13" t="s">
        <v>1</v>
      </c>
      <c r="F32" s="13" t="s">
        <v>2</v>
      </c>
      <c r="G32" s="23" t="s">
        <v>2</v>
      </c>
      <c r="H32" s="31" t="s">
        <v>1</v>
      </c>
      <c r="I32" s="31" t="s">
        <v>6</v>
      </c>
      <c r="J32" s="9" t="s">
        <v>18</v>
      </c>
      <c r="K32" s="13" t="s">
        <v>7</v>
      </c>
      <c r="L32" s="6" t="s">
        <v>1</v>
      </c>
      <c r="M32" s="6" t="s">
        <v>19</v>
      </c>
      <c r="N32" s="7" t="s">
        <v>6</v>
      </c>
      <c r="O32" s="7"/>
    </row>
    <row r="33" spans="1:15" x14ac:dyDescent="0.25">
      <c r="A33" s="29"/>
      <c r="B33" s="30"/>
      <c r="C33" s="4">
        <v>-16.78</v>
      </c>
      <c r="D33" s="5">
        <f>10^(C33/10)*1000</f>
        <v>20.989398836235225</v>
      </c>
      <c r="E33" s="4">
        <v>-32.130000000000003</v>
      </c>
      <c r="F33" s="5">
        <f>10^(E33/10)*1000</f>
        <v>0.6123503917247729</v>
      </c>
      <c r="G33" s="32">
        <f>D33*2+F33*4</f>
        <v>44.42819923936954</v>
      </c>
      <c r="H33" s="14">
        <f>C33-E33</f>
        <v>15.350000000000001</v>
      </c>
      <c r="I33" s="4">
        <f>C33-E33-30</f>
        <v>-14.649999999999999</v>
      </c>
      <c r="J33" s="15">
        <v>120</v>
      </c>
      <c r="K33" s="15">
        <f>3*36</f>
        <v>108</v>
      </c>
      <c r="L33" s="3">
        <v>-82</v>
      </c>
      <c r="M33" s="3">
        <f>10^(L33/10)*10^(9)</f>
        <v>6.3095734448019334</v>
      </c>
      <c r="N33" s="4">
        <f>C33-L33-30</f>
        <v>35.22</v>
      </c>
      <c r="O33" s="4">
        <f>E33-L33-30</f>
        <v>19.869999999999997</v>
      </c>
    </row>
    <row r="57" spans="1:15" x14ac:dyDescent="0.25">
      <c r="A57" s="27" t="s">
        <v>12</v>
      </c>
      <c r="B57" s="26"/>
      <c r="C57" s="18" t="s">
        <v>4</v>
      </c>
      <c r="D57" s="19"/>
      <c r="E57" s="19"/>
      <c r="F57" s="19"/>
      <c r="G57" s="20"/>
      <c r="H57" s="27" t="s">
        <v>5</v>
      </c>
      <c r="I57" s="26"/>
      <c r="J57" s="18" t="s">
        <v>15</v>
      </c>
      <c r="K57" s="20"/>
      <c r="L57" s="24" t="s">
        <v>8</v>
      </c>
      <c r="M57" s="24"/>
      <c r="N57" s="21" t="s">
        <v>9</v>
      </c>
      <c r="O57" s="21"/>
    </row>
    <row r="58" spans="1:15" x14ac:dyDescent="0.25">
      <c r="A58" s="28"/>
      <c r="B58" s="25"/>
      <c r="C58" s="10" t="s">
        <v>0</v>
      </c>
      <c r="D58" s="10"/>
      <c r="E58" s="12" t="s">
        <v>3</v>
      </c>
      <c r="F58" s="12"/>
      <c r="G58" s="22" t="s">
        <v>13</v>
      </c>
      <c r="H58" s="29"/>
      <c r="I58" s="30"/>
      <c r="J58" s="17" t="s">
        <v>16</v>
      </c>
      <c r="K58" s="16" t="s">
        <v>17</v>
      </c>
      <c r="L58" s="24"/>
      <c r="M58" s="24"/>
      <c r="N58" s="17" t="s">
        <v>0</v>
      </c>
      <c r="O58" s="16" t="s">
        <v>3</v>
      </c>
    </row>
    <row r="59" spans="1:15" x14ac:dyDescent="0.25">
      <c r="A59" s="28"/>
      <c r="B59" s="25"/>
      <c r="C59" s="11" t="s">
        <v>1</v>
      </c>
      <c r="D59" s="11" t="s">
        <v>14</v>
      </c>
      <c r="E59" s="13" t="s">
        <v>1</v>
      </c>
      <c r="F59" s="13" t="s">
        <v>2</v>
      </c>
      <c r="G59" s="23" t="s">
        <v>2</v>
      </c>
      <c r="H59" s="31" t="s">
        <v>1</v>
      </c>
      <c r="I59" s="31" t="s">
        <v>6</v>
      </c>
      <c r="J59" s="9" t="s">
        <v>18</v>
      </c>
      <c r="K59" s="13" t="s">
        <v>7</v>
      </c>
      <c r="L59" s="6" t="s">
        <v>1</v>
      </c>
      <c r="M59" s="6" t="s">
        <v>19</v>
      </c>
      <c r="N59" s="7" t="s">
        <v>6</v>
      </c>
      <c r="O59" s="7"/>
    </row>
    <row r="60" spans="1:15" x14ac:dyDescent="0.25">
      <c r="A60" s="29"/>
      <c r="B60" s="30"/>
      <c r="C60" s="4">
        <v>-16.68</v>
      </c>
      <c r="D60" s="5">
        <f>10^(C60/10)*1000</f>
        <v>21.47830474130533</v>
      </c>
      <c r="E60" s="4">
        <v>-9.9600000000000009</v>
      </c>
      <c r="F60" s="5">
        <f>10^(E60/10)*1000</f>
        <v>100.92528860766839</v>
      </c>
      <c r="G60" s="32">
        <f>D60*2+F60*4</f>
        <v>446.65776391328421</v>
      </c>
      <c r="H60" s="14">
        <f>ABS(C60-E60)</f>
        <v>6.7199999999999989</v>
      </c>
      <c r="I60" s="4">
        <f>C60-E60-30</f>
        <v>-36.72</v>
      </c>
      <c r="J60" s="15">
        <v>120</v>
      </c>
      <c r="K60" s="15">
        <f>3*36</f>
        <v>108</v>
      </c>
      <c r="L60" s="3">
        <v>-82</v>
      </c>
      <c r="M60" s="3">
        <f>10^(L60/10)*10^(9)</f>
        <v>6.3095734448019334</v>
      </c>
      <c r="N60" s="4">
        <f>C60-L60-30</f>
        <v>35.319999999999993</v>
      </c>
      <c r="O60" s="4">
        <f>E60-L60-30</f>
        <v>42.039999999999992</v>
      </c>
    </row>
  </sheetData>
  <mergeCells count="27">
    <mergeCell ref="A57:B60"/>
    <mergeCell ref="C57:G57"/>
    <mergeCell ref="H57:I58"/>
    <mergeCell ref="J57:K57"/>
    <mergeCell ref="L57:M58"/>
    <mergeCell ref="N57:O57"/>
    <mergeCell ref="C58:D58"/>
    <mergeCell ref="E58:F58"/>
    <mergeCell ref="N59:O59"/>
    <mergeCell ref="A30:B33"/>
    <mergeCell ref="C30:G30"/>
    <mergeCell ref="H30:I31"/>
    <mergeCell ref="J30:K30"/>
    <mergeCell ref="L30:M31"/>
    <mergeCell ref="N30:O30"/>
    <mergeCell ref="C31:D31"/>
    <mergeCell ref="E31:F31"/>
    <mergeCell ref="N32:O32"/>
    <mergeCell ref="N4:O4"/>
    <mergeCell ref="L4:M5"/>
    <mergeCell ref="N6:O6"/>
    <mergeCell ref="C4:G4"/>
    <mergeCell ref="J4:K4"/>
    <mergeCell ref="A4:B7"/>
    <mergeCell ref="H4:I5"/>
    <mergeCell ref="C5:D5"/>
    <mergeCell ref="E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Anwar Andres Cuello Pabon</dc:creator>
  <cp:lastModifiedBy>Anwar Andres Cuello Pabon</cp:lastModifiedBy>
  <dcterms:created xsi:type="dcterms:W3CDTF">2024-10-09T00:58:10Z</dcterms:created>
  <dcterms:modified xsi:type="dcterms:W3CDTF">2024-10-09T21:04:09Z</dcterms:modified>
</cp:coreProperties>
</file>