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nogac\Desktop\studejszyn_sem5\PEA\kom4\"/>
    </mc:Choice>
  </mc:AlternateContent>
  <xr:revisionPtr revIDLastSave="0" documentId="13_ncr:1_{0477113A-4BF0-43DA-A122-537480DAD646}" xr6:coauthVersionLast="47" xr6:coauthVersionMax="47" xr10:uidLastSave="{00000000-0000-0000-0000-000000000000}"/>
  <bookViews>
    <workbookView minimized="1" xWindow="891" yWindow="891" windowWidth="12343" windowHeight="639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R35" i="1" s="1"/>
  <c r="D28" i="1"/>
  <c r="D27" i="1"/>
  <c r="D26" i="1"/>
  <c r="D25" i="1"/>
  <c r="D24" i="1"/>
  <c r="R39" i="1" s="1"/>
  <c r="D23" i="1"/>
  <c r="R38" i="1" s="1"/>
  <c r="D22" i="1"/>
  <c r="R37" i="1" s="1"/>
  <c r="D21" i="1"/>
  <c r="R36" i="1" s="1"/>
  <c r="D19" i="1"/>
  <c r="R34" i="1" s="1"/>
  <c r="D18" i="1"/>
  <c r="R33" i="1" s="1"/>
  <c r="D17" i="1"/>
  <c r="R32" i="1" s="1"/>
  <c r="D16" i="1"/>
  <c r="R31" i="1" s="1"/>
  <c r="M28" i="1"/>
  <c r="M17" i="1"/>
  <c r="M18" i="1"/>
  <c r="M19" i="1"/>
  <c r="M20" i="1"/>
  <c r="M21" i="1"/>
  <c r="M22" i="1"/>
  <c r="M23" i="1"/>
  <c r="M24" i="1"/>
  <c r="M25" i="1"/>
  <c r="M26" i="1"/>
  <c r="M27" i="1"/>
  <c r="M16" i="1"/>
  <c r="S4" i="1"/>
  <c r="S5" i="1"/>
  <c r="S6" i="1"/>
  <c r="S7" i="1"/>
  <c r="S8" i="1"/>
  <c r="S9" i="1"/>
  <c r="S10" i="1"/>
  <c r="S11" i="1"/>
  <c r="S12" i="1"/>
  <c r="S13" i="1"/>
  <c r="S14" i="1"/>
  <c r="S3" i="1"/>
</calcChain>
</file>

<file path=xl/sharedStrings.xml><?xml version="1.0" encoding="utf-8"?>
<sst xmlns="http://schemas.openxmlformats.org/spreadsheetml/2006/main" count="521" uniqueCount="249">
  <si>
    <t>matrix_my_4</t>
  </si>
  <si>
    <t>[0, 1, 2, 3, 0]</t>
  </si>
  <si>
    <t xml:space="preserve"> [0, 1, 2, 3, 0]</t>
  </si>
  <si>
    <t>matrix_my_5</t>
  </si>
  <si>
    <t>[0, 1, 4, 3, 2, 0]</t>
  </si>
  <si>
    <t xml:space="preserve"> [0, 1, 4, 3, 2, 0]</t>
  </si>
  <si>
    <t>matrix6_1</t>
  </si>
  <si>
    <t>[0, 5, 4, 3, 2, 1, 0]</t>
  </si>
  <si>
    <t xml:space="preserve"> [0, 1, 2, 3, 4, 5, 0]</t>
  </si>
  <si>
    <t>matrix6_2</t>
  </si>
  <si>
    <t>[0, 4, 3, 2, 1, 5, 0]</t>
  </si>
  <si>
    <t xml:space="preserve"> [0, 5, 1, 2, 3, 4, 0]</t>
  </si>
  <si>
    <t>matrix10</t>
  </si>
  <si>
    <t>[0, 3, 4, 2, 8, 7, 6, 9, 1, 5, 0]</t>
  </si>
  <si>
    <t xml:space="preserve"> [0, 3, 4, 2, 8, 7, 6, 9, 1, 5, 0]</t>
  </si>
  <si>
    <t>matrix12</t>
  </si>
  <si>
    <t>[0, 1, 8, 4, 6, 2, 11, 9, 7, 5, 3, 10, 0]</t>
  </si>
  <si>
    <t xml:space="preserve"> [0, 1, 8, 4, 6, 2, 11, 9, 7, 5, 3, 10, 0]</t>
  </si>
  <si>
    <t>matrix13</t>
  </si>
  <si>
    <t>[0, 10, 3, 5, 7, 9, 11, 2, 6, 4, 8, 1, 12, 0]</t>
  </si>
  <si>
    <t xml:space="preserve"> [0, 10, 3, 5, 7, 9, 11, 2, 6, 4, 8, 1, 12, 0]</t>
  </si>
  <si>
    <t>matrix14</t>
  </si>
  <si>
    <t>[0, 10, 3, 5, 7, 9, 13, 11, 2, 6, 4, 8, 1, 12, 0]</t>
  </si>
  <si>
    <t xml:space="preserve"> [0, 10, 3, 5, 7, 9, 13, 11, 2, 6, 4, 8, 1, 12, 0]</t>
  </si>
  <si>
    <t>matrix15</t>
  </si>
  <si>
    <t>[0, 10, 3, 5, 7, 9, 13, 11, 2, 6, 4, 8, 14, 1, 12, 0]</t>
  </si>
  <si>
    <t xml:space="preserve"> [0, 12, 1, 14, 8, 4, 6, 2, 11, 13, 9, 7, 5, 3, 10, 0]</t>
  </si>
  <si>
    <t>matrix17</t>
  </si>
  <si>
    <t>[0, 2, 13, 1, 9, 10, 12, 5, 6, 14, 15, 3, 4, 7, 8, 16, 11, 0]</t>
  </si>
  <si>
    <t xml:space="preserve"> [0, 11, 13, 2, 9, 10, 1, 12, 15, 14, 5, 6, 3, 4, 7, 8, 16, 0]</t>
  </si>
  <si>
    <t>gr21</t>
  </si>
  <si>
    <t>[0, 6, 7, 5, 15, 4, 8, 2, 1, 20, 14, 13, 12, 17, 9, 16, 18, 19, 10, 3, 11, 0]</t>
  </si>
  <si>
    <t>ulysses22</t>
  </si>
  <si>
    <t>[0, 7, 11, 12, 13, 6, 5, 18, 19, 20, 9, 8, 10, 4, 14, 3, 17, 21, 16, 1, 2, 15, 0]</t>
  </si>
  <si>
    <t>gr24</t>
  </si>
  <si>
    <t>[0, 11, 3, 22, 8, 12, 13, 19, 1, 14, 18, 17, 21, 16, 9, 4, 20, 7, 23, 5, 6, 2, 10, 15, 0]</t>
  </si>
  <si>
    <t>name</t>
  </si>
  <si>
    <t>instance_size</t>
  </si>
  <si>
    <t>time</t>
  </si>
  <si>
    <t>memory</t>
  </si>
  <si>
    <t>min_path</t>
  </si>
  <si>
    <t>path</t>
  </si>
  <si>
    <t>real result</t>
  </si>
  <si>
    <t>real path</t>
  </si>
  <si>
    <t>DP</t>
  </si>
  <si>
    <t>BS</t>
  </si>
  <si>
    <t>[0, 3, 2, 1, 0]</t>
  </si>
  <si>
    <t>[0, 2, 3, 4, 1, 0]</t>
  </si>
  <si>
    <t>[0, 1, 2, 3, 4, 5, 0]</t>
  </si>
  <si>
    <t>[0, 5, 1, 2, 3, 4, 0]</t>
  </si>
  <si>
    <t>[0, 10, 3, 5, 7, 9, 11, 2, 6, 4, 8, 1, 0]</t>
  </si>
  <si>
    <t>[0, 12, 1, 8, 4, 6, 2, 11, 9, 7, 5, 3, 10, 0]</t>
  </si>
  <si>
    <t>[0, 12, 1, 8, 4, 6, 2, 11, 13, 9, 7, 5, 3, 10, 0]</t>
  </si>
  <si>
    <t>[0, 12, 1, 14, 8, 4, 6, 2, 11, 13, 9, 7, 5, 3, 10, 0]</t>
  </si>
  <si>
    <t>BF</t>
  </si>
  <si>
    <t>[0, 1, 0]</t>
  </si>
  <si>
    <t>[0, 1, 4, 5, 2, 3, 0]</t>
  </si>
  <si>
    <t>[0, 3, 2, 5, 4, 1, 6, 0]</t>
  </si>
  <si>
    <t>[0, 1, 2, 3, 4, 5, 7, 6, 0]</t>
  </si>
  <si>
    <t>[0, 1, 2, 3, 4, 8, 5, 7, 6, 0]</t>
  </si>
  <si>
    <t>[0, 1, 8, 4, 6, 2, 9, 7, 5, 3, 10, 0]</t>
  </si>
  <si>
    <t>Brute Force</t>
  </si>
  <si>
    <t>[0, 1, 2, 7, 3, 4, 5, 6, 8, 16, 9, 10, 13, 12, 14, 15, 11, 0]</t>
  </si>
  <si>
    <t>DF</t>
  </si>
  <si>
    <t>tsp_6_1.txt</t>
  </si>
  <si>
    <t>[3, 4, 5, 0, 1, 2, 3]</t>
  </si>
  <si>
    <t>[132, ' [0, 1, 2, 3, 4, 5, 0]']</t>
  </si>
  <si>
    <t>geo</t>
  </si>
  <si>
    <t>greedy</t>
  </si>
  <si>
    <t>0.98</t>
  </si>
  <si>
    <t>tsp_6_2.txt</t>
  </si>
  <si>
    <t>[0, 5, 1, 4, 3, 2, 0]</t>
  </si>
  <si>
    <t>[80, ' [0, 5, 1, 2, 3, 4, 0]']</t>
  </si>
  <si>
    <t>tsp_10.txt</t>
  </si>
  <si>
    <t>[7, 6, 9, 1, 5, 0, 3, 4, 2, 8, 7]</t>
  </si>
  <si>
    <t>[212, ' [0, 3, 4, 2, 8, 7, 6, 9, 1, 5, 0]']</t>
  </si>
  <si>
    <t>tsp_12.txt</t>
  </si>
  <si>
    <t>[10, 3, 5, 7, 9, 11, 2, 6, 4, 8, 1, 0, 10]</t>
  </si>
  <si>
    <t>[264, ' [0, 1, 8, 4, 6, 2, 11, 9, 7, 5, 3, 10, 0]']</t>
  </si>
  <si>
    <t>tsp_13.txt</t>
  </si>
  <si>
    <t>[7, 9, 11, 2, 6, 4, 8, 1, 12, 0, 10, 3, 5, 7]</t>
  </si>
  <si>
    <t>[269, ' [0, 10, 3, 5, 7, 9, 11, 2, 6, 4, 8, 1, 12, 0]']</t>
  </si>
  <si>
    <t>tsp_14.txt</t>
  </si>
  <si>
    <t>[10, 3, 5, 7, 9, 13, 11, 2, 6, 4, 8, 1, 12, 0, 10]</t>
  </si>
  <si>
    <t>[282, ' [0, 10, 3, 5, 7, 9, 13, 11, 2, 6, 4, 8, 1, 12, 0]']</t>
  </si>
  <si>
    <t>tsp_15.txt</t>
  </si>
  <si>
    <t>[4, 8, 14, 1, 12, 0, 10, 3, 5, 7, 9, 13, 11, 2, 6, 4]</t>
  </si>
  <si>
    <t>[291, ' [0, 12, 1, 14, 8, 4, 6, 2, 11, 13, 9, 7, 5, 3, 10, 0]']</t>
  </si>
  <si>
    <t>tsp_17.txt</t>
  </si>
  <si>
    <t>[8, 7, 16, 11, 0, 13, 2, 10, 9, 1, 12, 14, 15, 6, 5, 3, 4, 8]</t>
  </si>
  <si>
    <t>[39, ' [0, 11, 13, 2, 9, 10, 1, 12, 15, 14, 5, 6, 3, 4, 7, 8, 16, 0]']</t>
  </si>
  <si>
    <t>gr21.tsp</t>
  </si>
  <si>
    <t>[10, 3, 11, 6, 7, 5, 15, 4, 8, 2, 1, 14, 20, 19, 12, 13, 17, 9, 16, 18, 0, 10]</t>
  </si>
  <si>
    <t>[2707, ' []']</t>
  </si>
  <si>
    <t>ulysses22.tsp</t>
  </si>
  <si>
    <t>[17, 3, 21, 16, 1, 2, 15, 0, 7, 11, 12, 13, 6, 5, 18, 19, 20, 9, 8, 14, 4, 10, 17]</t>
  </si>
  <si>
    <t>[7013, ' []']</t>
  </si>
  <si>
    <t>gr24.tsp</t>
  </si>
  <si>
    <t>[19, 1, 14, 18, 21, 17, 9, 4, 20, 7, 6, 5, 23, 11, 3, 0, 15, 10, 2, 16, 13, 22, 8, 12, 19]</t>
  </si>
  <si>
    <t>[1272, ' []']</t>
  </si>
  <si>
    <t>fri26.tsp</t>
  </si>
  <si>
    <t>[11, 12, 10, 9, 13, 14, 2, 1, 3, 5, 4, 6, 7, 8, 15, 18, 19, 17, 16, 20, 21, 25, 22, 23, 24, 0, 11]</t>
  </si>
  <si>
    <t>[937, ' []']</t>
  </si>
  <si>
    <t>bays29.tsp</t>
  </si>
  <si>
    <t>[22, 26, 23, 7, 0, 27, 5, 11, 8, 4, 25, 28, 2, 1, 20, 19, 9, 3, 14, 17, 16, 13, 21, 10, 18, 12, 15, 24, 6, 22]</t>
  </si>
  <si>
    <t>[2020, ' []']</t>
  </si>
  <si>
    <t>att48.tsp</t>
  </si>
  <si>
    <t>[34, 44, 9, 23, 41, 4, 47, 38, 31, 20, 46, 10, 22, 13, 24, 12, 11, 14, 32, 45, 43, 17, 6, 35, 27, 29, 5, 36, 18, 26, 16, 42, 19, 39, 0, 8, 30, 37, 7, 15, 21, 2, 33, 40, 28, 1, 25, 3, 34]</t>
  </si>
  <si>
    <t>[10628, ' []']</t>
  </si>
  <si>
    <t>eil51.tsp</t>
  </si>
  <si>
    <t>[23, 22, 6, 25, 7, 30, 27, 2, 35, 34, 19, 28, 20, 49, 8, 48, 4, 37, 10, 31, 0, 21, 1, 15, 33, 29, 9, 38, 32, 44, 14, 43, 36, 16, 3, 17, 46, 11, 45, 50, 26, 47, 5, 13, 24, 12, 40, 18, 39, 41, 42, 23]</t>
  </si>
  <si>
    <t>[426, ' []']</t>
  </si>
  <si>
    <t>berlin52.tsp</t>
  </si>
  <si>
    <t>[39, 37, 36, 38, 35, 34, 33, 43, 45, 47, 23, 4, 14, 5, 3, 24, 11, 27, 26, 25, 46, 12, 13, 51, 10, 50, 32, 42, 9, 8, 7, 40, 18, 44, 31, 48, 0, 21, 30, 17, 2, 16, 20, 22, 19, 49, 15, 28, 29, 41, 6, 1, 39]</t>
  </si>
  <si>
    <t>[7542, ' []']</t>
  </si>
  <si>
    <t>gr96.tsp</t>
  </si>
  <si>
    <t>[82, 81, 80, 69, 68, 55, 56, 57, 53, 52, 51, 49, 48, 42, 41, 40, 39, 38, 37, 36, 35, 31, 30, 0, 29, 34, 33, 43, 44, 45, 46, 47, 24, 23, 22, 21, 25, 27, 26, 64, 66, 67, 65, 63, 62, 61, 60, 59, 58, 70, 71, 72, 74, 75, 76, 73, 83, 84, 85, 77, 87, 86, 90, 89, 88, 91, 92, 94, 93, 95, 20, 19, 18, 17, 16, 15, 14, 13, 12, 11, 9, 8, 6, 7, 5, 4, 3, 2, 1, 28, 32, 10, 54, 50, 78, 79, 82]</t>
  </si>
  <si>
    <t>[55209, ' []']</t>
  </si>
  <si>
    <t>kroA100.tsp</t>
  </si>
  <si>
    <t>[49, 43, 72, 67, 84, 38, 29, 95, 77, 51, 4, 36, 32, 75, 12, 94, 81, 1, 53, 39, 63, 68, 80, 24, 60, 50, 86, 8, 6, 56, 19, 11, 26, 85, 34, 61, 59, 76, 22, 97, 90, 44, 31, 10, 14, 16, 58, 73, 20, 71, 83, 35, 98, 37, 23, 17, 78, 52, 87, 15, 93, 21, 69, 65, 3, 64, 25, 55, 79, 30, 88, 41, 7, 91, 0, 62, 5, 48, 74, 96, 18, 89, 9, 46, 92, 27, 66, 57, 54, 82, 33, 28, 45, 42, 2, 13, 70, 40, 99, 47, 49]</t>
  </si>
  <si>
    <t>[21282, ' []']</t>
  </si>
  <si>
    <t>kroB150.tsp</t>
  </si>
  <si>
    <t>[130, 138, 120, 110, 69, 75, 90, 122, 93, 94, 132, 49, 71, 123, 70, 37, 27, 38, 100, 55, 118, 4, 42, 85, 82, 61, 137, 112, 107, 113, 16, 24, 89, 33, 144, 108, 57, 147, 87, 97, 125, 21, 111, 7, 105, 74, 133, 5, 148, 53, 103, 79, 76, 114, 146, 64, 129, 106, 12, 78, 109, 63, 19, 41, 54, 46, 30, 66, 14, 26, 84, 0, 52, 136, 124, 45, 141, 131, 31, 116, 23, 60, 25, 6, 81, 8, 77, 145, 134, 15, 62, 43, 65, 102, 127, 83, 10, 51, 149, 95, 86, 47, 126, 50, 119, 36, 28, 17, 48, 92, 142, 13, 35, 56, 73, 99, 32, 44, 80, 96, 143, 135, 68, 2, 72, 117, 58, 40, 88, 121, 20, 101, 22, 34, 1, 67, 29, 139, 59, 3, 115, 39, 11, 104, 18, 98, 140, 9, 91, 128, 130]</t>
  </si>
  <si>
    <t>[26130, ' []']</t>
  </si>
  <si>
    <t>pr152.tsp</t>
  </si>
  <si>
    <t>[88, 99, 112, 113, 98, 97, 96, 89, 78, 70, 71, 52, 51, 45, 69, 68, 53, 44, 79, 80, 66, 67, 55, 54, 43, 65, 64, 56, 42, 81, 86, 103, 110, 111, 102, 101, 100, 87, 82, 62, 63, 58, 57, 41, 61, 60, 59, 40, 83, 84, 107, 108, 109, 106, 85, 104, 105, 116, 139, 138, 140, 141, 142, 137, 136, 117, 118, 135, 134, 143, 144, 145, 133, 132, 119, 120, 131, 130, 146, 147, 148, 129, 128, 121, 122, 127, 126, 150, 149, 151, 125, 124, 123, 115, 114, 95, 90, 77, 91, 94, 93, 92, 76, 73, 75, 49, 48, 47, 74, 72, 50, 46, 36, 32, 31, 14, 1, 15, 0, 35, 34, 33, 2, 30, 29, 28, 13, 3, 12, 37, 27, 26, 4, 25, 24, 23, 11, 5, 10, 21, 22, 38, 6, 19, 20, 18, 9, 7, 8, 16, 17, 39, 88]</t>
  </si>
  <si>
    <t>[73682, ' []']</t>
  </si>
  <si>
    <t>ftv170.atsp</t>
  </si>
  <si>
    <t>[24, 25, 150, 160, 151, 152, 142, 141, 134, 131, 113, 164, 127, 126, 125, 124, 121, 120, 122, 123, 162, 102, 103, 117, 118, 119, 129, 128, 130, 135, 138, 139, 140, 6, 7, 8, 9, 10, 76, 74, 75, 11, 12, 18, 19, 20, 21, 22, 23, 26, 27, 28, 29, 30, 31, 33, 34, 156, 40, 39, 38, 37, 49, 170, 73, 77, 1, 2, 0, 81, 80, 79, 82, 78, 72, 71, 60, 50, 51, 52, 53, 43, 55, 54, 58, 59, 61, 68, 67, 167, 70, 87, 85, 86, 83, 84, 69, 66, 65, 64, 56, 57, 62, 63, 88, 153, 154, 89, 90, 91, 94, 96, 97, 99, 98, 95, 92, 93, 166, 108, 107, 106, 105, 165, 163, 100, 101, 104, 114, 109, 110, 115, 116, 136, 137, 147, 148, 149, 161, 14, 13, 17, 32, 158, 36, 157, 41, 155, 42, 45, 44, 46, 47, 48, 168, 3, 4, 5, 133, 169, 111, 112, 132, 143, 144, 146, 145, 15, 159, 16, 35, 24]</t>
  </si>
  <si>
    <t>[2755, ' []']</t>
  </si>
  <si>
    <t>rbg323.atsp</t>
  </si>
  <si>
    <t>[322, 11, 3, 15, 178, 145, 5, 14, 235, 137, 26, 23, 173, 27, 22, 16, 209, 21, 320, 204, 61, 224, 101, 131, 319, 34, 1, 54, 107, 53, 18, 105, 199, 35, 126, 213, 37, 19, 51, 305, 38, 263, 154, 267, 285, 153, 197, 300, 6, 98, 282, 118, 133, 56, 287, 261, 25, 100, 71, 221, 41, 90, 210, 20, 42, 7, 93, 183, 44, 2, 262, 135, 46, 47, 192, 205, 59, 50, 185, 128, 102, 75, 43, 60, 172, 158, 68, 159, 198, 69, 10, 266, 232, 55, 72, 295, 313, 28, 73, 58, 299, 129, 211, 243, 77, 219, 76, 160, 165, 233, 92, 78, 176, 255, 32, 31, 65, 45, 80, 179, 132, 307, 254, 292, 83, 187, 170, 84, 52, 108, 104, 147, 226, 225, 251, 258, 317, 9, 13, 12, 30, 309, 86, 144, 297, 87, 244, 152, 294, 311, 174, 139, 136, 191, 88, 260, 140, 190, 29, 237, 156, 4, 63, 157, 228, 95, 202, 48, 94, 229, 268, 91, 257, 96, 288, 99, 141, 109, 215, 110, 67, 303, 111, 57, 201, 112, 70, 79, 113, 236, 97, 114, 231, 240, 291, 138, 124, 220, 218, 116, 278, 269, 171, 200, 85, 149, 316, 119, 106, 150, 270, 203, 293, 169, 8, 130, 168, 122, 24, 161, 123, 66, 289, 127, 115, 284, 283, 125, 279, 277, 82, 181, 275, 151, 103, 274, 207, 142, 239, 280, 250, 188, 314, 308, 134, 318, 148, 195, 89, 0, 271, 62, 273, 265, 64, 286, 276, 272, 264, 143, 302, 216, 241, 182, 166, 298, 146, 17, 246, 162, 163, 212, 238, 242, 189, 306, 194, 245, 206, 33, 193, 247, 296, 223, 248, 214, 230, 36, 234, 290, 281, 39, 155, 253, 180, 301, 217, 196, 40, 74, 81, 177, 117, 259, 249, 227, 222, 315, 49, 304, 208, 252, 121, 256, 167, 164, 310, 312, 120, 186, 175, 184, 321, 322]</t>
  </si>
  <si>
    <t>[1326, ' []']</t>
  </si>
  <si>
    <t>SA</t>
  </si>
  <si>
    <t>[4, 5, 0, 1, 2, 3, 4]</t>
  </si>
  <si>
    <t>[4, 0, 5, 1, 2, 3, 4]</t>
  </si>
  <si>
    <t>[6, 4, 8, 1, 0, 10, 3, 5, 7, 9, 11, 2, 6]</t>
  </si>
  <si>
    <t>[10, 3, 5, 7, 9, 11, 2, 6, 4, 8, 1, 12, 0, 10]</t>
  </si>
  <si>
    <t>[11, 2, 6, 4, 8, 1, 12, 0, 10, 3, 5, 7, 9, 13, 11]</t>
  </si>
  <si>
    <t>[9, 7, 5, 3, 10, 0, 12, 1, 14, 8, 4, 6, 2, 11, 13, 9]</t>
  </si>
  <si>
    <t>[14, 5, 6, 15, 3, 4, 7, 8, 16, 0, 11, 13, 2, 12, 10, 9, 1, 14]</t>
  </si>
  <si>
    <t>[2, 8, 4, 15, 5, 7, 6, 0, 11, 3, 10, 19, 18, 16, 9, 17, 12, 13, 14, 20, 1, 2]</t>
  </si>
  <si>
    <t>[13, 0, 7, 15, 2, 1, 16, 21, 17, 3, 14, 4, 10, 8, 9, 20, 19, 18, 5, 6, 12, 11, 13]</t>
  </si>
  <si>
    <t>[12, 13, 19, 1, 14, 18, 17, 21, 16, 9, 4, 20, 7, 23, 5, 6, 2, 10, 15, 0, 11, 3, 22, 8, 12]</t>
  </si>
  <si>
    <t>[21, 20, 16, 17, 19, 18, 15, 10, 12, 11, 14, 13, 9, 8, 7, 6, 4, 5, 3, 2, 1, 0, 24, 23, 22, 25, 21]</t>
  </si>
  <si>
    <t>[21, 10, 18, 24, 6, 22, 26, 7, 23, 15, 12, 20, 0, 27, 5, 11, 8, 4, 25, 28, 2, 1, 19, 9, 3, 14, 17, 16, 13, 21]</t>
  </si>
  <si>
    <t>ftv33.atsp</t>
  </si>
  <si>
    <t>[4, 6, 5, 30, 33, 2, 3, 0, 13, 12, 9, 32, 7, 8, 10, 11, 31, 17, 18, 19, 20, 21, 22, 23, 26, 29, 25, 24, 27, 28, 14, 15, 16, 1, 4]</t>
  </si>
  <si>
    <t>[1286, ' []']</t>
  </si>
  <si>
    <t>ftv35.atsp</t>
  </si>
  <si>
    <t>[31, 35, 32, 4, 5, 7, 6, 2, 3, 0, 13, 11, 12, 34, 8, 9, 14, 15, 16, 1, 26, 25, 24, 19, 18, 17, 10, 33, 20, 21, 22, 23, 28, 29, 30, 27, 31]</t>
  </si>
  <si>
    <t>[1473, ' []']</t>
  </si>
  <si>
    <t>ftv38.atsp</t>
  </si>
  <si>
    <t>[16, 0, 19, 18, 17, 14, 15, 5, 6, 7, 8, 37, 9, 10, 11, 12, 13, 36, 20, 21, 22, 23, 24, 25, 26, 27, 30, 33, 29, 28, 31, 32, 34, 38, 35, 4, 2, 3, 1, 16]</t>
  </si>
  <si>
    <t>[1530, ' []']</t>
  </si>
  <si>
    <t>p43.atsp</t>
  </si>
  <si>
    <t>[25, 21, 23, 22, 24, 26, 42, 41, 40, 39, 38, 17, 18, 19, 20, 16, 15, 14, 13, 12, 34, 33, 32, 31, 11, 10, 9, 8, 7, 6, 5, 30, 29, 28, 27, 3, 2, 1, 36, 35, 0, 4, 37, 25]</t>
  </si>
  <si>
    <t>[5620, ' []']</t>
  </si>
  <si>
    <t>[20, 31, 38, 47, 4, 41, 23, 9, 44, 34, 3, 25, 1, 28, 33, 40, 15, 21, 2, 39, 8, 0, 7, 37, 30, 43, 17, 6, 27, 5, 36, 18, 26, 16, 42, 29, 35, 45, 32, 14, 11, 19, 46, 10, 22, 13, 24, 12, 20]</t>
  </si>
  <si>
    <t>[10, 31, 0, 21, 7, 25, 30, 27, 2, 35, 34, 19, 28, 20, 33, 29, 9, 38, 32, 44, 14, 43, 41, 18, 39, 40, 12, 24, 13, 23, 42, 6, 22, 47, 5, 26, 50, 45, 11, 46, 17, 3, 16, 36, 4, 37, 48, 8, 49, 15, 1, 10]</t>
  </si>
  <si>
    <t>[8, 9, 42, 32, 50, 10, 51, 13, 12, 46, 25, 26, 27, 11, 24, 3, 5, 14, 4, 23, 47, 37, 36, 39, 38, 35, 34, 33, 43, 45, 15, 28, 49, 19, 22, 29, 1, 6, 41, 20, 16, 2, 17, 30, 21, 0, 48, 31, 44, 18, 40, 7, 8]</t>
  </si>
  <si>
    <t>[83, 84, 85, 86, 89, 88, 87, 77, 76, 75, 91, 92, 94, 93, 95, 64, 27, 25, 21, 20, 18, 17, 19, 16, 15, 14, 13, 12, 11, 9, 8, 6, 7, 5, 4, 3, 2, 1, 28, 0, 29, 30, 31, 35, 36, 37, 34, 33, 38, 39, 40, 41, 42, 48, 49, 51, 54, 50, 78, 79, 90, 82, 81, 80, 69, 68, 56, 55, 57, 53, 52, 45, 44, 43, 32, 10, 46, 47, 24, 23, 22, 26, 65, 66, 67, 63, 62, 61, 60, 59, 58, 70, 71, 72, 74, 73, 83]</t>
  </si>
  <si>
    <t>[71, 20, 73, 58, 16, 14, 10, 31, 46, 90, 44, 97, 22, 76, 59, 61, 34, 85, 26, 11, 19, 56, 50, 86, 8, 6, 54, 82, 33, 28, 45, 42, 2, 13, 70, 40, 99, 47, 29, 95, 77, 51, 4, 36, 32, 75, 12, 94, 81, 38, 84, 67, 72, 49, 43, 1, 53, 39, 63, 68, 80, 24, 60, 57, 66, 27, 92, 0, 91, 7, 41, 88, 30, 79, 55, 96, 3, 64, 25, 65, 18, 74, 62, 5, 48, 89, 9, 83, 78, 52, 87, 15, 69, 21, 93, 17, 23, 37, 98, 35, 71]</t>
  </si>
  <si>
    <t>[142, 92, 48, 17, 28, 36, 119, 15, 134, 145, 126, 50, 62, 43, 127, 83, 10, 51, 149, 86, 95, 47, 102, 65, 104, 18, 91, 9, 98, 140, 13, 35, 56, 73, 99, 32, 44, 80, 96, 143, 135, 68, 2, 72, 117, 58, 40, 88, 121, 20, 101, 22, 69, 110, 75, 120, 138, 130, 128, 93, 122, 90, 94, 49, 132, 85, 42, 4, 118, 55, 100, 37, 70, 38, 27, 87, 147, 57, 108, 97, 125, 123, 71, 82, 61, 137, 112, 107, 113, 144, 33, 89, 24, 16, 105, 7, 111, 21, 74, 133, 53, 5, 148, 103, 1, 34, 67, 29, 76, 114, 79, 146, 64, 30, 46, 66, 54, 41, 63, 19, 109, 78, 12, 129, 106, 14, 26, 84, 0, 52, 136, 23, 116, 31, 6, 81, 77, 8, 25, 60, 131, 141, 45, 124, 11, 39, 115, 59, 139, 3, 142]</t>
  </si>
  <si>
    <t>[40, 59, 60, 61, 62, 41, 57, 58, 63, 82, 104, 105, 106, 85, 83, 84, 107, 108, 109, 116, 139, 138, 140, 141, 142, 137, 136, 117, 118, 135, 134, 143, 144, 145, 133, 132, 119, 120, 131, 130, 146, 147, 148, 129, 128, 121, 122, 127, 126, 150, 149, 151, 125, 124, 123, 92, 93, 94, 91, 76, 73, 75, 49, 48, 47, 74, 72, 50, 46, 77, 115, 114, 95, 90, 96, 97, 98, 89, 78, 70, 71, 52, 51, 45, 69, 68, 53, 44, 79, 113, 112, 99, 88, 80, 87, 100, 101, 102, 111, 110, 103, 86, 81, 42, 56, 64, 65, 66, 67, 55, 54, 43, 37, 28, 29, 30, 31, 32, 36, 33, 35, 34, 0, 15, 1, 14, 2, 13, 3, 27, 26, 12, 4, 25, 24, 23, 11, 5, 38, 22, 21, 10, 6, 19, 20, 18, 9, 7, 8, 16, 17, 39, 40]</t>
  </si>
  <si>
    <t>[132, 133, 134, 141, 6, 7, 8, 9, 10, 76, 74, 75, 11, 12, 18, 19, 20, 21, 22, 23, 26, 27, 28, 29, 30, 31, 33, 34, 156, 40, 39, 38, 37, 49, 170, 73, 77, 1, 2, 0, 81, 80, 79, 82, 78, 72, 71, 60, 50, 51, 52, 53, 43, 55, 54, 58, 59, 61, 68, 67, 167, 70, 87, 85, 86, 83, 84, 69, 66, 65, 64, 56, 57, 62, 63, 88, 153, 154, 89, 90, 91, 94, 96, 97, 99, 98, 95, 92, 93, 166, 108, 107, 106, 105, 165, 163, 100, 102, 103, 117, 118, 119, 120, 121, 122, 123, 162, 101, 104, 114, 109, 113, 164, 127, 126, 125, 124, 129, 128, 130, 131, 115, 116, 136, 137, 138, 135, 139, 140, 152, 142, 143, 144, 147, 148, 149, 25, 150, 160, 151, 14, 13, 17, 32, 158, 36, 157, 41, 155, 42, 45, 44, 46, 47, 48, 168, 3, 4, 5, 169, 111, 112, 110, 146, 145, 161, 24, 15, 159, 16, 35, 132]</t>
  </si>
  <si>
    <t>[244, 170, 3, 15, 178, 145, 5, 14, 141, 137, 26, 23, 17, 27, 22, 16, 29, 21, 11, 33, 61, 224, 101, 131, 319, 34, 1, 54, 53, 18, 107, 105, 97, 35, 126, 205, 37, 19, 51, 46, 38, 285, 153, 263, 267, 262, 154, 300, 6, 98, 282, 118, 133, 56, 64, 20, 40, 2, 71, 45, 41, 90, 210, 43, 42, 7, 93, 183, 44, 197, 100, 135, 305, 47, 192, 213, 59, 50, 185, 128, 102, 75, 62, 60, 172, 166, 68, 159, 198, 69, 10, 266, 232, 55, 72, 295, 313, 28, 73, 58, 311, 129, 211, 227, 320, 76, 160, 165, 233, 92, 78, 164, 176, 32, 31, 65, 206, 80, 144, 103, 82, 254, 79, 83, 187, 152, 296, 299, 174, 139, 136, 134, 84, 52, 108, 104, 147, 226, 225, 251, 219, 85, 258, 86, 250, 132, 87, 48, 88, 260, 9, 12, 13, 30, 223, 89, 237, 156, 4, 63, 157, 169, 91, 202, 109, 215, 94, 77, 140, 190, 95, 322, 259, 316, 96, 257, 99, 235, 138, 110, 67, 288, 111, 57, 143, 112, 70, 175, 113, 236, 199, 114, 231, 240, 291, 158, 115, 220, 146, 116, 278, 269, 303, 117, 293, 177, 119, 106, 150, 229, 191, 120, 121, 200, 122, 24, 161, 123, 66, 289, 127, 124, 284, 283, 125, 272, 168, 151, 201, 173, 218, 265, 274, 207, 142, 196, 280, 270, 203, 193, 228, 297, 314, 308, 268, 318, 148, 195, 209, 179, 261, 273, 275, 287, 286, 276, 180, 216, 241, 182, 239, 242, 302, 290, 281, 309, 188, 312, 246, 162, 163, 212, 271, 298, 181, 189, 292, 194, 245, 221, 238, 230, 248, 214, 307, 317, 294, 0, 25, 234, 301, 217, 249, 253, 36, 264, 8, 304, 277, 39, 149, 155, 243, 222, 315, 49, 81, 306, 74, 130, 171, 252, 184, 256, 167, 279, 208, 247, 186, 255, 310, 204, 321, 244]</t>
  </si>
  <si>
    <t>TS</t>
  </si>
  <si>
    <t>ftv33,atsp</t>
  </si>
  <si>
    <t>[30, 33, 2, 3, 0, 13, 12, 9, 32, 7, 8, 10, 11, 31, 17, 18, 19, 20, 21, 22, 23, 26, 29, 25, 24, 27, 28, 14, 15, 16, 1, 4, 6, 5, 30]</t>
  </si>
  <si>
    <t>ftv35,atsp</t>
  </si>
  <si>
    <t>[10, 33, 18, 19, 17, 34, 8, 9, 13, 0, 16, 15, 14, 11, 12, 5, 7, 6, 4, 32, 35, 2, 3, 1, 26, 25, 24, 20, 21, 22, 23, 27, 30, 28, 29, 31, 10]</t>
  </si>
  <si>
    <t>ftv38,atsp</t>
  </si>
  <si>
    <t>[17, 18, 19, 0, 16, 14, 15, 5, 6, 7, 8, 37, 9, 10, 11, 12, 13, 36, 20, 21, 22, 23, 24, 25, 26, 27, 30, 33, 29, 28, 31, 32, 34, 38, 35, 4, 2, 3, 1, 17]</t>
  </si>
  <si>
    <t>p43,atsp</t>
  </si>
  <si>
    <t>[36, 1, 2, 3, 27, 28, 5, 30, 29, 6, 7, 8, 9, 10, 11, 31, 32, 33, 34, 12, 13, 14, 16, 15, 20, 18, 19, 17, 26, 25, 24, 23, 22, 21, 35, 0, 4, 37, 38, 39, 40, 41, 42, 36]</t>
  </si>
  <si>
    <t>nazwa</t>
  </si>
  <si>
    <t>wielkosc</t>
  </si>
  <si>
    <t>czas</t>
  </si>
  <si>
    <t>wynik</t>
  </si>
  <si>
    <t>sciezka</t>
  </si>
  <si>
    <t>pamiec</t>
  </si>
  <si>
    <t>wynik pop,</t>
  </si>
  <si>
    <t>blad %</t>
  </si>
  <si>
    <t>alfa</t>
  </si>
  <si>
    <t>beta</t>
  </si>
  <si>
    <t>ro</t>
  </si>
  <si>
    <t>m</t>
  </si>
  <si>
    <t>pher_distribution</t>
  </si>
  <si>
    <t>heuristic</t>
  </si>
  <si>
    <t>iterations</t>
  </si>
  <si>
    <t>tsp_6_1,txt</t>
  </si>
  <si>
    <t>[1, 2, 3, 4, 5, 0, 1]</t>
  </si>
  <si>
    <t>'CAS'</t>
  </si>
  <si>
    <t>'vis'</t>
  </si>
  <si>
    <t>range(0, 6)</t>
  </si>
  <si>
    <t>tsp_10,txt</t>
  </si>
  <si>
    <t>range(0, 10)</t>
  </si>
  <si>
    <t>tsp_12,txt</t>
  </si>
  <si>
    <t>range(0, 12)</t>
  </si>
  <si>
    <t>tsp_13,txt</t>
  </si>
  <si>
    <t>[2, 11, 9, 7, 5, 3, 10, 0, 12, 1, 8, 4, 6, 2]</t>
  </si>
  <si>
    <t>range(0, 13)</t>
  </si>
  <si>
    <t>tsp_14,txt</t>
  </si>
  <si>
    <t>[5, 3, 10, 0, 12, 1, 8, 4, 6, 2, 11, 13, 9, 7, 5]</t>
  </si>
  <si>
    <t>range(0, 14)</t>
  </si>
  <si>
    <t>tsp_15,txt</t>
  </si>
  <si>
    <t>[12, 1, 14, 8, 4, 6, 2, 11, 13, 9, 7, 5, 3, 10, 0, 12]</t>
  </si>
  <si>
    <t>range(0, 15)</t>
  </si>
  <si>
    <t>tsp_17,txt</t>
  </si>
  <si>
    <t>[16, 1, 2, 10, 0, 9, 13, 12, 7, 11, 8, 4, 15, 3, 14, 16]</t>
  </si>
  <si>
    <t>range(0, 17)</t>
  </si>
  <si>
    <t>gr21,tsp</t>
  </si>
  <si>
    <t>[14, 1, 20, 19, 10, 3, 11, 6, 7, 5, 0, 18, 16, 9, 17, 12, 13, 15, 4, 8, 2, 14]</t>
  </si>
  <si>
    <t>range(0, 1)</t>
  </si>
  <si>
    <t>gr24,tsp</t>
  </si>
  <si>
    <t>[0, 15, 7, 6, 5, 23, 20, 16, 9, 4, 11, 3, 22, 8, 12, 13, 19, 1, 14, 18, 21, 17, 10, 2, 0]</t>
  </si>
  <si>
    <t>bays29,tsp</t>
  </si>
  <si>
    <t>[16, 13, 21, 10, 14, 17, 3, 9, 19, 20, 0, 27, 5, 11, 8, 4, 25, 28, 2, 1, 23, 7, 26, 15, 12, 18, 24, 22, 6, 16]</t>
  </si>
  <si>
    <t>[13, 0, 16, 15, 14, 12, 7, 4, 6, 5, 30, 33, 2, 3, 1, 25, 24, 23, 19, 17, 18, 11, 31, 20, 21, 22, 26, 27, 28, 29, 32, 8, 9, 10, 13]</t>
  </si>
  <si>
    <t>ftv44,atsp</t>
  </si>
  <si>
    <t>[33, 34, 38, 44, 3, 39, 40, 5, 0, 21, 14, 43, 11, 10, 13, 15, 17, 20, 7, 9, 8, 6, 41, 30, 29, 32, 36, 37, 35, 31, 1, 2, 4, 19, 12, 16, 18, 42, 23, 22, 24, 25, 28, 26, 27, 33]</t>
  </si>
  <si>
    <t>[1613, ' []']</t>
  </si>
  <si>
    <t>ft53,atsp</t>
  </si>
  <si>
    <t>[36, 35, 40, 37, 49, 48, 52, 50, 51, 47, 42, 41, 43, 46, 45, 44, 34, 32, 26, 25, 27, 29, 28, 8, 9, 6, 5, 7, 3, 0, 1, 2, 16, 15, 38, 4, 17, 33, 31, 30, 10, 12, 14, 13, 11, 20, 21, 39, 18, 19, 23, 22, 24, 36]</t>
  </si>
  <si>
    <t>[6905, ' []']</t>
  </si>
  <si>
    <t>ftv70,atsp</t>
  </si>
  <si>
    <t>[69, 41, 37, 38, 34, 35, 36, 40, 68, 46, 62, 52, 53, 44, 43, 42, 32, 26, 22, 18, 21, 17, 64, 66, 14, 27, 6, 7, 9, 11, 10, 61, 59, 8, 28, 0, 65, 1, 2, 3, 57, 56, 70, 58, 50, 54, 55, 4, 5, 25, 13, 12, 15, 16, 19, 20, 23, 60, 33, 63, 39, 47, 48, 51, 67, 49, 45, 31, 30, 29, 24, 69]</t>
  </si>
  <si>
    <t>[1950, ' []']</t>
  </si>
  <si>
    <t>ch150,tsp</t>
  </si>
  <si>
    <t>[147, 10, 60, 35, 68, 126, 23, 117, 11, 115, 100, 38, 56, 40, 116, 129, 59, 65, 16, 139, 30, 26, 128, 143, 146, 48, 71, 144, 122, 73, 111, 135, 63, 12, 105, 90, 118, 67, 127, 44, 70, 43, 103, 3, 149, 114, 20, 77, 14, 15, 58, 78, 120, 93, 87, 148, 124, 21, 61, 2, 62, 47, 112, 9, 72, 83, 6, 7, 88, 95, 29, 0, 97, 102, 86, 75, 33, 106, 94, 81, 4, 99, 142, 96, 25, 145, 55, 80, 109, 46, 119, 41, 36, 8, 27, 5, 98, 113, 101, 107, 69, 134, 85, 28, 1, 18, 24, 19, 50, 108, 42, 66, 31, 37, 22, 130, 76, 121, 79, 13, 132, 104, 110, 32, 51, 125, 34, 92, 123, 53, 91, 45, 137, 133, 54, 57, 49, 140, 82, 89, 74, 17, 141, 84, 64, 131, 136, 39, 52, 138, 147]</t>
  </si>
  <si>
    <t>[6528, ' []']</t>
  </si>
  <si>
    <t>ftv170,atsp</t>
  </si>
  <si>
    <t>[104, 114, 113, 164, 127, 126, 125, 124, 121, 120, 122, 123, 162, 102, 103, 163, 99, 95, 94, 96, 97, 98, 91, 154, 89, 90, 88, 153, 84, 71, 60, 77, 1, 2, 0, 3, 4, 5, 169, 111, 110, 109, 107, 106, 105, 165, 100, 101, 117, 118, 119, 146, 145, 140, 141, 134, 6, 7, 8, 9, 10, 76, 75, 11, 12, 18, 19, 20, 158, 32, 21, 22, 23, 26, 27, 28, 29, 30, 31, 33, 41, 155, 156, 40, 39, 38, 35, 34, 157, 36, 37, 49, 170, 73, 74, 42, 43, 55, 54, 58, 59, 66, 63, 64, 56, 57, 62, 61, 68, 67, 167, 70, 85, 86, 83, 69, 65, 87, 92, 93, 166, 108, 52, 53, 46, 47, 48, 51, 50, 168, 72, 82, 79, 80, 81, 78, 132, 133, 131, 115, 116, 136, 129, 128, 130, 135, 138, 139, 151, 152, 142, 143, 144, 147, 137, 148, 149, 161, 160, 150, 25, 24, 15, 159, 13, 17, 16, 45, 44, 112, 14, 104]</t>
  </si>
  <si>
    <t>gr202,tsp</t>
  </si>
  <si>
    <t>[191, 190, 192, 193, 181, 195, 194, 182, 178, 180, 179, 177, 176, 175, 188, 187, 189, 149, 150, 151, 152, 154, 153, 147, 148, 186, 185, 184, 140, 183, 132, 131, 120, 121, 124, 166, 167, 115, 116, 114, 113, 112, 100, 95, 99, 94, 110, 108, 106, 109, 107, 104, 105, 45, 40, 102, 39, 117, 38, 128, 129, 130, 126, 127, 27, 28, 136, 137, 141, 143, 142, 144, 139, 138, 24, 23, 22, 21, 36, 26, 18, 20, 19, 25, 32, 31, 30, 29, 50, 53, 54, 52, 55, 51, 33, 34, 42, 44, 41, 43, 46, 47, 48, 98, 49, 111, 103, 118, 119, 122, 123, 125, 135, 134, 170, 174, 173, 171, 172, 168, 163, 164, 159, 162, 158, 157, 156, 161, 160, 165, 169, 133, 155, 101, 93, 87, 97, 96, 92, 91, 86, 88, 89, 90, 85, 83, 84, 65, 63, 62, 64, 61, 60, 58, 57, 59, 56, 70, 71, 72, 68, 69, 14, 13, 12, 7, 3, 5, 4, 6, 8, 17, 16, 9, 10, 11, 15, 2, 1, 35, 37, 146, 145, 198, 196, 197, 199, 200, 201, 80, 79, 81, 78, 77, 76, 82, 66, 67, 73, 74, 75, 0, 191]</t>
  </si>
  <si>
    <t>[40160, ' []']</t>
  </si>
  <si>
    <t>rbg323,atsp</t>
  </si>
  <si>
    <t>[138, 273, 274, 256, 299, 128, 102, 320, 195, 209, 270, 51, 86, 144, 180, 52, 161, 147, 142, 137, 297, 143, 173, 218, 185, 232, 245, 135, 22, 300, 54, 319, 92, 145, 194, 321, 21, 62, 314, 248, 175, 283, 132, 146, 46, 181, 113, 303, 150, 101, 224, 18, 107, 278, 223, 312, 20, 39, 267, 263, 153, 71, 249, 1, 61, 131, 302, 236, 251, 211, 105, 141, 160, 172, 14, 281, 41, 294, 183, 45, 151, 114, 291, 32, 55, 308, 252, 285, 108, 193, 169, 225, 104, 67, 202, 198, 17, 201, 6, 210, 59, 58, 87, 159, 166, 174, 190, 286, 269, 241, 126, 205, 103, 56, 88, 98, 282, 219, 280, 133, 83, 36, 31, 154, 240, 65, 235, 264, 246, 171, 212, 318, 57, 26, 266, 34, 90, 2, 152, 213, 307, 260, 53, 129, 254, 208, 16, 309, 261, 188, 60, 233, 311, 313, 15, 189, 277, 242, 295, 3, 19, 75, 33, 271, 76, 165, 301, 81, 63, 177, 275, 94, 77, 206, 265, 305, 64, 112, 140, 250, 115, 100, 197, 221, 289, 182, 191, 298, 117, 13, 187, 216, 158, 43, 23, 99, 322, 30, 85, 227, 50, 38, 262, 296, 11, 229, 157, 214, 243, 110, 123, 156, 186, 24, 119, 93, 178, 184, 121, 244, 234, 109, 37, 118, 97, 196, 222, 293, 162, 228, 148, 80, 192, 170, 28, 10, 111, 276, 47, 203, 70, 247, 199, 287, 42, 253, 96, 288, 7, 290, 272, 315, 40, 167, 237, 125, 127, 317, 259, 215, 238, 89, 258, 176, 136, 226, 69, 230, 95, 217, 66, 155, 9, 106, 120, 130, 48, 306, 310, 5, 168, 74, 316, 204, 35, 304, 25, 12, 268, 49, 200, 284, 122, 231, 239, 79, 149, 139, 255, 163, 4, 134, 0, 220, 29, 8, 279, 179, 72, 84, 164, 207, 292, 257, 138]</t>
  </si>
  <si>
    <t>pcb442,tsp</t>
  </si>
  <si>
    <t>[393, 394, 178, 397, 190, 202, 214, 223, 231, 252, 417, 416, 251, 250, 249, 414, 248, 247, 246, 245, 244, 243, 242, 241, 240, 239, 266, 270, 269, 273, 276, 425, 279, 439, 307, 308, 282, 283, 309, 310, 284, 311, 312, 313, 287, 286, 285, 290, 316, 317, 291, 292, 318, 319, 293, 294, 295, 296, 321, 320, 322, 428, 323, 297, 298, 299, 324, 300, 301, 327, 328, 344, 366, 367, 368, 369, 370, 371, 372, 373, 374, 431, 334, 335, 336, 426, 337, 306, 332, 331, 333, 329, 330, 305, 304, 303, 302, 326, 325, 429, 359, 358, 434, 357, 356, 355, 433, 354, 353, 352, 342, 351, 350, 349, 348, 432, 347, 346, 345, 341, 340, 427, 280, 281, 278, 275, 272, 268, 265, 237, 233, 238, 226, 404, 400, 399, 184, 171, 160, 148, 149, 136, 386, 126, 114, 103, 388, 150, 395, 173, 172, 185, 398, 186, 210, 402, 220, 228, 423, 288, 314, 289, 315, 420, 424, 401, 200, 188, 176, 396, 175, 187, 199, 212, 221, 229, 211, 230, 222, 213, 201, 189, 177, 165, 154, 141, 129, 118, 107, 117, 128, 140, 153, 164, 163, 162, 152, 138, 127, 116, 104, 105, 98, 76, 44, 43, 10, 11, 12, 45, 46, 78, 77, 79, 47, 48, 49, 50, 17, 18, 52, 84, 380, 381, 85, 86, 377, 87, 54, 21, 22, 23, 24, 25, 26, 27, 60, 61, 62, 63, 95, 96, 379, 378, 94, 93, 100, 435, 92, 91, 59, 90, 58, 89, 57, 56, 88, 121, 120, 384, 390, 143, 144, 131, 109, 130, 119, 108, 387, 389, 155, 166, 179, 191, 203, 215, 224, 232, 257, 256, 255, 254, 253, 260, 259, 258, 408, 411, 412, 403, 204, 205, 206, 194, 195, 196, 217, 207, 181, 168, 157, 145, 132, 122, 110, 111, 123, 133, 146, 158, 169, 182, 197, 208, 218, 410, 409, 413, 236, 264, 415, 267, 271, 419, 437, 422, 274, 436, 363, 362, 361, 343, 360, 430, 364, 365, 277, 418, 421, 261, 262, 235, 263, 209, 198, 183, 170, 159, 147, 134, 124, 112, 382, 383, 97, 64, 32, 376, 375, 31, 29, 30, 28, 55, 20, 53, 19, 51, 83, 82, 438, 99, 16, 15, 14, 13, 80, 81, 106, 139, 392, 174, 151, 391, 137, 115, 70, 38, 4, 37, 5, 6, 39, 71, 72, 73, 41, 42, 74, 75, 9, 8, 7, 40, 3, 36, 35, 67, 34, 66, 65, 33, 0, 1, 2, 68, 69, 113, 102, 101, 440, 385, 441, 135, 125, 161, 406, 234, 227, 405, 338, 339, 192, 180, 167, 156, 142, 193, 407, 216, 219, 225, 393]</t>
  </si>
  <si>
    <t>[50778, ' []']</t>
  </si>
  <si>
    <t>rbg443,atsp</t>
  </si>
  <si>
    <t>[10, 269, 152, 352, 39, 54, 402, 263, 50, 52, 272, 29, 178, 102, 378, 262, 226, 267, 14, 118, 233, 26, 374, 318, 221, 111, 212, 19, 101, 2, 364, 48, 97, 153, 319, 28, 232, 108, 325, 280, 435, 27, 4, 418, 278, 193, 107, 125, 337, 22, 358, 409, 247, 242, 335, 89, 88, 16, 413, 82, 408, 240, 192, 209, 139, 168, 237, 424, 315, 191, 96, 236, 145, 46, 40, 255, 246, 69, 368, 244, 62, 291, 275, 438, 274, 94, 360, 100, 98, 106, 218, 331, 17, 392, 76, 120, 338, 227, 121, 205, 77, 316, 51, 112, 199, 332, 146, 223, 117, 225, 188, 104, 396, 241, 390, 415, 245, 78, 1, 261, 83, 363, 122, 253, 86, 249, 32, 229, 362, 99, 257, 8, 206, 422, 425, 326, 56, 436, 333, 87, 37, 293, 123, 353, 286, 273, 148, 423, 231, 124, 313, 349, 80, 187, 147, 95, 141, 308, 113, 371, 93, 35, 238, 414, 298, 5, 311, 75, 292, 15, 175, 228, 126, 254, 411, 197, 116, 140, 34, 379, 427, 3, 323, 64, 283, 142, 55, 270, 439, 105, 421, 385, 58, 137, 265, 309, 234, 314, 365, 129, 294, 25, 266, 406, 85, 287, 144, 299, 33, 239, 304, 44, 302, 65, 215, 310, 208, 91, 150, 172, 169, 30, 138, 344, 149, 407, 339, 61, 185, 128, 81, 181, 31, 258, 163, 243, 400, 73, 373, 200, 312, 300, 79, 351, 186, 182, 410, 219, 41, 66, 74, 115, 370, 110, 393, 23, 355, 161, 367, 391, 271, 18, 190, 440, 202, 251, 279, 57, 317, 224, 20, 171, 395, 0, 45, 203, 60, 397, 84, 252, 277, 306, 388, 380, 109, 430, 176, 36, 372, 49, 42, 376, 375, 195, 264, 183, 156, 250, 389, 437, 90, 383, 164, 157, 404, 143, 103, 260, 357, 320, 381, 256, 207, 71, 248, 134, 24, 47, 419, 426, 428, 354, 289, 204, 285, 399, 11, 412, 10]</t>
  </si>
  <si>
    <t>[2720, ' []']</t>
  </si>
  <si>
    <t>gr666,tsp</t>
  </si>
  <si>
    <t>[593, 592, 591, 595, 596, 594, 636, 637, 638, 646, 645, 644, 642, 641, 647, 639, 585, 590, 584, 583, 582, 581, 579, 580, 587, 588, 589, 586, 576, 575, 574, 577, 578, 572, 571, 570, 568, 566, 567, 573, 565, 563, 564, 561, 562, 546, 549, 552, 551, 553, 554, 555, 557, 558, 556, 550, 547, 541, 542, 540, 539, 533, 532, 531, 534, 536, 537, 538, 529, 535, 527, 528, 472, 470, 471, 530, 526, 525, 523, 514, 515, 522, 520, 521, 524, 519, 517, 518, 516, 497, 495, 494, 489, 490, 492, 491, 459, 458, 460, 457, 456, 455, 453, 446, 416, 428, 415, 414, 413, 411, 410, 422, 421, 420, 380, 376, 373, 359, 366, 417, 374, 365, 372, 371, 362, 370, 257, 375, 377, 378, 418, 419, 369, 368, 403, 404, 402, 398, 393, 394, 399, 331, 325, 330, 328, 332, 338, 344, 336, 278, 279, 341, 283, 343, 274, 282, 277, 269, 259, 253, 254, 252, 244, 251, 250, 243, 242, 246, 239, 238, 145, 144, 143, 142, 141, 237, 235, 236, 249, 286, 285, 290, 288, 291, 295, 292, 289, 293, 305, 304, 302, 306, 303, 284, 287, 264, 267, 265, 266, 261, 360, 262, 260, 276, 280, 275, 281, 339, 351, 356, 352, 342, 333, 329, 334, 335, 347, 350, 401, 349, 346, 354, 353, 272, 363, 361, 270, 271, 337, 273, 340, 345, 355, 358, 400, 367, 389, 327, 322, 321, 320, 319, 316, 317, 318, 300, 299, 298, 297, 296, 294, 248, 247, 241, 240, 146, 147, 149, 150, 151, 152, 388, 386, 382, 381, 383, 384, 430, 425, 424, 431, 432, 427, 426, 486, 429, 454, 488, 493, 435, 496, 499, 498, 500, 155, 156, 157, 154, 501, 502, 503, 159, 504, 508, 165, 507, 505, 506, 163, 164, 202, 161, 160, 162, 191, 195, 193, 206, 207, 218, 219, 223, 224, 222, 221, 211, 209, 208, 210, 212, 214, 213, 204, 203, 205, 201, 200, 199, 198, 197, 196, 194, 192, 190, 189, 188, 180, 179, 178, 177, 176, 186, 187, 183, 184, 185, 148, 170, 181, 182, 311, 310, 312, 315, 313, 314, 440, 439, 442, 395, 441, 390, 391, 392, 396, 397, 406, 409, 408, 407, 405, 444, 412, 445, 447, 451, 452, 326, 348, 357, 364, 256, 255, 379, 258, 423, 385, 387, 153, 433, 434, 487, 443, 438, 436, 437, 448, 450, 449, 461, 462, 463, 465, 468, 469, 473, 609, 610, 611, 608, 599, 600, 634, 632, 633, 631, 629, 628, 627, 630, 626, 625, 624, 623, 484, 482, 483, 481, 619, 485, 620, 621, 622, 617, 613, 615, 612, 614, 616, 618, 474, 475, 476, 477, 480, 479, 478, 607, 598, 569, 597, 635, 658, 657, 656, 654, 655, 650, 649, 648, 651, 643, 640, 543, 544, 545, 559, 560, 601, 602, 604, 605, 606, 603, 548, 512, 511, 510, 509, 513, 158, 139, 140, 168, 167, 169, 173, 174, 175, 172, 171, 166, 138, 127, 128, 130, 131, 132, 133, 134, 135, 83, 84, 85, 81, 80, 79, 82, 86, 87, 88, 69, 68, 67, 66, 65, 64, 63, 59, 60, 62, 61, 58, 55, 56, 57, 53, 54, 34, 33, 35, 40, 38, 39, 37, 36, 41, 12, 42, 48, 47, 46, 45, 14, 15, 13, 43, 44, 49, 73, 72, 50, 51, 75, 74, 76, 77, 78, 89, 90, 91, 94, 93, 95, 97, 98, 99, 100, 101, 103, 102, 126, 117, 120, 119, 118, 121, 123, 122, 124, 129, 137, 136, 96, 71, 70, 92, 664, 663, 661, 662, 653, 652, 660, 659, 2, 3, 1, 4, 18, 5, 20, 21, 22, 23, 25, 28, 52, 27, 26, 24, 19, 7, 6, 9, 8, 10, 30, 29, 31, 32, 11, 309, 308, 17, 16, 234, 263, 268, 245, 301, 307, 323, 324, 0, 464, 467, 466, 233, 231, 230, 229, 232, 215, 225, 226, 227, 228, 220, 216, 217, 113, 112, 110, 109, 114, 116, 104, 105, 115, 106, 111, 125, 107, 108, 665, 593]</t>
  </si>
  <si>
    <t>[294358, ' []']</t>
  </si>
  <si>
    <t>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</si>
</sst>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1" fontId="0" fillId="4" borderId="1" xfId="0" applyNumberForma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4" borderId="3" xfId="0" applyFill="1" applyBorder="1"/>
    <xf numFmtId="11" fontId="0" fillId="2" borderId="1" xfId="0" applyNumberFormat="1" applyFill="1" applyBorder="1"/>
    <xf numFmtId="0" fontId="0" fillId="2" borderId="1" xfId="0" applyFill="1" applyBorder="1"/>
    <xf numFmtId="0" fontId="0" fillId="3" borderId="0" xfId="0" applyFill="1" applyBorder="1"/>
    <xf numFmtId="0" fontId="0" fillId="5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Arkusz1!$N$3:$N$11</c:f>
              <c:numCache>
                <c:formatCode>General</c:formatCode>
                <c:ptCount val="9"/>
                <c:pt idx="0" formatCode="0.00E+00">
                  <c:v>3.29E-5</c:v>
                </c:pt>
                <c:pt idx="1">
                  <c:v>1.0923E-4</c:v>
                </c:pt>
                <c:pt idx="2">
                  <c:v>1.4468091000000001E-2</c:v>
                </c:pt>
                <c:pt idx="3">
                  <c:v>32.298505919999997</c:v>
                </c:pt>
                <c:pt idx="4">
                  <c:v>2609.0655470000002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BF-489F-8F51-3460E0CED5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Arkusz1!$O$3:$O$14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3.12447547912597E-2</c:v>
                </c:pt>
                <c:pt idx="4">
                  <c:v>3.1245946884155201E-2</c:v>
                </c:pt>
                <c:pt idx="5">
                  <c:v>7.8117847442626898E-2</c:v>
                </c:pt>
                <c:pt idx="6">
                  <c:v>0.15621352195739699</c:v>
                </c:pt>
                <c:pt idx="7">
                  <c:v>0.31427454948425199</c:v>
                </c:pt>
                <c:pt idx="8">
                  <c:v>1.4742128849029501</c:v>
                </c:pt>
                <c:pt idx="9">
                  <c:v>45.2232599258422</c:v>
                </c:pt>
                <c:pt idx="10">
                  <c:v>103.77396845817501</c:v>
                </c:pt>
                <c:pt idx="11">
                  <c:v>1499.7550510000001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BF-489F-8F51-3460E0CED5AE}"/>
            </c:ext>
          </c:extLst>
        </c:ser>
        <c:ser>
          <c:idx val="2"/>
          <c:order val="2"/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Arkusz1!$P$3:$P$10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0.12496995900000001</c:v>
                </c:pt>
                <c:pt idx="4">
                  <c:v>2.0354540349999999</c:v>
                </c:pt>
                <c:pt idx="5">
                  <c:v>7.9435150620000003</c:v>
                </c:pt>
                <c:pt idx="6">
                  <c:v>37.906020640000001</c:v>
                </c:pt>
                <c:pt idx="7">
                  <c:v>168.51237510000001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F-489F-8F51-3460E0CED5A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Arkusz1!$Q$3:$Q$6</c:f>
              <c:numCache>
                <c:formatCode>General</c:formatCode>
                <c:ptCount val="4"/>
                <c:pt idx="0">
                  <c:v>1E-3</c:v>
                </c:pt>
                <c:pt idx="1">
                  <c:v>1E-3</c:v>
                </c:pt>
                <c:pt idx="2">
                  <c:v>1.56271457672119E-2</c:v>
                </c:pt>
                <c:pt idx="3">
                  <c:v>0.877333641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BF-489F-8F51-3460E0CE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68640"/>
        <c:axId val="1203978624"/>
      </c:scatterChart>
      <c:valAx>
        <c:axId val="12039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978624"/>
        <c:crosses val="autoZero"/>
        <c:crossBetween val="midCat"/>
      </c:valAx>
      <c:valAx>
        <c:axId val="120397862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96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wykonywania algorytmu od wielkości instancji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Metoda siłowa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Arkusz1!$N$3:$N$7</c:f>
              <c:numCache>
                <c:formatCode>General</c:formatCode>
                <c:ptCount val="5"/>
                <c:pt idx="0" formatCode="0.00E+00">
                  <c:v>3.29E-5</c:v>
                </c:pt>
                <c:pt idx="1">
                  <c:v>1.0923E-4</c:v>
                </c:pt>
                <c:pt idx="2">
                  <c:v>1.4468091000000001E-2</c:v>
                </c:pt>
                <c:pt idx="3">
                  <c:v>32.298505919999997</c:v>
                </c:pt>
                <c:pt idx="4">
                  <c:v>2609.0655470000002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0-4AF8-832A-477D22DEBDC7}"/>
            </c:ext>
          </c:extLst>
        </c:ser>
        <c:ser>
          <c:idx val="1"/>
          <c:order val="1"/>
          <c:tx>
            <c:v>Programowanie dynamiczne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Arkusz1!$O$3:$O$14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3.12447547912597E-2</c:v>
                </c:pt>
                <c:pt idx="4">
                  <c:v>3.1245946884155201E-2</c:v>
                </c:pt>
                <c:pt idx="5">
                  <c:v>7.8117847442626898E-2</c:v>
                </c:pt>
                <c:pt idx="6">
                  <c:v>0.15621352195739699</c:v>
                </c:pt>
                <c:pt idx="7">
                  <c:v>0.31427454948425199</c:v>
                </c:pt>
                <c:pt idx="8">
                  <c:v>1.4742128849029501</c:v>
                </c:pt>
                <c:pt idx="9">
                  <c:v>45.2232599258422</c:v>
                </c:pt>
                <c:pt idx="10">
                  <c:v>103.77396845817501</c:v>
                </c:pt>
                <c:pt idx="11">
                  <c:v>1499.7550510000001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0-4AF8-832A-477D22DE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18015"/>
        <c:axId val="954198799"/>
      </c:scatterChart>
      <c:valAx>
        <c:axId val="121361801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węzłów w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4198799"/>
        <c:crosses val="autoZero"/>
        <c:crossBetween val="midCat"/>
      </c:valAx>
      <c:valAx>
        <c:axId val="954198799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61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</a:t>
            </a:r>
            <a:r>
              <a:rPr lang="pl-PL"/>
              <a:t>eżność czasu wykonania algorytmu od wielkości instancji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Programowanie dynamiczne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Arkusz1!$O$3:$O$14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3.12447547912597E-2</c:v>
                </c:pt>
                <c:pt idx="4">
                  <c:v>3.1245946884155201E-2</c:v>
                </c:pt>
                <c:pt idx="5">
                  <c:v>7.8117847442626898E-2</c:v>
                </c:pt>
                <c:pt idx="6">
                  <c:v>0.15621352195739699</c:v>
                </c:pt>
                <c:pt idx="7">
                  <c:v>0.31427454948425199</c:v>
                </c:pt>
                <c:pt idx="8">
                  <c:v>1.4742128849029501</c:v>
                </c:pt>
                <c:pt idx="9">
                  <c:v>45.2232599258422</c:v>
                </c:pt>
                <c:pt idx="10">
                  <c:v>103.77396845817501</c:v>
                </c:pt>
                <c:pt idx="11">
                  <c:v>1499.7550510000001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1-497C-893C-DDD835823EBC}"/>
            </c:ext>
          </c:extLst>
        </c:ser>
        <c:ser>
          <c:idx val="1"/>
          <c:order val="1"/>
          <c:tx>
            <c:v>O(n^2 * 2^n)</c:v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Arkusz1!$S$3:$S$14</c:f>
              <c:numCache>
                <c:formatCode>General</c:formatCode>
                <c:ptCount val="12"/>
                <c:pt idx="0">
                  <c:v>2.5599999999999999E-4</c:v>
                </c:pt>
                <c:pt idx="1">
                  <c:v>7.9999999999999993E-4</c:v>
                </c:pt>
                <c:pt idx="2">
                  <c:v>2.3040000000000001E-3</c:v>
                </c:pt>
                <c:pt idx="3">
                  <c:v>0.10239999999999999</c:v>
                </c:pt>
                <c:pt idx="4">
                  <c:v>0.58982400000000001</c:v>
                </c:pt>
                <c:pt idx="5">
                  <c:v>1.3844479999999999</c:v>
                </c:pt>
                <c:pt idx="6">
                  <c:v>3.2112639999999999</c:v>
                </c:pt>
                <c:pt idx="7">
                  <c:v>7.3727999999999998</c:v>
                </c:pt>
                <c:pt idx="8">
                  <c:v>37.879807999999997</c:v>
                </c:pt>
                <c:pt idx="9">
                  <c:v>924.84403199999997</c:v>
                </c:pt>
                <c:pt idx="10">
                  <c:v>2030.043136</c:v>
                </c:pt>
                <c:pt idx="11">
                  <c:v>9663.6764160000002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1-497C-893C-DDD83582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173423"/>
        <c:axId val="954176751"/>
      </c:scatterChart>
      <c:valAx>
        <c:axId val="95417342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4176751"/>
        <c:crosses val="autoZero"/>
        <c:crossBetween val="midCat"/>
      </c:valAx>
      <c:valAx>
        <c:axId val="954176751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417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pamięci od wielkości instancji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Arkusz1!$B$16:$B$27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21</c:v>
                </c:pt>
                <c:pt idx="11">
                  <c:v>22</c:v>
                </c:pt>
              </c:numCache>
            </c:numRef>
          </c:xVal>
          <c:yVal>
            <c:numRef>
              <c:f>Arkusz1!$D$16:$D$27</c:f>
              <c:numCache>
                <c:formatCode>General</c:formatCode>
                <c:ptCount val="12"/>
                <c:pt idx="0">
                  <c:v>4.3515904000000001</c:v>
                </c:pt>
                <c:pt idx="1">
                  <c:v>4.3712511999999997</c:v>
                </c:pt>
                <c:pt idx="2">
                  <c:v>4.3716607999999999</c:v>
                </c:pt>
                <c:pt idx="3">
                  <c:v>4.3720704000000001</c:v>
                </c:pt>
                <c:pt idx="4">
                  <c:v>4.3917311999999997</c:v>
                </c:pt>
                <c:pt idx="5">
                  <c:v>4.4535808000000001</c:v>
                </c:pt>
                <c:pt idx="6">
                  <c:v>4.4875775999999998</c:v>
                </c:pt>
                <c:pt idx="7">
                  <c:v>4.5137919999999996</c:v>
                </c:pt>
                <c:pt idx="8">
                  <c:v>4.5092863999999997</c:v>
                </c:pt>
                <c:pt idx="9">
                  <c:v>4.4781567999999998</c:v>
                </c:pt>
                <c:pt idx="10">
                  <c:v>4.4806144000000003</c:v>
                </c:pt>
                <c:pt idx="11">
                  <c:v>4.5871104000000003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2-4CF1-BD8A-A664A5D17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141727"/>
        <c:axId val="1213619263"/>
      </c:scatterChart>
      <c:valAx>
        <c:axId val="12141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619263"/>
        <c:crosses val="autoZero"/>
        <c:crossBetween val="midCat"/>
      </c:valAx>
      <c:valAx>
        <c:axId val="121361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 [GB]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14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wielkości instancji i wybranej metody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7686353022779079E-2"/>
          <c:y val="9.7741424699182053E-2"/>
          <c:w val="0.88178623924711874"/>
          <c:h val="0.6613867598812021"/>
        </c:manualLayout>
      </c:layout>
      <c:scatterChart>
        <c:scatterStyle val="lineMarker"/>
        <c:varyColors val="0"/>
        <c:ser>
          <c:idx val="0"/>
          <c:order val="0"/>
          <c:tx>
            <c:v>Brute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Arkusz1!$N$3:$N$7</c:f>
              <c:numCache>
                <c:formatCode>General</c:formatCode>
                <c:ptCount val="5"/>
                <c:pt idx="0" formatCode="0.00E+00">
                  <c:v>3.29E-5</c:v>
                </c:pt>
                <c:pt idx="1">
                  <c:v>1.0923E-4</c:v>
                </c:pt>
                <c:pt idx="2">
                  <c:v>1.4468091000000001E-2</c:v>
                </c:pt>
                <c:pt idx="3">
                  <c:v>32.298505919999997</c:v>
                </c:pt>
                <c:pt idx="4">
                  <c:v>2609.0655470000002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0-4EB7-AD66-B2A15BABE1F4}"/>
            </c:ext>
          </c:extLst>
        </c:ser>
        <c:ser>
          <c:idx val="1"/>
          <c:order val="1"/>
          <c:tx>
            <c:v>Dynamic programming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Arkusz1!$O$3:$O$14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3.12447547912597E-2</c:v>
                </c:pt>
                <c:pt idx="4">
                  <c:v>3.1245946884155201E-2</c:v>
                </c:pt>
                <c:pt idx="5">
                  <c:v>7.8117847442626898E-2</c:v>
                </c:pt>
                <c:pt idx="6">
                  <c:v>0.15621352195739699</c:v>
                </c:pt>
                <c:pt idx="7">
                  <c:v>0.31427454948425199</c:v>
                </c:pt>
                <c:pt idx="8">
                  <c:v>1.4742128849029501</c:v>
                </c:pt>
                <c:pt idx="9">
                  <c:v>45.2232599258422</c:v>
                </c:pt>
                <c:pt idx="10">
                  <c:v>103.77396845817501</c:v>
                </c:pt>
                <c:pt idx="11">
                  <c:v>1499.7550510000001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0-4EB7-AD66-B2A15BABE1F4}"/>
            </c:ext>
          </c:extLst>
        </c:ser>
        <c:ser>
          <c:idx val="2"/>
          <c:order val="2"/>
          <c:tx>
            <c:v>Best search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Arkusz1!$P$3:$P$11</c:f>
              <c:numCache>
                <c:formatCode>General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0.12496995900000001</c:v>
                </c:pt>
                <c:pt idx="4">
                  <c:v>2.0354540349999999</c:v>
                </c:pt>
                <c:pt idx="5">
                  <c:v>7.9435150620000003</c:v>
                </c:pt>
                <c:pt idx="6">
                  <c:v>37.906020640000001</c:v>
                </c:pt>
                <c:pt idx="7">
                  <c:v>168.51237510000001</c:v>
                </c:pt>
                <c:pt idx="8">
                  <c:v>1680.98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50-4EB7-AD66-B2A15BABE1F4}"/>
            </c:ext>
          </c:extLst>
        </c:ser>
        <c:ser>
          <c:idx val="3"/>
          <c:order val="3"/>
          <c:tx>
            <c:v>Breath first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Arkusz1!$Q$3:$Q$8</c:f>
              <c:numCache>
                <c:formatCode>General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1.56271457672119E-2</c:v>
                </c:pt>
                <c:pt idx="3">
                  <c:v>0.877333641</c:v>
                </c:pt>
                <c:pt idx="4">
                  <c:v>598.32780960000002</c:v>
                </c:pt>
                <c:pt idx="5">
                  <c:v>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50-4EB7-AD66-B2A15BABE1F4}"/>
            </c:ext>
          </c:extLst>
        </c:ser>
        <c:ser>
          <c:idx val="4"/>
          <c:order val="4"/>
          <c:tx>
            <c:v>Depth first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Arkusz1!$R$3:$R$11</c:f>
              <c:numCache>
                <c:formatCode>General</c:formatCode>
                <c:ptCount val="9"/>
                <c:pt idx="0">
                  <c:v>1.9946098327636701E-3</c:v>
                </c:pt>
                <c:pt idx="1">
                  <c:v>1.9967555999755799E-3</c:v>
                </c:pt>
                <c:pt idx="2">
                  <c:v>9.9277496337890603E-4</c:v>
                </c:pt>
                <c:pt idx="3">
                  <c:v>0.17173051834106401</c:v>
                </c:pt>
                <c:pt idx="4">
                  <c:v>1.8578457832336399</c:v>
                </c:pt>
                <c:pt idx="5">
                  <c:v>24.639258861541698</c:v>
                </c:pt>
                <c:pt idx="6">
                  <c:v>123.520426273345</c:v>
                </c:pt>
                <c:pt idx="7">
                  <c:v>1535.82437300682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50-4EB7-AD66-B2A15BABE1F4}"/>
            </c:ext>
          </c:extLst>
        </c:ser>
        <c:ser>
          <c:idx val="5"/>
          <c:order val="5"/>
          <c:tx>
            <c:v>Symulowane wyżarzanie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Arkusz1!$T$3:$T$14</c:f>
              <c:numCache>
                <c:formatCode>General</c:formatCode>
                <c:ptCount val="12"/>
                <c:pt idx="2">
                  <c:v>0.81513571699999998</c:v>
                </c:pt>
                <c:pt idx="3">
                  <c:v>1.9502668379999999</c:v>
                </c:pt>
                <c:pt idx="4">
                  <c:v>2.717636347</c:v>
                </c:pt>
                <c:pt idx="5">
                  <c:v>3.2974684239999998</c:v>
                </c:pt>
                <c:pt idx="6">
                  <c:v>3.530203819</c:v>
                </c:pt>
                <c:pt idx="7">
                  <c:v>3.8189282420000001</c:v>
                </c:pt>
                <c:pt idx="8">
                  <c:v>5.705483675</c:v>
                </c:pt>
                <c:pt idx="9">
                  <c:v>9.9849975109999995</c:v>
                </c:pt>
                <c:pt idx="10">
                  <c:v>8.0508165359999992</c:v>
                </c:pt>
                <c:pt idx="11">
                  <c:v>11.92578483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BD-42F7-BD64-952F318436D0}"/>
            </c:ext>
          </c:extLst>
        </c:ser>
        <c:ser>
          <c:idx val="6"/>
          <c:order val="6"/>
          <c:tx>
            <c:v>Tabu search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Arkusz1!$U$3:$U$14</c:f>
              <c:numCache>
                <c:formatCode>General</c:formatCode>
                <c:ptCount val="12"/>
                <c:pt idx="2">
                  <c:v>4.091239E-2</c:v>
                </c:pt>
                <c:pt idx="3">
                  <c:v>6.2830924999999996E-2</c:v>
                </c:pt>
                <c:pt idx="4">
                  <c:v>7.8820467000000005E-2</c:v>
                </c:pt>
                <c:pt idx="5">
                  <c:v>9.7707986999999996E-2</c:v>
                </c:pt>
                <c:pt idx="6">
                  <c:v>0.106714487</c:v>
                </c:pt>
                <c:pt idx="7">
                  <c:v>0.15657615699999999</c:v>
                </c:pt>
                <c:pt idx="8">
                  <c:v>0.30470514300000001</c:v>
                </c:pt>
                <c:pt idx="9">
                  <c:v>0.32413291900000002</c:v>
                </c:pt>
                <c:pt idx="10">
                  <c:v>0.410457134</c:v>
                </c:pt>
                <c:pt idx="11">
                  <c:v>0.50265669800000001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C5-42A0-9275-B15A71D80EA9}"/>
            </c:ext>
          </c:extLst>
        </c:ser>
        <c:ser>
          <c:idx val="7"/>
          <c:order val="7"/>
          <c:tx>
            <c:v>ACO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Arkusz1!$V$3:$V$14</c:f>
              <c:numCache>
                <c:formatCode>General</c:formatCode>
                <c:ptCount val="12"/>
                <c:pt idx="2">
                  <c:v>1.5624762E-2</c:v>
                </c:pt>
                <c:pt idx="3">
                  <c:v>0</c:v>
                </c:pt>
                <c:pt idx="4">
                  <c:v>1.5633106000000001E-2</c:v>
                </c:pt>
                <c:pt idx="5">
                  <c:v>2.0773171999999999E-2</c:v>
                </c:pt>
                <c:pt idx="6">
                  <c:v>3.1241179000000001E-2</c:v>
                </c:pt>
                <c:pt idx="7">
                  <c:v>3.9268255000000002E-2</c:v>
                </c:pt>
                <c:pt idx="8">
                  <c:v>5.3369044999999997E-2</c:v>
                </c:pt>
                <c:pt idx="9">
                  <c:v>0</c:v>
                </c:pt>
                <c:pt idx="11">
                  <c:v>1.561594E-2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FD-4AB5-AC59-2F6095A67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642687"/>
        <c:axId val="1219643935"/>
      </c:scatterChart>
      <c:valAx>
        <c:axId val="1219642687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9643935"/>
        <c:crosses val="autoZero"/>
        <c:crossBetween val="midCat"/>
      </c:valAx>
      <c:valAx>
        <c:axId val="1219643935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964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2.1918923448985939E-2"/>
          <c:y val="0.87087150209460884"/>
          <c:w val="0.89999995730848192"/>
          <c:h val="4.4727685045838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wykorzystania pamięci w zależności od metody i wielkości instancji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 search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Arkusz1!$N$31:$N$39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xVal>
          <c:yVal>
            <c:numRef>
              <c:f>Arkusz1!$O$31:$O$39</c:f>
              <c:numCache>
                <c:formatCode>General</c:formatCode>
                <c:ptCount val="9"/>
                <c:pt idx="0">
                  <c:v>43442176</c:v>
                </c:pt>
                <c:pt idx="1">
                  <c:v>43720704</c:v>
                </c:pt>
                <c:pt idx="2">
                  <c:v>43741184</c:v>
                </c:pt>
                <c:pt idx="3">
                  <c:v>43745280</c:v>
                </c:pt>
                <c:pt idx="4">
                  <c:v>47153152</c:v>
                </c:pt>
                <c:pt idx="5">
                  <c:v>49635328</c:v>
                </c:pt>
                <c:pt idx="6">
                  <c:v>49184768</c:v>
                </c:pt>
                <c:pt idx="7">
                  <c:v>50708480</c:v>
                </c:pt>
                <c:pt idx="8">
                  <c:v>53026816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B-4979-AF1B-E7CAC7341651}"/>
            </c:ext>
          </c:extLst>
        </c:ser>
        <c:ser>
          <c:idx val="1"/>
          <c:order val="1"/>
          <c:tx>
            <c:v>Breadth search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Arkusz1!$N$31:$N$39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xVal>
          <c:yVal>
            <c:numRef>
              <c:f>Arkusz1!$P$31:$P$36</c:f>
              <c:numCache>
                <c:formatCode>General</c:formatCode>
                <c:ptCount val="6"/>
                <c:pt idx="0">
                  <c:v>43839488</c:v>
                </c:pt>
                <c:pt idx="1">
                  <c:v>44089344</c:v>
                </c:pt>
                <c:pt idx="2">
                  <c:v>44118016</c:v>
                </c:pt>
                <c:pt idx="3">
                  <c:v>44126208</c:v>
                </c:pt>
                <c:pt idx="4">
                  <c:v>47734784</c:v>
                </c:pt>
                <c:pt idx="5">
                  <c:v>48281928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B-4979-AF1B-E7CAC7341651}"/>
            </c:ext>
          </c:extLst>
        </c:ser>
        <c:ser>
          <c:idx val="2"/>
          <c:order val="2"/>
          <c:tx>
            <c:v>Depth search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Arkusz1!$N$31:$N$39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xVal>
          <c:yVal>
            <c:numRef>
              <c:f>Arkusz1!$Q$31:$Q$39</c:f>
              <c:numCache>
                <c:formatCode>General</c:formatCode>
                <c:ptCount val="9"/>
                <c:pt idx="0">
                  <c:v>43659264</c:v>
                </c:pt>
                <c:pt idx="1">
                  <c:v>43929600</c:v>
                </c:pt>
                <c:pt idx="2">
                  <c:v>43958272</c:v>
                </c:pt>
                <c:pt idx="3">
                  <c:v>43962368</c:v>
                </c:pt>
                <c:pt idx="4">
                  <c:v>51372032</c:v>
                </c:pt>
                <c:pt idx="5">
                  <c:v>131624960</c:v>
                </c:pt>
                <c:pt idx="6">
                  <c:v>1275650048</c:v>
                </c:pt>
                <c:pt idx="7">
                  <c:v>5560217600</c:v>
                </c:pt>
                <c:pt idx="8">
                  <c:v>12690563072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3B-4979-AF1B-E7CAC7341651}"/>
            </c:ext>
          </c:extLst>
        </c:ser>
        <c:ser>
          <c:idx val="3"/>
          <c:order val="3"/>
          <c:tx>
            <c:v>ACO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Arkusz1!$B$119:$B$125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</c:numCache>
            </c:numRef>
          </c:xVal>
          <c:yVal>
            <c:numRef>
              <c:f>Arkusz1!$F$119:$F$125</c:f>
              <c:numCache>
                <c:formatCode>General</c:formatCode>
                <c:ptCount val="7"/>
                <c:pt idx="0">
                  <c:v>83714048</c:v>
                </c:pt>
                <c:pt idx="1">
                  <c:v>83918848</c:v>
                </c:pt>
                <c:pt idx="2">
                  <c:v>83922944</c:v>
                </c:pt>
                <c:pt idx="3">
                  <c:v>83955712</c:v>
                </c:pt>
                <c:pt idx="4">
                  <c:v>83955712</c:v>
                </c:pt>
                <c:pt idx="5">
                  <c:v>83955712</c:v>
                </c:pt>
                <c:pt idx="6">
                  <c:v>83308544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A7-43D7-A407-E5E925149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72047"/>
        <c:axId val="1478158735"/>
      </c:scatterChart>
      <c:valAx>
        <c:axId val="147817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158735"/>
        <c:crosses val="autoZero"/>
        <c:crossBetween val="midCat"/>
      </c:valAx>
      <c:valAx>
        <c:axId val="14781587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17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0574498368832737"/>
          <c:y val="0.91904098580015736"/>
          <c:w val="0.38637314053230215"/>
          <c:h val="4.2930045623464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wielkości</a:t>
            </a:r>
            <a:r>
              <a:rPr lang="pl-PL" baseline="0"/>
              <a:t> instancji i wybranej metody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Symulowane wyżarzanie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Arkusz1!$B$62:$B$86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Arkusz1!$C$62:$C$86</c:f>
              <c:numCache>
                <c:formatCode>General</c:formatCode>
                <c:ptCount val="25"/>
                <c:pt idx="0">
                  <c:v>0.81513571699999998</c:v>
                </c:pt>
                <c:pt idx="1">
                  <c:v>1.9502668379999999</c:v>
                </c:pt>
                <c:pt idx="2">
                  <c:v>2.717636347</c:v>
                </c:pt>
                <c:pt idx="3">
                  <c:v>3.2974684239999998</c:v>
                </c:pt>
                <c:pt idx="4">
                  <c:v>3.530203819</c:v>
                </c:pt>
                <c:pt idx="5">
                  <c:v>3.8189282420000001</c:v>
                </c:pt>
                <c:pt idx="6">
                  <c:v>5.705483675</c:v>
                </c:pt>
                <c:pt idx="7">
                  <c:v>9.9849975109999995</c:v>
                </c:pt>
                <c:pt idx="8">
                  <c:v>8.0508165359999992</c:v>
                </c:pt>
                <c:pt idx="9">
                  <c:v>11.92578483</c:v>
                </c:pt>
                <c:pt idx="10">
                  <c:v>13.60091209</c:v>
                </c:pt>
                <c:pt idx="11">
                  <c:v>16.574267389999999</c:v>
                </c:pt>
                <c:pt idx="12">
                  <c:v>23.365501640000002</c:v>
                </c:pt>
                <c:pt idx="13">
                  <c:v>26.53125262</c:v>
                </c:pt>
                <c:pt idx="14">
                  <c:v>30.172382349999999</c:v>
                </c:pt>
                <c:pt idx="15">
                  <c:v>37.714036229999998</c:v>
                </c:pt>
                <c:pt idx="16">
                  <c:v>47.08434939</c:v>
                </c:pt>
                <c:pt idx="17">
                  <c:v>50.545255419999997</c:v>
                </c:pt>
                <c:pt idx="18">
                  <c:v>53.553519960000003</c:v>
                </c:pt>
                <c:pt idx="19">
                  <c:v>166.2111554</c:v>
                </c:pt>
                <c:pt idx="20">
                  <c:v>191.34510399999999</c:v>
                </c:pt>
                <c:pt idx="21">
                  <c:v>432.28896570000001</c:v>
                </c:pt>
                <c:pt idx="22">
                  <c:v>480.99871830000001</c:v>
                </c:pt>
                <c:pt idx="23">
                  <c:v>569.85333660000003</c:v>
                </c:pt>
                <c:pt idx="24">
                  <c:v>3299.7282329999998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6-481E-8934-43527FDB505D}"/>
            </c:ext>
          </c:extLst>
        </c:ser>
        <c:ser>
          <c:idx val="1"/>
          <c:order val="1"/>
          <c:tx>
            <c:v>Tabu search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Arkusz1!$B$62:$B$86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xVal>
          <c:yVal>
            <c:numRef>
              <c:f>Arkusz1!$C$89:$C$113</c:f>
              <c:numCache>
                <c:formatCode>General</c:formatCode>
                <c:ptCount val="25"/>
                <c:pt idx="0">
                  <c:v>4.091239E-2</c:v>
                </c:pt>
                <c:pt idx="1">
                  <c:v>6.2830924999999996E-2</c:v>
                </c:pt>
                <c:pt idx="2">
                  <c:v>7.8820467000000005E-2</c:v>
                </c:pt>
                <c:pt idx="3">
                  <c:v>9.7707986999999996E-2</c:v>
                </c:pt>
                <c:pt idx="4">
                  <c:v>0.106714487</c:v>
                </c:pt>
                <c:pt idx="5">
                  <c:v>0.15657615699999999</c:v>
                </c:pt>
                <c:pt idx="6">
                  <c:v>0.30470514300000001</c:v>
                </c:pt>
                <c:pt idx="7">
                  <c:v>0.32413291900000002</c:v>
                </c:pt>
                <c:pt idx="8">
                  <c:v>0.410457134</c:v>
                </c:pt>
                <c:pt idx="9">
                  <c:v>0.50265669800000001</c:v>
                </c:pt>
                <c:pt idx="10">
                  <c:v>0.68153810500000001</c:v>
                </c:pt>
                <c:pt idx="11">
                  <c:v>3.4115302559999998</c:v>
                </c:pt>
                <c:pt idx="12">
                  <c:v>3.2610845570000002</c:v>
                </c:pt>
                <c:pt idx="13">
                  <c:v>3.7857406139999998</c:v>
                </c:pt>
                <c:pt idx="14">
                  <c:v>0.15640425699999999</c:v>
                </c:pt>
                <c:pt idx="15">
                  <c:v>1.0160365099999999</c:v>
                </c:pt>
                <c:pt idx="16">
                  <c:v>1.4880845549999999</c:v>
                </c:pt>
                <c:pt idx="17">
                  <c:v>1.9815697670000001</c:v>
                </c:pt>
                <c:pt idx="18">
                  <c:v>2.6974873540000002</c:v>
                </c:pt>
                <c:pt idx="19">
                  <c:v>31.566467289999999</c:v>
                </c:pt>
                <c:pt idx="20">
                  <c:v>31.61865783</c:v>
                </c:pt>
                <c:pt idx="21">
                  <c:v>163.04994249999999</c:v>
                </c:pt>
                <c:pt idx="22">
                  <c:v>123.42041589999999</c:v>
                </c:pt>
                <c:pt idx="23">
                  <c:v>185.31041239999999</c:v>
                </c:pt>
                <c:pt idx="24">
                  <c:v>1083.556337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6-481E-8934-43527FDB505D}"/>
            </c:ext>
          </c:extLst>
        </c:ser>
        <c:ser>
          <c:idx val="2"/>
          <c:order val="2"/>
          <c:tx>
            <c:v>ACO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Arkusz1!$B$119:$B$139</c:f>
              <c:numCache>
                <c:formatCode>General</c:formatCode>
                <c:ptCount val="2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34</c:v>
                </c:pt>
                <c:pt idx="11">
                  <c:v>45</c:v>
                </c:pt>
                <c:pt idx="12">
                  <c:v>53</c:v>
                </c:pt>
                <c:pt idx="13">
                  <c:v>71</c:v>
                </c:pt>
                <c:pt idx="14">
                  <c:v>150</c:v>
                </c:pt>
                <c:pt idx="15">
                  <c:v>171</c:v>
                </c:pt>
                <c:pt idx="16">
                  <c:v>202</c:v>
                </c:pt>
                <c:pt idx="17">
                  <c:v>323</c:v>
                </c:pt>
                <c:pt idx="18">
                  <c:v>442</c:v>
                </c:pt>
                <c:pt idx="19">
                  <c:v>443</c:v>
                </c:pt>
                <c:pt idx="20">
                  <c:v>666</c:v>
                </c:pt>
              </c:numCache>
            </c:numRef>
          </c:xVal>
          <c:yVal>
            <c:numRef>
              <c:f>Arkusz1!$C$119:$C$139</c:f>
              <c:numCache>
                <c:formatCode>General</c:formatCode>
                <c:ptCount val="21"/>
                <c:pt idx="0">
                  <c:v>1.5624762E-2</c:v>
                </c:pt>
                <c:pt idx="1">
                  <c:v>0</c:v>
                </c:pt>
                <c:pt idx="2">
                  <c:v>1.5633106000000001E-2</c:v>
                </c:pt>
                <c:pt idx="3">
                  <c:v>2.0773171999999999E-2</c:v>
                </c:pt>
                <c:pt idx="4">
                  <c:v>3.1241179000000001E-2</c:v>
                </c:pt>
                <c:pt idx="5">
                  <c:v>3.9268255000000002E-2</c:v>
                </c:pt>
                <c:pt idx="6">
                  <c:v>5.3369044999999997E-2</c:v>
                </c:pt>
                <c:pt idx="7">
                  <c:v>0</c:v>
                </c:pt>
                <c:pt idx="8">
                  <c:v>1.561594E-2</c:v>
                </c:pt>
                <c:pt idx="9">
                  <c:v>1.5621184999999999E-2</c:v>
                </c:pt>
                <c:pt idx="10">
                  <c:v>1.5654087000000001E-2</c:v>
                </c:pt>
                <c:pt idx="11">
                  <c:v>6.2482834000000001E-2</c:v>
                </c:pt>
                <c:pt idx="12">
                  <c:v>0.122258902</c:v>
                </c:pt>
                <c:pt idx="13">
                  <c:v>0.30074095699999998</c:v>
                </c:pt>
                <c:pt idx="14">
                  <c:v>4.1990368370000004</c:v>
                </c:pt>
                <c:pt idx="15">
                  <c:v>6.8720345500000004</c:v>
                </c:pt>
                <c:pt idx="16">
                  <c:v>12.100629570000001</c:v>
                </c:pt>
                <c:pt idx="17">
                  <c:v>71.971800569999999</c:v>
                </c:pt>
                <c:pt idx="18">
                  <c:v>268.78746819999998</c:v>
                </c:pt>
                <c:pt idx="19">
                  <c:v>288.64059040000001</c:v>
                </c:pt>
                <c:pt idx="20">
                  <c:v>1035.7068569999999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6D-41E9-B122-EAE49C221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0399"/>
        <c:axId val="11127055"/>
      </c:scatterChart>
      <c:valAx>
        <c:axId val="111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7055"/>
        <c:crosses val="autoZero"/>
        <c:crossBetween val="midCat"/>
      </c:valAx>
      <c:valAx>
        <c:axId val="11127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wielkości błędu od wielkości instancji i wybranej metody</a:t>
            </a:r>
          </a:p>
        </c:rich>
      </c:tx>
      <c:layout>
        <c:manualLayout>
          <c:xMode val="edge"/>
          <c:yMode val="edge"/>
          <c:x val="0.12244702107824953"/>
          <c:y val="2.5635496213381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Symulowane wyżarzanie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Arkusz1!$B$62:$B$86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Arkusz1!$G$62:$G$86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10.565201329885401</c:v>
                </c:pt>
                <c:pt idx="8">
                  <c:v>15.300156851561299</c:v>
                </c:pt>
                <c:pt idx="9">
                  <c:v>11.1635220125786</c:v>
                </c:pt>
                <c:pt idx="10">
                  <c:v>2.5613660618996699</c:v>
                </c:pt>
                <c:pt idx="11">
                  <c:v>1.0891089108910801</c:v>
                </c:pt>
                <c:pt idx="12">
                  <c:v>17.1850699844479</c:v>
                </c:pt>
                <c:pt idx="13">
                  <c:v>13.170400543109301</c:v>
                </c:pt>
                <c:pt idx="14">
                  <c:v>10</c:v>
                </c:pt>
                <c:pt idx="15">
                  <c:v>0.48042704626334498</c:v>
                </c:pt>
                <c:pt idx="16">
                  <c:v>10.114791117802</c:v>
                </c:pt>
                <c:pt idx="17">
                  <c:v>9.6244131455399007</c:v>
                </c:pt>
                <c:pt idx="18">
                  <c:v>8.4725536992840098</c:v>
                </c:pt>
                <c:pt idx="19">
                  <c:v>10.8297560180405</c:v>
                </c:pt>
                <c:pt idx="20">
                  <c:v>10.483037308523601</c:v>
                </c:pt>
                <c:pt idx="21">
                  <c:v>19.402985074626798</c:v>
                </c:pt>
                <c:pt idx="22">
                  <c:v>8.3819657446866191</c:v>
                </c:pt>
                <c:pt idx="23">
                  <c:v>30.018148820326601</c:v>
                </c:pt>
                <c:pt idx="24">
                  <c:v>20.965309200603301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5-4D7E-B9B7-45507AC620B9}"/>
            </c:ext>
          </c:extLst>
        </c:ser>
        <c:ser>
          <c:idx val="1"/>
          <c:order val="1"/>
          <c:tx>
            <c:v>Tabu search</c:v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Arkusz1!$B$62:$B$86</c:f>
              <c:numCache>
                <c:formatCode>General</c:formatCode>
                <c:ptCount val="25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43</c:v>
                </c:pt>
                <c:pt idx="16">
                  <c:v>48</c:v>
                </c:pt>
                <c:pt idx="17">
                  <c:v>51</c:v>
                </c:pt>
                <c:pt idx="18">
                  <c:v>52</c:v>
                </c:pt>
                <c:pt idx="19">
                  <c:v>96</c:v>
                </c:pt>
                <c:pt idx="20">
                  <c:v>100</c:v>
                </c:pt>
                <c:pt idx="21">
                  <c:v>150</c:v>
                </c:pt>
                <c:pt idx="22">
                  <c:v>152</c:v>
                </c:pt>
                <c:pt idx="23">
                  <c:v>171</c:v>
                </c:pt>
                <c:pt idx="24">
                  <c:v>323</c:v>
                </c:pt>
              </c:numCache>
            </c:numRef>
          </c:cat>
          <c:val>
            <c:numRef>
              <c:f>Arkusz1!$G$89:$G$113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-1.19777555967488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17.1850699844479</c:v>
                </c:pt>
                <c:pt idx="13">
                  <c:v>6.7888662593346902</c:v>
                </c:pt>
                <c:pt idx="14">
                  <c:v>8.7581699346405202</c:v>
                </c:pt>
                <c:pt idx="15">
                  <c:v>1.7793594306049799E-2</c:v>
                </c:pt>
                <c:pt idx="16">
                  <c:v>0.1881821603312</c:v>
                </c:pt>
                <c:pt idx="17">
                  <c:v>0.46948356807511699</c:v>
                </c:pt>
                <c:pt idx="18">
                  <c:v>0</c:v>
                </c:pt>
                <c:pt idx="19">
                  <c:v>2.2641236030357299</c:v>
                </c:pt>
                <c:pt idx="20">
                  <c:v>3.5100084578517001</c:v>
                </c:pt>
                <c:pt idx="21">
                  <c:v>3.2644469957902702</c:v>
                </c:pt>
                <c:pt idx="22">
                  <c:v>1.3978990798295301</c:v>
                </c:pt>
                <c:pt idx="23">
                  <c:v>34.301270417422799</c:v>
                </c:pt>
                <c:pt idx="24">
                  <c:v>30.995475113122101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5-4D7E-B9B7-45507AC620B9}"/>
            </c:ext>
          </c:extLst>
        </c:ser>
        <c:ser>
          <c:idx val="2"/>
          <c:order val="2"/>
          <c:tx>
            <c:v>ACO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Arkusz1!$E$142:$E$166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9">
                  <c:v>6.5880503140000002</c:v>
                </c:pt>
                <c:pt idx="11">
                  <c:v>20.544554460000001</c:v>
                </c:pt>
                <c:pt idx="12">
                  <c:v>21.228615860000001</c:v>
                </c:pt>
                <c:pt idx="15">
                  <c:v>30.564166149999998</c:v>
                </c:pt>
                <c:pt idx="18">
                  <c:v>33.765387400000002</c:v>
                </c:pt>
                <c:pt idx="19">
                  <c:v>34.30769231</c:v>
                </c:pt>
                <c:pt idx="21">
                  <c:v>33.103553920000003</c:v>
                </c:pt>
                <c:pt idx="23">
                  <c:v>31.03085299</c:v>
                </c:pt>
                <c:pt idx="24">
                  <c:v>37.850678729999998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8-4986-9983-B071885A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078719"/>
        <c:axId val="1817088287"/>
      </c:barChart>
      <c:catAx>
        <c:axId val="181707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7088287"/>
        <c:crosses val="autoZero"/>
        <c:auto val="1"/>
        <c:lblAlgn val="ctr"/>
        <c:lblOffset val="100"/>
        <c:noMultiLvlLbl val="0"/>
      </c:catAx>
      <c:valAx>
        <c:axId val="1817088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 procentach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707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48026</xdr:colOff>
      <xdr:row>0</xdr:row>
      <xdr:rowOff>107788</xdr:rowOff>
    </xdr:from>
    <xdr:to>
      <xdr:col>35</xdr:col>
      <xdr:colOff>430091</xdr:colOff>
      <xdr:row>27</xdr:row>
      <xdr:rowOff>5335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41FFEB6-F053-4003-BDB4-B28737DAB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44824</xdr:colOff>
      <xdr:row>29</xdr:row>
      <xdr:rowOff>29135</xdr:rowOff>
    </xdr:from>
    <xdr:to>
      <xdr:col>36</xdr:col>
      <xdr:colOff>373530</xdr:colOff>
      <xdr:row>54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EA1F23-B3BC-4EBC-BEE7-705A964C6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26146</xdr:colOff>
      <xdr:row>56</xdr:row>
      <xdr:rowOff>44075</xdr:rowOff>
    </xdr:from>
    <xdr:to>
      <xdr:col>36</xdr:col>
      <xdr:colOff>351117</xdr:colOff>
      <xdr:row>79</xdr:row>
      <xdr:rowOff>97116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6FA3C76-47BD-4D08-B85F-6C1AD1879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63499</xdr:colOff>
      <xdr:row>80</xdr:row>
      <xdr:rowOff>66488</xdr:rowOff>
    </xdr:from>
    <xdr:to>
      <xdr:col>35</xdr:col>
      <xdr:colOff>395941</xdr:colOff>
      <xdr:row>99</xdr:row>
      <xdr:rowOff>29882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35BB1AD-8C11-4C7C-BD3F-567D9974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122195</xdr:colOff>
      <xdr:row>70</xdr:row>
      <xdr:rowOff>140125</xdr:rowOff>
    </xdr:from>
    <xdr:to>
      <xdr:col>22</xdr:col>
      <xdr:colOff>227319</xdr:colOff>
      <xdr:row>96</xdr:row>
      <xdr:rowOff>103520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8EE2DE5A-BE5F-41FF-8F53-DDA9E3CC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620060</xdr:colOff>
      <xdr:row>41</xdr:row>
      <xdr:rowOff>59016</xdr:rowOff>
    </xdr:from>
    <xdr:to>
      <xdr:col>23</xdr:col>
      <xdr:colOff>164353</xdr:colOff>
      <xdr:row>68</xdr:row>
      <xdr:rowOff>37352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7854C1DB-D24A-4049-B780-E0D839E98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291352</xdr:colOff>
      <xdr:row>98</xdr:row>
      <xdr:rowOff>94769</xdr:rowOff>
    </xdr:from>
    <xdr:to>
      <xdr:col>25</xdr:col>
      <xdr:colOff>377797</xdr:colOff>
      <xdr:row>118</xdr:row>
      <xdr:rowOff>64034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BF956B-7AF6-44A3-B16E-75A37CCE0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480251</xdr:colOff>
      <xdr:row>119</xdr:row>
      <xdr:rowOff>69154</xdr:rowOff>
    </xdr:from>
    <xdr:to>
      <xdr:col>25</xdr:col>
      <xdr:colOff>83242</xdr:colOff>
      <xdr:row>135</xdr:row>
      <xdr:rowOff>70435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E730843-B7C3-4DB7-B69F-4D72B86B0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0.67299</cdr:x>
      <cdr:y>0.12043</cdr:y>
    </cdr:from>
    <cdr:to>
      <cdr:x>0.82968</cdr:x>
      <cdr:y>0.22007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98960BD3-2717-4295-875C-50BCCAC6BC26}"/>
            </a:ext>
          </a:extLst>
        </cdr:cNvPr>
        <cdr:cNvSpPr txBox="1"/>
      </cdr:nvSpPr>
      <cdr:spPr>
        <a:xfrm xmlns:a="http://schemas.openxmlformats.org/drawingml/2006/main">
          <a:off x="5165913" y="523689"/>
          <a:ext cx="1202764" cy="433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>
              <a:solidFill>
                <a:srgbClr val="FF0000"/>
              </a:solidFill>
            </a:rPr>
            <a:t>O(n^2 * 2^n)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8"/>
  <sheetViews>
    <sheetView tabSelected="1" topLeftCell="A41" zoomScale="85" zoomScaleNormal="85" workbookViewId="0">
      <selection activeCell="F167" sqref="F167:F168"/>
    </sheetView>
  </sheetViews>
  <sheetFormatPr defaultRowHeight="14.6" x14ac:dyDescent="0.4"/>
  <cols>
    <col min="4" max="4" width="13" customWidth="1"/>
    <col min="6" max="6" width="23.61328125" customWidth="1"/>
    <col min="12" max="12" width="11.61328125" customWidth="1"/>
    <col min="13" max="13" width="8.3828125" customWidth="1"/>
    <col min="14" max="14" width="11.921875" customWidth="1"/>
    <col min="16" max="16" width="10.53515625" bestFit="1" customWidth="1"/>
    <col min="18" max="18" width="11.61328125" bestFit="1" customWidth="1"/>
  </cols>
  <sheetData>
    <row r="1" spans="1:22" x14ac:dyDescent="0.4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22" x14ac:dyDescent="0.4">
      <c r="J2" s="5"/>
      <c r="K2" s="5"/>
      <c r="L2" s="5"/>
      <c r="N2" s="2" t="s">
        <v>61</v>
      </c>
      <c r="O2" s="2" t="s">
        <v>44</v>
      </c>
      <c r="P2" s="2" t="s">
        <v>45</v>
      </c>
      <c r="Q2" s="2" t="s">
        <v>54</v>
      </c>
      <c r="R2" s="10" t="s">
        <v>63</v>
      </c>
      <c r="S2" s="11" t="s">
        <v>44</v>
      </c>
      <c r="T2" s="10" t="s">
        <v>133</v>
      </c>
      <c r="U2" s="10" t="s">
        <v>167</v>
      </c>
      <c r="V2" s="10" t="s">
        <v>248</v>
      </c>
    </row>
    <row r="3" spans="1:22" x14ac:dyDescent="0.4">
      <c r="A3" s="2" t="s">
        <v>54</v>
      </c>
      <c r="B3" s="7"/>
      <c r="C3" s="7"/>
      <c r="D3" s="7"/>
      <c r="J3" s="5"/>
      <c r="K3" s="4"/>
      <c r="L3" s="4"/>
      <c r="M3">
        <v>4</v>
      </c>
      <c r="N3" s="8">
        <v>3.29E-5</v>
      </c>
      <c r="O3" s="1">
        <v>1E-4</v>
      </c>
      <c r="P3" s="1">
        <v>1E-3</v>
      </c>
      <c r="Q3" s="1">
        <v>1E-3</v>
      </c>
      <c r="R3" s="1">
        <v>1.9946098327636701E-3</v>
      </c>
      <c r="S3">
        <f t="shared" ref="S3:S14" si="0">M3^2 * 2 ^M3 * 0.000001</f>
        <v>2.5599999999999999E-4</v>
      </c>
    </row>
    <row r="4" spans="1:22" x14ac:dyDescent="0.4">
      <c r="A4" s="4">
        <v>2</v>
      </c>
      <c r="C4" s="3">
        <v>2.7699999999999999E-5</v>
      </c>
      <c r="D4" s="4"/>
      <c r="E4" s="4">
        <v>20</v>
      </c>
      <c r="F4" s="4" t="s">
        <v>55</v>
      </c>
      <c r="G4" s="4"/>
      <c r="H4" s="4"/>
      <c r="I4" s="4"/>
      <c r="J4" s="6"/>
      <c r="K4" s="5"/>
      <c r="L4" s="5"/>
      <c r="M4">
        <v>5</v>
      </c>
      <c r="N4" s="9">
        <v>1.0923E-4</v>
      </c>
      <c r="O4" s="1">
        <v>1E-4</v>
      </c>
      <c r="P4" s="1">
        <v>1E-3</v>
      </c>
      <c r="Q4" s="1">
        <v>1E-3</v>
      </c>
      <c r="R4" s="1">
        <v>1.9967555999755799E-3</v>
      </c>
      <c r="S4">
        <f t="shared" si="0"/>
        <v>7.9999999999999993E-4</v>
      </c>
    </row>
    <row r="5" spans="1:22" x14ac:dyDescent="0.4">
      <c r="A5" s="4">
        <v>4</v>
      </c>
      <c r="C5" s="3">
        <v>3.29E-5</v>
      </c>
      <c r="D5" s="4"/>
      <c r="E5" s="4">
        <v>38</v>
      </c>
      <c r="F5" s="4" t="s">
        <v>1</v>
      </c>
      <c r="G5" s="4"/>
      <c r="H5" s="4"/>
      <c r="I5" s="4"/>
      <c r="M5">
        <v>6</v>
      </c>
      <c r="N5" s="9">
        <v>1.4468091000000001E-2</v>
      </c>
      <c r="O5" s="1">
        <v>1E-4</v>
      </c>
      <c r="P5" s="1">
        <v>1E-3</v>
      </c>
      <c r="Q5" s="1">
        <v>1.56271457672119E-2</v>
      </c>
      <c r="R5">
        <v>9.9277496337890603E-4</v>
      </c>
      <c r="S5">
        <f t="shared" si="0"/>
        <v>2.3040000000000001E-3</v>
      </c>
      <c r="T5">
        <v>0.81513571699999998</v>
      </c>
      <c r="U5">
        <v>4.091239E-2</v>
      </c>
      <c r="V5">
        <v>1.5624762E-2</v>
      </c>
    </row>
    <row r="6" spans="1:22" x14ac:dyDescent="0.4">
      <c r="A6" s="4">
        <v>5</v>
      </c>
      <c r="C6" s="4">
        <v>1.0923E-4</v>
      </c>
      <c r="D6" s="4"/>
      <c r="E6" s="4">
        <v>42</v>
      </c>
      <c r="F6" s="4" t="s">
        <v>4</v>
      </c>
      <c r="G6" s="4"/>
      <c r="H6" s="4"/>
      <c r="I6" s="4"/>
      <c r="M6">
        <v>10</v>
      </c>
      <c r="N6" s="9">
        <v>32.298505919999997</v>
      </c>
      <c r="O6" s="1">
        <v>3.12447547912597E-2</v>
      </c>
      <c r="P6" s="1">
        <v>0.12496995900000001</v>
      </c>
      <c r="Q6">
        <v>0.877333641</v>
      </c>
      <c r="R6">
        <v>0.17173051834106401</v>
      </c>
      <c r="S6">
        <f t="shared" si="0"/>
        <v>0.10239999999999999</v>
      </c>
      <c r="T6">
        <v>1.9502668379999999</v>
      </c>
      <c r="U6">
        <v>6.2830924999999996E-2</v>
      </c>
      <c r="V6">
        <v>0</v>
      </c>
    </row>
    <row r="7" spans="1:22" x14ac:dyDescent="0.4">
      <c r="A7" s="4">
        <v>6</v>
      </c>
      <c r="C7" s="4">
        <v>1.4468091000000001E-2</v>
      </c>
      <c r="D7" s="4"/>
      <c r="E7" s="4">
        <v>58</v>
      </c>
      <c r="F7" s="4" t="s">
        <v>56</v>
      </c>
      <c r="G7" s="4"/>
      <c r="H7" s="4"/>
      <c r="I7" s="4"/>
      <c r="M7">
        <v>12</v>
      </c>
      <c r="N7" s="9">
        <v>2609.0655470000002</v>
      </c>
      <c r="O7" s="1">
        <v>3.1245946884155201E-2</v>
      </c>
      <c r="P7" s="1">
        <v>2.0354540349999999</v>
      </c>
      <c r="Q7">
        <v>598.32780960000002</v>
      </c>
      <c r="R7">
        <v>1.8578457832336399</v>
      </c>
      <c r="S7">
        <f t="shared" si="0"/>
        <v>0.58982400000000001</v>
      </c>
      <c r="T7">
        <v>2.717636347</v>
      </c>
      <c r="U7">
        <v>7.8820467000000005E-2</v>
      </c>
      <c r="V7">
        <v>1.5633106000000001E-2</v>
      </c>
    </row>
    <row r="8" spans="1:22" x14ac:dyDescent="0.4">
      <c r="A8" s="4">
        <v>7</v>
      </c>
      <c r="C8" s="4">
        <v>9.8068543999999994E-2</v>
      </c>
      <c r="D8" s="4"/>
      <c r="E8" s="4">
        <v>54</v>
      </c>
      <c r="F8" s="4" t="s">
        <v>57</v>
      </c>
      <c r="G8" s="4"/>
      <c r="H8" s="4"/>
      <c r="I8" s="4"/>
      <c r="M8">
        <v>13</v>
      </c>
      <c r="O8" s="1">
        <v>7.8117847442626898E-2</v>
      </c>
      <c r="P8" s="1">
        <v>7.9435150620000003</v>
      </c>
      <c r="Q8" s="1">
        <v>2578</v>
      </c>
      <c r="R8">
        <v>24.639258861541698</v>
      </c>
      <c r="S8">
        <f t="shared" si="0"/>
        <v>1.3844479999999999</v>
      </c>
      <c r="T8">
        <v>3.2974684239999998</v>
      </c>
      <c r="U8">
        <v>9.7707986999999996E-2</v>
      </c>
      <c r="V8">
        <v>2.0773171999999999E-2</v>
      </c>
    </row>
    <row r="9" spans="1:22" x14ac:dyDescent="0.4">
      <c r="A9" s="4">
        <v>8</v>
      </c>
      <c r="C9" s="4">
        <v>0.56800617499999995</v>
      </c>
      <c r="D9" s="4"/>
      <c r="E9" s="4">
        <v>96</v>
      </c>
      <c r="F9" s="4" t="s">
        <v>58</v>
      </c>
      <c r="G9" s="4"/>
      <c r="H9" s="4"/>
      <c r="I9" s="4"/>
      <c r="M9">
        <v>14</v>
      </c>
      <c r="N9" s="9"/>
      <c r="O9" s="1">
        <v>0.15621352195739699</v>
      </c>
      <c r="P9" s="1">
        <v>37.906020640000001</v>
      </c>
      <c r="Q9" s="1"/>
      <c r="R9">
        <v>123.520426273345</v>
      </c>
      <c r="S9">
        <f t="shared" si="0"/>
        <v>3.2112639999999999</v>
      </c>
      <c r="T9">
        <v>3.530203819</v>
      </c>
      <c r="U9">
        <v>0.106714487</v>
      </c>
      <c r="V9">
        <v>3.1241179000000001E-2</v>
      </c>
    </row>
    <row r="10" spans="1:22" x14ac:dyDescent="0.4">
      <c r="A10" s="4">
        <v>9</v>
      </c>
      <c r="C10" s="4">
        <v>4.2027767049999998</v>
      </c>
      <c r="D10" s="4"/>
      <c r="E10" s="4">
        <v>79</v>
      </c>
      <c r="F10" s="4" t="s">
        <v>59</v>
      </c>
      <c r="G10" s="4"/>
      <c r="H10" s="4"/>
      <c r="I10" s="4"/>
      <c r="M10">
        <v>15</v>
      </c>
      <c r="N10" s="9"/>
      <c r="O10" s="1">
        <v>0.31427454948425199</v>
      </c>
      <c r="P10" s="1">
        <v>168.51237510000001</v>
      </c>
      <c r="Q10" s="1"/>
      <c r="R10">
        <v>1535.82437300682</v>
      </c>
      <c r="S10">
        <f t="shared" si="0"/>
        <v>7.3727999999999998</v>
      </c>
      <c r="T10">
        <v>3.8189282420000001</v>
      </c>
      <c r="U10">
        <v>0.15657615699999999</v>
      </c>
      <c r="V10">
        <v>3.9268255000000002E-2</v>
      </c>
    </row>
    <row r="11" spans="1:22" x14ac:dyDescent="0.4">
      <c r="A11" s="4">
        <v>10</v>
      </c>
      <c r="C11" s="4">
        <v>32.298505919999997</v>
      </c>
      <c r="D11" s="4"/>
      <c r="E11" s="4">
        <v>212</v>
      </c>
      <c r="F11" s="4" t="s">
        <v>13</v>
      </c>
      <c r="G11" s="4"/>
      <c r="H11" s="4"/>
      <c r="I11" s="4"/>
      <c r="M11">
        <v>17</v>
      </c>
      <c r="N11" s="9"/>
      <c r="O11" s="1">
        <v>1.4742128849029501</v>
      </c>
      <c r="P11" s="1">
        <v>1680.98</v>
      </c>
      <c r="Q11" s="1"/>
      <c r="S11">
        <f t="shared" si="0"/>
        <v>37.879807999999997</v>
      </c>
      <c r="T11">
        <v>5.705483675</v>
      </c>
      <c r="U11">
        <v>0.30470514300000001</v>
      </c>
      <c r="V11">
        <v>5.3369044999999997E-2</v>
      </c>
    </row>
    <row r="12" spans="1:22" x14ac:dyDescent="0.4">
      <c r="A12" s="4">
        <v>11</v>
      </c>
      <c r="C12" s="4">
        <v>419.87369280000001</v>
      </c>
      <c r="D12" s="4"/>
      <c r="E12" s="4">
        <v>251</v>
      </c>
      <c r="F12" s="4" t="s">
        <v>60</v>
      </c>
      <c r="G12" s="4"/>
      <c r="H12" s="4"/>
      <c r="I12" s="4"/>
      <c r="M12">
        <v>21</v>
      </c>
      <c r="N12" s="9"/>
      <c r="O12" s="1">
        <v>45.2232599258422</v>
      </c>
      <c r="P12" s="1"/>
      <c r="Q12" s="1"/>
      <c r="R12" s="1"/>
      <c r="S12">
        <f t="shared" si="0"/>
        <v>924.84403199999997</v>
      </c>
      <c r="T12">
        <v>9.9849975109999995</v>
      </c>
      <c r="U12">
        <v>0.32413291900000002</v>
      </c>
      <c r="V12">
        <v>0</v>
      </c>
    </row>
    <row r="13" spans="1:22" x14ac:dyDescent="0.4">
      <c r="A13" s="4">
        <v>12</v>
      </c>
      <c r="C13" s="4">
        <v>2609.0655470000002</v>
      </c>
      <c r="D13" s="4"/>
      <c r="E13" s="4">
        <v>264</v>
      </c>
      <c r="F13" s="4" t="s">
        <v>16</v>
      </c>
      <c r="G13" s="4"/>
      <c r="H13" s="4"/>
      <c r="I13" s="4"/>
      <c r="M13">
        <v>22</v>
      </c>
      <c r="N13" s="1"/>
      <c r="O13" s="1">
        <v>103.77396845817501</v>
      </c>
      <c r="P13" s="1"/>
      <c r="Q13" s="1"/>
      <c r="R13" s="1"/>
      <c r="S13">
        <f t="shared" si="0"/>
        <v>2030.043136</v>
      </c>
      <c r="T13">
        <v>8.0508165359999992</v>
      </c>
      <c r="U13">
        <v>0.410457134</v>
      </c>
    </row>
    <row r="14" spans="1:22" x14ac:dyDescent="0.4">
      <c r="M14">
        <v>24</v>
      </c>
      <c r="N14" s="1"/>
      <c r="O14" s="1">
        <v>1499.7550510000001</v>
      </c>
      <c r="P14" s="1"/>
      <c r="Q14" s="1"/>
      <c r="R14" s="1"/>
      <c r="S14">
        <f t="shared" si="0"/>
        <v>9663.6764160000002</v>
      </c>
      <c r="T14">
        <v>11.92578483</v>
      </c>
      <c r="U14">
        <v>0.50265669800000001</v>
      </c>
      <c r="V14">
        <v>1.561594E-2</v>
      </c>
    </row>
    <row r="15" spans="1:22" x14ac:dyDescent="0.4">
      <c r="A15" s="2" t="s">
        <v>44</v>
      </c>
    </row>
    <row r="16" spans="1:22" x14ac:dyDescent="0.4">
      <c r="A16" t="s">
        <v>0</v>
      </c>
      <c r="B16">
        <v>4</v>
      </c>
      <c r="C16">
        <v>0</v>
      </c>
      <c r="D16">
        <f>43515904/10000000</f>
        <v>4.3515904000000001</v>
      </c>
      <c r="E16">
        <v>38</v>
      </c>
      <c r="F16" t="s">
        <v>1</v>
      </c>
      <c r="G16">
        <v>38</v>
      </c>
      <c r="H16" t="s">
        <v>2</v>
      </c>
      <c r="M16">
        <f>B16*2^B16</f>
        <v>64</v>
      </c>
    </row>
    <row r="17" spans="1:18" x14ac:dyDescent="0.4">
      <c r="A17" t="s">
        <v>3</v>
      </c>
      <c r="B17">
        <v>5</v>
      </c>
      <c r="C17">
        <v>0</v>
      </c>
      <c r="D17">
        <f>43712512/10000000</f>
        <v>4.3712511999999997</v>
      </c>
      <c r="E17">
        <v>42</v>
      </c>
      <c r="F17" t="s">
        <v>4</v>
      </c>
      <c r="G17">
        <v>42</v>
      </c>
      <c r="H17" t="s">
        <v>5</v>
      </c>
      <c r="M17">
        <f t="shared" ref="M17:M27" si="1">B17*2^B17</f>
        <v>160</v>
      </c>
    </row>
    <row r="18" spans="1:18" x14ac:dyDescent="0.4">
      <c r="A18" t="s">
        <v>6</v>
      </c>
      <c r="B18">
        <v>6</v>
      </c>
      <c r="C18">
        <v>0</v>
      </c>
      <c r="D18">
        <f>43716608/10000000</f>
        <v>4.3716607999999999</v>
      </c>
      <c r="E18">
        <v>132</v>
      </c>
      <c r="F18" t="s">
        <v>7</v>
      </c>
      <c r="G18">
        <v>132</v>
      </c>
      <c r="H18" t="s">
        <v>8</v>
      </c>
      <c r="M18">
        <f t="shared" si="1"/>
        <v>384</v>
      </c>
    </row>
    <row r="19" spans="1:18" x14ac:dyDescent="0.4">
      <c r="A19" t="s">
        <v>9</v>
      </c>
      <c r="B19">
        <v>6</v>
      </c>
      <c r="C19">
        <v>0</v>
      </c>
      <c r="D19">
        <f>43720704/10000000</f>
        <v>4.3720704000000001</v>
      </c>
      <c r="E19">
        <v>80</v>
      </c>
      <c r="F19" t="s">
        <v>10</v>
      </c>
      <c r="G19">
        <v>80</v>
      </c>
      <c r="H19" t="s">
        <v>11</v>
      </c>
      <c r="M19">
        <f t="shared" si="1"/>
        <v>384</v>
      </c>
    </row>
    <row r="20" spans="1:18" x14ac:dyDescent="0.4">
      <c r="A20" t="s">
        <v>12</v>
      </c>
      <c r="B20">
        <v>10</v>
      </c>
      <c r="C20">
        <v>3.12447547912597E-2</v>
      </c>
      <c r="D20">
        <f>43917312/10000000</f>
        <v>4.3917311999999997</v>
      </c>
      <c r="E20">
        <v>212</v>
      </c>
      <c r="F20" t="s">
        <v>13</v>
      </c>
      <c r="G20">
        <v>212</v>
      </c>
      <c r="H20" t="s">
        <v>14</v>
      </c>
      <c r="M20">
        <f t="shared" si="1"/>
        <v>10240</v>
      </c>
    </row>
    <row r="21" spans="1:18" x14ac:dyDescent="0.4">
      <c r="A21" t="s">
        <v>15</v>
      </c>
      <c r="B21">
        <v>12</v>
      </c>
      <c r="C21">
        <v>3.1245946884155201E-2</v>
      </c>
      <c r="D21">
        <f>44535808/10000000</f>
        <v>4.4535808000000001</v>
      </c>
      <c r="E21">
        <v>264</v>
      </c>
      <c r="F21" t="s">
        <v>16</v>
      </c>
      <c r="G21">
        <v>264</v>
      </c>
      <c r="H21" t="s">
        <v>17</v>
      </c>
      <c r="M21">
        <f t="shared" si="1"/>
        <v>49152</v>
      </c>
    </row>
    <row r="22" spans="1:18" x14ac:dyDescent="0.4">
      <c r="A22" t="s">
        <v>18</v>
      </c>
      <c r="B22">
        <v>13</v>
      </c>
      <c r="C22">
        <v>7.8117847442626898E-2</v>
      </c>
      <c r="D22">
        <f>44875776/10000000</f>
        <v>4.4875775999999998</v>
      </c>
      <c r="E22">
        <v>269</v>
      </c>
      <c r="F22" t="s">
        <v>19</v>
      </c>
      <c r="G22">
        <v>269</v>
      </c>
      <c r="H22" t="s">
        <v>20</v>
      </c>
      <c r="M22">
        <f t="shared" si="1"/>
        <v>106496</v>
      </c>
    </row>
    <row r="23" spans="1:18" x14ac:dyDescent="0.4">
      <c r="A23" t="s">
        <v>21</v>
      </c>
      <c r="B23">
        <v>14</v>
      </c>
      <c r="C23">
        <v>0.15621352195739699</v>
      </c>
      <c r="D23">
        <f>45137920/10000000</f>
        <v>4.5137919999999996</v>
      </c>
      <c r="E23">
        <v>282</v>
      </c>
      <c r="F23" t="s">
        <v>22</v>
      </c>
      <c r="G23">
        <v>282</v>
      </c>
      <c r="H23" t="s">
        <v>23</v>
      </c>
      <c r="M23">
        <f t="shared" si="1"/>
        <v>229376</v>
      </c>
    </row>
    <row r="24" spans="1:18" x14ac:dyDescent="0.4">
      <c r="A24" t="s">
        <v>24</v>
      </c>
      <c r="B24">
        <v>15</v>
      </c>
      <c r="C24">
        <v>0.31427454948425199</v>
      </c>
      <c r="D24">
        <f>45092864/10000000</f>
        <v>4.5092863999999997</v>
      </c>
      <c r="E24">
        <v>291</v>
      </c>
      <c r="F24" t="s">
        <v>25</v>
      </c>
      <c r="G24">
        <v>291</v>
      </c>
      <c r="H24" t="s">
        <v>26</v>
      </c>
      <c r="M24">
        <f t="shared" si="1"/>
        <v>491520</v>
      </c>
    </row>
    <row r="25" spans="1:18" x14ac:dyDescent="0.4">
      <c r="A25" t="s">
        <v>27</v>
      </c>
      <c r="B25">
        <v>17</v>
      </c>
      <c r="C25">
        <v>1.4742128849029501</v>
      </c>
      <c r="D25">
        <f>44781568/10000000</f>
        <v>4.4781567999999998</v>
      </c>
      <c r="E25">
        <v>39</v>
      </c>
      <c r="F25" t="s">
        <v>28</v>
      </c>
      <c r="G25">
        <v>39</v>
      </c>
      <c r="H25" t="s">
        <v>29</v>
      </c>
      <c r="M25">
        <f t="shared" si="1"/>
        <v>2228224</v>
      </c>
    </row>
    <row r="26" spans="1:18" x14ac:dyDescent="0.4">
      <c r="A26" t="s">
        <v>30</v>
      </c>
      <c r="B26">
        <v>21</v>
      </c>
      <c r="C26">
        <v>45.2232599258422</v>
      </c>
      <c r="D26">
        <f>44806144/10000000</f>
        <v>4.4806144000000003</v>
      </c>
      <c r="E26">
        <v>2707</v>
      </c>
      <c r="F26" t="s">
        <v>31</v>
      </c>
      <c r="G26">
        <v>2707</v>
      </c>
      <c r="M26">
        <f t="shared" si="1"/>
        <v>44040192</v>
      </c>
    </row>
    <row r="27" spans="1:18" x14ac:dyDescent="0.4">
      <c r="A27" t="s">
        <v>32</v>
      </c>
      <c r="B27">
        <v>22</v>
      </c>
      <c r="C27">
        <v>103.77396845817501</v>
      </c>
      <c r="D27">
        <f>45871104/10000000</f>
        <v>4.5871104000000003</v>
      </c>
      <c r="E27">
        <v>6929</v>
      </c>
      <c r="F27" t="s">
        <v>33</v>
      </c>
      <c r="G27">
        <v>7013</v>
      </c>
      <c r="M27">
        <f t="shared" si="1"/>
        <v>92274688</v>
      </c>
    </row>
    <row r="28" spans="1:18" x14ac:dyDescent="0.4">
      <c r="A28" t="s">
        <v>34</v>
      </c>
      <c r="B28">
        <v>24</v>
      </c>
      <c r="C28">
        <v>1499.7550510000001</v>
      </c>
      <c r="D28">
        <f>14184448/10000000</f>
        <v>1.4184448000000001</v>
      </c>
      <c r="E28">
        <v>1272</v>
      </c>
      <c r="F28" t="s">
        <v>35</v>
      </c>
      <c r="G28">
        <v>1272</v>
      </c>
      <c r="M28">
        <f>B28*2^B28</f>
        <v>402653184</v>
      </c>
    </row>
    <row r="30" spans="1:18" x14ac:dyDescent="0.4">
      <c r="A30" s="2" t="s">
        <v>45</v>
      </c>
      <c r="O30" t="s">
        <v>45</v>
      </c>
      <c r="P30" t="s">
        <v>54</v>
      </c>
      <c r="Q30" t="s">
        <v>63</v>
      </c>
      <c r="R30" t="s">
        <v>44</v>
      </c>
    </row>
    <row r="31" spans="1:18" x14ac:dyDescent="0.4">
      <c r="A31" t="s">
        <v>0</v>
      </c>
      <c r="B31">
        <v>4</v>
      </c>
      <c r="C31">
        <v>0</v>
      </c>
      <c r="D31">
        <v>43442176</v>
      </c>
      <c r="E31">
        <v>38</v>
      </c>
      <c r="F31" t="s">
        <v>46</v>
      </c>
      <c r="G31">
        <v>38</v>
      </c>
      <c r="H31" t="s">
        <v>2</v>
      </c>
      <c r="N31">
        <v>4</v>
      </c>
      <c r="O31">
        <v>43442176</v>
      </c>
      <c r="P31">
        <v>43839488</v>
      </c>
      <c r="Q31">
        <v>43659264</v>
      </c>
      <c r="R31">
        <f>D16*10000000</f>
        <v>43515904</v>
      </c>
    </row>
    <row r="32" spans="1:18" x14ac:dyDescent="0.4">
      <c r="A32" t="s">
        <v>3</v>
      </c>
      <c r="B32">
        <v>5</v>
      </c>
      <c r="C32">
        <v>0</v>
      </c>
      <c r="D32">
        <v>43720704</v>
      </c>
      <c r="E32">
        <v>42</v>
      </c>
      <c r="F32" t="s">
        <v>47</v>
      </c>
      <c r="G32">
        <v>42</v>
      </c>
      <c r="H32" t="s">
        <v>5</v>
      </c>
      <c r="N32">
        <v>5</v>
      </c>
      <c r="O32">
        <v>43720704</v>
      </c>
      <c r="P32">
        <v>44089344</v>
      </c>
      <c r="Q32">
        <v>43929600</v>
      </c>
      <c r="R32">
        <f t="shared" ref="R32:R39" si="2">D17*10000000</f>
        <v>43712512</v>
      </c>
    </row>
    <row r="33" spans="1:18" x14ac:dyDescent="0.4">
      <c r="A33" t="s">
        <v>6</v>
      </c>
      <c r="B33">
        <v>6</v>
      </c>
      <c r="C33">
        <v>0</v>
      </c>
      <c r="D33">
        <v>43741184</v>
      </c>
      <c r="E33">
        <v>132</v>
      </c>
      <c r="F33" t="s">
        <v>48</v>
      </c>
      <c r="G33">
        <v>132</v>
      </c>
      <c r="H33" t="s">
        <v>8</v>
      </c>
      <c r="N33">
        <v>6</v>
      </c>
      <c r="O33">
        <v>43741184</v>
      </c>
      <c r="P33">
        <v>44118016</v>
      </c>
      <c r="Q33">
        <v>43958272</v>
      </c>
      <c r="R33">
        <f t="shared" si="2"/>
        <v>43716608</v>
      </c>
    </row>
    <row r="34" spans="1:18" x14ac:dyDescent="0.4">
      <c r="A34" t="s">
        <v>9</v>
      </c>
      <c r="B34">
        <v>6</v>
      </c>
      <c r="C34">
        <v>0</v>
      </c>
      <c r="D34">
        <v>43745280</v>
      </c>
      <c r="E34">
        <v>80</v>
      </c>
      <c r="F34" t="s">
        <v>49</v>
      </c>
      <c r="G34">
        <v>80</v>
      </c>
      <c r="H34" t="s">
        <v>11</v>
      </c>
      <c r="N34">
        <v>6</v>
      </c>
      <c r="O34">
        <v>43745280</v>
      </c>
      <c r="P34">
        <v>44126208</v>
      </c>
      <c r="Q34">
        <v>43962368</v>
      </c>
      <c r="R34">
        <f t="shared" si="2"/>
        <v>43720704</v>
      </c>
    </row>
    <row r="35" spans="1:18" x14ac:dyDescent="0.4">
      <c r="A35" t="s">
        <v>12</v>
      </c>
      <c r="B35">
        <v>10</v>
      </c>
      <c r="C35">
        <v>0.12496995900000001</v>
      </c>
      <c r="D35">
        <v>47153152</v>
      </c>
      <c r="E35">
        <v>212</v>
      </c>
      <c r="F35" t="s">
        <v>13</v>
      </c>
      <c r="G35">
        <v>212</v>
      </c>
      <c r="H35" t="s">
        <v>14</v>
      </c>
      <c r="N35">
        <v>10</v>
      </c>
      <c r="O35">
        <v>47153152</v>
      </c>
      <c r="P35">
        <v>47734784</v>
      </c>
      <c r="Q35">
        <v>51372032</v>
      </c>
      <c r="R35">
        <f t="shared" si="2"/>
        <v>43917312</v>
      </c>
    </row>
    <row r="36" spans="1:18" x14ac:dyDescent="0.4">
      <c r="A36" t="s">
        <v>15</v>
      </c>
      <c r="B36">
        <v>12</v>
      </c>
      <c r="C36">
        <v>2.0354540349999999</v>
      </c>
      <c r="D36">
        <v>49635328</v>
      </c>
      <c r="E36">
        <v>264</v>
      </c>
      <c r="F36" t="s">
        <v>50</v>
      </c>
      <c r="G36">
        <v>264</v>
      </c>
      <c r="H36" t="s">
        <v>17</v>
      </c>
      <c r="N36">
        <v>12</v>
      </c>
      <c r="O36">
        <v>49635328</v>
      </c>
      <c r="P36">
        <v>48281928</v>
      </c>
      <c r="Q36">
        <v>131624960</v>
      </c>
      <c r="R36">
        <f t="shared" si="2"/>
        <v>44535808</v>
      </c>
    </row>
    <row r="37" spans="1:18" x14ac:dyDescent="0.4">
      <c r="A37" t="s">
        <v>18</v>
      </c>
      <c r="B37">
        <v>13</v>
      </c>
      <c r="C37">
        <v>7.9435150620000003</v>
      </c>
      <c r="D37">
        <v>49184768</v>
      </c>
      <c r="E37">
        <v>269</v>
      </c>
      <c r="F37" t="s">
        <v>51</v>
      </c>
      <c r="G37">
        <v>269</v>
      </c>
      <c r="H37" t="s">
        <v>20</v>
      </c>
      <c r="N37">
        <v>13</v>
      </c>
      <c r="O37">
        <v>49184768</v>
      </c>
      <c r="Q37">
        <v>1275650048</v>
      </c>
      <c r="R37">
        <f t="shared" si="2"/>
        <v>44875776</v>
      </c>
    </row>
    <row r="38" spans="1:18" x14ac:dyDescent="0.4">
      <c r="A38" t="s">
        <v>21</v>
      </c>
      <c r="B38">
        <v>14</v>
      </c>
      <c r="C38">
        <v>37.906020640000001</v>
      </c>
      <c r="D38">
        <v>50708480</v>
      </c>
      <c r="E38">
        <v>282</v>
      </c>
      <c r="F38" t="s">
        <v>52</v>
      </c>
      <c r="G38">
        <v>282</v>
      </c>
      <c r="H38" t="s">
        <v>23</v>
      </c>
      <c r="N38">
        <v>14</v>
      </c>
      <c r="O38">
        <v>50708480</v>
      </c>
      <c r="Q38">
        <v>5560217600</v>
      </c>
      <c r="R38">
        <f t="shared" si="2"/>
        <v>45137919.999999993</v>
      </c>
    </row>
    <row r="39" spans="1:18" x14ac:dyDescent="0.4">
      <c r="A39" t="s">
        <v>24</v>
      </c>
      <c r="B39">
        <v>15</v>
      </c>
      <c r="C39">
        <v>168.51237510000001</v>
      </c>
      <c r="D39">
        <v>53026816</v>
      </c>
      <c r="E39">
        <v>291</v>
      </c>
      <c r="F39" t="s">
        <v>53</v>
      </c>
      <c r="G39">
        <v>291</v>
      </c>
      <c r="H39" t="s">
        <v>26</v>
      </c>
      <c r="N39">
        <v>15</v>
      </c>
      <c r="O39">
        <v>53026816</v>
      </c>
      <c r="Q39">
        <v>12690563072</v>
      </c>
      <c r="R39">
        <f t="shared" si="2"/>
        <v>45092864</v>
      </c>
    </row>
    <row r="41" spans="1:18" x14ac:dyDescent="0.4">
      <c r="A41" s="2" t="s">
        <v>54</v>
      </c>
    </row>
    <row r="42" spans="1:18" x14ac:dyDescent="0.4">
      <c r="A42" t="s">
        <v>0</v>
      </c>
      <c r="B42">
        <v>4</v>
      </c>
      <c r="C42">
        <v>0</v>
      </c>
      <c r="D42">
        <v>43839488</v>
      </c>
      <c r="E42">
        <v>38</v>
      </c>
      <c r="F42" t="s">
        <v>1</v>
      </c>
      <c r="G42">
        <v>38</v>
      </c>
      <c r="H42" t="s">
        <v>2</v>
      </c>
    </row>
    <row r="43" spans="1:18" x14ac:dyDescent="0.4">
      <c r="A43" t="s">
        <v>3</v>
      </c>
      <c r="B43">
        <v>5</v>
      </c>
      <c r="C43">
        <v>0</v>
      </c>
      <c r="D43">
        <v>44089344</v>
      </c>
      <c r="E43">
        <v>42</v>
      </c>
      <c r="F43" t="s">
        <v>4</v>
      </c>
      <c r="G43">
        <v>42</v>
      </c>
      <c r="H43" t="s">
        <v>5</v>
      </c>
    </row>
    <row r="44" spans="1:18" x14ac:dyDescent="0.4">
      <c r="A44" t="s">
        <v>6</v>
      </c>
      <c r="B44">
        <v>6</v>
      </c>
      <c r="C44">
        <v>0</v>
      </c>
      <c r="D44">
        <v>44118016</v>
      </c>
      <c r="E44">
        <v>132</v>
      </c>
      <c r="F44" t="s">
        <v>48</v>
      </c>
      <c r="G44">
        <v>132</v>
      </c>
      <c r="H44" t="s">
        <v>8</v>
      </c>
    </row>
    <row r="45" spans="1:18" x14ac:dyDescent="0.4">
      <c r="A45" t="s">
        <v>9</v>
      </c>
      <c r="B45">
        <v>6</v>
      </c>
      <c r="C45">
        <v>0</v>
      </c>
      <c r="D45">
        <v>44126208</v>
      </c>
      <c r="E45">
        <v>80</v>
      </c>
      <c r="F45" t="s">
        <v>49</v>
      </c>
      <c r="G45">
        <v>80</v>
      </c>
      <c r="H45" t="s">
        <v>11</v>
      </c>
    </row>
    <row r="46" spans="1:18" x14ac:dyDescent="0.4">
      <c r="A46" t="s">
        <v>12</v>
      </c>
      <c r="B46">
        <v>10</v>
      </c>
      <c r="C46">
        <v>0.877333641</v>
      </c>
      <c r="D46">
        <v>47734784</v>
      </c>
      <c r="E46">
        <v>212</v>
      </c>
      <c r="F46" t="s">
        <v>13</v>
      </c>
      <c r="G46">
        <v>212</v>
      </c>
      <c r="H46" t="s">
        <v>14</v>
      </c>
    </row>
    <row r="47" spans="1:18" x14ac:dyDescent="0.4">
      <c r="A47" t="s">
        <v>15</v>
      </c>
      <c r="B47">
        <v>12</v>
      </c>
      <c r="C47">
        <v>598.32780960000002</v>
      </c>
      <c r="D47">
        <v>22683648</v>
      </c>
      <c r="E47">
        <v>264</v>
      </c>
      <c r="F47" t="s">
        <v>16</v>
      </c>
      <c r="G47">
        <v>264</v>
      </c>
      <c r="H47" t="s">
        <v>17</v>
      </c>
    </row>
    <row r="49" spans="1:13" x14ac:dyDescent="0.4">
      <c r="A49" s="2" t="s">
        <v>63</v>
      </c>
    </row>
    <row r="50" spans="1:13" x14ac:dyDescent="0.4">
      <c r="A50" t="s">
        <v>0</v>
      </c>
      <c r="B50">
        <v>4</v>
      </c>
      <c r="C50">
        <v>1.9946098327636701E-3</v>
      </c>
      <c r="D50">
        <v>43659264</v>
      </c>
      <c r="E50">
        <v>38</v>
      </c>
      <c r="F50" t="s">
        <v>1</v>
      </c>
      <c r="G50">
        <v>38</v>
      </c>
      <c r="H50" t="s">
        <v>2</v>
      </c>
    </row>
    <row r="51" spans="1:13" x14ac:dyDescent="0.4">
      <c r="A51" t="s">
        <v>3</v>
      </c>
      <c r="B51">
        <v>5</v>
      </c>
      <c r="C51">
        <v>1.9967555999755799E-3</v>
      </c>
      <c r="D51">
        <v>43929600</v>
      </c>
      <c r="E51">
        <v>42</v>
      </c>
      <c r="F51" t="s">
        <v>4</v>
      </c>
      <c r="G51">
        <v>42</v>
      </c>
      <c r="H51" t="s">
        <v>5</v>
      </c>
    </row>
    <row r="52" spans="1:13" x14ac:dyDescent="0.4">
      <c r="A52" t="s">
        <v>6</v>
      </c>
      <c r="B52">
        <v>6</v>
      </c>
      <c r="C52">
        <v>9.9587440490722591E-4</v>
      </c>
      <c r="D52">
        <v>43958272</v>
      </c>
      <c r="E52">
        <v>132</v>
      </c>
      <c r="F52" t="s">
        <v>48</v>
      </c>
      <c r="G52">
        <v>132</v>
      </c>
      <c r="H52" t="s">
        <v>8</v>
      </c>
    </row>
    <row r="53" spans="1:13" x14ac:dyDescent="0.4">
      <c r="A53" t="s">
        <v>9</v>
      </c>
      <c r="B53">
        <v>6</v>
      </c>
      <c r="C53">
        <v>9.9277496337890603E-4</v>
      </c>
      <c r="D53">
        <v>43962368</v>
      </c>
      <c r="E53">
        <v>80</v>
      </c>
      <c r="F53" t="s">
        <v>49</v>
      </c>
      <c r="G53">
        <v>80</v>
      </c>
      <c r="H53" t="s">
        <v>11</v>
      </c>
    </row>
    <row r="54" spans="1:13" x14ac:dyDescent="0.4">
      <c r="A54" t="s">
        <v>12</v>
      </c>
      <c r="B54">
        <v>10</v>
      </c>
      <c r="C54">
        <v>0.17173051834106401</v>
      </c>
      <c r="D54">
        <v>51372032</v>
      </c>
      <c r="E54">
        <v>212</v>
      </c>
      <c r="F54" t="s">
        <v>13</v>
      </c>
      <c r="G54">
        <v>212</v>
      </c>
      <c r="H54" t="s">
        <v>14</v>
      </c>
    </row>
    <row r="55" spans="1:13" x14ac:dyDescent="0.4">
      <c r="A55" t="s">
        <v>15</v>
      </c>
      <c r="B55">
        <v>12</v>
      </c>
      <c r="C55">
        <v>1.8578457832336399</v>
      </c>
      <c r="D55">
        <v>131624960</v>
      </c>
      <c r="E55">
        <v>264</v>
      </c>
      <c r="F55" t="s">
        <v>16</v>
      </c>
      <c r="G55">
        <v>264</v>
      </c>
      <c r="H55" t="s">
        <v>17</v>
      </c>
    </row>
    <row r="56" spans="1:13" x14ac:dyDescent="0.4">
      <c r="A56" t="s">
        <v>18</v>
      </c>
      <c r="B56">
        <v>13</v>
      </c>
      <c r="C56">
        <v>24.639258861541698</v>
      </c>
      <c r="D56">
        <v>1275650048</v>
      </c>
      <c r="E56">
        <v>269</v>
      </c>
      <c r="F56" t="s">
        <v>19</v>
      </c>
      <c r="G56">
        <v>269</v>
      </c>
      <c r="H56" t="s">
        <v>20</v>
      </c>
    </row>
    <row r="57" spans="1:13" x14ac:dyDescent="0.4">
      <c r="A57" t="s">
        <v>21</v>
      </c>
      <c r="B57">
        <v>14</v>
      </c>
      <c r="C57">
        <v>123.520426273345</v>
      </c>
      <c r="D57">
        <v>5560217600</v>
      </c>
      <c r="E57">
        <v>282</v>
      </c>
      <c r="F57" t="s">
        <v>22</v>
      </c>
      <c r="G57">
        <v>282</v>
      </c>
      <c r="H57" t="s">
        <v>23</v>
      </c>
    </row>
    <row r="58" spans="1:13" x14ac:dyDescent="0.4">
      <c r="A58" t="s">
        <v>24</v>
      </c>
      <c r="B58">
        <v>15</v>
      </c>
      <c r="C58">
        <v>1535.82437300682</v>
      </c>
      <c r="D58">
        <v>12690563072</v>
      </c>
      <c r="E58">
        <v>291</v>
      </c>
      <c r="F58" t="s">
        <v>25</v>
      </c>
      <c r="G58">
        <v>291</v>
      </c>
      <c r="H58" t="s">
        <v>26</v>
      </c>
    </row>
    <row r="59" spans="1:13" x14ac:dyDescent="0.4">
      <c r="A59" t="s">
        <v>27</v>
      </c>
      <c r="B59">
        <v>17</v>
      </c>
      <c r="C59">
        <v>124.67596244812</v>
      </c>
      <c r="D59">
        <v>1964650496</v>
      </c>
      <c r="E59">
        <v>39</v>
      </c>
      <c r="F59" t="s">
        <v>62</v>
      </c>
      <c r="G59">
        <v>39</v>
      </c>
      <c r="H59" t="s">
        <v>29</v>
      </c>
    </row>
    <row r="60" spans="1:13" x14ac:dyDescent="0.4">
      <c r="A60" s="2" t="s">
        <v>133</v>
      </c>
    </row>
    <row r="61" spans="1:13" x14ac:dyDescent="0.4">
      <c r="A61" t="s">
        <v>64</v>
      </c>
      <c r="B61">
        <v>6</v>
      </c>
      <c r="C61">
        <v>0.78068804700000005</v>
      </c>
      <c r="D61">
        <v>132</v>
      </c>
      <c r="E61" t="s">
        <v>65</v>
      </c>
      <c r="F61" t="s">
        <v>66</v>
      </c>
      <c r="G61">
        <v>0</v>
      </c>
      <c r="H61">
        <v>1</v>
      </c>
      <c r="I61" t="s">
        <v>67</v>
      </c>
      <c r="J61" t="s">
        <v>68</v>
      </c>
      <c r="K61">
        <v>18</v>
      </c>
      <c r="L61" t="s">
        <v>69</v>
      </c>
      <c r="M61">
        <v>0</v>
      </c>
    </row>
    <row r="62" spans="1:13" x14ac:dyDescent="0.4">
      <c r="A62" t="s">
        <v>70</v>
      </c>
      <c r="B62">
        <v>6</v>
      </c>
      <c r="C62">
        <v>0.81513571699999998</v>
      </c>
      <c r="D62">
        <v>92</v>
      </c>
      <c r="E62" t="s">
        <v>71</v>
      </c>
      <c r="F62" t="s">
        <v>72</v>
      </c>
      <c r="G62">
        <v>0</v>
      </c>
      <c r="H62">
        <v>1</v>
      </c>
      <c r="I62" t="s">
        <v>67</v>
      </c>
      <c r="J62" t="s">
        <v>68</v>
      </c>
      <c r="K62">
        <v>18</v>
      </c>
      <c r="L62" t="s">
        <v>69</v>
      </c>
      <c r="M62">
        <v>0</v>
      </c>
    </row>
    <row r="63" spans="1:13" x14ac:dyDescent="0.4">
      <c r="A63" t="s">
        <v>73</v>
      </c>
      <c r="B63">
        <v>10</v>
      </c>
      <c r="C63">
        <v>1.9502668379999999</v>
      </c>
      <c r="D63">
        <v>212</v>
      </c>
      <c r="E63" t="s">
        <v>74</v>
      </c>
      <c r="F63" t="s">
        <v>75</v>
      </c>
      <c r="G63">
        <v>0</v>
      </c>
      <c r="H63">
        <v>1</v>
      </c>
      <c r="I63" t="s">
        <v>67</v>
      </c>
      <c r="J63" t="s">
        <v>68</v>
      </c>
      <c r="K63">
        <v>30</v>
      </c>
      <c r="L63" t="s">
        <v>69</v>
      </c>
      <c r="M63">
        <v>0</v>
      </c>
    </row>
    <row r="64" spans="1:13" x14ac:dyDescent="0.4">
      <c r="A64" t="s">
        <v>76</v>
      </c>
      <c r="B64">
        <v>12</v>
      </c>
      <c r="C64">
        <v>2.717636347</v>
      </c>
      <c r="D64">
        <v>264</v>
      </c>
      <c r="E64" t="s">
        <v>77</v>
      </c>
      <c r="F64" t="s">
        <v>78</v>
      </c>
      <c r="G64">
        <v>0</v>
      </c>
      <c r="H64">
        <v>1</v>
      </c>
      <c r="I64" t="s">
        <v>67</v>
      </c>
      <c r="J64" t="s">
        <v>68</v>
      </c>
      <c r="K64">
        <v>36</v>
      </c>
      <c r="L64" t="s">
        <v>69</v>
      </c>
      <c r="M64">
        <v>0</v>
      </c>
    </row>
    <row r="65" spans="1:13" x14ac:dyDescent="0.4">
      <c r="A65" t="s">
        <v>79</v>
      </c>
      <c r="B65">
        <v>13</v>
      </c>
      <c r="C65">
        <v>3.2974684239999998</v>
      </c>
      <c r="D65">
        <v>269</v>
      </c>
      <c r="E65" t="s">
        <v>80</v>
      </c>
      <c r="F65" t="s">
        <v>81</v>
      </c>
      <c r="G65">
        <v>0</v>
      </c>
      <c r="H65">
        <v>1</v>
      </c>
      <c r="I65" t="s">
        <v>67</v>
      </c>
      <c r="J65" t="s">
        <v>68</v>
      </c>
      <c r="K65">
        <v>39</v>
      </c>
      <c r="L65" t="s">
        <v>69</v>
      </c>
      <c r="M65">
        <v>0</v>
      </c>
    </row>
    <row r="66" spans="1:13" x14ac:dyDescent="0.4">
      <c r="A66" t="s">
        <v>82</v>
      </c>
      <c r="B66">
        <v>14</v>
      </c>
      <c r="C66">
        <v>3.530203819</v>
      </c>
      <c r="D66">
        <v>282</v>
      </c>
      <c r="E66" t="s">
        <v>83</v>
      </c>
      <c r="F66" t="s">
        <v>84</v>
      </c>
      <c r="G66">
        <v>0</v>
      </c>
      <c r="H66">
        <v>1</v>
      </c>
      <c r="I66" t="s">
        <v>67</v>
      </c>
      <c r="J66" t="s">
        <v>68</v>
      </c>
      <c r="K66">
        <v>42</v>
      </c>
      <c r="L66" t="s">
        <v>69</v>
      </c>
      <c r="M66">
        <v>0</v>
      </c>
    </row>
    <row r="67" spans="1:13" x14ac:dyDescent="0.4">
      <c r="A67" t="s">
        <v>85</v>
      </c>
      <c r="B67">
        <v>15</v>
      </c>
      <c r="C67">
        <v>3.8189282420000001</v>
      </c>
      <c r="D67">
        <v>291</v>
      </c>
      <c r="E67" t="s">
        <v>86</v>
      </c>
      <c r="F67" t="s">
        <v>87</v>
      </c>
      <c r="G67">
        <v>0</v>
      </c>
      <c r="H67">
        <v>1</v>
      </c>
      <c r="I67" t="s">
        <v>67</v>
      </c>
      <c r="J67" t="s">
        <v>68</v>
      </c>
      <c r="K67">
        <v>45</v>
      </c>
      <c r="L67" t="s">
        <v>69</v>
      </c>
      <c r="M67">
        <v>0</v>
      </c>
    </row>
    <row r="68" spans="1:13" x14ac:dyDescent="0.4">
      <c r="A68" t="s">
        <v>88</v>
      </c>
      <c r="B68">
        <v>17</v>
      </c>
      <c r="C68">
        <v>5.705483675</v>
      </c>
      <c r="D68">
        <v>39</v>
      </c>
      <c r="E68" t="s">
        <v>89</v>
      </c>
      <c r="F68" t="s">
        <v>90</v>
      </c>
      <c r="G68">
        <v>0</v>
      </c>
      <c r="H68">
        <v>1</v>
      </c>
      <c r="I68" t="s">
        <v>67</v>
      </c>
      <c r="J68" t="s">
        <v>68</v>
      </c>
      <c r="K68">
        <v>51</v>
      </c>
      <c r="L68" t="s">
        <v>69</v>
      </c>
      <c r="M68">
        <v>0</v>
      </c>
    </row>
    <row r="69" spans="1:13" x14ac:dyDescent="0.4">
      <c r="A69" t="s">
        <v>91</v>
      </c>
      <c r="B69">
        <v>21</v>
      </c>
      <c r="C69">
        <v>9.9849975109999995</v>
      </c>
      <c r="D69">
        <v>2993</v>
      </c>
      <c r="E69" t="s">
        <v>92</v>
      </c>
      <c r="F69" t="s">
        <v>93</v>
      </c>
      <c r="G69">
        <v>10.565201329885401</v>
      </c>
      <c r="H69">
        <v>1</v>
      </c>
      <c r="I69" t="s">
        <v>67</v>
      </c>
      <c r="J69" t="s">
        <v>68</v>
      </c>
      <c r="K69">
        <v>63</v>
      </c>
      <c r="L69" t="s">
        <v>69</v>
      </c>
      <c r="M69">
        <v>0</v>
      </c>
    </row>
    <row r="70" spans="1:13" x14ac:dyDescent="0.4">
      <c r="A70" t="s">
        <v>94</v>
      </c>
      <c r="B70">
        <v>22</v>
      </c>
      <c r="C70">
        <v>8.0508165359999992</v>
      </c>
      <c r="D70">
        <v>8086</v>
      </c>
      <c r="E70" t="s">
        <v>95</v>
      </c>
      <c r="F70" t="s">
        <v>96</v>
      </c>
      <c r="G70">
        <v>15.300156851561299</v>
      </c>
      <c r="H70">
        <v>1</v>
      </c>
      <c r="I70" t="s">
        <v>67</v>
      </c>
      <c r="J70" t="s">
        <v>68</v>
      </c>
      <c r="K70">
        <v>66</v>
      </c>
      <c r="L70" t="s">
        <v>69</v>
      </c>
      <c r="M70">
        <v>0</v>
      </c>
    </row>
    <row r="71" spans="1:13" x14ac:dyDescent="0.4">
      <c r="A71" t="s">
        <v>97</v>
      </c>
      <c r="B71">
        <v>24</v>
      </c>
      <c r="C71">
        <v>11.92578483</v>
      </c>
      <c r="D71">
        <v>1414</v>
      </c>
      <c r="E71" t="s">
        <v>98</v>
      </c>
      <c r="F71" t="s">
        <v>99</v>
      </c>
      <c r="G71">
        <v>11.1635220125786</v>
      </c>
      <c r="H71">
        <v>1</v>
      </c>
      <c r="I71" t="s">
        <v>67</v>
      </c>
      <c r="J71" t="s">
        <v>68</v>
      </c>
      <c r="K71">
        <v>72</v>
      </c>
      <c r="L71" t="s">
        <v>69</v>
      </c>
      <c r="M71">
        <v>0</v>
      </c>
    </row>
    <row r="72" spans="1:13" x14ac:dyDescent="0.4">
      <c r="A72" t="s">
        <v>100</v>
      </c>
      <c r="B72">
        <v>26</v>
      </c>
      <c r="C72">
        <v>13.60091209</v>
      </c>
      <c r="D72">
        <v>961</v>
      </c>
      <c r="E72" t="s">
        <v>101</v>
      </c>
      <c r="F72" t="s">
        <v>102</v>
      </c>
      <c r="G72">
        <v>2.5613660618996699</v>
      </c>
      <c r="H72">
        <v>1</v>
      </c>
      <c r="I72" t="s">
        <v>67</v>
      </c>
      <c r="J72" t="s">
        <v>68</v>
      </c>
      <c r="K72">
        <v>78</v>
      </c>
      <c r="L72" t="s">
        <v>69</v>
      </c>
      <c r="M72">
        <v>0</v>
      </c>
    </row>
    <row r="73" spans="1:13" x14ac:dyDescent="0.4">
      <c r="A73" t="s">
        <v>103</v>
      </c>
      <c r="B73">
        <v>29</v>
      </c>
      <c r="C73">
        <v>16.574267389999999</v>
      </c>
      <c r="D73">
        <v>2042</v>
      </c>
      <c r="E73" t="s">
        <v>104</v>
      </c>
      <c r="F73" t="s">
        <v>105</v>
      </c>
      <c r="G73">
        <v>1.0891089108910801</v>
      </c>
      <c r="H73">
        <v>1</v>
      </c>
      <c r="I73" t="s">
        <v>67</v>
      </c>
      <c r="J73" t="s">
        <v>68</v>
      </c>
      <c r="K73">
        <v>87</v>
      </c>
      <c r="L73" t="s">
        <v>69</v>
      </c>
      <c r="M73">
        <v>0</v>
      </c>
    </row>
    <row r="74" spans="1:13" x14ac:dyDescent="0.4">
      <c r="A74" t="s">
        <v>168</v>
      </c>
      <c r="B74">
        <v>34</v>
      </c>
      <c r="C74">
        <v>23.365501640000002</v>
      </c>
      <c r="D74">
        <v>1507</v>
      </c>
      <c r="E74" t="s">
        <v>169</v>
      </c>
      <c r="F74" t="s">
        <v>148</v>
      </c>
      <c r="G74">
        <v>17.1850699844479</v>
      </c>
      <c r="H74">
        <v>1</v>
      </c>
      <c r="I74" t="s">
        <v>67</v>
      </c>
      <c r="J74" t="s">
        <v>68</v>
      </c>
      <c r="K74">
        <v>102</v>
      </c>
      <c r="L74">
        <v>0.98</v>
      </c>
      <c r="M74">
        <v>0</v>
      </c>
    </row>
    <row r="75" spans="1:13" x14ac:dyDescent="0.4">
      <c r="A75" t="s">
        <v>170</v>
      </c>
      <c r="B75">
        <v>36</v>
      </c>
      <c r="C75">
        <v>26.53125262</v>
      </c>
      <c r="D75">
        <v>1667</v>
      </c>
      <c r="E75" t="s">
        <v>171</v>
      </c>
      <c r="F75" t="s">
        <v>151</v>
      </c>
      <c r="G75">
        <v>13.170400543109301</v>
      </c>
      <c r="H75">
        <v>1</v>
      </c>
      <c r="I75" t="s">
        <v>67</v>
      </c>
      <c r="J75" t="s">
        <v>68</v>
      </c>
      <c r="K75">
        <v>108</v>
      </c>
      <c r="L75">
        <v>0.98</v>
      </c>
      <c r="M75">
        <v>0</v>
      </c>
    </row>
    <row r="76" spans="1:13" x14ac:dyDescent="0.4">
      <c r="A76" t="s">
        <v>172</v>
      </c>
      <c r="B76">
        <v>39</v>
      </c>
      <c r="C76">
        <v>30.172382349999999</v>
      </c>
      <c r="D76">
        <v>1683</v>
      </c>
      <c r="E76" t="s">
        <v>173</v>
      </c>
      <c r="F76" t="s">
        <v>154</v>
      </c>
      <c r="G76">
        <v>10</v>
      </c>
      <c r="H76">
        <v>1</v>
      </c>
      <c r="I76" t="s">
        <v>67</v>
      </c>
      <c r="J76" t="s">
        <v>68</v>
      </c>
      <c r="K76">
        <v>117</v>
      </c>
      <c r="L76">
        <v>0.98</v>
      </c>
      <c r="M76">
        <v>0</v>
      </c>
    </row>
    <row r="77" spans="1:13" x14ac:dyDescent="0.4">
      <c r="A77" t="s">
        <v>174</v>
      </c>
      <c r="B77">
        <v>43</v>
      </c>
      <c r="C77">
        <v>37.714036229999998</v>
      </c>
      <c r="D77">
        <v>5647</v>
      </c>
      <c r="E77" t="s">
        <v>175</v>
      </c>
      <c r="F77" t="s">
        <v>157</v>
      </c>
      <c r="G77">
        <v>0.48042704626334498</v>
      </c>
      <c r="H77">
        <v>1</v>
      </c>
      <c r="I77" t="s">
        <v>67</v>
      </c>
      <c r="J77" t="s">
        <v>68</v>
      </c>
      <c r="K77">
        <v>129</v>
      </c>
      <c r="L77">
        <v>0.98</v>
      </c>
      <c r="M77">
        <v>0</v>
      </c>
    </row>
    <row r="78" spans="1:13" x14ac:dyDescent="0.4">
      <c r="A78" t="s">
        <v>106</v>
      </c>
      <c r="B78">
        <v>48</v>
      </c>
      <c r="C78">
        <v>47.08434939</v>
      </c>
      <c r="D78">
        <v>11703</v>
      </c>
      <c r="E78" t="s">
        <v>107</v>
      </c>
      <c r="F78" t="s">
        <v>108</v>
      </c>
      <c r="G78">
        <v>10.114791117802</v>
      </c>
      <c r="H78">
        <v>1</v>
      </c>
      <c r="I78" t="s">
        <v>67</v>
      </c>
      <c r="J78" t="s">
        <v>68</v>
      </c>
      <c r="K78">
        <v>144</v>
      </c>
      <c r="L78" t="s">
        <v>69</v>
      </c>
      <c r="M78">
        <v>0</v>
      </c>
    </row>
    <row r="79" spans="1:13" x14ac:dyDescent="0.4">
      <c r="A79" t="s">
        <v>109</v>
      </c>
      <c r="B79">
        <v>51</v>
      </c>
      <c r="C79">
        <v>50.545255419999997</v>
      </c>
      <c r="D79">
        <v>467</v>
      </c>
      <c r="E79" t="s">
        <v>110</v>
      </c>
      <c r="F79" t="s">
        <v>111</v>
      </c>
      <c r="G79">
        <v>9.6244131455399007</v>
      </c>
      <c r="H79">
        <v>1</v>
      </c>
      <c r="I79" t="s">
        <v>67</v>
      </c>
      <c r="J79" t="s">
        <v>68</v>
      </c>
      <c r="K79">
        <v>153</v>
      </c>
      <c r="L79" t="s">
        <v>69</v>
      </c>
      <c r="M79">
        <v>0</v>
      </c>
    </row>
    <row r="80" spans="1:13" x14ac:dyDescent="0.4">
      <c r="A80" t="s">
        <v>112</v>
      </c>
      <c r="B80">
        <v>52</v>
      </c>
      <c r="C80">
        <v>53.553519960000003</v>
      </c>
      <c r="D80">
        <v>8181</v>
      </c>
      <c r="E80" t="s">
        <v>113</v>
      </c>
      <c r="F80" t="s">
        <v>114</v>
      </c>
      <c r="G80">
        <v>8.4725536992840098</v>
      </c>
      <c r="H80">
        <v>1</v>
      </c>
      <c r="I80" t="s">
        <v>67</v>
      </c>
      <c r="J80" t="s">
        <v>68</v>
      </c>
      <c r="K80">
        <v>156</v>
      </c>
      <c r="L80" t="s">
        <v>69</v>
      </c>
      <c r="M80">
        <v>0</v>
      </c>
    </row>
    <row r="81" spans="1:13" x14ac:dyDescent="0.4">
      <c r="A81" t="s">
        <v>115</v>
      </c>
      <c r="B81">
        <v>96</v>
      </c>
      <c r="C81">
        <v>166.2111554</v>
      </c>
      <c r="D81">
        <v>61188</v>
      </c>
      <c r="E81" t="s">
        <v>116</v>
      </c>
      <c r="F81" t="s">
        <v>117</v>
      </c>
      <c r="G81">
        <v>10.8297560180405</v>
      </c>
      <c r="H81">
        <v>1</v>
      </c>
      <c r="I81" t="s">
        <v>67</v>
      </c>
      <c r="J81" t="s">
        <v>68</v>
      </c>
      <c r="K81">
        <v>288</v>
      </c>
      <c r="L81" t="s">
        <v>69</v>
      </c>
      <c r="M81">
        <v>0</v>
      </c>
    </row>
    <row r="82" spans="1:13" x14ac:dyDescent="0.4">
      <c r="A82" t="s">
        <v>118</v>
      </c>
      <c r="B82">
        <v>100</v>
      </c>
      <c r="C82">
        <v>191.34510399999999</v>
      </c>
      <c r="D82">
        <v>23513</v>
      </c>
      <c r="E82" t="s">
        <v>119</v>
      </c>
      <c r="F82" t="s">
        <v>120</v>
      </c>
      <c r="G82">
        <v>10.483037308523601</v>
      </c>
      <c r="H82">
        <v>1</v>
      </c>
      <c r="I82" t="s">
        <v>67</v>
      </c>
      <c r="J82" t="s">
        <v>68</v>
      </c>
      <c r="K82">
        <v>300</v>
      </c>
      <c r="L82" t="s">
        <v>69</v>
      </c>
      <c r="M82">
        <v>0</v>
      </c>
    </row>
    <row r="83" spans="1:13" x14ac:dyDescent="0.4">
      <c r="A83" t="s">
        <v>121</v>
      </c>
      <c r="B83">
        <v>150</v>
      </c>
      <c r="C83">
        <v>432.28896570000001</v>
      </c>
      <c r="D83">
        <v>31200</v>
      </c>
      <c r="E83" t="s">
        <v>122</v>
      </c>
      <c r="F83" t="s">
        <v>123</v>
      </c>
      <c r="G83">
        <v>19.402985074626798</v>
      </c>
      <c r="H83">
        <v>1</v>
      </c>
      <c r="I83" t="s">
        <v>67</v>
      </c>
      <c r="J83" t="s">
        <v>68</v>
      </c>
      <c r="K83">
        <v>450</v>
      </c>
      <c r="L83" t="s">
        <v>69</v>
      </c>
      <c r="M83">
        <v>0</v>
      </c>
    </row>
    <row r="84" spans="1:13" x14ac:dyDescent="0.4">
      <c r="A84" t="s">
        <v>124</v>
      </c>
      <c r="B84">
        <v>152</v>
      </c>
      <c r="C84">
        <v>480.99871830000001</v>
      </c>
      <c r="D84">
        <v>79858</v>
      </c>
      <c r="E84" t="s">
        <v>125</v>
      </c>
      <c r="F84" t="s">
        <v>126</v>
      </c>
      <c r="G84">
        <v>8.3819657446866191</v>
      </c>
      <c r="H84">
        <v>1</v>
      </c>
      <c r="I84" t="s">
        <v>67</v>
      </c>
      <c r="J84" t="s">
        <v>68</v>
      </c>
      <c r="K84">
        <v>456</v>
      </c>
      <c r="L84" t="s">
        <v>69</v>
      </c>
      <c r="M84">
        <v>0</v>
      </c>
    </row>
    <row r="85" spans="1:13" x14ac:dyDescent="0.4">
      <c r="A85" t="s">
        <v>127</v>
      </c>
      <c r="B85">
        <v>171</v>
      </c>
      <c r="C85">
        <v>569.85333660000003</v>
      </c>
      <c r="D85">
        <v>3582</v>
      </c>
      <c r="E85" t="s">
        <v>128</v>
      </c>
      <c r="F85" t="s">
        <v>129</v>
      </c>
      <c r="G85">
        <v>30.018148820326601</v>
      </c>
      <c r="H85">
        <v>1</v>
      </c>
      <c r="I85" t="s">
        <v>67</v>
      </c>
      <c r="J85" t="s">
        <v>68</v>
      </c>
      <c r="K85">
        <v>513</v>
      </c>
      <c r="L85" t="s">
        <v>69</v>
      </c>
      <c r="M85">
        <v>0</v>
      </c>
    </row>
    <row r="86" spans="1:13" x14ac:dyDescent="0.4">
      <c r="A86" t="s">
        <v>130</v>
      </c>
      <c r="B86">
        <v>323</v>
      </c>
      <c r="C86">
        <v>3299.7282329999998</v>
      </c>
      <c r="D86">
        <v>1604</v>
      </c>
      <c r="E86" t="s">
        <v>131</v>
      </c>
      <c r="F86" t="s">
        <v>132</v>
      </c>
      <c r="G86">
        <v>20.965309200603301</v>
      </c>
      <c r="H86">
        <v>1</v>
      </c>
      <c r="I86" t="s">
        <v>67</v>
      </c>
      <c r="J86" t="s">
        <v>68</v>
      </c>
      <c r="K86">
        <v>969</v>
      </c>
      <c r="L86" t="s">
        <v>69</v>
      </c>
      <c r="M86">
        <v>0</v>
      </c>
    </row>
    <row r="87" spans="1:13" x14ac:dyDescent="0.4">
      <c r="A87" s="2" t="s">
        <v>167</v>
      </c>
      <c r="M87">
        <v>0</v>
      </c>
    </row>
    <row r="88" spans="1:13" x14ac:dyDescent="0.4">
      <c r="A88" t="s">
        <v>64</v>
      </c>
      <c r="B88">
        <v>6</v>
      </c>
      <c r="C88">
        <v>1.5957593999999999E-2</v>
      </c>
      <c r="D88">
        <v>132</v>
      </c>
      <c r="E88" t="s">
        <v>134</v>
      </c>
      <c r="F88" t="s">
        <v>66</v>
      </c>
      <c r="G88">
        <v>0</v>
      </c>
      <c r="H88">
        <v>18</v>
      </c>
      <c r="I88">
        <v>15</v>
      </c>
      <c r="J88">
        <v>100</v>
      </c>
      <c r="K88">
        <v>0</v>
      </c>
      <c r="L88">
        <v>1</v>
      </c>
    </row>
    <row r="89" spans="1:13" x14ac:dyDescent="0.4">
      <c r="A89" t="s">
        <v>70</v>
      </c>
      <c r="B89">
        <v>6</v>
      </c>
      <c r="C89">
        <v>4.091239E-2</v>
      </c>
      <c r="D89">
        <v>80</v>
      </c>
      <c r="E89" t="s">
        <v>135</v>
      </c>
      <c r="F89" t="s">
        <v>72</v>
      </c>
      <c r="G89">
        <v>0</v>
      </c>
      <c r="H89">
        <v>18</v>
      </c>
      <c r="I89">
        <v>15</v>
      </c>
      <c r="J89">
        <v>100</v>
      </c>
      <c r="K89">
        <v>0</v>
      </c>
      <c r="L89">
        <v>1</v>
      </c>
    </row>
    <row r="90" spans="1:13" x14ac:dyDescent="0.4">
      <c r="A90" t="s">
        <v>73</v>
      </c>
      <c r="B90">
        <v>10</v>
      </c>
      <c r="C90">
        <v>6.2830924999999996E-2</v>
      </c>
      <c r="D90">
        <v>212</v>
      </c>
      <c r="E90" t="s">
        <v>74</v>
      </c>
      <c r="F90" t="s">
        <v>75</v>
      </c>
      <c r="G90">
        <v>0</v>
      </c>
      <c r="H90">
        <v>30</v>
      </c>
      <c r="I90">
        <v>45</v>
      </c>
      <c r="J90">
        <v>100</v>
      </c>
      <c r="K90">
        <v>0</v>
      </c>
      <c r="L90">
        <v>2</v>
      </c>
    </row>
    <row r="91" spans="1:13" x14ac:dyDescent="0.4">
      <c r="A91" t="s">
        <v>76</v>
      </c>
      <c r="B91">
        <v>12</v>
      </c>
      <c r="C91">
        <v>7.8820467000000005E-2</v>
      </c>
      <c r="D91">
        <v>264</v>
      </c>
      <c r="E91" t="s">
        <v>136</v>
      </c>
      <c r="F91" t="s">
        <v>78</v>
      </c>
      <c r="G91">
        <v>0</v>
      </c>
      <c r="H91">
        <v>36</v>
      </c>
      <c r="I91">
        <v>66</v>
      </c>
      <c r="J91">
        <v>100</v>
      </c>
      <c r="K91">
        <v>0</v>
      </c>
      <c r="L91">
        <v>2</v>
      </c>
    </row>
    <row r="92" spans="1:13" x14ac:dyDescent="0.4">
      <c r="A92" t="s">
        <v>79</v>
      </c>
      <c r="B92">
        <v>13</v>
      </c>
      <c r="C92">
        <v>9.7707986999999996E-2</v>
      </c>
      <c r="D92">
        <v>269</v>
      </c>
      <c r="E92" t="s">
        <v>137</v>
      </c>
      <c r="F92" t="s">
        <v>81</v>
      </c>
      <c r="G92">
        <v>0</v>
      </c>
      <c r="H92">
        <v>39</v>
      </c>
      <c r="I92">
        <v>78</v>
      </c>
      <c r="J92">
        <v>100</v>
      </c>
      <c r="K92">
        <v>0</v>
      </c>
      <c r="L92">
        <v>2</v>
      </c>
    </row>
    <row r="93" spans="1:13" x14ac:dyDescent="0.4">
      <c r="A93" t="s">
        <v>82</v>
      </c>
      <c r="B93">
        <v>14</v>
      </c>
      <c r="C93">
        <v>0.106714487</v>
      </c>
      <c r="D93">
        <v>282</v>
      </c>
      <c r="E93" t="s">
        <v>138</v>
      </c>
      <c r="F93" t="s">
        <v>84</v>
      </c>
      <c r="G93">
        <v>0</v>
      </c>
      <c r="H93">
        <v>42</v>
      </c>
      <c r="I93">
        <v>91</v>
      </c>
      <c r="J93">
        <v>100</v>
      </c>
      <c r="K93">
        <v>0</v>
      </c>
      <c r="L93">
        <v>2</v>
      </c>
    </row>
    <row r="94" spans="1:13" x14ac:dyDescent="0.4">
      <c r="A94" t="s">
        <v>85</v>
      </c>
      <c r="B94">
        <v>15</v>
      </c>
      <c r="C94">
        <v>0.15657615699999999</v>
      </c>
      <c r="D94">
        <v>291</v>
      </c>
      <c r="E94" t="s">
        <v>139</v>
      </c>
      <c r="F94" t="s">
        <v>87</v>
      </c>
      <c r="G94">
        <v>0</v>
      </c>
      <c r="H94">
        <v>45</v>
      </c>
      <c r="I94">
        <v>105</v>
      </c>
      <c r="J94">
        <v>100</v>
      </c>
      <c r="K94">
        <v>0</v>
      </c>
      <c r="L94">
        <v>3</v>
      </c>
    </row>
    <row r="95" spans="1:13" x14ac:dyDescent="0.4">
      <c r="A95" t="s">
        <v>88</v>
      </c>
      <c r="B95">
        <v>17</v>
      </c>
      <c r="C95">
        <v>0.30470514300000001</v>
      </c>
      <c r="D95">
        <v>39</v>
      </c>
      <c r="E95" t="s">
        <v>140</v>
      </c>
      <c r="F95" t="s">
        <v>90</v>
      </c>
      <c r="G95">
        <v>0</v>
      </c>
      <c r="H95">
        <v>51</v>
      </c>
      <c r="I95">
        <v>136</v>
      </c>
      <c r="J95">
        <v>100</v>
      </c>
      <c r="K95">
        <v>0</v>
      </c>
      <c r="L95">
        <v>3</v>
      </c>
    </row>
    <row r="96" spans="1:13" x14ac:dyDescent="0.4">
      <c r="A96" t="s">
        <v>91</v>
      </c>
      <c r="B96">
        <v>21</v>
      </c>
      <c r="C96">
        <v>0.32413291900000002</v>
      </c>
      <c r="D96">
        <v>2707</v>
      </c>
      <c r="E96" t="s">
        <v>141</v>
      </c>
      <c r="F96" t="s">
        <v>93</v>
      </c>
      <c r="G96">
        <v>0</v>
      </c>
      <c r="H96">
        <v>63</v>
      </c>
      <c r="I96">
        <v>210</v>
      </c>
      <c r="J96">
        <v>100</v>
      </c>
      <c r="K96">
        <v>0</v>
      </c>
      <c r="L96">
        <v>4</v>
      </c>
    </row>
    <row r="97" spans="1:12" x14ac:dyDescent="0.4">
      <c r="A97" t="s">
        <v>94</v>
      </c>
      <c r="B97">
        <v>22</v>
      </c>
      <c r="C97">
        <v>0.410457134</v>
      </c>
      <c r="D97">
        <v>6929</v>
      </c>
      <c r="E97" t="s">
        <v>142</v>
      </c>
      <c r="F97" t="s">
        <v>96</v>
      </c>
      <c r="G97">
        <v>-1.19777555967488</v>
      </c>
      <c r="H97">
        <v>66</v>
      </c>
      <c r="I97">
        <v>231</v>
      </c>
      <c r="J97">
        <v>100</v>
      </c>
      <c r="K97">
        <v>0</v>
      </c>
      <c r="L97">
        <v>4</v>
      </c>
    </row>
    <row r="98" spans="1:12" x14ac:dyDescent="0.4">
      <c r="A98" t="s">
        <v>97</v>
      </c>
      <c r="B98">
        <v>24</v>
      </c>
      <c r="C98">
        <v>0.50265669800000001</v>
      </c>
      <c r="D98">
        <v>1272</v>
      </c>
      <c r="E98" t="s">
        <v>143</v>
      </c>
      <c r="F98" t="s">
        <v>99</v>
      </c>
      <c r="G98">
        <v>0</v>
      </c>
      <c r="H98">
        <v>72</v>
      </c>
      <c r="I98">
        <v>276</v>
      </c>
      <c r="J98">
        <v>100</v>
      </c>
      <c r="K98">
        <v>0</v>
      </c>
      <c r="L98">
        <v>4</v>
      </c>
    </row>
    <row r="99" spans="1:12" x14ac:dyDescent="0.4">
      <c r="A99" t="s">
        <v>100</v>
      </c>
      <c r="B99">
        <v>26</v>
      </c>
      <c r="C99">
        <v>0.68153810500000001</v>
      </c>
      <c r="D99">
        <v>937</v>
      </c>
      <c r="E99" t="s">
        <v>144</v>
      </c>
      <c r="F99" t="s">
        <v>102</v>
      </c>
      <c r="G99">
        <v>0</v>
      </c>
      <c r="H99">
        <v>78</v>
      </c>
      <c r="I99">
        <v>325</v>
      </c>
      <c r="J99">
        <v>100</v>
      </c>
      <c r="K99">
        <v>0</v>
      </c>
      <c r="L99">
        <v>5</v>
      </c>
    </row>
    <row r="100" spans="1:12" x14ac:dyDescent="0.4">
      <c r="A100" t="s">
        <v>103</v>
      </c>
      <c r="B100">
        <v>29</v>
      </c>
      <c r="C100">
        <v>3.4115302559999998</v>
      </c>
      <c r="D100">
        <v>2020</v>
      </c>
      <c r="E100" t="s">
        <v>145</v>
      </c>
      <c r="F100" t="s">
        <v>105</v>
      </c>
      <c r="G100">
        <v>0</v>
      </c>
      <c r="H100">
        <v>87</v>
      </c>
      <c r="I100">
        <v>406</v>
      </c>
      <c r="J100">
        <v>100</v>
      </c>
      <c r="K100">
        <v>0</v>
      </c>
      <c r="L100">
        <v>5</v>
      </c>
    </row>
    <row r="101" spans="1:12" x14ac:dyDescent="0.4">
      <c r="A101" t="s">
        <v>146</v>
      </c>
      <c r="B101">
        <v>34</v>
      </c>
      <c r="C101">
        <v>3.2610845570000002</v>
      </c>
      <c r="D101">
        <v>1507</v>
      </c>
      <c r="E101" t="s">
        <v>147</v>
      </c>
      <c r="F101" t="s">
        <v>148</v>
      </c>
      <c r="G101">
        <v>17.1850699844479</v>
      </c>
      <c r="H101">
        <v>102</v>
      </c>
      <c r="I101">
        <v>561</v>
      </c>
      <c r="J101">
        <v>100</v>
      </c>
      <c r="K101">
        <v>0</v>
      </c>
      <c r="L101">
        <v>6</v>
      </c>
    </row>
    <row r="102" spans="1:12" x14ac:dyDescent="0.4">
      <c r="A102" t="s">
        <v>149</v>
      </c>
      <c r="B102">
        <v>36</v>
      </c>
      <c r="C102">
        <v>3.7857406139999998</v>
      </c>
      <c r="D102">
        <v>1573</v>
      </c>
      <c r="E102" t="s">
        <v>150</v>
      </c>
      <c r="F102" t="s">
        <v>151</v>
      </c>
      <c r="G102">
        <v>6.7888662593346902</v>
      </c>
      <c r="H102">
        <v>108</v>
      </c>
      <c r="I102">
        <v>630</v>
      </c>
      <c r="J102">
        <v>100</v>
      </c>
      <c r="K102">
        <v>0</v>
      </c>
      <c r="L102">
        <v>7</v>
      </c>
    </row>
    <row r="103" spans="1:12" x14ac:dyDescent="0.4">
      <c r="A103" t="s">
        <v>152</v>
      </c>
      <c r="B103">
        <v>39</v>
      </c>
      <c r="C103">
        <v>0.15640425699999999</v>
      </c>
      <c r="D103">
        <v>1664</v>
      </c>
      <c r="E103" t="s">
        <v>153</v>
      </c>
      <c r="F103" t="s">
        <v>154</v>
      </c>
      <c r="G103">
        <v>8.7581699346405202</v>
      </c>
      <c r="H103">
        <v>117</v>
      </c>
      <c r="I103">
        <v>741</v>
      </c>
      <c r="J103">
        <v>100</v>
      </c>
      <c r="K103">
        <v>0</v>
      </c>
      <c r="L103">
        <v>7</v>
      </c>
    </row>
    <row r="104" spans="1:12" x14ac:dyDescent="0.4">
      <c r="A104" t="s">
        <v>155</v>
      </c>
      <c r="B104">
        <v>43</v>
      </c>
      <c r="C104">
        <v>1.0160365099999999</v>
      </c>
      <c r="D104">
        <v>5621</v>
      </c>
      <c r="E104" t="s">
        <v>156</v>
      </c>
      <c r="F104" t="s">
        <v>157</v>
      </c>
      <c r="G104">
        <v>1.7793594306049799E-2</v>
      </c>
      <c r="H104">
        <v>129</v>
      </c>
      <c r="I104">
        <v>903</v>
      </c>
      <c r="J104">
        <v>100</v>
      </c>
      <c r="K104">
        <v>0</v>
      </c>
      <c r="L104">
        <v>8</v>
      </c>
    </row>
    <row r="105" spans="1:12" x14ac:dyDescent="0.4">
      <c r="A105" t="s">
        <v>106</v>
      </c>
      <c r="B105">
        <v>48</v>
      </c>
      <c r="C105">
        <v>1.4880845549999999</v>
      </c>
      <c r="D105">
        <v>10648</v>
      </c>
      <c r="E105" t="s">
        <v>158</v>
      </c>
      <c r="F105" t="s">
        <v>108</v>
      </c>
      <c r="G105">
        <v>0.1881821603312</v>
      </c>
      <c r="H105">
        <v>144</v>
      </c>
      <c r="I105">
        <v>1128</v>
      </c>
      <c r="J105">
        <v>100</v>
      </c>
      <c r="K105">
        <v>0</v>
      </c>
      <c r="L105">
        <v>9</v>
      </c>
    </row>
    <row r="106" spans="1:12" x14ac:dyDescent="0.4">
      <c r="A106" t="s">
        <v>109</v>
      </c>
      <c r="B106">
        <v>51</v>
      </c>
      <c r="C106">
        <v>1.9815697670000001</v>
      </c>
      <c r="D106">
        <v>428</v>
      </c>
      <c r="E106" t="s">
        <v>159</v>
      </c>
      <c r="F106" t="s">
        <v>111</v>
      </c>
      <c r="G106">
        <v>0.46948356807511699</v>
      </c>
      <c r="H106">
        <v>153</v>
      </c>
      <c r="I106">
        <v>1275</v>
      </c>
      <c r="J106">
        <v>100</v>
      </c>
      <c r="K106">
        <v>0</v>
      </c>
      <c r="L106">
        <v>10</v>
      </c>
    </row>
    <row r="107" spans="1:12" x14ac:dyDescent="0.4">
      <c r="A107" t="s">
        <v>112</v>
      </c>
      <c r="B107">
        <v>52</v>
      </c>
      <c r="C107">
        <v>2.6974873540000002</v>
      </c>
      <c r="D107">
        <v>7542</v>
      </c>
      <c r="E107" t="s">
        <v>160</v>
      </c>
      <c r="F107" t="s">
        <v>114</v>
      </c>
      <c r="G107">
        <v>0</v>
      </c>
      <c r="H107">
        <v>156</v>
      </c>
      <c r="I107">
        <v>1326</v>
      </c>
      <c r="J107">
        <v>100</v>
      </c>
      <c r="K107">
        <v>0</v>
      </c>
      <c r="L107">
        <v>10</v>
      </c>
    </row>
    <row r="108" spans="1:12" x14ac:dyDescent="0.4">
      <c r="A108" t="s">
        <v>115</v>
      </c>
      <c r="B108">
        <v>96</v>
      </c>
      <c r="C108">
        <v>31.566467289999999</v>
      </c>
      <c r="D108">
        <v>56459</v>
      </c>
      <c r="E108" t="s">
        <v>161</v>
      </c>
      <c r="F108" t="s">
        <v>117</v>
      </c>
      <c r="G108">
        <v>2.2641236030357299</v>
      </c>
      <c r="H108">
        <v>288</v>
      </c>
      <c r="I108">
        <v>4560</v>
      </c>
      <c r="J108">
        <v>100</v>
      </c>
      <c r="K108">
        <v>0</v>
      </c>
      <c r="L108">
        <v>19</v>
      </c>
    </row>
    <row r="109" spans="1:12" x14ac:dyDescent="0.4">
      <c r="A109" t="s">
        <v>118</v>
      </c>
      <c r="B109">
        <v>100</v>
      </c>
      <c r="C109">
        <v>31.61865783</v>
      </c>
      <c r="D109">
        <v>22029</v>
      </c>
      <c r="E109" t="s">
        <v>162</v>
      </c>
      <c r="F109" t="s">
        <v>120</v>
      </c>
      <c r="G109">
        <v>3.5100084578517001</v>
      </c>
      <c r="H109">
        <v>300</v>
      </c>
      <c r="I109">
        <v>4950</v>
      </c>
      <c r="J109">
        <v>100</v>
      </c>
      <c r="K109">
        <v>0</v>
      </c>
      <c r="L109">
        <v>20</v>
      </c>
    </row>
    <row r="110" spans="1:12" x14ac:dyDescent="0.4">
      <c r="A110" t="s">
        <v>121</v>
      </c>
      <c r="B110">
        <v>150</v>
      </c>
      <c r="C110">
        <v>163.04994249999999</v>
      </c>
      <c r="D110">
        <v>26983</v>
      </c>
      <c r="E110" t="s">
        <v>163</v>
      </c>
      <c r="F110" t="s">
        <v>123</v>
      </c>
      <c r="G110">
        <v>3.2644469957902702</v>
      </c>
      <c r="H110">
        <v>450</v>
      </c>
      <c r="I110">
        <v>11175</v>
      </c>
      <c r="J110">
        <v>100</v>
      </c>
      <c r="K110">
        <v>0</v>
      </c>
      <c r="L110">
        <v>30</v>
      </c>
    </row>
    <row r="111" spans="1:12" x14ac:dyDescent="0.4">
      <c r="A111" t="s">
        <v>124</v>
      </c>
      <c r="B111">
        <v>152</v>
      </c>
      <c r="C111">
        <v>123.42041589999999</v>
      </c>
      <c r="D111">
        <v>74712</v>
      </c>
      <c r="E111" t="s">
        <v>164</v>
      </c>
      <c r="F111" t="s">
        <v>126</v>
      </c>
      <c r="G111">
        <v>1.3978990798295301</v>
      </c>
      <c r="H111">
        <v>456</v>
      </c>
      <c r="I111">
        <v>11476</v>
      </c>
      <c r="J111">
        <v>100</v>
      </c>
      <c r="K111">
        <v>0</v>
      </c>
      <c r="L111">
        <v>30</v>
      </c>
    </row>
    <row r="112" spans="1:12" x14ac:dyDescent="0.4">
      <c r="A112" t="s">
        <v>127</v>
      </c>
      <c r="B112">
        <v>171</v>
      </c>
      <c r="C112">
        <v>185.31041239999999</v>
      </c>
      <c r="D112">
        <v>3700</v>
      </c>
      <c r="E112" t="s">
        <v>165</v>
      </c>
      <c r="F112" t="s">
        <v>129</v>
      </c>
      <c r="G112">
        <v>34.301270417422799</v>
      </c>
      <c r="H112">
        <v>513</v>
      </c>
      <c r="I112">
        <v>14535</v>
      </c>
      <c r="J112">
        <v>100</v>
      </c>
      <c r="K112">
        <v>0</v>
      </c>
      <c r="L112">
        <v>34</v>
      </c>
    </row>
    <row r="113" spans="1:16" x14ac:dyDescent="0.4">
      <c r="A113" t="s">
        <v>130</v>
      </c>
      <c r="B113">
        <v>323</v>
      </c>
      <c r="C113">
        <v>1083.556337</v>
      </c>
      <c r="D113">
        <v>1737</v>
      </c>
      <c r="E113" t="s">
        <v>166</v>
      </c>
      <c r="F113" t="s">
        <v>132</v>
      </c>
      <c r="G113">
        <v>30.995475113122101</v>
      </c>
      <c r="H113">
        <v>969</v>
      </c>
      <c r="I113">
        <v>52003</v>
      </c>
      <c r="J113">
        <v>100</v>
      </c>
      <c r="K113">
        <v>0</v>
      </c>
      <c r="L113">
        <v>64</v>
      </c>
    </row>
    <row r="117" spans="1:16" x14ac:dyDescent="0.4">
      <c r="A117" s="2" t="s">
        <v>248</v>
      </c>
    </row>
    <row r="118" spans="1:16" x14ac:dyDescent="0.4">
      <c r="A118" t="s">
        <v>176</v>
      </c>
      <c r="B118" t="s">
        <v>177</v>
      </c>
      <c r="C118" t="s">
        <v>178</v>
      </c>
      <c r="D118" t="s">
        <v>179</v>
      </c>
      <c r="E118" t="s">
        <v>180</v>
      </c>
      <c r="F118" t="s">
        <v>181</v>
      </c>
      <c r="G118" t="s">
        <v>182</v>
      </c>
      <c r="H118" t="s">
        <v>183</v>
      </c>
      <c r="I118" t="s">
        <v>184</v>
      </c>
      <c r="J118" t="s">
        <v>185</v>
      </c>
      <c r="K118" t="s">
        <v>186</v>
      </c>
      <c r="L118" t="s">
        <v>187</v>
      </c>
      <c r="M118" t="s">
        <v>188</v>
      </c>
      <c r="N118" t="s">
        <v>189</v>
      </c>
      <c r="O118" t="s">
        <v>190</v>
      </c>
      <c r="P118" t="e">
        <v>#VALUE!</v>
      </c>
    </row>
    <row r="119" spans="1:16" x14ac:dyDescent="0.4">
      <c r="A119" t="s">
        <v>191</v>
      </c>
      <c r="B119">
        <v>6</v>
      </c>
      <c r="C119">
        <v>1.5624762E-2</v>
      </c>
      <c r="D119">
        <v>132</v>
      </c>
      <c r="E119" t="s">
        <v>192</v>
      </c>
      <c r="F119">
        <v>83714048</v>
      </c>
      <c r="G119" t="s">
        <v>66</v>
      </c>
      <c r="H119">
        <v>0</v>
      </c>
      <c r="I119">
        <v>1</v>
      </c>
      <c r="J119">
        <v>5</v>
      </c>
      <c r="K119">
        <v>0.5</v>
      </c>
      <c r="L119">
        <v>6</v>
      </c>
      <c r="M119" t="s">
        <v>193</v>
      </c>
      <c r="N119" t="s">
        <v>194</v>
      </c>
      <c r="O119" t="s">
        <v>195</v>
      </c>
      <c r="P119">
        <v>8.3714047999999999E-2</v>
      </c>
    </row>
    <row r="120" spans="1:16" x14ac:dyDescent="0.4">
      <c r="A120" t="s">
        <v>196</v>
      </c>
      <c r="B120">
        <v>10</v>
      </c>
      <c r="C120">
        <v>0</v>
      </c>
      <c r="D120">
        <v>212</v>
      </c>
      <c r="E120" t="s">
        <v>13</v>
      </c>
      <c r="F120">
        <v>83918848</v>
      </c>
      <c r="G120" t="s">
        <v>75</v>
      </c>
      <c r="H120">
        <v>0</v>
      </c>
      <c r="I120">
        <v>1</v>
      </c>
      <c r="J120">
        <v>5</v>
      </c>
      <c r="K120">
        <v>0.5</v>
      </c>
      <c r="L120">
        <v>10</v>
      </c>
      <c r="M120" t="s">
        <v>193</v>
      </c>
      <c r="N120" t="s">
        <v>194</v>
      </c>
      <c r="O120" t="s">
        <v>197</v>
      </c>
      <c r="P120">
        <v>8.3918848000000004E-2</v>
      </c>
    </row>
    <row r="121" spans="1:16" x14ac:dyDescent="0.4">
      <c r="A121" t="s">
        <v>198</v>
      </c>
      <c r="B121">
        <v>12</v>
      </c>
      <c r="C121">
        <v>1.5633106000000001E-2</v>
      </c>
      <c r="D121">
        <v>264</v>
      </c>
      <c r="E121" t="s">
        <v>16</v>
      </c>
      <c r="F121">
        <v>83922944</v>
      </c>
      <c r="G121" t="s">
        <v>78</v>
      </c>
      <c r="H121">
        <v>0</v>
      </c>
      <c r="I121">
        <v>1</v>
      </c>
      <c r="J121">
        <v>5</v>
      </c>
      <c r="K121">
        <v>0.5</v>
      </c>
      <c r="L121">
        <v>12</v>
      </c>
      <c r="M121" t="s">
        <v>193</v>
      </c>
      <c r="N121" t="s">
        <v>194</v>
      </c>
      <c r="O121" t="s">
        <v>199</v>
      </c>
      <c r="P121">
        <v>8.3922943999999999E-2</v>
      </c>
    </row>
    <row r="122" spans="1:16" x14ac:dyDescent="0.4">
      <c r="A122" t="s">
        <v>200</v>
      </c>
      <c r="B122">
        <v>13</v>
      </c>
      <c r="C122">
        <v>2.0773171999999999E-2</v>
      </c>
      <c r="D122">
        <v>269</v>
      </c>
      <c r="E122" t="s">
        <v>201</v>
      </c>
      <c r="F122">
        <v>83955712</v>
      </c>
      <c r="G122" t="s">
        <v>81</v>
      </c>
      <c r="H122">
        <v>0</v>
      </c>
      <c r="I122">
        <v>1</v>
      </c>
      <c r="J122">
        <v>5</v>
      </c>
      <c r="K122">
        <v>0.5</v>
      </c>
      <c r="L122">
        <v>13</v>
      </c>
      <c r="M122" t="s">
        <v>193</v>
      </c>
      <c r="N122" t="s">
        <v>194</v>
      </c>
      <c r="O122" t="s">
        <v>202</v>
      </c>
      <c r="P122">
        <v>8.3955712000000002E-2</v>
      </c>
    </row>
    <row r="123" spans="1:16" x14ac:dyDescent="0.4">
      <c r="A123" t="s">
        <v>203</v>
      </c>
      <c r="B123">
        <v>14</v>
      </c>
      <c r="C123">
        <v>3.1241179000000001E-2</v>
      </c>
      <c r="D123">
        <v>282</v>
      </c>
      <c r="E123" t="s">
        <v>204</v>
      </c>
      <c r="F123">
        <v>83955712</v>
      </c>
      <c r="G123" t="s">
        <v>84</v>
      </c>
      <c r="H123">
        <v>0</v>
      </c>
      <c r="I123">
        <v>1</v>
      </c>
      <c r="J123">
        <v>5</v>
      </c>
      <c r="K123">
        <v>0.5</v>
      </c>
      <c r="L123">
        <v>14</v>
      </c>
      <c r="M123" t="s">
        <v>193</v>
      </c>
      <c r="N123" t="s">
        <v>194</v>
      </c>
      <c r="O123" t="s">
        <v>205</v>
      </c>
      <c r="P123">
        <v>8.3955712000000002E-2</v>
      </c>
    </row>
    <row r="124" spans="1:16" x14ac:dyDescent="0.4">
      <c r="A124" t="s">
        <v>206</v>
      </c>
      <c r="B124">
        <v>15</v>
      </c>
      <c r="C124">
        <v>3.9268255000000002E-2</v>
      </c>
      <c r="D124">
        <v>291</v>
      </c>
      <c r="E124" t="s">
        <v>207</v>
      </c>
      <c r="F124">
        <v>83955712</v>
      </c>
      <c r="G124" t="s">
        <v>87</v>
      </c>
      <c r="H124">
        <v>0</v>
      </c>
      <c r="I124">
        <v>1</v>
      </c>
      <c r="J124">
        <v>5</v>
      </c>
      <c r="K124">
        <v>0.5</v>
      </c>
      <c r="L124">
        <v>15</v>
      </c>
      <c r="M124" t="s">
        <v>193</v>
      </c>
      <c r="N124" t="s">
        <v>194</v>
      </c>
      <c r="O124" t="s">
        <v>208</v>
      </c>
      <c r="P124">
        <v>8.3955712000000002E-2</v>
      </c>
    </row>
    <row r="125" spans="1:16" x14ac:dyDescent="0.4">
      <c r="A125" t="s">
        <v>209</v>
      </c>
      <c r="B125">
        <v>17</v>
      </c>
      <c r="C125">
        <v>5.3369044999999997E-2</v>
      </c>
      <c r="D125">
        <v>76</v>
      </c>
      <c r="E125" t="s">
        <v>210</v>
      </c>
      <c r="F125">
        <v>83308544</v>
      </c>
      <c r="G125" t="s">
        <v>90</v>
      </c>
      <c r="H125">
        <v>0</v>
      </c>
      <c r="I125">
        <v>1</v>
      </c>
      <c r="J125">
        <v>5</v>
      </c>
      <c r="K125">
        <v>0.5</v>
      </c>
      <c r="L125">
        <v>17</v>
      </c>
      <c r="M125" t="s">
        <v>193</v>
      </c>
      <c r="N125" t="s">
        <v>194</v>
      </c>
      <c r="O125" t="s">
        <v>211</v>
      </c>
      <c r="P125">
        <v>8.3308543999999998E-2</v>
      </c>
    </row>
    <row r="126" spans="1:16" x14ac:dyDescent="0.4">
      <c r="A126" t="s">
        <v>212</v>
      </c>
      <c r="B126">
        <v>21</v>
      </c>
      <c r="C126">
        <v>0</v>
      </c>
      <c r="D126">
        <v>3308</v>
      </c>
      <c r="E126" t="s">
        <v>213</v>
      </c>
      <c r="F126">
        <v>83308544</v>
      </c>
      <c r="G126" t="s">
        <v>93</v>
      </c>
      <c r="H126">
        <v>0.4</v>
      </c>
      <c r="I126">
        <v>1</v>
      </c>
      <c r="J126">
        <v>5</v>
      </c>
      <c r="K126">
        <v>0.5</v>
      </c>
      <c r="L126">
        <v>21</v>
      </c>
      <c r="M126" t="s">
        <v>193</v>
      </c>
      <c r="N126" t="s">
        <v>194</v>
      </c>
      <c r="O126" t="s">
        <v>214</v>
      </c>
      <c r="P126">
        <v>8.3308543999999998E-2</v>
      </c>
    </row>
    <row r="127" spans="1:16" x14ac:dyDescent="0.4">
      <c r="A127" t="s">
        <v>215</v>
      </c>
      <c r="B127">
        <v>24</v>
      </c>
      <c r="C127">
        <v>1.561594E-2</v>
      </c>
      <c r="D127">
        <v>1483</v>
      </c>
      <c r="E127" t="s">
        <v>216</v>
      </c>
      <c r="F127">
        <v>83308544</v>
      </c>
      <c r="G127" t="s">
        <v>99</v>
      </c>
      <c r="H127">
        <v>6.5880503140000002</v>
      </c>
      <c r="I127">
        <v>1</v>
      </c>
      <c r="J127">
        <v>5</v>
      </c>
      <c r="K127">
        <v>0.5</v>
      </c>
      <c r="L127">
        <v>24</v>
      </c>
      <c r="M127" t="s">
        <v>193</v>
      </c>
      <c r="N127" t="s">
        <v>194</v>
      </c>
      <c r="O127" t="s">
        <v>214</v>
      </c>
      <c r="P127">
        <v>8.3308543999999998E-2</v>
      </c>
    </row>
    <row r="128" spans="1:16" x14ac:dyDescent="0.4">
      <c r="A128" t="s">
        <v>217</v>
      </c>
      <c r="B128">
        <v>29</v>
      </c>
      <c r="C128">
        <v>1.5621184999999999E-2</v>
      </c>
      <c r="D128">
        <v>2435</v>
      </c>
      <c r="E128" t="s">
        <v>218</v>
      </c>
      <c r="F128">
        <v>83308544</v>
      </c>
      <c r="G128" t="s">
        <v>105</v>
      </c>
      <c r="H128">
        <v>20.544554460000001</v>
      </c>
      <c r="I128">
        <v>1</v>
      </c>
      <c r="J128">
        <v>5</v>
      </c>
      <c r="K128">
        <v>0.5</v>
      </c>
      <c r="L128">
        <v>29</v>
      </c>
      <c r="M128" t="s">
        <v>193</v>
      </c>
      <c r="N128" t="s">
        <v>194</v>
      </c>
      <c r="O128" t="s">
        <v>214</v>
      </c>
      <c r="P128">
        <v>8.3308543999999998E-2</v>
      </c>
    </row>
    <row r="129" spans="1:16" x14ac:dyDescent="0.4">
      <c r="A129" t="s">
        <v>168</v>
      </c>
      <c r="B129">
        <v>34</v>
      </c>
      <c r="C129">
        <v>1.5654087000000001E-2</v>
      </c>
      <c r="D129">
        <v>1559</v>
      </c>
      <c r="E129" t="s">
        <v>219</v>
      </c>
      <c r="F129">
        <v>83308544</v>
      </c>
      <c r="G129" t="s">
        <v>148</v>
      </c>
      <c r="H129">
        <v>21.228615860000001</v>
      </c>
      <c r="I129">
        <v>1</v>
      </c>
      <c r="J129">
        <v>5</v>
      </c>
      <c r="K129">
        <v>0.5</v>
      </c>
      <c r="L129">
        <v>34</v>
      </c>
      <c r="M129" t="s">
        <v>193</v>
      </c>
      <c r="N129" t="s">
        <v>194</v>
      </c>
      <c r="O129" t="s">
        <v>214</v>
      </c>
      <c r="P129">
        <v>8.3308543999999998E-2</v>
      </c>
    </row>
    <row r="130" spans="1:16" x14ac:dyDescent="0.4">
      <c r="A130" t="s">
        <v>220</v>
      </c>
      <c r="B130">
        <v>45</v>
      </c>
      <c r="C130">
        <v>6.2482834000000001E-2</v>
      </c>
      <c r="D130">
        <v>2106</v>
      </c>
      <c r="E130" t="s">
        <v>221</v>
      </c>
      <c r="F130">
        <v>83333120</v>
      </c>
      <c r="G130" t="s">
        <v>222</v>
      </c>
      <c r="H130">
        <v>30.564166149999998</v>
      </c>
      <c r="I130">
        <v>1</v>
      </c>
      <c r="J130">
        <v>5</v>
      </c>
      <c r="K130">
        <v>0.5</v>
      </c>
      <c r="L130">
        <v>45</v>
      </c>
      <c r="M130" t="s">
        <v>193</v>
      </c>
      <c r="N130" t="s">
        <v>194</v>
      </c>
      <c r="O130" t="s">
        <v>214</v>
      </c>
      <c r="P130">
        <v>8.3333119999999997E-2</v>
      </c>
    </row>
    <row r="131" spans="1:16" x14ac:dyDescent="0.4">
      <c r="A131" t="s">
        <v>223</v>
      </c>
      <c r="B131">
        <v>53</v>
      </c>
      <c r="C131">
        <v>0.122258902</v>
      </c>
      <c r="D131">
        <v>9927</v>
      </c>
      <c r="E131" t="s">
        <v>224</v>
      </c>
      <c r="F131">
        <v>83369984</v>
      </c>
      <c r="G131" t="s">
        <v>225</v>
      </c>
      <c r="H131">
        <v>33.765387400000002</v>
      </c>
      <c r="I131">
        <v>1</v>
      </c>
      <c r="J131">
        <v>5</v>
      </c>
      <c r="K131">
        <v>0.5</v>
      </c>
      <c r="L131">
        <v>53</v>
      </c>
      <c r="M131" t="s">
        <v>193</v>
      </c>
      <c r="N131" t="s">
        <v>194</v>
      </c>
      <c r="O131" t="s">
        <v>214</v>
      </c>
      <c r="P131">
        <v>8.3369983999999994E-2</v>
      </c>
    </row>
    <row r="132" spans="1:16" x14ac:dyDescent="0.4">
      <c r="A132" t="s">
        <v>226</v>
      </c>
      <c r="B132">
        <v>71</v>
      </c>
      <c r="C132">
        <v>0.30074095699999998</v>
      </c>
      <c r="D132">
        <v>2619</v>
      </c>
      <c r="E132" t="s">
        <v>227</v>
      </c>
      <c r="F132">
        <v>83427328</v>
      </c>
      <c r="G132" t="s">
        <v>228</v>
      </c>
      <c r="H132">
        <v>34.30769231</v>
      </c>
      <c r="I132">
        <v>1</v>
      </c>
      <c r="J132">
        <v>5</v>
      </c>
      <c r="K132">
        <v>0.5</v>
      </c>
      <c r="L132">
        <v>71</v>
      </c>
      <c r="M132" t="s">
        <v>193</v>
      </c>
      <c r="N132" t="s">
        <v>194</v>
      </c>
      <c r="O132" t="s">
        <v>214</v>
      </c>
      <c r="P132">
        <v>8.3427327999999995E-2</v>
      </c>
    </row>
    <row r="133" spans="1:16" x14ac:dyDescent="0.4">
      <c r="A133" t="s">
        <v>229</v>
      </c>
      <c r="B133">
        <v>150</v>
      </c>
      <c r="C133">
        <v>4.1990368370000004</v>
      </c>
      <c r="D133">
        <v>8689</v>
      </c>
      <c r="E133" t="s">
        <v>230</v>
      </c>
      <c r="F133">
        <v>83849216</v>
      </c>
      <c r="G133" t="s">
        <v>231</v>
      </c>
      <c r="H133">
        <v>33.103553920000003</v>
      </c>
      <c r="I133">
        <v>1</v>
      </c>
      <c r="J133">
        <v>5</v>
      </c>
      <c r="K133">
        <v>0.5</v>
      </c>
      <c r="L133">
        <v>150</v>
      </c>
      <c r="M133" t="s">
        <v>193</v>
      </c>
      <c r="N133" t="s">
        <v>194</v>
      </c>
      <c r="O133" t="s">
        <v>214</v>
      </c>
      <c r="P133">
        <v>8.3849216000000004E-2</v>
      </c>
    </row>
    <row r="134" spans="1:16" x14ac:dyDescent="0.4">
      <c r="A134" t="s">
        <v>232</v>
      </c>
      <c r="B134">
        <v>171</v>
      </c>
      <c r="C134">
        <v>6.8720345500000004</v>
      </c>
      <c r="D134">
        <v>4216</v>
      </c>
      <c r="E134" t="s">
        <v>233</v>
      </c>
      <c r="F134">
        <v>84021248</v>
      </c>
      <c r="G134" t="s">
        <v>129</v>
      </c>
      <c r="H134">
        <v>31.03085299</v>
      </c>
      <c r="I134">
        <v>1</v>
      </c>
      <c r="J134">
        <v>5</v>
      </c>
      <c r="K134">
        <v>0.5</v>
      </c>
      <c r="L134">
        <v>171</v>
      </c>
      <c r="M134" t="s">
        <v>193</v>
      </c>
      <c r="N134" t="s">
        <v>194</v>
      </c>
      <c r="O134" t="s">
        <v>214</v>
      </c>
      <c r="P134">
        <v>8.4021248000000007E-2</v>
      </c>
    </row>
    <row r="135" spans="1:16" x14ac:dyDescent="0.4">
      <c r="A135" t="s">
        <v>234</v>
      </c>
      <c r="B135">
        <v>202</v>
      </c>
      <c r="C135">
        <v>12.100629570000001</v>
      </c>
      <c r="D135">
        <v>54370</v>
      </c>
      <c r="E135" t="s">
        <v>235</v>
      </c>
      <c r="F135">
        <v>84885504</v>
      </c>
      <c r="G135" t="s">
        <v>236</v>
      </c>
      <c r="H135">
        <v>35.383466140000003</v>
      </c>
      <c r="I135">
        <v>1</v>
      </c>
      <c r="J135">
        <v>5</v>
      </c>
      <c r="K135">
        <v>0.5</v>
      </c>
      <c r="L135">
        <v>202</v>
      </c>
      <c r="M135" t="s">
        <v>193</v>
      </c>
      <c r="N135" t="s">
        <v>194</v>
      </c>
      <c r="O135" t="s">
        <v>214</v>
      </c>
      <c r="P135">
        <v>8.4885504000000001E-2</v>
      </c>
    </row>
    <row r="136" spans="1:16" x14ac:dyDescent="0.4">
      <c r="A136" t="s">
        <v>237</v>
      </c>
      <c r="B136">
        <v>323</v>
      </c>
      <c r="C136">
        <v>71.971800569999999</v>
      </c>
      <c r="D136">
        <v>3618</v>
      </c>
      <c r="E136" t="s">
        <v>238</v>
      </c>
      <c r="F136">
        <v>86966272</v>
      </c>
      <c r="G136" t="s">
        <v>132</v>
      </c>
      <c r="H136">
        <v>37.850678729999998</v>
      </c>
      <c r="I136">
        <v>1</v>
      </c>
      <c r="J136">
        <v>5</v>
      </c>
      <c r="K136">
        <v>0.5</v>
      </c>
      <c r="L136">
        <v>323</v>
      </c>
      <c r="M136" t="s">
        <v>193</v>
      </c>
      <c r="N136" t="s">
        <v>194</v>
      </c>
      <c r="O136" t="s">
        <v>214</v>
      </c>
      <c r="P136">
        <v>8.6966271999999997E-2</v>
      </c>
    </row>
    <row r="137" spans="1:16" x14ac:dyDescent="0.4">
      <c r="A137" t="s">
        <v>239</v>
      </c>
      <c r="B137">
        <v>442</v>
      </c>
      <c r="C137">
        <v>268.78746819999998</v>
      </c>
      <c r="D137">
        <v>72545</v>
      </c>
      <c r="E137" t="s">
        <v>240</v>
      </c>
      <c r="F137">
        <v>89108480</v>
      </c>
      <c r="G137" t="s">
        <v>241</v>
      </c>
      <c r="H137">
        <v>42.86698964</v>
      </c>
      <c r="I137">
        <v>1</v>
      </c>
      <c r="J137">
        <v>5</v>
      </c>
      <c r="K137">
        <v>0.5</v>
      </c>
      <c r="L137">
        <v>442</v>
      </c>
      <c r="M137" t="s">
        <v>193</v>
      </c>
      <c r="N137" t="s">
        <v>194</v>
      </c>
      <c r="O137" t="s">
        <v>214</v>
      </c>
      <c r="P137">
        <v>8.9108480000000004E-2</v>
      </c>
    </row>
    <row r="138" spans="1:16" x14ac:dyDescent="0.4">
      <c r="A138" t="s">
        <v>242</v>
      </c>
      <c r="B138">
        <v>443</v>
      </c>
      <c r="C138">
        <v>288.64059040000001</v>
      </c>
      <c r="D138">
        <v>3653</v>
      </c>
      <c r="E138" t="s">
        <v>243</v>
      </c>
      <c r="F138">
        <v>91136000</v>
      </c>
      <c r="G138" t="s">
        <v>244</v>
      </c>
      <c r="H138">
        <v>34.301470590000001</v>
      </c>
      <c r="I138">
        <v>1</v>
      </c>
      <c r="J138">
        <v>5</v>
      </c>
      <c r="K138">
        <v>0.5</v>
      </c>
      <c r="L138">
        <v>443</v>
      </c>
      <c r="M138" t="s">
        <v>193</v>
      </c>
      <c r="N138" t="s">
        <v>194</v>
      </c>
      <c r="O138" t="s">
        <v>214</v>
      </c>
      <c r="P138">
        <v>9.1135999999999995E-2</v>
      </c>
    </row>
    <row r="139" spans="1:16" x14ac:dyDescent="0.4">
      <c r="A139" t="s">
        <v>245</v>
      </c>
      <c r="B139">
        <v>666</v>
      </c>
      <c r="C139">
        <v>1035.7068569999999</v>
      </c>
      <c r="D139">
        <v>4070</v>
      </c>
      <c r="E139" t="s">
        <v>246</v>
      </c>
      <c r="F139">
        <v>95924224</v>
      </c>
      <c r="G139" t="s">
        <v>247</v>
      </c>
      <c r="H139">
        <v>-98.617329920000003</v>
      </c>
      <c r="I139">
        <v>1</v>
      </c>
      <c r="J139">
        <v>5</v>
      </c>
      <c r="K139">
        <v>0.5</v>
      </c>
      <c r="L139">
        <v>666</v>
      </c>
      <c r="M139" t="s">
        <v>193</v>
      </c>
      <c r="N139" t="s">
        <v>194</v>
      </c>
      <c r="O139" t="s">
        <v>214</v>
      </c>
      <c r="P139">
        <v>9.5924224000000002E-2</v>
      </c>
    </row>
    <row r="142" spans="1:16" x14ac:dyDescent="0.4">
      <c r="B142">
        <v>6</v>
      </c>
      <c r="D142">
        <v>6</v>
      </c>
      <c r="E142">
        <v>0</v>
      </c>
    </row>
    <row r="143" spans="1:16" x14ac:dyDescent="0.4">
      <c r="B143">
        <v>10</v>
      </c>
      <c r="D143">
        <v>10</v>
      </c>
      <c r="E143">
        <v>0</v>
      </c>
    </row>
    <row r="144" spans="1:16" x14ac:dyDescent="0.4">
      <c r="B144">
        <v>12</v>
      </c>
      <c r="D144">
        <v>12</v>
      </c>
      <c r="E144">
        <v>0</v>
      </c>
    </row>
    <row r="145" spans="2:5" x14ac:dyDescent="0.4">
      <c r="B145">
        <v>13</v>
      </c>
      <c r="D145">
        <v>13</v>
      </c>
      <c r="E145">
        <v>0</v>
      </c>
    </row>
    <row r="146" spans="2:5" x14ac:dyDescent="0.4">
      <c r="B146">
        <v>14</v>
      </c>
      <c r="D146">
        <v>14</v>
      </c>
      <c r="E146">
        <v>0</v>
      </c>
    </row>
    <row r="147" spans="2:5" x14ac:dyDescent="0.4">
      <c r="B147">
        <v>15</v>
      </c>
      <c r="D147">
        <v>15</v>
      </c>
      <c r="E147">
        <v>0</v>
      </c>
    </row>
    <row r="148" spans="2:5" x14ac:dyDescent="0.4">
      <c r="B148">
        <v>17</v>
      </c>
      <c r="D148">
        <v>17</v>
      </c>
      <c r="E148">
        <v>0</v>
      </c>
    </row>
    <row r="149" spans="2:5" x14ac:dyDescent="0.4">
      <c r="B149">
        <v>21</v>
      </c>
      <c r="D149">
        <v>21</v>
      </c>
      <c r="E149">
        <v>0.4</v>
      </c>
    </row>
    <row r="150" spans="2:5" x14ac:dyDescent="0.4">
      <c r="B150">
        <v>22</v>
      </c>
    </row>
    <row r="151" spans="2:5" x14ac:dyDescent="0.4">
      <c r="B151">
        <v>24</v>
      </c>
      <c r="D151">
        <v>24</v>
      </c>
      <c r="E151">
        <v>6.5880503140000002</v>
      </c>
    </row>
    <row r="152" spans="2:5" x14ac:dyDescent="0.4">
      <c r="B152">
        <v>26</v>
      </c>
    </row>
    <row r="153" spans="2:5" x14ac:dyDescent="0.4">
      <c r="B153">
        <v>29</v>
      </c>
      <c r="D153">
        <v>29</v>
      </c>
      <c r="E153">
        <v>20.544554460000001</v>
      </c>
    </row>
    <row r="154" spans="2:5" x14ac:dyDescent="0.4">
      <c r="B154">
        <v>34</v>
      </c>
      <c r="D154">
        <v>34</v>
      </c>
      <c r="E154">
        <v>21.228615860000001</v>
      </c>
    </row>
    <row r="155" spans="2:5" x14ac:dyDescent="0.4">
      <c r="B155">
        <v>36</v>
      </c>
    </row>
    <row r="156" spans="2:5" x14ac:dyDescent="0.4">
      <c r="B156">
        <v>39</v>
      </c>
    </row>
    <row r="157" spans="2:5" x14ac:dyDescent="0.4">
      <c r="B157">
        <v>43</v>
      </c>
      <c r="D157">
        <v>45</v>
      </c>
      <c r="E157">
        <v>30.564166149999998</v>
      </c>
    </row>
    <row r="158" spans="2:5" x14ac:dyDescent="0.4">
      <c r="B158">
        <v>48</v>
      </c>
    </row>
    <row r="159" spans="2:5" x14ac:dyDescent="0.4">
      <c r="B159">
        <v>51</v>
      </c>
    </row>
    <row r="160" spans="2:5" x14ac:dyDescent="0.4">
      <c r="B160">
        <v>52</v>
      </c>
      <c r="D160">
        <v>53</v>
      </c>
      <c r="E160">
        <v>33.765387400000002</v>
      </c>
    </row>
    <row r="161" spans="2:5" x14ac:dyDescent="0.4">
      <c r="B161">
        <v>96</v>
      </c>
      <c r="D161">
        <v>71</v>
      </c>
      <c r="E161">
        <v>34.30769231</v>
      </c>
    </row>
    <row r="162" spans="2:5" x14ac:dyDescent="0.4">
      <c r="B162">
        <v>100</v>
      </c>
    </row>
    <row r="163" spans="2:5" x14ac:dyDescent="0.4">
      <c r="B163">
        <v>150</v>
      </c>
      <c r="D163">
        <v>150</v>
      </c>
      <c r="E163">
        <v>33.103553920000003</v>
      </c>
    </row>
    <row r="164" spans="2:5" x14ac:dyDescent="0.4">
      <c r="B164">
        <v>152</v>
      </c>
    </row>
    <row r="165" spans="2:5" x14ac:dyDescent="0.4">
      <c r="B165">
        <v>171</v>
      </c>
      <c r="D165">
        <v>171</v>
      </c>
      <c r="E165">
        <v>31.03085299</v>
      </c>
    </row>
    <row r="166" spans="2:5" x14ac:dyDescent="0.4">
      <c r="B166">
        <v>323</v>
      </c>
      <c r="D166">
        <v>323</v>
      </c>
      <c r="E166">
        <v>37.850678729999998</v>
      </c>
    </row>
    <row r="167" spans="2:5" x14ac:dyDescent="0.4">
      <c r="D167">
        <v>442</v>
      </c>
      <c r="E167">
        <v>42.86698964</v>
      </c>
    </row>
    <row r="168" spans="2:5" x14ac:dyDescent="0.4">
      <c r="D168">
        <v>443</v>
      </c>
      <c r="E168">
        <v>34.301470590000001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nogac</dc:creator>
  <cp:lastModifiedBy>nogac</cp:lastModifiedBy>
  <dcterms:created xsi:type="dcterms:W3CDTF">2015-06-05T18:19:34Z</dcterms:created>
  <dcterms:modified xsi:type="dcterms:W3CDTF">2022-01-16T16:11:55Z</dcterms:modified>
</cp:coreProperties>
</file>