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.fucikova/Desktop/Rprojects/BdAlgae/data/"/>
    </mc:Choice>
  </mc:AlternateContent>
  <xr:revisionPtr revIDLastSave="0" documentId="13_ncr:1_{2A2191AA-59C5-024F-BCCE-F230A190B30E}" xr6:coauthVersionLast="47" xr6:coauthVersionMax="47" xr10:uidLastSave="{00000000-0000-0000-0000-000000000000}"/>
  <bookViews>
    <workbookView xWindow="2200" yWindow="500" windowWidth="26600" windowHeight="1560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3" i="2" l="1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2" i="2"/>
  <c r="X3" i="1"/>
  <c r="Y3" i="1"/>
  <c r="Z3" i="1"/>
  <c r="AA3" i="1"/>
  <c r="AB3" i="1"/>
  <c r="AC3" i="1"/>
  <c r="AD3" i="1"/>
  <c r="AE3" i="1"/>
  <c r="X4" i="1"/>
  <c r="Y4" i="1"/>
  <c r="Z4" i="1"/>
  <c r="AA4" i="1"/>
  <c r="AB4" i="1"/>
  <c r="AC4" i="1"/>
  <c r="AD4" i="1"/>
  <c r="AE4" i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D6" i="1"/>
  <c r="AE6" i="1"/>
  <c r="X7" i="1"/>
  <c r="Y7" i="1"/>
  <c r="Z7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X17" i="1"/>
  <c r="Y17" i="1"/>
  <c r="Z17" i="1"/>
  <c r="AA17" i="1"/>
  <c r="AB17" i="1"/>
  <c r="AC17" i="1"/>
  <c r="AD17" i="1"/>
  <c r="AE17" i="1"/>
  <c r="X18" i="1"/>
  <c r="Y18" i="1"/>
  <c r="Z18" i="1"/>
  <c r="AA18" i="1"/>
  <c r="AB18" i="1"/>
  <c r="AC18" i="1"/>
  <c r="AD18" i="1"/>
  <c r="AE18" i="1"/>
  <c r="X19" i="1"/>
  <c r="Y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X21" i="1"/>
  <c r="Y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X25" i="1"/>
  <c r="Y25" i="1"/>
  <c r="Z25" i="1"/>
  <c r="AA25" i="1"/>
  <c r="AB25" i="1"/>
  <c r="AC25" i="1"/>
  <c r="AD25" i="1"/>
  <c r="AE25" i="1"/>
  <c r="X26" i="1"/>
  <c r="Y26" i="1"/>
  <c r="Z26" i="1"/>
  <c r="AA26" i="1"/>
  <c r="AB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X29" i="1"/>
  <c r="Y29" i="1"/>
  <c r="Z29" i="1"/>
  <c r="AA29" i="1"/>
  <c r="AB29" i="1"/>
  <c r="AC29" i="1"/>
  <c r="AD29" i="1"/>
  <c r="AE29" i="1"/>
  <c r="X30" i="1"/>
  <c r="Y30" i="1"/>
  <c r="Z30" i="1"/>
  <c r="AA30" i="1"/>
  <c r="AB30" i="1"/>
  <c r="AC30" i="1"/>
  <c r="AD30" i="1"/>
  <c r="AE30" i="1"/>
  <c r="X31" i="1"/>
  <c r="Y31" i="1"/>
  <c r="Z31" i="1"/>
  <c r="AA31" i="1"/>
  <c r="AB31" i="1"/>
  <c r="AC31" i="1"/>
  <c r="AD31" i="1"/>
  <c r="AE31" i="1"/>
  <c r="X32" i="1"/>
  <c r="Y32" i="1"/>
  <c r="Z32" i="1"/>
  <c r="AA32" i="1"/>
  <c r="AB32" i="1"/>
  <c r="AC32" i="1"/>
  <c r="AD32" i="1"/>
  <c r="AE32" i="1"/>
  <c r="X33" i="1"/>
  <c r="Y33" i="1"/>
  <c r="Z33" i="1"/>
  <c r="AA33" i="1"/>
  <c r="AB33" i="1"/>
  <c r="AC33" i="1"/>
  <c r="AD33" i="1"/>
  <c r="AE33" i="1"/>
  <c r="X34" i="1"/>
  <c r="Y34" i="1"/>
  <c r="Z34" i="1"/>
  <c r="AA34" i="1"/>
  <c r="AB34" i="1"/>
  <c r="AC34" i="1"/>
  <c r="AD34" i="1"/>
  <c r="AE34" i="1"/>
  <c r="X35" i="1"/>
  <c r="Y35" i="1"/>
  <c r="Z35" i="1"/>
  <c r="AA35" i="1"/>
  <c r="AB35" i="1"/>
  <c r="AC35" i="1"/>
  <c r="AD35" i="1"/>
  <c r="AE35" i="1"/>
  <c r="X36" i="1"/>
  <c r="Y36" i="1"/>
  <c r="Z36" i="1"/>
  <c r="AA36" i="1"/>
  <c r="AB36" i="1"/>
  <c r="AC36" i="1"/>
  <c r="AD36" i="1"/>
  <c r="AE36" i="1"/>
  <c r="X37" i="1"/>
  <c r="Y37" i="1"/>
  <c r="Z37" i="1"/>
  <c r="AA37" i="1"/>
  <c r="AB37" i="1"/>
  <c r="AC37" i="1"/>
  <c r="AD37" i="1"/>
  <c r="AE37" i="1"/>
  <c r="X38" i="1"/>
  <c r="Y38" i="1"/>
  <c r="Z38" i="1"/>
  <c r="AA38" i="1"/>
  <c r="AB38" i="1"/>
  <c r="AC38" i="1"/>
  <c r="AD38" i="1"/>
  <c r="AE38" i="1"/>
  <c r="X39" i="1"/>
  <c r="Y39" i="1"/>
  <c r="Z39" i="1"/>
  <c r="AA39" i="1"/>
  <c r="AB39" i="1"/>
  <c r="AC39" i="1"/>
  <c r="AD39" i="1"/>
  <c r="AE39" i="1"/>
  <c r="X40" i="1"/>
  <c r="Y40" i="1"/>
  <c r="Z40" i="1"/>
  <c r="AA40" i="1"/>
  <c r="AB40" i="1"/>
  <c r="AC40" i="1"/>
  <c r="AD40" i="1"/>
  <c r="AE40" i="1"/>
  <c r="X41" i="1"/>
  <c r="Y41" i="1"/>
  <c r="Z41" i="1"/>
  <c r="AA41" i="1"/>
  <c r="AB41" i="1"/>
  <c r="AC41" i="1"/>
  <c r="AD41" i="1"/>
  <c r="AE41" i="1"/>
  <c r="X42" i="1"/>
  <c r="Y42" i="1"/>
  <c r="Z42" i="1"/>
  <c r="AA42" i="1"/>
  <c r="AB42" i="1"/>
  <c r="AC42" i="1"/>
  <c r="AD42" i="1"/>
  <c r="AE42" i="1"/>
  <c r="X43" i="1"/>
  <c r="Y43" i="1"/>
  <c r="Z43" i="1"/>
  <c r="AA43" i="1"/>
  <c r="AB43" i="1"/>
  <c r="AC43" i="1"/>
  <c r="AD43" i="1"/>
  <c r="AE43" i="1"/>
  <c r="X44" i="1"/>
  <c r="Y44" i="1"/>
  <c r="Z44" i="1"/>
  <c r="AA44" i="1"/>
  <c r="AB44" i="1"/>
  <c r="AC44" i="1"/>
  <c r="AD44" i="1"/>
  <c r="AE44" i="1"/>
  <c r="X45" i="1"/>
  <c r="Y45" i="1"/>
  <c r="Z45" i="1"/>
  <c r="AA45" i="1"/>
  <c r="AB45" i="1"/>
  <c r="AC45" i="1"/>
  <c r="AD45" i="1"/>
  <c r="AE45" i="1"/>
  <c r="X46" i="1"/>
  <c r="Y46" i="1"/>
  <c r="Z46" i="1"/>
  <c r="AA46" i="1"/>
  <c r="AB46" i="1"/>
  <c r="AC46" i="1"/>
  <c r="AD46" i="1"/>
  <c r="AE46" i="1"/>
  <c r="X47" i="1"/>
  <c r="Y47" i="1"/>
  <c r="Z47" i="1"/>
  <c r="AA47" i="1"/>
  <c r="AB47" i="1"/>
  <c r="AC47" i="1"/>
  <c r="AD47" i="1"/>
  <c r="AE47" i="1"/>
  <c r="X48" i="1"/>
  <c r="Y48" i="1"/>
  <c r="Z48" i="1"/>
  <c r="AA48" i="1"/>
  <c r="AB48" i="1"/>
  <c r="AC48" i="1"/>
  <c r="AD48" i="1"/>
  <c r="AE48" i="1"/>
  <c r="X49" i="1"/>
  <c r="Y49" i="1"/>
  <c r="Z49" i="1"/>
  <c r="AA49" i="1"/>
  <c r="AB49" i="1"/>
  <c r="AC49" i="1"/>
  <c r="AD49" i="1"/>
  <c r="AE49" i="1"/>
  <c r="X50" i="1"/>
  <c r="Y50" i="1"/>
  <c r="Z50" i="1"/>
  <c r="AA50" i="1"/>
  <c r="AB50" i="1"/>
  <c r="AC50" i="1"/>
  <c r="AD50" i="1"/>
  <c r="AE50" i="1"/>
  <c r="X51" i="1"/>
  <c r="Y51" i="1"/>
  <c r="Z51" i="1"/>
  <c r="AA51" i="1"/>
  <c r="AB51" i="1"/>
  <c r="AC51" i="1"/>
  <c r="AD51" i="1"/>
  <c r="AE51" i="1"/>
  <c r="X52" i="1"/>
  <c r="Y52" i="1"/>
  <c r="Z52" i="1"/>
  <c r="AA52" i="1"/>
  <c r="AB52" i="1"/>
  <c r="AC52" i="1"/>
  <c r="AD52" i="1"/>
  <c r="AE52" i="1"/>
  <c r="X53" i="1"/>
  <c r="Y53" i="1"/>
  <c r="Z53" i="1"/>
  <c r="AA53" i="1"/>
  <c r="AB53" i="1"/>
  <c r="AC53" i="1"/>
  <c r="AD53" i="1"/>
  <c r="AE53" i="1"/>
  <c r="X54" i="1"/>
  <c r="Y54" i="1"/>
  <c r="Z54" i="1"/>
  <c r="AA54" i="1"/>
  <c r="AB54" i="1"/>
  <c r="AC54" i="1"/>
  <c r="AD54" i="1"/>
  <c r="AE54" i="1"/>
  <c r="X55" i="1"/>
  <c r="Y55" i="1"/>
  <c r="Z55" i="1"/>
  <c r="AA55" i="1"/>
  <c r="AB55" i="1"/>
  <c r="AC55" i="1"/>
  <c r="AD55" i="1"/>
  <c r="AE55" i="1"/>
  <c r="X56" i="1"/>
  <c r="Y56" i="1"/>
  <c r="Z56" i="1"/>
  <c r="AA56" i="1"/>
  <c r="AB56" i="1"/>
  <c r="AC56" i="1"/>
  <c r="AD56" i="1"/>
  <c r="AE56" i="1"/>
  <c r="X57" i="1"/>
  <c r="Y57" i="1"/>
  <c r="Z57" i="1"/>
  <c r="AA57" i="1"/>
  <c r="AB57" i="1"/>
  <c r="AC57" i="1"/>
  <c r="AD57" i="1"/>
  <c r="AE57" i="1"/>
  <c r="X58" i="1"/>
  <c r="Y58" i="1"/>
  <c r="Z58" i="1"/>
  <c r="AA58" i="1"/>
  <c r="AB58" i="1"/>
  <c r="AC58" i="1"/>
  <c r="AD58" i="1"/>
  <c r="AE58" i="1"/>
  <c r="X59" i="1"/>
  <c r="Y59" i="1"/>
  <c r="Z59" i="1"/>
  <c r="AA59" i="1"/>
  <c r="AB59" i="1"/>
  <c r="AC59" i="1"/>
  <c r="AD59" i="1"/>
  <c r="AE59" i="1"/>
  <c r="X60" i="1"/>
  <c r="Y60" i="1"/>
  <c r="Z60" i="1"/>
  <c r="AA60" i="1"/>
  <c r="AB60" i="1"/>
  <c r="AC60" i="1"/>
  <c r="AD60" i="1"/>
  <c r="AE60" i="1"/>
  <c r="X61" i="1"/>
  <c r="Y61" i="1"/>
  <c r="Z61" i="1"/>
  <c r="AA61" i="1"/>
  <c r="AB61" i="1"/>
  <c r="AC61" i="1"/>
  <c r="AD61" i="1"/>
  <c r="AE61" i="1"/>
  <c r="X62" i="1"/>
  <c r="Y62" i="1"/>
  <c r="Z62" i="1"/>
  <c r="AA62" i="1"/>
  <c r="AB62" i="1"/>
  <c r="AC62" i="1"/>
  <c r="AD62" i="1"/>
  <c r="AE62" i="1"/>
  <c r="AE2" i="1"/>
  <c r="AD2" i="1"/>
  <c r="AC2" i="1"/>
  <c r="AB2" i="1"/>
  <c r="AA2" i="1"/>
  <c r="Z2" i="1"/>
  <c r="Y2" i="1"/>
  <c r="X2" i="1"/>
  <c r="A61" i="1"/>
  <c r="B61" i="1"/>
  <c r="A62" i="1"/>
  <c r="B6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A60" i="1"/>
  <c r="B60" i="1"/>
  <c r="A58" i="1"/>
  <c r="B58" i="1"/>
  <c r="A59" i="1"/>
  <c r="B59" i="1"/>
  <c r="W2" i="1"/>
  <c r="V2" i="1"/>
  <c r="A55" i="1"/>
  <c r="B55" i="1"/>
  <c r="A56" i="1"/>
  <c r="B56" i="1"/>
  <c r="A57" i="1"/>
  <c r="B57" i="1"/>
  <c r="A54" i="1"/>
  <c r="B54" i="1"/>
  <c r="U2" i="1"/>
  <c r="T2" i="1"/>
  <c r="S2" i="1"/>
  <c r="R2" i="1"/>
  <c r="B51" i="1"/>
  <c r="B52" i="1"/>
  <c r="B53" i="1"/>
  <c r="A53" i="1"/>
  <c r="Q2" i="1"/>
  <c r="P2" i="1"/>
  <c r="O2" i="1"/>
  <c r="N2" i="1"/>
  <c r="M2" i="1"/>
  <c r="L2" i="1"/>
  <c r="B48" i="1"/>
  <c r="B49" i="1"/>
  <c r="B50" i="1"/>
  <c r="A48" i="1"/>
  <c r="A49" i="1"/>
  <c r="A50" i="1"/>
  <c r="A51" i="1"/>
  <c r="A52" i="1"/>
  <c r="K2" i="1"/>
  <c r="J2" i="1"/>
  <c r="I2" i="1"/>
  <c r="H2" i="1"/>
  <c r="G2" i="1"/>
  <c r="F2" i="1"/>
  <c r="E2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0" i="1"/>
  <c r="B40" i="1"/>
  <c r="A38" i="1"/>
  <c r="B38" i="1"/>
  <c r="A39" i="1"/>
  <c r="B39" i="1"/>
  <c r="D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B2" i="1"/>
  <c r="A2" i="1"/>
  <c r="C2" i="1"/>
</calcChain>
</file>

<file path=xl/sharedStrings.xml><?xml version="1.0" encoding="utf-8"?>
<sst xmlns="http://schemas.openxmlformats.org/spreadsheetml/2006/main" count="218" uniqueCount="183">
  <si>
    <t>Species</t>
  </si>
  <si>
    <t>S5_5.29</t>
  </si>
  <si>
    <t>S6_5.29</t>
  </si>
  <si>
    <t>S5_6.5</t>
  </si>
  <si>
    <t>S4_5.29</t>
  </si>
  <si>
    <t>S10_5.29</t>
  </si>
  <si>
    <t>S7_5.29</t>
  </si>
  <si>
    <t>S9_6.5</t>
  </si>
  <si>
    <t>S7_6.5</t>
  </si>
  <si>
    <t>S11_5.29</t>
  </si>
  <si>
    <t>S2_5.29</t>
  </si>
  <si>
    <t>S11_6.5</t>
  </si>
  <si>
    <t>S4_6.5</t>
  </si>
  <si>
    <t>S12_6.5</t>
  </si>
  <si>
    <t>S10_6.5</t>
  </si>
  <si>
    <t>S3_6.5</t>
  </si>
  <si>
    <t>S8_5.29</t>
  </si>
  <si>
    <t>S1_6.5</t>
  </si>
  <si>
    <t>S6_6.5</t>
  </si>
  <si>
    <t>S9_5.29</t>
  </si>
  <si>
    <t>S13_5.29</t>
  </si>
  <si>
    <t>S1_5.29</t>
  </si>
  <si>
    <t>S12_5.29</t>
  </si>
  <si>
    <t>S8_6.5</t>
  </si>
  <si>
    <t>S2_6.5</t>
  </si>
  <si>
    <t>S3_5.29</t>
  </si>
  <si>
    <t>S14_6.5</t>
  </si>
  <si>
    <t>S14_5.29</t>
  </si>
  <si>
    <t>S13_6.5</t>
  </si>
  <si>
    <t>S5_5.29_1</t>
  </si>
  <si>
    <t>S5_5.29_2</t>
  </si>
  <si>
    <t>S6_5.29_1</t>
  </si>
  <si>
    <t>S5_6.5_1</t>
  </si>
  <si>
    <t>S5_6.5_2</t>
  </si>
  <si>
    <t>S4_5.29_1</t>
  </si>
  <si>
    <t>S4_5.29_2</t>
  </si>
  <si>
    <t>S10_5.29_1</t>
  </si>
  <si>
    <t>S10_5.29_2</t>
  </si>
  <si>
    <t>S7_5.29_1</t>
  </si>
  <si>
    <t>S7_5.29_2</t>
  </si>
  <si>
    <t>S9_6.5_1</t>
  </si>
  <si>
    <t>S9_6.5_2</t>
  </si>
  <si>
    <t>S7_6.5_1</t>
  </si>
  <si>
    <t>S7_6.5_2</t>
  </si>
  <si>
    <t>S11_5.29_1</t>
  </si>
  <si>
    <t>S11_5.29_2</t>
  </si>
  <si>
    <t>S2_5.29_1</t>
  </si>
  <si>
    <t>S2_5.29_2</t>
  </si>
  <si>
    <t>S11_6.5_1</t>
  </si>
  <si>
    <t>S11_6.5_2</t>
  </si>
  <si>
    <t>S4_6.5_1</t>
  </si>
  <si>
    <t>S4_6.5_2</t>
  </si>
  <si>
    <t>S12_6.5_1</t>
  </si>
  <si>
    <t>S12_6.5_2</t>
  </si>
  <si>
    <t>S10_6.5_1</t>
  </si>
  <si>
    <t>S10_6.5_2</t>
  </si>
  <si>
    <t>S3_6.5_1</t>
  </si>
  <si>
    <t>S3_6.5_2</t>
  </si>
  <si>
    <t>S8_5.29_1</t>
  </si>
  <si>
    <t>S8_5.29_2</t>
  </si>
  <si>
    <t>S1_6.5_1</t>
  </si>
  <si>
    <t>S1_6.5_2</t>
  </si>
  <si>
    <t>S6_6.5_1</t>
  </si>
  <si>
    <t>S6_6.5_2</t>
  </si>
  <si>
    <t>S9_5.29_1</t>
  </si>
  <si>
    <t>S9_5.29_2</t>
  </si>
  <si>
    <t>S13_5.29_1</t>
  </si>
  <si>
    <t>S13_5.29_2</t>
  </si>
  <si>
    <t>S1_5.29_1</t>
  </si>
  <si>
    <t>S1_5.29_2</t>
  </si>
  <si>
    <t>S12_5.29_1</t>
  </si>
  <si>
    <t>S12_5.29_2</t>
  </si>
  <si>
    <t>S8_6.5_1</t>
  </si>
  <si>
    <t>S8_6.5_2</t>
  </si>
  <si>
    <t>S2_6.5_1</t>
  </si>
  <si>
    <t>S2_6.5_2</t>
  </si>
  <si>
    <t>S3_5.29_1</t>
  </si>
  <si>
    <t>S3_5.29_2</t>
  </si>
  <si>
    <t>S14_6.5_1</t>
  </si>
  <si>
    <t>S14_6.5_2</t>
  </si>
  <si>
    <t>S14_5.29_1</t>
  </si>
  <si>
    <t>S14_5.29_2</t>
  </si>
  <si>
    <t>S13_6.5_1</t>
  </si>
  <si>
    <t>S13_6.5_2</t>
  </si>
  <si>
    <t>Ankistrodesmus</t>
  </si>
  <si>
    <t>Selenastraceae</t>
  </si>
  <si>
    <t>Asterionella</t>
  </si>
  <si>
    <t>Fragilariaceae</t>
  </si>
  <si>
    <t>Bd Sporangia</t>
  </si>
  <si>
    <t>Chytrid</t>
  </si>
  <si>
    <t>Chlamydomonadaceae large</t>
  </si>
  <si>
    <t>Chlamydomonadaceae small</t>
  </si>
  <si>
    <t>Closterium</t>
  </si>
  <si>
    <t>Closteriaceae</t>
  </si>
  <si>
    <t>Cryptomonas</t>
  </si>
  <si>
    <t>Cryptomonad</t>
  </si>
  <si>
    <t>Cyano large sheathed</t>
  </si>
  <si>
    <t>Lyngbyaceae</t>
  </si>
  <si>
    <t>Cyano small coccoid</t>
  </si>
  <si>
    <t>Cyano small filament</t>
  </si>
  <si>
    <t>Phormidiaceae</t>
  </si>
  <si>
    <t>Cyano small sheathed</t>
  </si>
  <si>
    <t>Cyclotella</t>
  </si>
  <si>
    <t>Centric</t>
  </si>
  <si>
    <t>Cymbella</t>
  </si>
  <si>
    <t>Diatom small slender</t>
  </si>
  <si>
    <t>Bacillariaceae</t>
  </si>
  <si>
    <t>Diatom small stout</t>
  </si>
  <si>
    <t>Diatom tiny pennate</t>
  </si>
  <si>
    <t>Achnanthaceae</t>
  </si>
  <si>
    <t>Eucapsis</t>
  </si>
  <si>
    <t>Eunotia</t>
  </si>
  <si>
    <t>Eunotiaceae</t>
  </si>
  <si>
    <t>Fragilaria</t>
  </si>
  <si>
    <t>Gonium</t>
  </si>
  <si>
    <t>Melosira</t>
  </si>
  <si>
    <t>Micractinium</t>
  </si>
  <si>
    <t>Micractiniaceae</t>
  </si>
  <si>
    <t>Monoraphidium large</t>
  </si>
  <si>
    <t>Monoraphidium small</t>
  </si>
  <si>
    <t>Mougeotia</t>
  </si>
  <si>
    <t>Zygnemataceae</t>
  </si>
  <si>
    <t>Navicula</t>
  </si>
  <si>
    <t>Naviculaceae</t>
  </si>
  <si>
    <t>Nostocales</t>
  </si>
  <si>
    <t>Oedogonium</t>
  </si>
  <si>
    <t>Oocystaceae</t>
  </si>
  <si>
    <t>Peranema</t>
  </si>
  <si>
    <t>Peridinium</t>
  </si>
  <si>
    <t>Peridiniaceae</t>
  </si>
  <si>
    <t>Pinnularia</t>
  </si>
  <si>
    <t>Pinnulariaceae</t>
  </si>
  <si>
    <t>Radiococcaceae</t>
  </si>
  <si>
    <t>Scenedesmus</t>
  </si>
  <si>
    <t>Scenedesmaceae</t>
  </si>
  <si>
    <t>Schroederia</t>
  </si>
  <si>
    <t>Schroederiaceae</t>
  </si>
  <si>
    <t>Small Green Circle</t>
  </si>
  <si>
    <t>Synedra large</t>
  </si>
  <si>
    <t>Tabellaria</t>
  </si>
  <si>
    <t>Tabellariaceae</t>
  </si>
  <si>
    <t>Trochiscia</t>
  </si>
  <si>
    <t>Treubarinia</t>
  </si>
  <si>
    <t>Dictyosphaerium</t>
  </si>
  <si>
    <t>Teilingia</t>
  </si>
  <si>
    <t>Dinobryon</t>
  </si>
  <si>
    <t xml:space="preserve">Staurastrum </t>
  </si>
  <si>
    <t>sarcinoid green</t>
  </si>
  <si>
    <t>Surirella</t>
  </si>
  <si>
    <t>Cosmarium</t>
  </si>
  <si>
    <t>Gomphonema</t>
  </si>
  <si>
    <t>Amphora</t>
  </si>
  <si>
    <t>Zygnema</t>
  </si>
  <si>
    <t>Pachycladella</t>
  </si>
  <si>
    <t>Golenkinia</t>
  </si>
  <si>
    <t>Trachelomonas</t>
  </si>
  <si>
    <t>Kirchneriella</t>
  </si>
  <si>
    <t>Chain-forming greens</t>
  </si>
  <si>
    <t>Bulbochaete</t>
  </si>
  <si>
    <t>Chaetophorales</t>
  </si>
  <si>
    <t>Phacotus</t>
  </si>
  <si>
    <t>Microspora/Ulothrix</t>
  </si>
  <si>
    <t>Synura</t>
  </si>
  <si>
    <t>Monomorphina</t>
  </si>
  <si>
    <t>Pandorina</t>
  </si>
  <si>
    <t>Merismopediaceae</t>
  </si>
  <si>
    <t>Euglenoid</t>
  </si>
  <si>
    <t>Chlorellaceae</t>
  </si>
  <si>
    <t>Desmidiaceae</t>
  </si>
  <si>
    <t>Chrysophyte</t>
  </si>
  <si>
    <t>Surirellaceae</t>
  </si>
  <si>
    <t>Catenulaceae</t>
  </si>
  <si>
    <t>Microsporaceae</t>
  </si>
  <si>
    <t>Chlamydomonadales</t>
  </si>
  <si>
    <t>Cymbellales</t>
  </si>
  <si>
    <t>Oedogoniales</t>
  </si>
  <si>
    <t>Chlorococcales</t>
  </si>
  <si>
    <t>total_occurrences</t>
  </si>
  <si>
    <t>total_samples</t>
  </si>
  <si>
    <t xml:space="preserve">remove from clean: </t>
  </si>
  <si>
    <t>x</t>
  </si>
  <si>
    <t>not algae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</si>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</sst>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2.33203125" customWidth="1"/>
  </cols>
  <sheetData>
    <row r="1" spans="1:31" x14ac:dyDescent="0.2">
      <c r="A1" t="s">
        <v>0</v>
      </c>
      <c r="B1" t="s">
        <v>182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16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">
      <c r="A2" t="str">
        <f>Sheet2!A2</f>
        <v>Ankistrodesmus</v>
      </c>
      <c r="B2" t="str">
        <f>Sheet2!B2</f>
        <v>Selenastraceae</v>
      </c>
      <c r="C2">
        <f>SUM(Sheet2!C2:D2)</f>
        <v>4</v>
      </c>
      <c r="D2">
        <f>SUM(Sheet2!E2:F2)</f>
        <v>8</v>
      </c>
      <c r="E2">
        <f>SUM(Sheet2!G2:H2)</f>
        <v>0</v>
      </c>
      <c r="F2">
        <f>SUM(Sheet2!I2:J2)</f>
        <v>0</v>
      </c>
      <c r="G2">
        <f>SUM(Sheet2!K2:L2)</f>
        <v>12</v>
      </c>
      <c r="H2">
        <f>SUM(Sheet2!M2:N2)</f>
        <v>0</v>
      </c>
      <c r="I2">
        <f>SUM(Sheet2!O2:P2)</f>
        <v>0</v>
      </c>
      <c r="J2">
        <f>SUM(Sheet2!Q2:R2)</f>
        <v>0</v>
      </c>
      <c r="K2">
        <f>SUM(Sheet2!S2:T2)</f>
        <v>0</v>
      </c>
      <c r="L2">
        <f>SUM(Sheet2!U2:V2)</f>
        <v>0</v>
      </c>
      <c r="M2">
        <f>SUM(Sheet2!W2:X2)</f>
        <v>0</v>
      </c>
      <c r="N2">
        <f>SUM(Sheet2!Y2:Z2)</f>
        <v>2</v>
      </c>
      <c r="O2">
        <f>SUM(Sheet2!AA2:AB2)</f>
        <v>0</v>
      </c>
      <c r="P2">
        <f>SUM(Sheet2!AC2:AD2)</f>
        <v>2</v>
      </c>
      <c r="Q2">
        <f>SUM(Sheet2!AE2:AF2)</f>
        <v>0</v>
      </c>
      <c r="R2">
        <f>SUM(Sheet2!AG2:AH2)</f>
        <v>18</v>
      </c>
      <c r="S2">
        <f>SUM(Sheet2!AI2:AJ2)</f>
        <v>0</v>
      </c>
      <c r="T2">
        <f>SUM(Sheet2!AK2:AL2)</f>
        <v>12</v>
      </c>
      <c r="U2">
        <f>SUM(Sheet2!AM2:AN2)</f>
        <v>0</v>
      </c>
      <c r="V2">
        <f>SUM(Sheet2!AO2:AP2)</f>
        <v>6</v>
      </c>
      <c r="W2">
        <f>SUM(Sheet2!AQ2:AR2)</f>
        <v>0</v>
      </c>
      <c r="X2">
        <f>SUM(Sheet2!AS2:AT2)</f>
        <v>0</v>
      </c>
      <c r="Y2">
        <f>SUM(Sheet2!AU2:AV2)</f>
        <v>0</v>
      </c>
      <c r="Z2">
        <f>SUM(Sheet2!AW2:AX2)</f>
        <v>0</v>
      </c>
      <c r="AA2">
        <f>SUM(Sheet2!AY2:AZ2)</f>
        <v>0</v>
      </c>
      <c r="AB2">
        <f>SUM(Sheet2!BA2:BB2)</f>
        <v>0</v>
      </c>
      <c r="AC2">
        <f>SUM(Sheet2!BC2:BD2)</f>
        <v>3</v>
      </c>
      <c r="AD2">
        <f>SUM(Sheet2!BE2:BF2)</f>
        <v>0</v>
      </c>
      <c r="AE2">
        <f>SUM(Sheet2!BG2:BH2)</f>
        <v>0</v>
      </c>
    </row>
    <row r="3" spans="1:31" x14ac:dyDescent="0.2">
      <c r="A3" t="str">
        <f>Sheet2!A3</f>
        <v>Asterionella</v>
      </c>
      <c r="B3" t="str">
        <f>Sheet2!B3</f>
        <v>Fragilariaceae</v>
      </c>
      <c r="C3">
        <f>SUM(Sheet2!C3:D3)</f>
        <v>4</v>
      </c>
      <c r="D3">
        <f>SUM(Sheet2!E3:F3)</f>
        <v>0</v>
      </c>
      <c r="E3">
        <f>SUM(Sheet2!G3:H3)</f>
        <v>0</v>
      </c>
      <c r="F3">
        <f>SUM(Sheet2!I3:J3)</f>
        <v>0</v>
      </c>
      <c r="G3">
        <f>SUM(Sheet2!K3:L3)</f>
        <v>0</v>
      </c>
      <c r="H3">
        <f>SUM(Sheet2!M3:N3)</f>
        <v>0</v>
      </c>
      <c r="I3">
        <f>SUM(Sheet2!O3:P3)</f>
        <v>0</v>
      </c>
      <c r="J3">
        <f>SUM(Sheet2!Q3:R3)</f>
        <v>0</v>
      </c>
      <c r="K3">
        <f>SUM(Sheet2!S3:T3)</f>
        <v>8</v>
      </c>
      <c r="L3">
        <f>SUM(Sheet2!U3:V3)</f>
        <v>8</v>
      </c>
      <c r="M3">
        <f>SUM(Sheet2!W3:X3)</f>
        <v>0</v>
      </c>
      <c r="N3">
        <f>SUM(Sheet2!Y3:Z3)</f>
        <v>0</v>
      </c>
      <c r="O3">
        <f>SUM(Sheet2!AA3:AB3)</f>
        <v>0</v>
      </c>
      <c r="P3">
        <f>SUM(Sheet2!AC3:AD3)</f>
        <v>1</v>
      </c>
      <c r="Q3">
        <f>SUM(Sheet2!AE3:AF3)</f>
        <v>3</v>
      </c>
      <c r="R3">
        <f>SUM(Sheet2!AG3:AH3)</f>
        <v>2</v>
      </c>
      <c r="S3">
        <f>SUM(Sheet2!AI3:AJ3)</f>
        <v>0</v>
      </c>
      <c r="T3">
        <f>SUM(Sheet2!AK3:AL3)</f>
        <v>0</v>
      </c>
      <c r="U3">
        <f>SUM(Sheet2!AM3:AN3)</f>
        <v>0</v>
      </c>
      <c r="V3">
        <f>SUM(Sheet2!AO3:AP3)</f>
        <v>0</v>
      </c>
      <c r="W3">
        <f>SUM(Sheet2!AQ3:AR3)</f>
        <v>3</v>
      </c>
      <c r="X3">
        <f>SUM(Sheet2!AS3:AT3)</f>
        <v>3</v>
      </c>
      <c r="Y3">
        <f>SUM(Sheet2!AU3:AV3)</f>
        <v>0</v>
      </c>
      <c r="Z3">
        <f>SUM(Sheet2!AW3:AX3)</f>
        <v>0</v>
      </c>
      <c r="AA3">
        <f>SUM(Sheet2!AY3:AZ3)</f>
        <v>0</v>
      </c>
      <c r="AB3">
        <f>SUM(Sheet2!BA3:BB3)</f>
        <v>4</v>
      </c>
      <c r="AC3">
        <f>SUM(Sheet2!BC3:BD3)</f>
        <v>0</v>
      </c>
      <c r="AD3">
        <f>SUM(Sheet2!BE3:BF3)</f>
        <v>2</v>
      </c>
      <c r="AE3">
        <f>SUM(Sheet2!BG3:BH3)</f>
        <v>0</v>
      </c>
    </row>
    <row r="4" spans="1:31" x14ac:dyDescent="0.2">
      <c r="A4" t="str">
        <f>Sheet2!A4</f>
        <v>Bd Sporangia</v>
      </c>
      <c r="B4" t="str">
        <f>Sheet2!B4</f>
        <v>Chytrid</v>
      </c>
      <c r="C4">
        <f>SUM(Sheet2!C4:D4)</f>
        <v>0</v>
      </c>
      <c r="D4">
        <f>SUM(Sheet2!E4:F4)</f>
        <v>0</v>
      </c>
      <c r="E4">
        <f>SUM(Sheet2!G4:H4)</f>
        <v>0</v>
      </c>
      <c r="F4">
        <f>SUM(Sheet2!I4:J4)</f>
        <v>0</v>
      </c>
      <c r="G4">
        <f>SUM(Sheet2!K4:L4)</f>
        <v>0</v>
      </c>
      <c r="H4">
        <f>SUM(Sheet2!M4:N4)</f>
        <v>0</v>
      </c>
      <c r="I4">
        <f>SUM(Sheet2!O4:P4)</f>
        <v>0</v>
      </c>
      <c r="J4">
        <f>SUM(Sheet2!Q4:R4)</f>
        <v>0</v>
      </c>
      <c r="K4">
        <f>SUM(Sheet2!S4:T4)</f>
        <v>2</v>
      </c>
      <c r="L4">
        <f>SUM(Sheet2!U4:V4)</f>
        <v>0</v>
      </c>
      <c r="M4">
        <f>SUM(Sheet2!W4:X4)</f>
        <v>0</v>
      </c>
      <c r="N4">
        <f>SUM(Sheet2!Y4:Z4)</f>
        <v>0</v>
      </c>
      <c r="O4">
        <f>SUM(Sheet2!AA4:AB4)</f>
        <v>0</v>
      </c>
      <c r="P4">
        <f>SUM(Sheet2!AC4:AD4)</f>
        <v>0</v>
      </c>
      <c r="Q4">
        <f>SUM(Sheet2!AE4:AF4)</f>
        <v>0</v>
      </c>
      <c r="R4">
        <f>SUM(Sheet2!AG4:AH4)</f>
        <v>1</v>
      </c>
      <c r="S4">
        <f>SUM(Sheet2!AI4:AJ4)</f>
        <v>0</v>
      </c>
      <c r="T4">
        <f>SUM(Sheet2!AK4:AL4)</f>
        <v>0</v>
      </c>
      <c r="U4">
        <f>SUM(Sheet2!AM4:AN4)</f>
        <v>0</v>
      </c>
      <c r="V4">
        <f>SUM(Sheet2!AO4:AP4)</f>
        <v>0</v>
      </c>
      <c r="W4">
        <f>SUM(Sheet2!AQ4:AR4)</f>
        <v>0</v>
      </c>
      <c r="X4">
        <f>SUM(Sheet2!AS4:AT4)</f>
        <v>0</v>
      </c>
      <c r="Y4">
        <f>SUM(Sheet2!AU4:AV4)</f>
        <v>0</v>
      </c>
      <c r="Z4">
        <f>SUM(Sheet2!AW4:AX4)</f>
        <v>0</v>
      </c>
      <c r="AA4">
        <f>SUM(Sheet2!AY4:AZ4)</f>
        <v>0</v>
      </c>
      <c r="AB4">
        <f>SUM(Sheet2!BA4:BB4)</f>
        <v>0</v>
      </c>
      <c r="AC4">
        <f>SUM(Sheet2!BC4:BD4)</f>
        <v>0</v>
      </c>
      <c r="AD4">
        <f>SUM(Sheet2!BE4:BF4)</f>
        <v>0</v>
      </c>
      <c r="AE4">
        <f>SUM(Sheet2!BG4:BH4)</f>
        <v>0</v>
      </c>
    </row>
    <row r="5" spans="1:31" x14ac:dyDescent="0.2">
      <c r="A5" t="str">
        <f>Sheet2!A5</f>
        <v>Chlamydomonadaceae large</v>
      </c>
      <c r="B5" t="str">
        <f>Sheet2!B5</f>
        <v>Chlamydomonadales</v>
      </c>
      <c r="C5">
        <f>SUM(Sheet2!C5:D5)</f>
        <v>5</v>
      </c>
      <c r="D5">
        <f>SUM(Sheet2!E5:F5)</f>
        <v>19</v>
      </c>
      <c r="E5">
        <f>SUM(Sheet2!G5:H5)</f>
        <v>6</v>
      </c>
      <c r="F5">
        <f>SUM(Sheet2!I5:J5)</f>
        <v>1</v>
      </c>
      <c r="G5">
        <f>SUM(Sheet2!K5:L5)</f>
        <v>63</v>
      </c>
      <c r="H5">
        <f>SUM(Sheet2!M5:N5)</f>
        <v>1</v>
      </c>
      <c r="I5">
        <f>SUM(Sheet2!O5:P5)</f>
        <v>9</v>
      </c>
      <c r="J5">
        <f>SUM(Sheet2!Q5:R5)</f>
        <v>17</v>
      </c>
      <c r="K5">
        <f>SUM(Sheet2!S5:T5)</f>
        <v>22</v>
      </c>
      <c r="L5">
        <f>SUM(Sheet2!U5:V5)</f>
        <v>20</v>
      </c>
      <c r="M5">
        <f>SUM(Sheet2!W5:X5)</f>
        <v>6</v>
      </c>
      <c r="N5">
        <f>SUM(Sheet2!Y5:Z5)</f>
        <v>5</v>
      </c>
      <c r="O5">
        <f>SUM(Sheet2!AA5:AB5)</f>
        <v>3</v>
      </c>
      <c r="P5">
        <f>SUM(Sheet2!AC5:AD5)</f>
        <v>4</v>
      </c>
      <c r="Q5">
        <f>SUM(Sheet2!AE5:AF5)</f>
        <v>17</v>
      </c>
      <c r="R5">
        <f>SUM(Sheet2!AG5:AH5)</f>
        <v>2</v>
      </c>
      <c r="S5">
        <f>SUM(Sheet2!AI5:AJ5)</f>
        <v>29</v>
      </c>
      <c r="T5">
        <f>SUM(Sheet2!AK5:AL5)</f>
        <v>10</v>
      </c>
      <c r="U5">
        <f>SUM(Sheet2!AM5:AN5)</f>
        <v>7</v>
      </c>
      <c r="V5">
        <f>SUM(Sheet2!AO5:AP5)</f>
        <v>10</v>
      </c>
      <c r="W5">
        <f>SUM(Sheet2!AQ5:AR5)</f>
        <v>9</v>
      </c>
      <c r="X5">
        <f>SUM(Sheet2!AS5:AT5)</f>
        <v>27</v>
      </c>
      <c r="Y5">
        <f>SUM(Sheet2!AU5:AV5)</f>
        <v>34</v>
      </c>
      <c r="Z5">
        <f>SUM(Sheet2!AW5:AX5)</f>
        <v>2</v>
      </c>
      <c r="AA5">
        <f>SUM(Sheet2!AY5:AZ5)</f>
        <v>2</v>
      </c>
      <c r="AB5">
        <f>SUM(Sheet2!BA5:BB5)</f>
        <v>23</v>
      </c>
      <c r="AC5">
        <f>SUM(Sheet2!BC5:BD5)</f>
        <v>6</v>
      </c>
      <c r="AD5">
        <f>SUM(Sheet2!BE5:BF5)</f>
        <v>6</v>
      </c>
      <c r="AE5">
        <f>SUM(Sheet2!BG5:BH5)</f>
        <v>4</v>
      </c>
    </row>
    <row r="6" spans="1:31" x14ac:dyDescent="0.2">
      <c r="A6" t="str">
        <f>Sheet2!A6</f>
        <v>Chlamydomonadaceae small</v>
      </c>
      <c r="B6" t="str">
        <f>Sheet2!B6</f>
        <v>Chlamydomonadales</v>
      </c>
      <c r="C6">
        <f>SUM(Sheet2!C6:D6)</f>
        <v>48</v>
      </c>
      <c r="D6">
        <f>SUM(Sheet2!E6:F6)</f>
        <v>42</v>
      </c>
      <c r="E6">
        <f>SUM(Sheet2!G6:H6)</f>
        <v>100</v>
      </c>
      <c r="F6">
        <f>SUM(Sheet2!I6:J6)</f>
        <v>2</v>
      </c>
      <c r="G6">
        <f>SUM(Sheet2!K6:L6)</f>
        <v>305</v>
      </c>
      <c r="H6">
        <f>SUM(Sheet2!M6:N6)</f>
        <v>20</v>
      </c>
      <c r="I6">
        <f>SUM(Sheet2!O6:P6)</f>
        <v>120</v>
      </c>
      <c r="J6">
        <f>SUM(Sheet2!Q6:R6)</f>
        <v>56</v>
      </c>
      <c r="K6">
        <f>SUM(Sheet2!S6:T6)</f>
        <v>172</v>
      </c>
      <c r="L6">
        <f>SUM(Sheet2!U6:V6)</f>
        <v>136</v>
      </c>
      <c r="M6">
        <f>SUM(Sheet2!W6:X6)</f>
        <v>160</v>
      </c>
      <c r="N6">
        <f>SUM(Sheet2!Y6:Z6)</f>
        <v>71</v>
      </c>
      <c r="O6">
        <f>SUM(Sheet2!AA6:AB6)</f>
        <v>54</v>
      </c>
      <c r="P6">
        <f>SUM(Sheet2!AC6:AD6)</f>
        <v>123</v>
      </c>
      <c r="Q6">
        <f>SUM(Sheet2!AE6:AF6)</f>
        <v>227</v>
      </c>
      <c r="R6">
        <f>SUM(Sheet2!AG6:AH6)</f>
        <v>142</v>
      </c>
      <c r="S6">
        <f>SUM(Sheet2!AI6:AJ6)</f>
        <v>43</v>
      </c>
      <c r="T6">
        <f>SUM(Sheet2!AK6:AL6)</f>
        <v>304</v>
      </c>
      <c r="U6">
        <f>SUM(Sheet2!AM6:AN6)</f>
        <v>167</v>
      </c>
      <c r="V6">
        <f>SUM(Sheet2!AO6:AP6)</f>
        <v>114</v>
      </c>
      <c r="W6">
        <f>SUM(Sheet2!AQ6:AR6)</f>
        <v>23</v>
      </c>
      <c r="X6">
        <f>SUM(Sheet2!AS6:AT6)</f>
        <v>213</v>
      </c>
      <c r="Y6">
        <f>SUM(Sheet2!AU6:AV6)</f>
        <v>74</v>
      </c>
      <c r="Z6">
        <f>SUM(Sheet2!AW6:AX6)</f>
        <v>60</v>
      </c>
      <c r="AA6">
        <f>SUM(Sheet2!AY6:AZ6)</f>
        <v>70</v>
      </c>
      <c r="AB6">
        <f>SUM(Sheet2!BA6:BB6)</f>
        <v>76</v>
      </c>
      <c r="AC6">
        <f>SUM(Sheet2!BC6:BD6)</f>
        <v>115</v>
      </c>
      <c r="AD6">
        <f>SUM(Sheet2!BE6:BF6)</f>
        <v>242</v>
      </c>
      <c r="AE6">
        <f>SUM(Sheet2!BG6:BH6)</f>
        <v>132</v>
      </c>
    </row>
    <row r="7" spans="1:31" x14ac:dyDescent="0.2">
      <c r="A7" t="str">
        <f>Sheet2!A7</f>
        <v>Closterium</v>
      </c>
      <c r="B7" t="str">
        <f>Sheet2!B7</f>
        <v>Closteriaceae</v>
      </c>
      <c r="C7">
        <f>SUM(Sheet2!C7:D7)</f>
        <v>0</v>
      </c>
      <c r="D7">
        <f>SUM(Sheet2!E7:F7)</f>
        <v>0</v>
      </c>
      <c r="E7">
        <f>SUM(Sheet2!G7:H7)</f>
        <v>0</v>
      </c>
      <c r="F7">
        <f>SUM(Sheet2!I7:J7)</f>
        <v>1</v>
      </c>
      <c r="G7">
        <f>SUM(Sheet2!K7:L7)</f>
        <v>0</v>
      </c>
      <c r="H7">
        <f>SUM(Sheet2!M7:N7)</f>
        <v>0</v>
      </c>
      <c r="I7">
        <f>SUM(Sheet2!O7:P7)</f>
        <v>0</v>
      </c>
      <c r="J7">
        <f>SUM(Sheet2!Q7:R7)</f>
        <v>0</v>
      </c>
      <c r="K7">
        <f>SUM(Sheet2!S7:T7)</f>
        <v>1</v>
      </c>
      <c r="L7">
        <f>SUM(Sheet2!U7:V7)</f>
        <v>0</v>
      </c>
      <c r="M7">
        <f>SUM(Sheet2!W7:X7)</f>
        <v>0</v>
      </c>
      <c r="N7">
        <f>SUM(Sheet2!Y7:Z7)</f>
        <v>0</v>
      </c>
      <c r="O7">
        <f>SUM(Sheet2!AA7:AB7)</f>
        <v>0</v>
      </c>
      <c r="P7">
        <f>SUM(Sheet2!AC7:AD7)</f>
        <v>1</v>
      </c>
      <c r="Q7">
        <f>SUM(Sheet2!AE7:AF7)</f>
        <v>0</v>
      </c>
      <c r="R7">
        <f>SUM(Sheet2!AG7:AH7)</f>
        <v>1</v>
      </c>
      <c r="S7">
        <f>SUM(Sheet2!AI7:AJ7)</f>
        <v>0</v>
      </c>
      <c r="T7">
        <f>SUM(Sheet2!AK7:AL7)</f>
        <v>1</v>
      </c>
      <c r="U7">
        <f>SUM(Sheet2!AM7:AN7)</f>
        <v>9</v>
      </c>
      <c r="V7">
        <f>SUM(Sheet2!AO7:AP7)</f>
        <v>1</v>
      </c>
      <c r="W7">
        <f>SUM(Sheet2!AQ7:AR7)</f>
        <v>0</v>
      </c>
      <c r="X7">
        <f>SUM(Sheet2!AS7:AT7)</f>
        <v>1</v>
      </c>
      <c r="Y7">
        <f>SUM(Sheet2!AU7:AV7)</f>
        <v>0</v>
      </c>
      <c r="Z7">
        <f>SUM(Sheet2!AW7:AX7)</f>
        <v>0</v>
      </c>
      <c r="AA7">
        <f>SUM(Sheet2!AY7:AZ7)</f>
        <v>0</v>
      </c>
      <c r="AB7">
        <f>SUM(Sheet2!BA7:BB7)</f>
        <v>0</v>
      </c>
      <c r="AC7">
        <f>SUM(Sheet2!BC7:BD7)</f>
        <v>0</v>
      </c>
      <c r="AD7">
        <f>SUM(Sheet2!BE7:BF7)</f>
        <v>2</v>
      </c>
      <c r="AE7">
        <f>SUM(Sheet2!BG7:BH7)</f>
        <v>0</v>
      </c>
    </row>
    <row r="8" spans="1:31" x14ac:dyDescent="0.2">
      <c r="A8" t="str">
        <f>Sheet2!A8</f>
        <v>Cryptomonas</v>
      </c>
      <c r="B8" t="str">
        <f>Sheet2!B8</f>
        <v>Cryptomonad</v>
      </c>
      <c r="C8">
        <f>SUM(Sheet2!C8:D8)</f>
        <v>1</v>
      </c>
      <c r="D8">
        <f>SUM(Sheet2!E8:F8)</f>
        <v>0</v>
      </c>
      <c r="E8">
        <f>SUM(Sheet2!G8:H8)</f>
        <v>0</v>
      </c>
      <c r="F8">
        <f>SUM(Sheet2!I8:J8)</f>
        <v>0</v>
      </c>
      <c r="G8">
        <f>SUM(Sheet2!K8:L8)</f>
        <v>0</v>
      </c>
      <c r="H8">
        <f>SUM(Sheet2!M8:N8)</f>
        <v>0</v>
      </c>
      <c r="I8">
        <f>SUM(Sheet2!O8:P8)</f>
        <v>0</v>
      </c>
      <c r="J8">
        <f>SUM(Sheet2!Q8:R8)</f>
        <v>0</v>
      </c>
      <c r="K8">
        <f>SUM(Sheet2!S8:T8)</f>
        <v>2</v>
      </c>
      <c r="L8">
        <f>SUM(Sheet2!U8:V8)</f>
        <v>1</v>
      </c>
      <c r="M8">
        <f>SUM(Sheet2!W8:X8)</f>
        <v>0</v>
      </c>
      <c r="N8">
        <f>SUM(Sheet2!Y8:Z8)</f>
        <v>3</v>
      </c>
      <c r="O8">
        <f>SUM(Sheet2!AA8:AB8)</f>
        <v>0</v>
      </c>
      <c r="P8">
        <f>SUM(Sheet2!AC8:AD8)</f>
        <v>2</v>
      </c>
      <c r="Q8">
        <f>SUM(Sheet2!AE8:AF8)</f>
        <v>2</v>
      </c>
      <c r="R8">
        <f>SUM(Sheet2!AG8:AH8)</f>
        <v>0</v>
      </c>
      <c r="S8">
        <f>SUM(Sheet2!AI8:AJ8)</f>
        <v>1</v>
      </c>
      <c r="T8">
        <f>SUM(Sheet2!AK8:AL8)</f>
        <v>2</v>
      </c>
      <c r="U8">
        <f>SUM(Sheet2!AM8:AN8)</f>
        <v>3</v>
      </c>
      <c r="V8">
        <f>SUM(Sheet2!AO8:AP8)</f>
        <v>0</v>
      </c>
      <c r="W8">
        <f>SUM(Sheet2!AQ8:AR8)</f>
        <v>5</v>
      </c>
      <c r="X8">
        <f>SUM(Sheet2!AS8:AT8)</f>
        <v>1</v>
      </c>
      <c r="Y8">
        <f>SUM(Sheet2!AU8:AV8)</f>
        <v>0</v>
      </c>
      <c r="Z8">
        <f>SUM(Sheet2!AW8:AX8)</f>
        <v>0</v>
      </c>
      <c r="AA8">
        <f>SUM(Sheet2!AY8:AZ8)</f>
        <v>0</v>
      </c>
      <c r="AB8">
        <f>SUM(Sheet2!BA8:BB8)</f>
        <v>2</v>
      </c>
      <c r="AC8">
        <f>SUM(Sheet2!BC8:BD8)</f>
        <v>0</v>
      </c>
      <c r="AD8">
        <f>SUM(Sheet2!BE8:BF8)</f>
        <v>1</v>
      </c>
      <c r="AE8">
        <f>SUM(Sheet2!BG8:BH8)</f>
        <v>1</v>
      </c>
    </row>
    <row r="9" spans="1:31" x14ac:dyDescent="0.2">
      <c r="A9" t="str">
        <f>Sheet2!A9</f>
        <v>Cyano large sheathed</v>
      </c>
      <c r="B9" t="str">
        <f>Sheet2!B9</f>
        <v>Lyngbyaceae</v>
      </c>
      <c r="C9">
        <f>SUM(Sheet2!C9:D9)</f>
        <v>6</v>
      </c>
      <c r="D9">
        <f>SUM(Sheet2!E9:F9)</f>
        <v>0</v>
      </c>
      <c r="E9">
        <f>SUM(Sheet2!G9:H9)</f>
        <v>30</v>
      </c>
      <c r="F9">
        <f>SUM(Sheet2!I9:J9)</f>
        <v>0</v>
      </c>
      <c r="G9">
        <f>SUM(Sheet2!K9:L9)</f>
        <v>0</v>
      </c>
      <c r="H9">
        <f>SUM(Sheet2!M9:N9)</f>
        <v>0</v>
      </c>
      <c r="I9">
        <f>SUM(Sheet2!O9:P9)</f>
        <v>6</v>
      </c>
      <c r="J9">
        <f>SUM(Sheet2!Q9:R9)</f>
        <v>0</v>
      </c>
      <c r="K9">
        <f>SUM(Sheet2!S9:T9)</f>
        <v>0</v>
      </c>
      <c r="L9">
        <f>SUM(Sheet2!U9:V9)</f>
        <v>0</v>
      </c>
      <c r="M9">
        <f>SUM(Sheet2!W9:X9)</f>
        <v>0</v>
      </c>
      <c r="N9">
        <f>SUM(Sheet2!Y9:Z9)</f>
        <v>0</v>
      </c>
      <c r="O9">
        <f>SUM(Sheet2!AA9:AB9)</f>
        <v>0</v>
      </c>
      <c r="P9">
        <f>SUM(Sheet2!AC9:AD9)</f>
        <v>0</v>
      </c>
      <c r="Q9">
        <f>SUM(Sheet2!AE9:AF9)</f>
        <v>0</v>
      </c>
      <c r="R9">
        <f>SUM(Sheet2!AG9:AH9)</f>
        <v>0</v>
      </c>
      <c r="S9">
        <f>SUM(Sheet2!AI9:AJ9)</f>
        <v>0</v>
      </c>
      <c r="T9">
        <f>SUM(Sheet2!AK9:AL9)</f>
        <v>0</v>
      </c>
      <c r="U9">
        <f>SUM(Sheet2!AM9:AN9)</f>
        <v>0</v>
      </c>
      <c r="V9">
        <f>SUM(Sheet2!AO9:AP9)</f>
        <v>0</v>
      </c>
      <c r="W9">
        <f>SUM(Sheet2!AQ9:AR9)</f>
        <v>0</v>
      </c>
      <c r="X9">
        <f>SUM(Sheet2!AS9:AT9)</f>
        <v>0</v>
      </c>
      <c r="Y9">
        <f>SUM(Sheet2!AU9:AV9)</f>
        <v>0</v>
      </c>
      <c r="Z9">
        <f>SUM(Sheet2!AW9:AX9)</f>
        <v>0</v>
      </c>
      <c r="AA9">
        <f>SUM(Sheet2!AY9:AZ9)</f>
        <v>0</v>
      </c>
      <c r="AB9">
        <f>SUM(Sheet2!BA9:BB9)</f>
        <v>0</v>
      </c>
      <c r="AC9">
        <f>SUM(Sheet2!BC9:BD9)</f>
        <v>0</v>
      </c>
      <c r="AD9">
        <f>SUM(Sheet2!BE9:BF9)</f>
        <v>0</v>
      </c>
      <c r="AE9">
        <f>SUM(Sheet2!BG9:BH9)</f>
        <v>0</v>
      </c>
    </row>
    <row r="10" spans="1:31" x14ac:dyDescent="0.2">
      <c r="A10" t="str">
        <f>Sheet2!A10</f>
        <v>Cyano small coccoid</v>
      </c>
      <c r="B10" t="str">
        <f>Sheet2!B10</f>
        <v>Merismopediaceae</v>
      </c>
      <c r="C10">
        <f>SUM(Sheet2!C10:D10)</f>
        <v>430</v>
      </c>
      <c r="D10">
        <f>SUM(Sheet2!E10:F10)</f>
        <v>340</v>
      </c>
      <c r="E10">
        <f>SUM(Sheet2!G10:H10)</f>
        <v>400</v>
      </c>
      <c r="F10">
        <f>SUM(Sheet2!I10:J10)</f>
        <v>100</v>
      </c>
      <c r="G10">
        <f>SUM(Sheet2!K10:L10)</f>
        <v>650</v>
      </c>
      <c r="H10">
        <f>SUM(Sheet2!M10:N10)</f>
        <v>180</v>
      </c>
      <c r="I10">
        <f>SUM(Sheet2!O10:P10)</f>
        <v>180</v>
      </c>
      <c r="J10">
        <f>SUM(Sheet2!Q10:R10)</f>
        <v>380</v>
      </c>
      <c r="K10">
        <f>SUM(Sheet2!S10:T10)</f>
        <v>1090</v>
      </c>
      <c r="L10">
        <f>SUM(Sheet2!U10:V10)</f>
        <v>750</v>
      </c>
      <c r="M10">
        <f>SUM(Sheet2!W10:X10)</f>
        <v>750</v>
      </c>
      <c r="N10">
        <f>SUM(Sheet2!Y10:Z10)</f>
        <v>530</v>
      </c>
      <c r="O10">
        <f>SUM(Sheet2!AA10:AB10)</f>
        <v>320</v>
      </c>
      <c r="P10">
        <f>SUM(Sheet2!AC10:AD10)</f>
        <v>320</v>
      </c>
      <c r="Q10">
        <f>SUM(Sheet2!AE10:AF10)</f>
        <v>790</v>
      </c>
      <c r="R10">
        <f>SUM(Sheet2!AG10:AH10)</f>
        <v>700</v>
      </c>
      <c r="S10">
        <f>SUM(Sheet2!AI10:AJ10)</f>
        <v>390</v>
      </c>
      <c r="T10">
        <f>SUM(Sheet2!AK10:AL10)</f>
        <v>1060</v>
      </c>
      <c r="U10">
        <f>SUM(Sheet2!AM10:AN10)</f>
        <v>290</v>
      </c>
      <c r="V10">
        <f>SUM(Sheet2!AO10:AP10)</f>
        <v>400</v>
      </c>
      <c r="W10">
        <f>SUM(Sheet2!AQ10:AR10)</f>
        <v>560</v>
      </c>
      <c r="X10">
        <f>SUM(Sheet2!AS10:AT10)</f>
        <v>980</v>
      </c>
      <c r="Y10">
        <f>SUM(Sheet2!AU10:AV10)</f>
        <v>600</v>
      </c>
      <c r="Z10">
        <f>SUM(Sheet2!AW10:AX10)</f>
        <v>110</v>
      </c>
      <c r="AA10">
        <f>SUM(Sheet2!AY10:AZ10)</f>
        <v>170</v>
      </c>
      <c r="AB10">
        <f>SUM(Sheet2!BA10:BB10)</f>
        <v>1640</v>
      </c>
      <c r="AC10">
        <f>SUM(Sheet2!BC10:BD10)</f>
        <v>140</v>
      </c>
      <c r="AD10">
        <f>SUM(Sheet2!BE10:BF10)</f>
        <v>370</v>
      </c>
      <c r="AE10">
        <f>SUM(Sheet2!BG10:BH10)</f>
        <v>480</v>
      </c>
    </row>
    <row r="11" spans="1:31" x14ac:dyDescent="0.2">
      <c r="A11" t="str">
        <f>Sheet2!A11</f>
        <v>Cyano small filament</v>
      </c>
      <c r="B11" t="str">
        <f>Sheet2!B11</f>
        <v>Phormidiaceae</v>
      </c>
      <c r="C11">
        <f>SUM(Sheet2!C11:D11)</f>
        <v>40</v>
      </c>
      <c r="D11">
        <f>SUM(Sheet2!E11:F11)</f>
        <v>279</v>
      </c>
      <c r="E11">
        <f>SUM(Sheet2!G11:H11)</f>
        <v>189</v>
      </c>
      <c r="F11">
        <f>SUM(Sheet2!I11:J11)</f>
        <v>0</v>
      </c>
      <c r="G11">
        <f>SUM(Sheet2!K11:L11)</f>
        <v>155</v>
      </c>
      <c r="H11">
        <f>SUM(Sheet2!M11:N11)</f>
        <v>12</v>
      </c>
      <c r="I11">
        <f>SUM(Sheet2!O11:P11)</f>
        <v>183</v>
      </c>
      <c r="J11">
        <f>SUM(Sheet2!Q11:R11)</f>
        <v>196</v>
      </c>
      <c r="K11">
        <f>SUM(Sheet2!S11:T11)</f>
        <v>49</v>
      </c>
      <c r="L11">
        <f>SUM(Sheet2!U11:V11)</f>
        <v>160</v>
      </c>
      <c r="M11">
        <f>SUM(Sheet2!W11:X11)</f>
        <v>269</v>
      </c>
      <c r="N11">
        <f>SUM(Sheet2!Y11:Z11)</f>
        <v>298</v>
      </c>
      <c r="O11">
        <f>SUM(Sheet2!AA11:AB11)</f>
        <v>122</v>
      </c>
      <c r="P11">
        <f>SUM(Sheet2!AC11:AD11)</f>
        <v>133</v>
      </c>
      <c r="Q11">
        <f>SUM(Sheet2!AE11:AF11)</f>
        <v>372</v>
      </c>
      <c r="R11">
        <f>SUM(Sheet2!AG11:AH11)</f>
        <v>88</v>
      </c>
      <c r="S11">
        <f>SUM(Sheet2!AI11:AJ11)</f>
        <v>48</v>
      </c>
      <c r="T11">
        <f>SUM(Sheet2!AK11:AL11)</f>
        <v>1611</v>
      </c>
      <c r="U11">
        <f>SUM(Sheet2!AM11:AN11)</f>
        <v>69</v>
      </c>
      <c r="V11">
        <f>SUM(Sheet2!AO11:AP11)</f>
        <v>47</v>
      </c>
      <c r="W11">
        <f>SUM(Sheet2!AQ11:AR11)</f>
        <v>13</v>
      </c>
      <c r="X11">
        <f>SUM(Sheet2!AS11:AT11)</f>
        <v>95</v>
      </c>
      <c r="Y11">
        <f>SUM(Sheet2!AU11:AV11)</f>
        <v>63</v>
      </c>
      <c r="Z11">
        <f>SUM(Sheet2!AW11:AX11)</f>
        <v>49</v>
      </c>
      <c r="AA11">
        <f>SUM(Sheet2!AY11:AZ11)</f>
        <v>117</v>
      </c>
      <c r="AB11">
        <f>SUM(Sheet2!BA11:BB11)</f>
        <v>99</v>
      </c>
      <c r="AC11">
        <f>SUM(Sheet2!BC11:BD11)</f>
        <v>71</v>
      </c>
      <c r="AD11">
        <f>SUM(Sheet2!BE11:BF11)</f>
        <v>36</v>
      </c>
      <c r="AE11">
        <f>SUM(Sheet2!BG11:BH11)</f>
        <v>41</v>
      </c>
    </row>
    <row r="12" spans="1:31" x14ac:dyDescent="0.2">
      <c r="A12" t="str">
        <f>Sheet2!A12</f>
        <v>Cyano small sheathed</v>
      </c>
      <c r="B12" t="str">
        <f>Sheet2!B12</f>
        <v>Lyngbyaceae</v>
      </c>
      <c r="C12">
        <f>SUM(Sheet2!C12:D12)</f>
        <v>120</v>
      </c>
      <c r="D12">
        <f>SUM(Sheet2!E12:F12)</f>
        <v>0</v>
      </c>
      <c r="E12">
        <f>SUM(Sheet2!G12:H12)</f>
        <v>30</v>
      </c>
      <c r="F12">
        <f>SUM(Sheet2!I12:J12)</f>
        <v>0</v>
      </c>
      <c r="G12">
        <f>SUM(Sheet2!K12:L12)</f>
        <v>0</v>
      </c>
      <c r="H12">
        <f>SUM(Sheet2!M12:N12)</f>
        <v>0</v>
      </c>
      <c r="I12">
        <f>SUM(Sheet2!O12:P12)</f>
        <v>0</v>
      </c>
      <c r="J12">
        <f>SUM(Sheet2!Q12:R12)</f>
        <v>0</v>
      </c>
      <c r="K12">
        <f>SUM(Sheet2!S12:T12)</f>
        <v>0</v>
      </c>
      <c r="L12">
        <f>SUM(Sheet2!U12:V12)</f>
        <v>122</v>
      </c>
      <c r="M12">
        <f>SUM(Sheet2!W12:X12)</f>
        <v>20</v>
      </c>
      <c r="N12">
        <f>SUM(Sheet2!Y12:Z12)</f>
        <v>0</v>
      </c>
      <c r="O12">
        <f>SUM(Sheet2!AA12:AB12)</f>
        <v>110</v>
      </c>
      <c r="P12">
        <f>SUM(Sheet2!AC12:AD12)</f>
        <v>0</v>
      </c>
      <c r="Q12">
        <f>SUM(Sheet2!AE12:AF12)</f>
        <v>40</v>
      </c>
      <c r="R12">
        <f>SUM(Sheet2!AG12:AH12)</f>
        <v>0</v>
      </c>
      <c r="S12">
        <f>SUM(Sheet2!AI12:AJ12)</f>
        <v>0</v>
      </c>
      <c r="T12">
        <f>SUM(Sheet2!AK12:AL12)</f>
        <v>0</v>
      </c>
      <c r="U12">
        <f>SUM(Sheet2!AM12:AN12)</f>
        <v>0</v>
      </c>
      <c r="V12">
        <f>SUM(Sheet2!AO12:AP12)</f>
        <v>0</v>
      </c>
      <c r="W12">
        <f>SUM(Sheet2!AQ12:AR12)</f>
        <v>0</v>
      </c>
      <c r="X12">
        <f>SUM(Sheet2!AS12:AT12)</f>
        <v>0</v>
      </c>
      <c r="Y12">
        <f>SUM(Sheet2!AU12:AV12)</f>
        <v>20</v>
      </c>
      <c r="Z12">
        <f>SUM(Sheet2!AW12:AX12)</f>
        <v>0</v>
      </c>
      <c r="AA12">
        <f>SUM(Sheet2!AY12:AZ12)</f>
        <v>0</v>
      </c>
      <c r="AB12">
        <f>SUM(Sheet2!BA12:BB12)</f>
        <v>0</v>
      </c>
      <c r="AC12">
        <f>SUM(Sheet2!BC12:BD12)</f>
        <v>0</v>
      </c>
      <c r="AD12">
        <f>SUM(Sheet2!BE12:BF12)</f>
        <v>0</v>
      </c>
      <c r="AE12">
        <f>SUM(Sheet2!BG12:BH12)</f>
        <v>0</v>
      </c>
    </row>
    <row r="13" spans="1:31" x14ac:dyDescent="0.2">
      <c r="A13" t="str">
        <f>Sheet2!A13</f>
        <v>Cyclotella</v>
      </c>
      <c r="B13" t="str">
        <f>Sheet2!B13</f>
        <v>Centric</v>
      </c>
      <c r="C13">
        <f>SUM(Sheet2!C13:D13)</f>
        <v>44</v>
      </c>
      <c r="D13">
        <f>SUM(Sheet2!E13:F13)</f>
        <v>34</v>
      </c>
      <c r="E13">
        <f>SUM(Sheet2!G13:H13)</f>
        <v>6</v>
      </c>
      <c r="F13">
        <f>SUM(Sheet2!I13:J13)</f>
        <v>4</v>
      </c>
      <c r="G13">
        <f>SUM(Sheet2!K13:L13)</f>
        <v>40</v>
      </c>
      <c r="H13">
        <f>SUM(Sheet2!M13:N13)</f>
        <v>19</v>
      </c>
      <c r="I13">
        <f>SUM(Sheet2!O13:P13)</f>
        <v>11</v>
      </c>
      <c r="J13">
        <f>SUM(Sheet2!Q13:R13)</f>
        <v>6</v>
      </c>
      <c r="K13">
        <f>SUM(Sheet2!S13:T13)</f>
        <v>57</v>
      </c>
      <c r="L13">
        <f>SUM(Sheet2!U13:V13)</f>
        <v>109</v>
      </c>
      <c r="M13">
        <f>SUM(Sheet2!W13:X13)</f>
        <v>23</v>
      </c>
      <c r="N13">
        <f>SUM(Sheet2!Y13:Z13)</f>
        <v>19</v>
      </c>
      <c r="O13">
        <f>SUM(Sheet2!AA13:AB13)</f>
        <v>7</v>
      </c>
      <c r="P13">
        <f>SUM(Sheet2!AC13:AD13)</f>
        <v>8</v>
      </c>
      <c r="Q13">
        <f>SUM(Sheet2!AE13:AF13)</f>
        <v>32</v>
      </c>
      <c r="R13">
        <f>SUM(Sheet2!AG13:AH13)</f>
        <v>77</v>
      </c>
      <c r="S13">
        <f>SUM(Sheet2!AI13:AJ13)</f>
        <v>9</v>
      </c>
      <c r="T13">
        <f>SUM(Sheet2!AK13:AL13)</f>
        <v>27</v>
      </c>
      <c r="U13">
        <f>SUM(Sheet2!AM13:AN13)</f>
        <v>36</v>
      </c>
      <c r="V13">
        <f>SUM(Sheet2!AO13:AP13)</f>
        <v>35</v>
      </c>
      <c r="W13">
        <f>SUM(Sheet2!AQ13:AR13)</f>
        <v>26</v>
      </c>
      <c r="X13">
        <f>SUM(Sheet2!AS13:AT13)</f>
        <v>31</v>
      </c>
      <c r="Y13">
        <f>SUM(Sheet2!AU13:AV13)</f>
        <v>63</v>
      </c>
      <c r="Z13">
        <f>SUM(Sheet2!AW13:AX13)</f>
        <v>1</v>
      </c>
      <c r="AA13">
        <f>SUM(Sheet2!AY13:AZ13)</f>
        <v>0</v>
      </c>
      <c r="AB13">
        <f>SUM(Sheet2!BA13:BB13)</f>
        <v>51</v>
      </c>
      <c r="AC13">
        <f>SUM(Sheet2!BC13:BD13)</f>
        <v>3</v>
      </c>
      <c r="AD13">
        <f>SUM(Sheet2!BE13:BF13)</f>
        <v>29</v>
      </c>
      <c r="AE13">
        <f>SUM(Sheet2!BG13:BH13)</f>
        <v>22</v>
      </c>
    </row>
    <row r="14" spans="1:31" x14ac:dyDescent="0.2">
      <c r="A14" t="str">
        <f>Sheet2!A14</f>
        <v>Cymbella</v>
      </c>
      <c r="B14" t="str">
        <f>Sheet2!B14</f>
        <v>Cymbellales</v>
      </c>
      <c r="C14">
        <f>SUM(Sheet2!C14:D14)</f>
        <v>7</v>
      </c>
      <c r="D14">
        <f>SUM(Sheet2!E14:F14)</f>
        <v>8</v>
      </c>
      <c r="E14">
        <f>SUM(Sheet2!G14:H14)</f>
        <v>24</v>
      </c>
      <c r="F14">
        <f>SUM(Sheet2!I14:J14)</f>
        <v>0</v>
      </c>
      <c r="G14">
        <f>SUM(Sheet2!K14:L14)</f>
        <v>14</v>
      </c>
      <c r="H14">
        <f>SUM(Sheet2!M14:N14)</f>
        <v>7</v>
      </c>
      <c r="I14">
        <f>SUM(Sheet2!O14:P14)</f>
        <v>15</v>
      </c>
      <c r="J14">
        <f>SUM(Sheet2!Q14:R14)</f>
        <v>16</v>
      </c>
      <c r="K14">
        <f>SUM(Sheet2!S14:T14)</f>
        <v>3</v>
      </c>
      <c r="L14">
        <f>SUM(Sheet2!U14:V14)</f>
        <v>6</v>
      </c>
      <c r="M14">
        <f>SUM(Sheet2!W14:X14)</f>
        <v>4</v>
      </c>
      <c r="N14">
        <f>SUM(Sheet2!Y14:Z14)</f>
        <v>1</v>
      </c>
      <c r="O14">
        <f>SUM(Sheet2!AA14:AB14)</f>
        <v>11</v>
      </c>
      <c r="P14">
        <f>SUM(Sheet2!AC14:AD14)</f>
        <v>14</v>
      </c>
      <c r="Q14">
        <f>SUM(Sheet2!AE14:AF14)</f>
        <v>9</v>
      </c>
      <c r="R14">
        <f>SUM(Sheet2!AG14:AH14)</f>
        <v>7</v>
      </c>
      <c r="S14">
        <f>SUM(Sheet2!AI14:AJ14)</f>
        <v>0</v>
      </c>
      <c r="T14">
        <f>SUM(Sheet2!AK14:AL14)</f>
        <v>18</v>
      </c>
      <c r="U14">
        <f>SUM(Sheet2!AM14:AN14)</f>
        <v>16</v>
      </c>
      <c r="V14">
        <f>SUM(Sheet2!AO14:AP14)</f>
        <v>7</v>
      </c>
      <c r="W14">
        <f>SUM(Sheet2!AQ14:AR14)</f>
        <v>0</v>
      </c>
      <c r="X14">
        <f>SUM(Sheet2!AS14:AT14)</f>
        <v>10</v>
      </c>
      <c r="Y14">
        <f>SUM(Sheet2!AU14:AV14)</f>
        <v>5</v>
      </c>
      <c r="Z14">
        <f>SUM(Sheet2!AW14:AX14)</f>
        <v>8</v>
      </c>
      <c r="AA14">
        <f>SUM(Sheet2!AY14:AZ14)</f>
        <v>2</v>
      </c>
      <c r="AB14">
        <f>SUM(Sheet2!BA14:BB14)</f>
        <v>8</v>
      </c>
      <c r="AC14">
        <f>SUM(Sheet2!BC14:BD14)</f>
        <v>13</v>
      </c>
      <c r="AD14">
        <f>SUM(Sheet2!BE14:BF14)</f>
        <v>4</v>
      </c>
      <c r="AE14">
        <f>SUM(Sheet2!BG14:BH14)</f>
        <v>14</v>
      </c>
    </row>
    <row r="15" spans="1:31" x14ac:dyDescent="0.2">
      <c r="A15" t="str">
        <f>Sheet2!A15</f>
        <v>Diatom small slender</v>
      </c>
      <c r="B15" t="str">
        <f>Sheet2!B15</f>
        <v>Fragilariaceae</v>
      </c>
      <c r="C15">
        <f>SUM(Sheet2!C15:D15)</f>
        <v>88</v>
      </c>
      <c r="D15">
        <f>SUM(Sheet2!E15:F15)</f>
        <v>96</v>
      </c>
      <c r="E15">
        <f>SUM(Sheet2!G15:H15)</f>
        <v>41</v>
      </c>
      <c r="F15">
        <f>SUM(Sheet2!I15:J15)</f>
        <v>17</v>
      </c>
      <c r="G15">
        <f>SUM(Sheet2!K15:L15)</f>
        <v>217</v>
      </c>
      <c r="H15">
        <f>SUM(Sheet2!M15:N15)</f>
        <v>43</v>
      </c>
      <c r="I15">
        <f>SUM(Sheet2!O15:P15)</f>
        <v>27</v>
      </c>
      <c r="J15">
        <f>SUM(Sheet2!Q15:R15)</f>
        <v>30</v>
      </c>
      <c r="K15">
        <f>SUM(Sheet2!S15:T15)</f>
        <v>106</v>
      </c>
      <c r="L15">
        <f>SUM(Sheet2!U15:V15)</f>
        <v>197</v>
      </c>
      <c r="M15">
        <f>SUM(Sheet2!W15:X15)</f>
        <v>18</v>
      </c>
      <c r="N15">
        <f>SUM(Sheet2!Y15:Z15)</f>
        <v>40</v>
      </c>
      <c r="O15">
        <f>SUM(Sheet2!AA15:AB15)</f>
        <v>27</v>
      </c>
      <c r="P15">
        <f>SUM(Sheet2!AC15:AD15)</f>
        <v>12</v>
      </c>
      <c r="Q15">
        <f>SUM(Sheet2!AE15:AF15)</f>
        <v>39</v>
      </c>
      <c r="R15">
        <f>SUM(Sheet2!AG15:AH15)</f>
        <v>101</v>
      </c>
      <c r="S15">
        <f>SUM(Sheet2!AI15:AJ15)</f>
        <v>11</v>
      </c>
      <c r="T15">
        <f>SUM(Sheet2!AK15:AL15)</f>
        <v>25</v>
      </c>
      <c r="U15">
        <f>SUM(Sheet2!AM15:AN15)</f>
        <v>47</v>
      </c>
      <c r="V15">
        <f>SUM(Sheet2!AO15:AP15)</f>
        <v>60</v>
      </c>
      <c r="W15">
        <f>SUM(Sheet2!AQ15:AR15)</f>
        <v>50</v>
      </c>
      <c r="X15">
        <f>SUM(Sheet2!AS15:AT15)</f>
        <v>95</v>
      </c>
      <c r="Y15">
        <f>SUM(Sheet2!AU15:AV15)</f>
        <v>182</v>
      </c>
      <c r="Z15">
        <f>SUM(Sheet2!AW15:AX15)</f>
        <v>15</v>
      </c>
      <c r="AA15">
        <f>SUM(Sheet2!AY15:AZ15)</f>
        <v>13</v>
      </c>
      <c r="AB15">
        <f>SUM(Sheet2!BA15:BB15)</f>
        <v>162</v>
      </c>
      <c r="AC15">
        <f>SUM(Sheet2!BC15:BD15)</f>
        <v>36</v>
      </c>
      <c r="AD15">
        <f>SUM(Sheet2!BE15:BF15)</f>
        <v>97</v>
      </c>
      <c r="AE15">
        <f>SUM(Sheet2!BG15:BH15)</f>
        <v>45</v>
      </c>
    </row>
    <row r="16" spans="1:31" x14ac:dyDescent="0.2">
      <c r="A16" t="str">
        <f>Sheet2!A16</f>
        <v>Diatom small stout</v>
      </c>
      <c r="B16" t="str">
        <f>Sheet2!B16</f>
        <v>Bacillariaceae</v>
      </c>
      <c r="C16">
        <f>SUM(Sheet2!C16:D16)</f>
        <v>135</v>
      </c>
      <c r="D16">
        <f>SUM(Sheet2!E16:F16)</f>
        <v>143</v>
      </c>
      <c r="E16">
        <f>SUM(Sheet2!G16:H16)</f>
        <v>67</v>
      </c>
      <c r="F16">
        <f>SUM(Sheet2!I16:J16)</f>
        <v>14</v>
      </c>
      <c r="G16">
        <f>SUM(Sheet2!K16:L16)</f>
        <v>239</v>
      </c>
      <c r="H16">
        <f>SUM(Sheet2!M16:N16)</f>
        <v>99</v>
      </c>
      <c r="I16">
        <f>SUM(Sheet2!O16:P16)</f>
        <v>43</v>
      </c>
      <c r="J16">
        <f>SUM(Sheet2!Q16:R16)</f>
        <v>67</v>
      </c>
      <c r="K16">
        <f>SUM(Sheet2!S16:T16)</f>
        <v>342</v>
      </c>
      <c r="L16">
        <f>SUM(Sheet2!U16:V16)</f>
        <v>393</v>
      </c>
      <c r="M16">
        <f>SUM(Sheet2!W16:X16)</f>
        <v>120</v>
      </c>
      <c r="N16">
        <f>SUM(Sheet2!Y16:Z16)</f>
        <v>171</v>
      </c>
      <c r="O16">
        <f>SUM(Sheet2!AA16:AB16)</f>
        <v>103</v>
      </c>
      <c r="P16">
        <f>SUM(Sheet2!AC16:AD16)</f>
        <v>141</v>
      </c>
      <c r="Q16">
        <f>SUM(Sheet2!AE16:AF16)</f>
        <v>237</v>
      </c>
      <c r="R16">
        <f>SUM(Sheet2!AG16:AH16)</f>
        <v>345</v>
      </c>
      <c r="S16">
        <f>SUM(Sheet2!AI16:AJ16)</f>
        <v>68</v>
      </c>
      <c r="T16">
        <f>SUM(Sheet2!AK16:AL16)</f>
        <v>229</v>
      </c>
      <c r="U16">
        <f>SUM(Sheet2!AM16:AN16)</f>
        <v>288</v>
      </c>
      <c r="V16">
        <f>SUM(Sheet2!AO16:AP16)</f>
        <v>186</v>
      </c>
      <c r="W16">
        <f>SUM(Sheet2!AQ16:AR16)</f>
        <v>109</v>
      </c>
      <c r="X16">
        <f>SUM(Sheet2!AS16:AT16)</f>
        <v>549</v>
      </c>
      <c r="Y16">
        <f>SUM(Sheet2!AU16:AV16)</f>
        <v>293</v>
      </c>
      <c r="Z16">
        <f>SUM(Sheet2!AW16:AX16)</f>
        <v>26</v>
      </c>
      <c r="AA16">
        <f>SUM(Sheet2!AY16:AZ16)</f>
        <v>37</v>
      </c>
      <c r="AB16">
        <f>SUM(Sheet2!BA16:BB16)</f>
        <v>330</v>
      </c>
      <c r="AC16">
        <f>SUM(Sheet2!BC16:BD16)</f>
        <v>31</v>
      </c>
      <c r="AD16">
        <f>SUM(Sheet2!BE16:BF16)</f>
        <v>245</v>
      </c>
      <c r="AE16">
        <f>SUM(Sheet2!BG16:BH16)</f>
        <v>137</v>
      </c>
    </row>
    <row r="17" spans="1:31" x14ac:dyDescent="0.2">
      <c r="A17" t="str">
        <f>Sheet2!A17</f>
        <v>Diatom tiny pennate</v>
      </c>
      <c r="B17" t="str">
        <f>Sheet2!B17</f>
        <v>Achnanthaceae</v>
      </c>
      <c r="C17">
        <f>SUM(Sheet2!C17:D17)</f>
        <v>5</v>
      </c>
      <c r="D17">
        <f>SUM(Sheet2!E17:F17)</f>
        <v>7</v>
      </c>
      <c r="E17">
        <f>SUM(Sheet2!G17:H17)</f>
        <v>5</v>
      </c>
      <c r="F17">
        <f>SUM(Sheet2!I17:J17)</f>
        <v>0</v>
      </c>
      <c r="G17">
        <f>SUM(Sheet2!K17:L17)</f>
        <v>11</v>
      </c>
      <c r="H17">
        <f>SUM(Sheet2!M17:N17)</f>
        <v>4</v>
      </c>
      <c r="I17">
        <f>SUM(Sheet2!O17:P17)</f>
        <v>2</v>
      </c>
      <c r="J17">
        <f>SUM(Sheet2!Q17:R17)</f>
        <v>1</v>
      </c>
      <c r="K17">
        <f>SUM(Sheet2!S17:T17)</f>
        <v>0</v>
      </c>
      <c r="L17">
        <f>SUM(Sheet2!U17:V17)</f>
        <v>14</v>
      </c>
      <c r="M17">
        <f>SUM(Sheet2!W17:X17)</f>
        <v>7</v>
      </c>
      <c r="N17">
        <f>SUM(Sheet2!Y17:Z17)</f>
        <v>8</v>
      </c>
      <c r="O17">
        <f>SUM(Sheet2!AA17:AB17)</f>
        <v>4</v>
      </c>
      <c r="P17">
        <f>SUM(Sheet2!AC17:AD17)</f>
        <v>16</v>
      </c>
      <c r="Q17">
        <f>SUM(Sheet2!AE17:AF17)</f>
        <v>16</v>
      </c>
      <c r="R17">
        <f>SUM(Sheet2!AG17:AH17)</f>
        <v>8</v>
      </c>
      <c r="S17">
        <f>SUM(Sheet2!AI17:AJ17)</f>
        <v>3</v>
      </c>
      <c r="T17">
        <f>SUM(Sheet2!AK17:AL17)</f>
        <v>10</v>
      </c>
      <c r="U17">
        <f>SUM(Sheet2!AM17:AN17)</f>
        <v>3</v>
      </c>
      <c r="V17">
        <f>SUM(Sheet2!AO17:AP17)</f>
        <v>4</v>
      </c>
      <c r="W17">
        <f>SUM(Sheet2!AQ17:AR17)</f>
        <v>1</v>
      </c>
      <c r="X17">
        <f>SUM(Sheet2!AS17:AT17)</f>
        <v>3</v>
      </c>
      <c r="Y17">
        <f>SUM(Sheet2!AU17:AV17)</f>
        <v>4</v>
      </c>
      <c r="Z17">
        <f>SUM(Sheet2!AW17:AX17)</f>
        <v>2</v>
      </c>
      <c r="AA17">
        <f>SUM(Sheet2!AY17:AZ17)</f>
        <v>0</v>
      </c>
      <c r="AB17">
        <f>SUM(Sheet2!BA17:BB17)</f>
        <v>18</v>
      </c>
      <c r="AC17">
        <f>SUM(Sheet2!BC17:BD17)</f>
        <v>1</v>
      </c>
      <c r="AD17">
        <f>SUM(Sheet2!BE17:BF17)</f>
        <v>10</v>
      </c>
      <c r="AE17">
        <f>SUM(Sheet2!BG17:BH17)</f>
        <v>14</v>
      </c>
    </row>
    <row r="18" spans="1:31" x14ac:dyDescent="0.2">
      <c r="A18" t="str">
        <f>Sheet2!A18</f>
        <v>Eucapsis</v>
      </c>
      <c r="B18" t="str">
        <f>Sheet2!B18</f>
        <v>Merismopediaceae</v>
      </c>
      <c r="C18">
        <f>SUM(Sheet2!C18:D18)</f>
        <v>0</v>
      </c>
      <c r="D18">
        <f>SUM(Sheet2!E18:F18)</f>
        <v>1</v>
      </c>
      <c r="E18">
        <f>SUM(Sheet2!G18:H18)</f>
        <v>0</v>
      </c>
      <c r="F18">
        <f>SUM(Sheet2!I18:J18)</f>
        <v>0</v>
      </c>
      <c r="G18">
        <f>SUM(Sheet2!K18:L18)</f>
        <v>0</v>
      </c>
      <c r="H18">
        <f>SUM(Sheet2!M18:N18)</f>
        <v>0</v>
      </c>
      <c r="I18">
        <f>SUM(Sheet2!O18:P18)</f>
        <v>0</v>
      </c>
      <c r="J18">
        <f>SUM(Sheet2!Q18:R18)</f>
        <v>0</v>
      </c>
      <c r="K18">
        <f>SUM(Sheet2!S18:T18)</f>
        <v>0</v>
      </c>
      <c r="L18">
        <f>SUM(Sheet2!U18:V18)</f>
        <v>8</v>
      </c>
      <c r="M18">
        <f>SUM(Sheet2!W18:X18)</f>
        <v>32</v>
      </c>
      <c r="N18">
        <f>SUM(Sheet2!Y18:Z18)</f>
        <v>0</v>
      </c>
      <c r="O18">
        <f>SUM(Sheet2!AA18:AB18)</f>
        <v>0</v>
      </c>
      <c r="P18">
        <f>SUM(Sheet2!AC18:AD18)</f>
        <v>20</v>
      </c>
      <c r="Q18">
        <f>SUM(Sheet2!AE18:AF18)</f>
        <v>26</v>
      </c>
      <c r="R18">
        <f>SUM(Sheet2!AG18:AH18)</f>
        <v>0</v>
      </c>
      <c r="S18">
        <f>SUM(Sheet2!AI18:AJ18)</f>
        <v>0</v>
      </c>
      <c r="T18">
        <f>SUM(Sheet2!AK18:AL18)</f>
        <v>24</v>
      </c>
      <c r="U18">
        <f>SUM(Sheet2!AM18:AN18)</f>
        <v>44</v>
      </c>
      <c r="V18">
        <f>SUM(Sheet2!AO18:AP18)</f>
        <v>0</v>
      </c>
      <c r="W18">
        <f>SUM(Sheet2!AQ18:AR18)</f>
        <v>0</v>
      </c>
      <c r="X18">
        <f>SUM(Sheet2!AS18:AT18)</f>
        <v>0</v>
      </c>
      <c r="Y18">
        <f>SUM(Sheet2!AU18:AV18)</f>
        <v>0</v>
      </c>
      <c r="Z18">
        <f>SUM(Sheet2!AW18:AX18)</f>
        <v>0</v>
      </c>
      <c r="AA18">
        <f>SUM(Sheet2!AY18:AZ18)</f>
        <v>0</v>
      </c>
      <c r="AB18">
        <f>SUM(Sheet2!BA18:BB18)</f>
        <v>0</v>
      </c>
      <c r="AC18">
        <f>SUM(Sheet2!BC18:BD18)</f>
        <v>0</v>
      </c>
      <c r="AD18">
        <f>SUM(Sheet2!BE18:BF18)</f>
        <v>0</v>
      </c>
      <c r="AE18">
        <f>SUM(Sheet2!BG18:BH18)</f>
        <v>0</v>
      </c>
    </row>
    <row r="19" spans="1:31" x14ac:dyDescent="0.2">
      <c r="A19" t="str">
        <f>Sheet2!A19</f>
        <v>Eunotia</v>
      </c>
      <c r="B19" t="str">
        <f>Sheet2!B19</f>
        <v>Eunotiaceae</v>
      </c>
      <c r="C19">
        <f>SUM(Sheet2!C19:D19)</f>
        <v>3</v>
      </c>
      <c r="D19">
        <f>SUM(Sheet2!E19:F19)</f>
        <v>4</v>
      </c>
      <c r="E19">
        <f>SUM(Sheet2!G19:H19)</f>
        <v>3</v>
      </c>
      <c r="F19">
        <f>SUM(Sheet2!I19:J19)</f>
        <v>0</v>
      </c>
      <c r="G19">
        <f>SUM(Sheet2!K19:L19)</f>
        <v>9</v>
      </c>
      <c r="H19">
        <f>SUM(Sheet2!M19:N19)</f>
        <v>0</v>
      </c>
      <c r="I19">
        <f>SUM(Sheet2!O19:P19)</f>
        <v>1</v>
      </c>
      <c r="J19">
        <f>SUM(Sheet2!Q19:R19)</f>
        <v>1</v>
      </c>
      <c r="K19">
        <f>SUM(Sheet2!S19:T19)</f>
        <v>0</v>
      </c>
      <c r="L19">
        <f>SUM(Sheet2!U19:V19)</f>
        <v>19</v>
      </c>
      <c r="M19">
        <f>SUM(Sheet2!W19:X19)</f>
        <v>19</v>
      </c>
      <c r="N19">
        <f>SUM(Sheet2!Y19:Z19)</f>
        <v>5</v>
      </c>
      <c r="O19">
        <f>SUM(Sheet2!AA19:AB19)</f>
        <v>3</v>
      </c>
      <c r="P19">
        <f>SUM(Sheet2!AC19:AD19)</f>
        <v>20</v>
      </c>
      <c r="Q19">
        <f>SUM(Sheet2!AE19:AF19)</f>
        <v>7</v>
      </c>
      <c r="R19">
        <f>SUM(Sheet2!AG19:AH19)</f>
        <v>12</v>
      </c>
      <c r="S19">
        <f>SUM(Sheet2!AI19:AJ19)</f>
        <v>6</v>
      </c>
      <c r="T19">
        <f>SUM(Sheet2!AK19:AL19)</f>
        <v>2</v>
      </c>
      <c r="U19">
        <f>SUM(Sheet2!AM19:AN19)</f>
        <v>3</v>
      </c>
      <c r="V19">
        <f>SUM(Sheet2!AO19:AP19)</f>
        <v>1</v>
      </c>
      <c r="W19">
        <f>SUM(Sheet2!AQ19:AR19)</f>
        <v>1</v>
      </c>
      <c r="X19">
        <f>SUM(Sheet2!AS19:AT19)</f>
        <v>1</v>
      </c>
      <c r="Y19">
        <f>SUM(Sheet2!AU19:AV19)</f>
        <v>11</v>
      </c>
      <c r="Z19">
        <f>SUM(Sheet2!AW19:AX19)</f>
        <v>2</v>
      </c>
      <c r="AA19">
        <f>SUM(Sheet2!AY19:AZ19)</f>
        <v>2</v>
      </c>
      <c r="AB19">
        <f>SUM(Sheet2!BA19:BB19)</f>
        <v>19</v>
      </c>
      <c r="AC19">
        <f>SUM(Sheet2!BC19:BD19)</f>
        <v>3</v>
      </c>
      <c r="AD19">
        <f>SUM(Sheet2!BE19:BF19)</f>
        <v>0</v>
      </c>
      <c r="AE19">
        <f>SUM(Sheet2!BG19:BH19)</f>
        <v>15</v>
      </c>
    </row>
    <row r="20" spans="1:31" x14ac:dyDescent="0.2">
      <c r="A20" t="str">
        <f>Sheet2!A20</f>
        <v>Fragilaria</v>
      </c>
      <c r="B20" t="str">
        <f>Sheet2!B20</f>
        <v>Fragilariaceae</v>
      </c>
      <c r="C20">
        <f>SUM(Sheet2!C20:D20)</f>
        <v>89</v>
      </c>
      <c r="D20">
        <f>SUM(Sheet2!E20:F20)</f>
        <v>2</v>
      </c>
      <c r="E20">
        <f>SUM(Sheet2!G20:H20)</f>
        <v>26</v>
      </c>
      <c r="F20">
        <f>SUM(Sheet2!I20:J20)</f>
        <v>0</v>
      </c>
      <c r="G20">
        <f>SUM(Sheet2!K20:L20)</f>
        <v>22</v>
      </c>
      <c r="H20">
        <f>SUM(Sheet2!M20:N20)</f>
        <v>0</v>
      </c>
      <c r="I20">
        <f>SUM(Sheet2!O20:P20)</f>
        <v>147</v>
      </c>
      <c r="J20">
        <f>SUM(Sheet2!Q20:R20)</f>
        <v>20</v>
      </c>
      <c r="K20">
        <f>SUM(Sheet2!S20:T20)</f>
        <v>23</v>
      </c>
      <c r="L20">
        <f>SUM(Sheet2!U20:V20)</f>
        <v>0</v>
      </c>
      <c r="M20">
        <f>SUM(Sheet2!W20:X20)</f>
        <v>6</v>
      </c>
      <c r="N20">
        <f>SUM(Sheet2!Y20:Z20)</f>
        <v>6</v>
      </c>
      <c r="O20">
        <f>SUM(Sheet2!AA20:AB20)</f>
        <v>20</v>
      </c>
      <c r="P20">
        <f>SUM(Sheet2!AC20:AD20)</f>
        <v>0</v>
      </c>
      <c r="Q20">
        <f>SUM(Sheet2!AE20:AF20)</f>
        <v>52</v>
      </c>
      <c r="R20">
        <f>SUM(Sheet2!AG20:AH20)</f>
        <v>20</v>
      </c>
      <c r="S20">
        <f>SUM(Sheet2!AI20:AJ20)</f>
        <v>5</v>
      </c>
      <c r="T20">
        <f>SUM(Sheet2!AK20:AL20)</f>
        <v>56</v>
      </c>
      <c r="U20">
        <f>SUM(Sheet2!AM20:AN20)</f>
        <v>38</v>
      </c>
      <c r="V20">
        <f>SUM(Sheet2!AO20:AP20)</f>
        <v>60</v>
      </c>
      <c r="W20">
        <f>SUM(Sheet2!AQ20:AR20)</f>
        <v>0</v>
      </c>
      <c r="X20">
        <f>SUM(Sheet2!AS20:AT20)</f>
        <v>78</v>
      </c>
      <c r="Y20">
        <f>SUM(Sheet2!AU20:AV20)</f>
        <v>71</v>
      </c>
      <c r="Z20">
        <f>SUM(Sheet2!AW20:AX20)</f>
        <v>0</v>
      </c>
      <c r="AA20">
        <f>SUM(Sheet2!AY20:AZ20)</f>
        <v>18</v>
      </c>
      <c r="AB20">
        <f>SUM(Sheet2!BA20:BB20)</f>
        <v>40</v>
      </c>
      <c r="AC20">
        <f>SUM(Sheet2!BC20:BD20)</f>
        <v>11</v>
      </c>
      <c r="AD20">
        <f>SUM(Sheet2!BE20:BF20)</f>
        <v>65</v>
      </c>
      <c r="AE20">
        <f>SUM(Sheet2!BG20:BH20)</f>
        <v>45</v>
      </c>
    </row>
    <row r="21" spans="1:31" x14ac:dyDescent="0.2">
      <c r="A21" t="str">
        <f>Sheet2!A21</f>
        <v>Gonium</v>
      </c>
      <c r="B21" t="str">
        <f>Sheet2!B21</f>
        <v>Chlamydomonadales</v>
      </c>
      <c r="C21">
        <f>SUM(Sheet2!C21:D21)</f>
        <v>0</v>
      </c>
      <c r="D21">
        <f>SUM(Sheet2!E21:F21)</f>
        <v>0</v>
      </c>
      <c r="E21">
        <f>SUM(Sheet2!G21:H21)</f>
        <v>0</v>
      </c>
      <c r="F21">
        <f>SUM(Sheet2!I21:J21)</f>
        <v>0</v>
      </c>
      <c r="G21">
        <f>SUM(Sheet2!K21:L21)</f>
        <v>0</v>
      </c>
      <c r="H21">
        <f>SUM(Sheet2!M21:N21)</f>
        <v>0</v>
      </c>
      <c r="I21">
        <f>SUM(Sheet2!O21:P21)</f>
        <v>8</v>
      </c>
      <c r="J21">
        <f>SUM(Sheet2!Q21:R21)</f>
        <v>0</v>
      </c>
      <c r="K21">
        <f>SUM(Sheet2!S21:T21)</f>
        <v>0</v>
      </c>
      <c r="L21">
        <f>SUM(Sheet2!U21:V21)</f>
        <v>0</v>
      </c>
      <c r="M21">
        <f>SUM(Sheet2!W21:X21)</f>
        <v>21</v>
      </c>
      <c r="N21">
        <f>SUM(Sheet2!Y21:Z21)</f>
        <v>22</v>
      </c>
      <c r="O21">
        <f>SUM(Sheet2!AA21:AB21)</f>
        <v>0</v>
      </c>
      <c r="P21">
        <f>SUM(Sheet2!AC21:AD21)</f>
        <v>0</v>
      </c>
      <c r="Q21">
        <f>SUM(Sheet2!AE21:AF21)</f>
        <v>10</v>
      </c>
      <c r="R21">
        <f>SUM(Sheet2!AG21:AH21)</f>
        <v>0</v>
      </c>
      <c r="S21">
        <f>SUM(Sheet2!AI21:AJ21)</f>
        <v>16</v>
      </c>
      <c r="T21">
        <f>SUM(Sheet2!AK21:AL21)</f>
        <v>0</v>
      </c>
      <c r="U21">
        <f>SUM(Sheet2!AM21:AN21)</f>
        <v>0</v>
      </c>
      <c r="V21">
        <f>SUM(Sheet2!AO21:AP21)</f>
        <v>0</v>
      </c>
      <c r="W21">
        <f>SUM(Sheet2!AQ21:AR21)</f>
        <v>0</v>
      </c>
      <c r="X21">
        <f>SUM(Sheet2!AS21:AT21)</f>
        <v>0</v>
      </c>
      <c r="Y21">
        <f>SUM(Sheet2!AU21:AV21)</f>
        <v>0</v>
      </c>
      <c r="Z21">
        <f>SUM(Sheet2!AW21:AX21)</f>
        <v>9</v>
      </c>
      <c r="AA21">
        <f>SUM(Sheet2!AY21:AZ21)</f>
        <v>0</v>
      </c>
      <c r="AB21">
        <f>SUM(Sheet2!BA21:BB21)</f>
        <v>0</v>
      </c>
      <c r="AC21">
        <f>SUM(Sheet2!BC21:BD21)</f>
        <v>0</v>
      </c>
      <c r="AD21">
        <f>SUM(Sheet2!BE21:BF21)</f>
        <v>0</v>
      </c>
      <c r="AE21">
        <f>SUM(Sheet2!BG21:BH21)</f>
        <v>0</v>
      </c>
    </row>
    <row r="22" spans="1:31" x14ac:dyDescent="0.2">
      <c r="A22" t="str">
        <f>Sheet2!A22</f>
        <v>Melosira</v>
      </c>
      <c r="B22" t="str">
        <f>Sheet2!B22</f>
        <v>Centric</v>
      </c>
      <c r="C22">
        <f>SUM(Sheet2!C22:D22)</f>
        <v>3</v>
      </c>
      <c r="D22">
        <f>SUM(Sheet2!E22:F22)</f>
        <v>0</v>
      </c>
      <c r="E22">
        <f>SUM(Sheet2!G22:H22)</f>
        <v>0</v>
      </c>
      <c r="F22">
        <f>SUM(Sheet2!I22:J22)</f>
        <v>0</v>
      </c>
      <c r="G22">
        <f>SUM(Sheet2!K22:L22)</f>
        <v>0</v>
      </c>
      <c r="H22">
        <f>SUM(Sheet2!M22:N22)</f>
        <v>0</v>
      </c>
      <c r="I22">
        <f>SUM(Sheet2!O22:P22)</f>
        <v>0</v>
      </c>
      <c r="J22">
        <f>SUM(Sheet2!Q22:R22)</f>
        <v>0</v>
      </c>
      <c r="K22">
        <f>SUM(Sheet2!S22:T22)</f>
        <v>0</v>
      </c>
      <c r="L22">
        <f>SUM(Sheet2!U22:V22)</f>
        <v>0</v>
      </c>
      <c r="M22">
        <f>SUM(Sheet2!W22:X22)</f>
        <v>0</v>
      </c>
      <c r="N22">
        <f>SUM(Sheet2!Y22:Z22)</f>
        <v>0</v>
      </c>
      <c r="O22">
        <f>SUM(Sheet2!AA22:AB22)</f>
        <v>0</v>
      </c>
      <c r="P22">
        <f>SUM(Sheet2!AC22:AD22)</f>
        <v>0</v>
      </c>
      <c r="Q22">
        <f>SUM(Sheet2!AE22:AF22)</f>
        <v>8</v>
      </c>
      <c r="R22">
        <f>SUM(Sheet2!AG22:AH22)</f>
        <v>0</v>
      </c>
      <c r="S22">
        <f>SUM(Sheet2!AI22:AJ22)</f>
        <v>2</v>
      </c>
      <c r="T22">
        <f>SUM(Sheet2!AK22:AL22)</f>
        <v>4</v>
      </c>
      <c r="U22">
        <f>SUM(Sheet2!AM22:AN22)</f>
        <v>0</v>
      </c>
      <c r="V22">
        <f>SUM(Sheet2!AO22:AP22)</f>
        <v>0</v>
      </c>
      <c r="W22">
        <f>SUM(Sheet2!AQ22:AR22)</f>
        <v>0</v>
      </c>
      <c r="X22">
        <f>SUM(Sheet2!AS22:AT22)</f>
        <v>2</v>
      </c>
      <c r="Y22">
        <f>SUM(Sheet2!AU22:AV22)</f>
        <v>0</v>
      </c>
      <c r="Z22">
        <f>SUM(Sheet2!AW22:AX22)</f>
        <v>0</v>
      </c>
      <c r="AA22">
        <f>SUM(Sheet2!AY22:AZ22)</f>
        <v>7</v>
      </c>
      <c r="AB22">
        <f>SUM(Sheet2!BA22:BB22)</f>
        <v>0</v>
      </c>
      <c r="AC22">
        <f>SUM(Sheet2!BC22:BD22)</f>
        <v>0</v>
      </c>
      <c r="AD22">
        <f>SUM(Sheet2!BE22:BF22)</f>
        <v>0</v>
      </c>
      <c r="AE22">
        <f>SUM(Sheet2!BG22:BH22)</f>
        <v>0</v>
      </c>
    </row>
    <row r="23" spans="1:31" x14ac:dyDescent="0.2">
      <c r="A23" t="str">
        <f>Sheet2!A23</f>
        <v>Micractinium</v>
      </c>
      <c r="B23" t="str">
        <f>Sheet2!B23</f>
        <v>Micractiniaceae</v>
      </c>
      <c r="C23">
        <f>SUM(Sheet2!C23:D23)</f>
        <v>3</v>
      </c>
      <c r="D23">
        <f>SUM(Sheet2!E23:F23)</f>
        <v>0</v>
      </c>
      <c r="E23">
        <f>SUM(Sheet2!G23:H23)</f>
        <v>2</v>
      </c>
      <c r="F23">
        <f>SUM(Sheet2!I23:J23)</f>
        <v>0</v>
      </c>
      <c r="G23">
        <f>SUM(Sheet2!K23:L23)</f>
        <v>0</v>
      </c>
      <c r="H23">
        <f>SUM(Sheet2!M23:N23)</f>
        <v>1</v>
      </c>
      <c r="I23">
        <f>SUM(Sheet2!O23:P23)</f>
        <v>0</v>
      </c>
      <c r="J23">
        <f>SUM(Sheet2!Q23:R23)</f>
        <v>0</v>
      </c>
      <c r="K23">
        <f>SUM(Sheet2!S23:T23)</f>
        <v>0</v>
      </c>
      <c r="L23">
        <f>SUM(Sheet2!U23:V23)</f>
        <v>0</v>
      </c>
      <c r="M23">
        <f>SUM(Sheet2!W23:X23)</f>
        <v>0</v>
      </c>
      <c r="N23">
        <f>SUM(Sheet2!Y23:Z23)</f>
        <v>7</v>
      </c>
      <c r="O23">
        <f>SUM(Sheet2!AA23:AB23)</f>
        <v>2</v>
      </c>
      <c r="P23">
        <f>SUM(Sheet2!AC23:AD23)</f>
        <v>8</v>
      </c>
      <c r="Q23">
        <f>SUM(Sheet2!AE23:AF23)</f>
        <v>0</v>
      </c>
      <c r="R23">
        <f>SUM(Sheet2!AG23:AH23)</f>
        <v>1</v>
      </c>
      <c r="S23">
        <f>SUM(Sheet2!AI23:AJ23)</f>
        <v>0</v>
      </c>
      <c r="T23">
        <f>SUM(Sheet2!AK23:AL23)</f>
        <v>0</v>
      </c>
      <c r="U23">
        <f>SUM(Sheet2!AM23:AN23)</f>
        <v>0</v>
      </c>
      <c r="V23">
        <f>SUM(Sheet2!AO23:AP23)</f>
        <v>3</v>
      </c>
      <c r="W23">
        <f>SUM(Sheet2!AQ23:AR23)</f>
        <v>0</v>
      </c>
      <c r="X23">
        <f>SUM(Sheet2!AS23:AT23)</f>
        <v>0</v>
      </c>
      <c r="Y23">
        <f>SUM(Sheet2!AU23:AV23)</f>
        <v>3</v>
      </c>
      <c r="Z23">
        <f>SUM(Sheet2!AW23:AX23)</f>
        <v>0</v>
      </c>
      <c r="AA23">
        <f>SUM(Sheet2!AY23:AZ23)</f>
        <v>0</v>
      </c>
      <c r="AB23">
        <f>SUM(Sheet2!BA23:BB23)</f>
        <v>0</v>
      </c>
      <c r="AC23">
        <f>SUM(Sheet2!BC23:BD23)</f>
        <v>4</v>
      </c>
      <c r="AD23">
        <f>SUM(Sheet2!BE23:BF23)</f>
        <v>0</v>
      </c>
      <c r="AE23">
        <f>SUM(Sheet2!BG23:BH23)</f>
        <v>4</v>
      </c>
    </row>
    <row r="24" spans="1:31" x14ac:dyDescent="0.2">
      <c r="A24" t="str">
        <f>Sheet2!A24</f>
        <v>Monoraphidium large</v>
      </c>
      <c r="B24" t="str">
        <f>Sheet2!B24</f>
        <v>Selenastraceae</v>
      </c>
      <c r="C24">
        <f>SUM(Sheet2!C24:D24)</f>
        <v>15</v>
      </c>
      <c r="D24">
        <f>SUM(Sheet2!E24:F24)</f>
        <v>3</v>
      </c>
      <c r="E24">
        <f>SUM(Sheet2!G24:H24)</f>
        <v>20</v>
      </c>
      <c r="F24">
        <f>SUM(Sheet2!I24:J24)</f>
        <v>0</v>
      </c>
      <c r="G24">
        <f>SUM(Sheet2!K24:L24)</f>
        <v>8</v>
      </c>
      <c r="H24">
        <f>SUM(Sheet2!M24:N24)</f>
        <v>1</v>
      </c>
      <c r="I24">
        <f>SUM(Sheet2!O24:P24)</f>
        <v>16</v>
      </c>
      <c r="J24">
        <f>SUM(Sheet2!Q24:R24)</f>
        <v>10</v>
      </c>
      <c r="K24">
        <f>SUM(Sheet2!S24:T24)</f>
        <v>15</v>
      </c>
      <c r="L24">
        <f>SUM(Sheet2!U24:V24)</f>
        <v>5</v>
      </c>
      <c r="M24">
        <f>SUM(Sheet2!W24:X24)</f>
        <v>10</v>
      </c>
      <c r="N24">
        <f>SUM(Sheet2!Y24:Z24)</f>
        <v>6</v>
      </c>
      <c r="O24">
        <f>SUM(Sheet2!AA24:AB24)</f>
        <v>27</v>
      </c>
      <c r="P24">
        <f>SUM(Sheet2!AC24:AD24)</f>
        <v>14</v>
      </c>
      <c r="Q24">
        <f>SUM(Sheet2!AE24:AF24)</f>
        <v>24</v>
      </c>
      <c r="R24">
        <f>SUM(Sheet2!AG24:AH24)</f>
        <v>1</v>
      </c>
      <c r="S24">
        <f>SUM(Sheet2!AI24:AJ24)</f>
        <v>5</v>
      </c>
      <c r="T24">
        <f>SUM(Sheet2!AK24:AL24)</f>
        <v>16</v>
      </c>
      <c r="U24">
        <f>SUM(Sheet2!AM24:AN24)</f>
        <v>10</v>
      </c>
      <c r="V24">
        <f>SUM(Sheet2!AO24:AP24)</f>
        <v>3</v>
      </c>
      <c r="W24">
        <f>SUM(Sheet2!AQ24:AR24)</f>
        <v>2</v>
      </c>
      <c r="X24">
        <f>SUM(Sheet2!AS24:AT24)</f>
        <v>12</v>
      </c>
      <c r="Y24">
        <f>SUM(Sheet2!AU24:AV24)</f>
        <v>3</v>
      </c>
      <c r="Z24">
        <f>SUM(Sheet2!AW24:AX24)</f>
        <v>0</v>
      </c>
      <c r="AA24">
        <f>SUM(Sheet2!AY24:AZ24)</f>
        <v>9</v>
      </c>
      <c r="AB24">
        <f>SUM(Sheet2!BA24:BB24)</f>
        <v>18</v>
      </c>
      <c r="AC24">
        <f>SUM(Sheet2!BC24:BD24)</f>
        <v>6</v>
      </c>
      <c r="AD24">
        <f>SUM(Sheet2!BE24:BF24)</f>
        <v>3</v>
      </c>
      <c r="AE24">
        <f>SUM(Sheet2!BG24:BH24)</f>
        <v>6</v>
      </c>
    </row>
    <row r="25" spans="1:31" x14ac:dyDescent="0.2">
      <c r="A25" t="str">
        <f>Sheet2!A25</f>
        <v>Monoraphidium small</v>
      </c>
      <c r="B25" t="str">
        <f>Sheet2!B25</f>
        <v>Selenastraceae</v>
      </c>
      <c r="C25">
        <f>SUM(Sheet2!C25:D25)</f>
        <v>142</v>
      </c>
      <c r="D25">
        <f>SUM(Sheet2!E25:F25)</f>
        <v>109</v>
      </c>
      <c r="E25">
        <f>SUM(Sheet2!G25:H25)</f>
        <v>383</v>
      </c>
      <c r="F25">
        <f>SUM(Sheet2!I25:J25)</f>
        <v>5</v>
      </c>
      <c r="G25">
        <f>SUM(Sheet2!K25:L25)</f>
        <v>383</v>
      </c>
      <c r="H25">
        <f>SUM(Sheet2!M25:N25)</f>
        <v>167</v>
      </c>
      <c r="I25">
        <f>SUM(Sheet2!O25:P25)</f>
        <v>215</v>
      </c>
      <c r="J25">
        <f>SUM(Sheet2!Q25:R25)</f>
        <v>329</v>
      </c>
      <c r="K25">
        <f>SUM(Sheet2!S25:T25)</f>
        <v>741</v>
      </c>
      <c r="L25">
        <f>SUM(Sheet2!U25:V25)</f>
        <v>44</v>
      </c>
      <c r="M25">
        <f>SUM(Sheet2!W25:X25)</f>
        <v>508</v>
      </c>
      <c r="N25">
        <f>SUM(Sheet2!Y25:Z25)</f>
        <v>34</v>
      </c>
      <c r="O25">
        <f>SUM(Sheet2!AA25:AB25)</f>
        <v>570</v>
      </c>
      <c r="P25">
        <f>SUM(Sheet2!AC25:AD25)</f>
        <v>278</v>
      </c>
      <c r="Q25">
        <f>SUM(Sheet2!AE25:AF25)</f>
        <v>110</v>
      </c>
      <c r="R25">
        <f>SUM(Sheet2!AG25:AH25)</f>
        <v>320</v>
      </c>
      <c r="S25">
        <f>SUM(Sheet2!AI25:AJ25)</f>
        <v>22</v>
      </c>
      <c r="T25">
        <f>SUM(Sheet2!AK25:AL25)</f>
        <v>251</v>
      </c>
      <c r="U25">
        <f>SUM(Sheet2!AM25:AN25)</f>
        <v>284</v>
      </c>
      <c r="V25">
        <f>SUM(Sheet2!AO25:AP25)</f>
        <v>159</v>
      </c>
      <c r="W25">
        <f>SUM(Sheet2!AQ25:AR25)</f>
        <v>15</v>
      </c>
      <c r="X25">
        <f>SUM(Sheet2!AS25:AT25)</f>
        <v>378</v>
      </c>
      <c r="Y25">
        <f>SUM(Sheet2!AU25:AV25)</f>
        <v>332</v>
      </c>
      <c r="Z25">
        <f>SUM(Sheet2!AW25:AX25)</f>
        <v>80</v>
      </c>
      <c r="AA25">
        <f>SUM(Sheet2!AY25:AZ25)</f>
        <v>30</v>
      </c>
      <c r="AB25">
        <f>SUM(Sheet2!BA25:BB25)</f>
        <v>84</v>
      </c>
      <c r="AC25">
        <f>SUM(Sheet2!BC25:BD25)</f>
        <v>140</v>
      </c>
      <c r="AD25">
        <f>SUM(Sheet2!BE25:BF25)</f>
        <v>171</v>
      </c>
      <c r="AE25">
        <f>SUM(Sheet2!BG25:BH25)</f>
        <v>137</v>
      </c>
    </row>
    <row r="26" spans="1:31" x14ac:dyDescent="0.2">
      <c r="A26" t="str">
        <f>Sheet2!A26</f>
        <v>Mougeotia</v>
      </c>
      <c r="B26" t="str">
        <f>Sheet2!B26</f>
        <v>Zygnemataceae</v>
      </c>
      <c r="C26">
        <f>SUM(Sheet2!C26:D26)</f>
        <v>1</v>
      </c>
      <c r="D26">
        <f>SUM(Sheet2!E26:F26)</f>
        <v>0</v>
      </c>
      <c r="E26">
        <f>SUM(Sheet2!G26:H26)</f>
        <v>0</v>
      </c>
      <c r="F26">
        <f>SUM(Sheet2!I26:J26)</f>
        <v>0</v>
      </c>
      <c r="G26">
        <f>SUM(Sheet2!K26:L26)</f>
        <v>1</v>
      </c>
      <c r="H26">
        <f>SUM(Sheet2!M26:N26)</f>
        <v>0</v>
      </c>
      <c r="I26">
        <f>SUM(Sheet2!O26:P26)</f>
        <v>0</v>
      </c>
      <c r="J26">
        <f>SUM(Sheet2!Q26:R26)</f>
        <v>0</v>
      </c>
      <c r="K26">
        <f>SUM(Sheet2!S26:T26)</f>
        <v>0</v>
      </c>
      <c r="L26">
        <f>SUM(Sheet2!U26:V26)</f>
        <v>5</v>
      </c>
      <c r="M26">
        <f>SUM(Sheet2!W26:X26)</f>
        <v>0</v>
      </c>
      <c r="N26">
        <f>SUM(Sheet2!Y26:Z26)</f>
        <v>2</v>
      </c>
      <c r="O26">
        <f>SUM(Sheet2!AA26:AB26)</f>
        <v>0</v>
      </c>
      <c r="P26">
        <f>SUM(Sheet2!AC26:AD26)</f>
        <v>0</v>
      </c>
      <c r="Q26">
        <f>SUM(Sheet2!AE26:AF26)</f>
        <v>5</v>
      </c>
      <c r="R26">
        <f>SUM(Sheet2!AG26:AH26)</f>
        <v>0</v>
      </c>
      <c r="S26">
        <f>SUM(Sheet2!AI26:AJ26)</f>
        <v>7</v>
      </c>
      <c r="T26">
        <f>SUM(Sheet2!AK26:AL26)</f>
        <v>5</v>
      </c>
      <c r="U26">
        <f>SUM(Sheet2!AM26:AN26)</f>
        <v>0</v>
      </c>
      <c r="V26">
        <f>SUM(Sheet2!AO26:AP26)</f>
        <v>0</v>
      </c>
      <c r="W26">
        <f>SUM(Sheet2!AQ26:AR26)</f>
        <v>0</v>
      </c>
      <c r="X26">
        <f>SUM(Sheet2!AS26:AT26)</f>
        <v>0</v>
      </c>
      <c r="Y26">
        <f>SUM(Sheet2!AU26:AV26)</f>
        <v>0</v>
      </c>
      <c r="Z26">
        <f>SUM(Sheet2!AW26:AX26)</f>
        <v>0</v>
      </c>
      <c r="AA26">
        <f>SUM(Sheet2!AY26:AZ26)</f>
        <v>5</v>
      </c>
      <c r="AB26">
        <f>SUM(Sheet2!BA26:BB26)</f>
        <v>0</v>
      </c>
      <c r="AC26">
        <f>SUM(Sheet2!BC26:BD26)</f>
        <v>0</v>
      </c>
      <c r="AD26">
        <f>SUM(Sheet2!BE26:BF26)</f>
        <v>0</v>
      </c>
      <c r="AE26">
        <f>SUM(Sheet2!BG26:BH26)</f>
        <v>0</v>
      </c>
    </row>
    <row r="27" spans="1:31" x14ac:dyDescent="0.2">
      <c r="A27" t="str">
        <f>Sheet2!A27</f>
        <v>Navicula</v>
      </c>
      <c r="B27" t="str">
        <f>Sheet2!B27</f>
        <v>Naviculaceae</v>
      </c>
      <c r="C27">
        <f>SUM(Sheet2!C27:D27)</f>
        <v>7</v>
      </c>
      <c r="D27">
        <f>SUM(Sheet2!E27:F27)</f>
        <v>9</v>
      </c>
      <c r="E27">
        <f>SUM(Sheet2!G27:H27)</f>
        <v>12</v>
      </c>
      <c r="F27">
        <f>SUM(Sheet2!I27:J27)</f>
        <v>3</v>
      </c>
      <c r="G27">
        <f>SUM(Sheet2!K27:L27)</f>
        <v>9</v>
      </c>
      <c r="H27">
        <f>SUM(Sheet2!M27:N27)</f>
        <v>1</v>
      </c>
      <c r="I27">
        <f>SUM(Sheet2!O27:P27)</f>
        <v>13</v>
      </c>
      <c r="J27">
        <f>SUM(Sheet2!Q27:R27)</f>
        <v>8</v>
      </c>
      <c r="K27">
        <f>SUM(Sheet2!S27:T27)</f>
        <v>6</v>
      </c>
      <c r="L27">
        <f>SUM(Sheet2!U27:V27)</f>
        <v>33</v>
      </c>
      <c r="M27">
        <f>SUM(Sheet2!W27:X27)</f>
        <v>15</v>
      </c>
      <c r="N27">
        <f>SUM(Sheet2!Y27:Z27)</f>
        <v>20</v>
      </c>
      <c r="O27">
        <f>SUM(Sheet2!AA27:AB27)</f>
        <v>4</v>
      </c>
      <c r="P27">
        <f>SUM(Sheet2!AC27:AD27)</f>
        <v>9</v>
      </c>
      <c r="Q27">
        <f>SUM(Sheet2!AE27:AF27)</f>
        <v>50</v>
      </c>
      <c r="R27">
        <f>SUM(Sheet2!AG27:AH27)</f>
        <v>14</v>
      </c>
      <c r="S27">
        <f>SUM(Sheet2!AI27:AJ27)</f>
        <v>16</v>
      </c>
      <c r="T27">
        <f>SUM(Sheet2!AK27:AL27)</f>
        <v>19</v>
      </c>
      <c r="U27">
        <f>SUM(Sheet2!AM27:AN27)</f>
        <v>12</v>
      </c>
      <c r="V27">
        <f>SUM(Sheet2!AO27:AP27)</f>
        <v>7</v>
      </c>
      <c r="W27">
        <f>SUM(Sheet2!AQ27:AR27)</f>
        <v>20</v>
      </c>
      <c r="X27">
        <f>SUM(Sheet2!AS27:AT27)</f>
        <v>16</v>
      </c>
      <c r="Y27">
        <f>SUM(Sheet2!AU27:AV27)</f>
        <v>6</v>
      </c>
      <c r="Z27">
        <f>SUM(Sheet2!AW27:AX27)</f>
        <v>1</v>
      </c>
      <c r="AA27">
        <f>SUM(Sheet2!AY27:AZ27)</f>
        <v>9</v>
      </c>
      <c r="AB27">
        <f>SUM(Sheet2!BA27:BB27)</f>
        <v>59</v>
      </c>
      <c r="AC27">
        <f>SUM(Sheet2!BC27:BD27)</f>
        <v>5</v>
      </c>
      <c r="AD27">
        <f>SUM(Sheet2!BE27:BF27)</f>
        <v>3</v>
      </c>
      <c r="AE27">
        <f>SUM(Sheet2!BG27:BH27)</f>
        <v>3</v>
      </c>
    </row>
    <row r="28" spans="1:31" x14ac:dyDescent="0.2">
      <c r="A28" t="str">
        <f>Sheet2!A28</f>
        <v>Nostocales</v>
      </c>
      <c r="B28" t="str">
        <f>Sheet2!B28</f>
        <v>Nostocales</v>
      </c>
      <c r="C28">
        <f>SUM(Sheet2!C28:D28)</f>
        <v>0</v>
      </c>
      <c r="D28">
        <f>SUM(Sheet2!E28:F28)</f>
        <v>0</v>
      </c>
      <c r="E28">
        <f>SUM(Sheet2!G28:H28)</f>
        <v>50</v>
      </c>
      <c r="F28">
        <f>SUM(Sheet2!I28:J28)</f>
        <v>49</v>
      </c>
      <c r="G28">
        <f>SUM(Sheet2!K28:L28)</f>
        <v>0</v>
      </c>
      <c r="H28">
        <f>SUM(Sheet2!M28:N28)</f>
        <v>0</v>
      </c>
      <c r="I28">
        <f>SUM(Sheet2!O28:P28)</f>
        <v>0</v>
      </c>
      <c r="J28">
        <f>SUM(Sheet2!Q28:R28)</f>
        <v>15</v>
      </c>
      <c r="K28">
        <f>SUM(Sheet2!S28:T28)</f>
        <v>0</v>
      </c>
      <c r="L28">
        <f>SUM(Sheet2!U28:V28)</f>
        <v>10</v>
      </c>
      <c r="M28">
        <f>SUM(Sheet2!W28:X28)</f>
        <v>0</v>
      </c>
      <c r="N28">
        <f>SUM(Sheet2!Y28:Z28)</f>
        <v>0</v>
      </c>
      <c r="O28">
        <f>SUM(Sheet2!AA28:AB28)</f>
        <v>0</v>
      </c>
      <c r="P28">
        <f>SUM(Sheet2!AC28:AD28)</f>
        <v>0</v>
      </c>
      <c r="Q28">
        <f>SUM(Sheet2!AE28:AF28)</f>
        <v>0</v>
      </c>
      <c r="R28">
        <f>SUM(Sheet2!AG28:AH28)</f>
        <v>0</v>
      </c>
      <c r="S28">
        <f>SUM(Sheet2!AI28:AJ28)</f>
        <v>0</v>
      </c>
      <c r="T28">
        <f>SUM(Sheet2!AK28:AL28)</f>
        <v>44</v>
      </c>
      <c r="U28">
        <f>SUM(Sheet2!AM28:AN28)</f>
        <v>0</v>
      </c>
      <c r="V28">
        <f>SUM(Sheet2!AO28:AP28)</f>
        <v>0</v>
      </c>
      <c r="W28">
        <f>SUM(Sheet2!AQ28:AR28)</f>
        <v>0</v>
      </c>
      <c r="X28">
        <f>SUM(Sheet2!AS28:AT28)</f>
        <v>0</v>
      </c>
      <c r="Y28">
        <f>SUM(Sheet2!AU28:AV28)</f>
        <v>0</v>
      </c>
      <c r="Z28">
        <f>SUM(Sheet2!AW28:AX28)</f>
        <v>0</v>
      </c>
      <c r="AA28">
        <f>SUM(Sheet2!AY28:AZ28)</f>
        <v>0</v>
      </c>
      <c r="AB28">
        <f>SUM(Sheet2!BA28:BB28)</f>
        <v>0</v>
      </c>
      <c r="AC28">
        <f>SUM(Sheet2!BC28:BD28)</f>
        <v>3</v>
      </c>
      <c r="AD28">
        <f>SUM(Sheet2!BE28:BF28)</f>
        <v>0</v>
      </c>
      <c r="AE28">
        <f>SUM(Sheet2!BG28:BH28)</f>
        <v>0</v>
      </c>
    </row>
    <row r="29" spans="1:31" x14ac:dyDescent="0.2">
      <c r="A29" t="str">
        <f>Sheet2!A29</f>
        <v>Oedogonium</v>
      </c>
      <c r="B29" t="str">
        <f>Sheet2!B29</f>
        <v>Oedogoniales</v>
      </c>
      <c r="C29">
        <f>SUM(Sheet2!C29:D29)</f>
        <v>0</v>
      </c>
      <c r="D29">
        <f>SUM(Sheet2!E29:F29)</f>
        <v>21</v>
      </c>
      <c r="E29">
        <f>SUM(Sheet2!G29:H29)</f>
        <v>10</v>
      </c>
      <c r="F29">
        <f>SUM(Sheet2!I29:J29)</f>
        <v>0</v>
      </c>
      <c r="G29">
        <f>SUM(Sheet2!K29:L29)</f>
        <v>2</v>
      </c>
      <c r="H29">
        <f>SUM(Sheet2!M29:N29)</f>
        <v>0</v>
      </c>
      <c r="I29">
        <f>SUM(Sheet2!O29:P29)</f>
        <v>0</v>
      </c>
      <c r="J29">
        <f>SUM(Sheet2!Q29:R29)</f>
        <v>4</v>
      </c>
      <c r="K29">
        <f>SUM(Sheet2!S29:T29)</f>
        <v>0</v>
      </c>
      <c r="L29">
        <f>SUM(Sheet2!U29:V29)</f>
        <v>0</v>
      </c>
      <c r="M29">
        <f>SUM(Sheet2!W29:X29)</f>
        <v>0</v>
      </c>
      <c r="N29">
        <f>SUM(Sheet2!Y29:Z29)</f>
        <v>0</v>
      </c>
      <c r="O29">
        <f>SUM(Sheet2!AA29:AB29)</f>
        <v>6</v>
      </c>
      <c r="P29">
        <f>SUM(Sheet2!AC29:AD29)</f>
        <v>16</v>
      </c>
      <c r="Q29">
        <f>SUM(Sheet2!AE29:AF29)</f>
        <v>5</v>
      </c>
      <c r="R29">
        <f>SUM(Sheet2!AG29:AH29)</f>
        <v>0</v>
      </c>
      <c r="S29">
        <f>SUM(Sheet2!AI29:AJ29)</f>
        <v>0</v>
      </c>
      <c r="T29">
        <f>SUM(Sheet2!AK29:AL29)</f>
        <v>9</v>
      </c>
      <c r="U29">
        <f>SUM(Sheet2!AM29:AN29)</f>
        <v>0</v>
      </c>
      <c r="V29">
        <f>SUM(Sheet2!AO29:AP29)</f>
        <v>0</v>
      </c>
      <c r="W29">
        <f>SUM(Sheet2!AQ29:AR29)</f>
        <v>0</v>
      </c>
      <c r="X29">
        <f>SUM(Sheet2!AS29:AT29)</f>
        <v>0</v>
      </c>
      <c r="Y29">
        <f>SUM(Sheet2!AU29:AV29)</f>
        <v>3</v>
      </c>
      <c r="Z29">
        <f>SUM(Sheet2!AW29:AX29)</f>
        <v>0</v>
      </c>
      <c r="AA29">
        <f>SUM(Sheet2!AY29:AZ29)</f>
        <v>0</v>
      </c>
      <c r="AB29">
        <f>SUM(Sheet2!BA29:BB29)</f>
        <v>0</v>
      </c>
      <c r="AC29">
        <f>SUM(Sheet2!BC29:BD29)</f>
        <v>0</v>
      </c>
      <c r="AD29">
        <f>SUM(Sheet2!BE29:BF29)</f>
        <v>0</v>
      </c>
      <c r="AE29">
        <f>SUM(Sheet2!BG29:BH29)</f>
        <v>0</v>
      </c>
    </row>
    <row r="30" spans="1:31" x14ac:dyDescent="0.2">
      <c r="A30" t="str">
        <f>Sheet2!A30</f>
        <v>Oocystaceae</v>
      </c>
      <c r="B30" t="str">
        <f>Sheet2!B30</f>
        <v>Oocystaceae</v>
      </c>
      <c r="C30">
        <f>SUM(Sheet2!C30:D30)</f>
        <v>1</v>
      </c>
      <c r="D30">
        <f>SUM(Sheet2!E30:F30)</f>
        <v>8</v>
      </c>
      <c r="E30">
        <f>SUM(Sheet2!G30:H30)</f>
        <v>0</v>
      </c>
      <c r="F30">
        <f>SUM(Sheet2!I30:J30)</f>
        <v>0</v>
      </c>
      <c r="G30">
        <f>SUM(Sheet2!K30:L30)</f>
        <v>0</v>
      </c>
      <c r="H30">
        <f>SUM(Sheet2!M30:N30)</f>
        <v>1</v>
      </c>
      <c r="I30">
        <f>SUM(Sheet2!O30:P30)</f>
        <v>3</v>
      </c>
      <c r="J30">
        <f>SUM(Sheet2!Q30:R30)</f>
        <v>5</v>
      </c>
      <c r="K30">
        <f>SUM(Sheet2!S30:T30)</f>
        <v>14</v>
      </c>
      <c r="L30">
        <f>SUM(Sheet2!U30:V30)</f>
        <v>18</v>
      </c>
      <c r="M30">
        <f>SUM(Sheet2!W30:X30)</f>
        <v>15</v>
      </c>
      <c r="N30">
        <f>SUM(Sheet2!Y30:Z30)</f>
        <v>9</v>
      </c>
      <c r="O30">
        <f>SUM(Sheet2!AA30:AB30)</f>
        <v>0</v>
      </c>
      <c r="P30">
        <f>SUM(Sheet2!AC30:AD30)</f>
        <v>3</v>
      </c>
      <c r="Q30">
        <f>SUM(Sheet2!AE30:AF30)</f>
        <v>9</v>
      </c>
      <c r="R30">
        <f>SUM(Sheet2!AG30:AH30)</f>
        <v>7</v>
      </c>
      <c r="S30">
        <f>SUM(Sheet2!AI30:AJ30)</f>
        <v>10</v>
      </c>
      <c r="T30">
        <f>SUM(Sheet2!AK30:AL30)</f>
        <v>8</v>
      </c>
      <c r="U30">
        <f>SUM(Sheet2!AM30:AN30)</f>
        <v>1</v>
      </c>
      <c r="V30">
        <f>SUM(Sheet2!AO30:AP30)</f>
        <v>21</v>
      </c>
      <c r="W30">
        <f>SUM(Sheet2!AQ30:AR30)</f>
        <v>9</v>
      </c>
      <c r="X30">
        <f>SUM(Sheet2!AS30:AT30)</f>
        <v>21</v>
      </c>
      <c r="Y30">
        <f>SUM(Sheet2!AU30:AV30)</f>
        <v>1</v>
      </c>
      <c r="Z30">
        <f>SUM(Sheet2!AW30:AX30)</f>
        <v>3</v>
      </c>
      <c r="AA30">
        <f>SUM(Sheet2!AY30:AZ30)</f>
        <v>2</v>
      </c>
      <c r="AB30">
        <f>SUM(Sheet2!BA30:BB30)</f>
        <v>21</v>
      </c>
      <c r="AC30">
        <f>SUM(Sheet2!BC30:BD30)</f>
        <v>0</v>
      </c>
      <c r="AD30">
        <f>SUM(Sheet2!BE30:BF30)</f>
        <v>6</v>
      </c>
      <c r="AE30">
        <f>SUM(Sheet2!BG30:BH30)</f>
        <v>0</v>
      </c>
    </row>
    <row r="31" spans="1:31" x14ac:dyDescent="0.2">
      <c r="A31" t="str">
        <f>Sheet2!A31</f>
        <v>Peranema</v>
      </c>
      <c r="B31" t="str">
        <f>Sheet2!B31</f>
        <v>Euglenoid</v>
      </c>
      <c r="C31">
        <f>SUM(Sheet2!C31:D31)</f>
        <v>0</v>
      </c>
      <c r="D31">
        <f>SUM(Sheet2!E31:F31)</f>
        <v>0</v>
      </c>
      <c r="E31">
        <f>SUM(Sheet2!G31:H31)</f>
        <v>1</v>
      </c>
      <c r="F31">
        <f>SUM(Sheet2!I31:J31)</f>
        <v>0</v>
      </c>
      <c r="G31">
        <f>SUM(Sheet2!K31:L31)</f>
        <v>1</v>
      </c>
      <c r="H31">
        <f>SUM(Sheet2!M31:N31)</f>
        <v>0</v>
      </c>
      <c r="I31">
        <f>SUM(Sheet2!O31:P31)</f>
        <v>7</v>
      </c>
      <c r="J31">
        <f>SUM(Sheet2!Q31:R31)</f>
        <v>5</v>
      </c>
      <c r="K31">
        <f>SUM(Sheet2!S31:T31)</f>
        <v>2</v>
      </c>
      <c r="L31">
        <f>SUM(Sheet2!U31:V31)</f>
        <v>2</v>
      </c>
      <c r="M31">
        <f>SUM(Sheet2!W31:X31)</f>
        <v>3</v>
      </c>
      <c r="N31">
        <f>SUM(Sheet2!Y31:Z31)</f>
        <v>3</v>
      </c>
      <c r="O31">
        <f>SUM(Sheet2!AA31:AB31)</f>
        <v>6</v>
      </c>
      <c r="P31">
        <f>SUM(Sheet2!AC31:AD31)</f>
        <v>5</v>
      </c>
      <c r="Q31">
        <f>SUM(Sheet2!AE31:AF31)</f>
        <v>8</v>
      </c>
      <c r="R31">
        <f>SUM(Sheet2!AG31:AH31)</f>
        <v>2</v>
      </c>
      <c r="S31">
        <f>SUM(Sheet2!AI31:AJ31)</f>
        <v>3</v>
      </c>
      <c r="T31">
        <f>SUM(Sheet2!AK31:AL31)</f>
        <v>1</v>
      </c>
      <c r="U31">
        <f>SUM(Sheet2!AM31:AN31)</f>
        <v>1</v>
      </c>
      <c r="V31">
        <f>SUM(Sheet2!AO31:AP31)</f>
        <v>0</v>
      </c>
      <c r="W31">
        <f>SUM(Sheet2!AQ31:AR31)</f>
        <v>0</v>
      </c>
      <c r="X31">
        <f>SUM(Sheet2!AS31:AT31)</f>
        <v>1</v>
      </c>
      <c r="Y31">
        <f>SUM(Sheet2!AU31:AV31)</f>
        <v>1</v>
      </c>
      <c r="Z31">
        <f>SUM(Sheet2!AW31:AX31)</f>
        <v>0</v>
      </c>
      <c r="AA31">
        <f>SUM(Sheet2!AY31:AZ31)</f>
        <v>1</v>
      </c>
      <c r="AB31">
        <f>SUM(Sheet2!BA31:BB31)</f>
        <v>0</v>
      </c>
      <c r="AC31">
        <f>SUM(Sheet2!BC31:BD31)</f>
        <v>3</v>
      </c>
      <c r="AD31">
        <f>SUM(Sheet2!BE31:BF31)</f>
        <v>0</v>
      </c>
      <c r="AE31">
        <f>SUM(Sheet2!BG31:BH31)</f>
        <v>4</v>
      </c>
    </row>
    <row r="32" spans="1:31" x14ac:dyDescent="0.2">
      <c r="A32" t="str">
        <f>Sheet2!A32</f>
        <v>Peridinium</v>
      </c>
      <c r="B32" t="str">
        <f>Sheet2!B32</f>
        <v>Peridiniaceae</v>
      </c>
      <c r="C32">
        <f>SUM(Sheet2!C32:D32)</f>
        <v>0</v>
      </c>
      <c r="D32">
        <f>SUM(Sheet2!E32:F32)</f>
        <v>1</v>
      </c>
      <c r="E32">
        <f>SUM(Sheet2!G32:H32)</f>
        <v>0</v>
      </c>
      <c r="F32">
        <f>SUM(Sheet2!I32:J32)</f>
        <v>0</v>
      </c>
      <c r="G32">
        <f>SUM(Sheet2!K32:L32)</f>
        <v>1</v>
      </c>
      <c r="H32">
        <f>SUM(Sheet2!M32:N32)</f>
        <v>0</v>
      </c>
      <c r="I32">
        <f>SUM(Sheet2!O32:P32)</f>
        <v>0</v>
      </c>
      <c r="J32">
        <f>SUM(Sheet2!Q32:R32)</f>
        <v>0</v>
      </c>
      <c r="K32">
        <f>SUM(Sheet2!S32:T32)</f>
        <v>4</v>
      </c>
      <c r="L32">
        <f>SUM(Sheet2!U32:V32)</f>
        <v>0</v>
      </c>
      <c r="M32">
        <f>SUM(Sheet2!W32:X32)</f>
        <v>1</v>
      </c>
      <c r="N32">
        <f>SUM(Sheet2!Y32:Z32)</f>
        <v>2</v>
      </c>
      <c r="O32">
        <f>SUM(Sheet2!AA32:AB32)</f>
        <v>1</v>
      </c>
      <c r="P32">
        <f>SUM(Sheet2!AC32:AD32)</f>
        <v>0</v>
      </c>
      <c r="Q32">
        <f>SUM(Sheet2!AE32:AF32)</f>
        <v>0</v>
      </c>
      <c r="R32">
        <f>SUM(Sheet2!AG32:AH32)</f>
        <v>0</v>
      </c>
      <c r="S32">
        <f>SUM(Sheet2!AI32:AJ32)</f>
        <v>0</v>
      </c>
      <c r="T32">
        <f>SUM(Sheet2!AK32:AL32)</f>
        <v>0</v>
      </c>
      <c r="U32">
        <f>SUM(Sheet2!AM32:AN32)</f>
        <v>1</v>
      </c>
      <c r="V32">
        <f>SUM(Sheet2!AO32:AP32)</f>
        <v>0</v>
      </c>
      <c r="W32">
        <f>SUM(Sheet2!AQ32:AR32)</f>
        <v>0</v>
      </c>
      <c r="X32">
        <f>SUM(Sheet2!AS32:AT32)</f>
        <v>1</v>
      </c>
      <c r="Y32">
        <f>SUM(Sheet2!AU32:AV32)</f>
        <v>0</v>
      </c>
      <c r="Z32">
        <f>SUM(Sheet2!AW32:AX32)</f>
        <v>1</v>
      </c>
      <c r="AA32">
        <f>SUM(Sheet2!AY32:AZ32)</f>
        <v>0</v>
      </c>
      <c r="AB32">
        <f>SUM(Sheet2!BA32:BB32)</f>
        <v>1</v>
      </c>
      <c r="AC32">
        <f>SUM(Sheet2!BC32:BD32)</f>
        <v>0</v>
      </c>
      <c r="AD32">
        <f>SUM(Sheet2!BE32:BF32)</f>
        <v>0</v>
      </c>
      <c r="AE32">
        <f>SUM(Sheet2!BG32:BH32)</f>
        <v>0</v>
      </c>
    </row>
    <row r="33" spans="1:31" x14ac:dyDescent="0.2">
      <c r="A33" t="str">
        <f>Sheet2!A33</f>
        <v>Pinnularia</v>
      </c>
      <c r="B33" t="str">
        <f>Sheet2!B33</f>
        <v>Pinnulariaceae</v>
      </c>
      <c r="C33">
        <f>SUM(Sheet2!C33:D33)</f>
        <v>1</v>
      </c>
      <c r="D33">
        <f>SUM(Sheet2!E33:F33)</f>
        <v>0</v>
      </c>
      <c r="E33">
        <f>SUM(Sheet2!G33:H33)</f>
        <v>0</v>
      </c>
      <c r="F33">
        <f>SUM(Sheet2!I33:J33)</f>
        <v>0</v>
      </c>
      <c r="G33">
        <f>SUM(Sheet2!K33:L33)</f>
        <v>0</v>
      </c>
      <c r="H33">
        <f>SUM(Sheet2!M33:N33)</f>
        <v>0</v>
      </c>
      <c r="I33">
        <f>SUM(Sheet2!O33:P33)</f>
        <v>0</v>
      </c>
      <c r="J33">
        <f>SUM(Sheet2!Q33:R33)</f>
        <v>0</v>
      </c>
      <c r="K33">
        <f>SUM(Sheet2!S33:T33)</f>
        <v>0</v>
      </c>
      <c r="L33">
        <f>SUM(Sheet2!U33:V33)</f>
        <v>0</v>
      </c>
      <c r="M33">
        <f>SUM(Sheet2!W33:X33)</f>
        <v>0</v>
      </c>
      <c r="N33">
        <f>SUM(Sheet2!Y33:Z33)</f>
        <v>0</v>
      </c>
      <c r="O33">
        <f>SUM(Sheet2!AA33:AB33)</f>
        <v>0</v>
      </c>
      <c r="P33">
        <f>SUM(Sheet2!AC33:AD33)</f>
        <v>0</v>
      </c>
      <c r="Q33">
        <f>SUM(Sheet2!AE33:AF33)</f>
        <v>0</v>
      </c>
      <c r="R33">
        <f>SUM(Sheet2!AG33:AH33)</f>
        <v>0</v>
      </c>
      <c r="S33">
        <f>SUM(Sheet2!AI33:AJ33)</f>
        <v>1</v>
      </c>
      <c r="T33">
        <f>SUM(Sheet2!AK33:AL33)</f>
        <v>0</v>
      </c>
      <c r="U33">
        <f>SUM(Sheet2!AM33:AN33)</f>
        <v>0</v>
      </c>
      <c r="V33">
        <f>SUM(Sheet2!AO33:AP33)</f>
        <v>0</v>
      </c>
      <c r="W33">
        <f>SUM(Sheet2!AQ33:AR33)</f>
        <v>0</v>
      </c>
      <c r="X33">
        <f>SUM(Sheet2!AS33:AT33)</f>
        <v>0</v>
      </c>
      <c r="Y33">
        <f>SUM(Sheet2!AU33:AV33)</f>
        <v>0</v>
      </c>
      <c r="Z33">
        <f>SUM(Sheet2!AW33:AX33)</f>
        <v>0</v>
      </c>
      <c r="AA33">
        <f>SUM(Sheet2!AY33:AZ33)</f>
        <v>0</v>
      </c>
      <c r="AB33">
        <f>SUM(Sheet2!BA33:BB33)</f>
        <v>0</v>
      </c>
      <c r="AC33">
        <f>SUM(Sheet2!BC33:BD33)</f>
        <v>0</v>
      </c>
      <c r="AD33">
        <f>SUM(Sheet2!BE33:BF33)</f>
        <v>0</v>
      </c>
      <c r="AE33">
        <f>SUM(Sheet2!BG33:BH33)</f>
        <v>0</v>
      </c>
    </row>
    <row r="34" spans="1:31" x14ac:dyDescent="0.2">
      <c r="A34" t="str">
        <f>Sheet2!A34</f>
        <v>Radiococcaceae</v>
      </c>
      <c r="B34" t="str">
        <f>Sheet2!B34</f>
        <v>Radiococcaceae</v>
      </c>
      <c r="C34">
        <f>SUM(Sheet2!C34:D34)</f>
        <v>20</v>
      </c>
      <c r="D34">
        <f>SUM(Sheet2!E34:F34)</f>
        <v>81</v>
      </c>
      <c r="E34">
        <f>SUM(Sheet2!G34:H34)</f>
        <v>11</v>
      </c>
      <c r="F34">
        <f>SUM(Sheet2!I34:J34)</f>
        <v>9</v>
      </c>
      <c r="G34">
        <f>SUM(Sheet2!K34:L34)</f>
        <v>44</v>
      </c>
      <c r="H34">
        <f>SUM(Sheet2!M34:N34)</f>
        <v>17</v>
      </c>
      <c r="I34">
        <f>SUM(Sheet2!O34:P34)</f>
        <v>12</v>
      </c>
      <c r="J34">
        <f>SUM(Sheet2!Q34:R34)</f>
        <v>3</v>
      </c>
      <c r="K34">
        <f>SUM(Sheet2!S34:T34)</f>
        <v>24</v>
      </c>
      <c r="L34">
        <f>SUM(Sheet2!U34:V34)</f>
        <v>146</v>
      </c>
      <c r="M34">
        <f>SUM(Sheet2!W34:X34)</f>
        <v>12</v>
      </c>
      <c r="N34">
        <f>SUM(Sheet2!Y34:Z34)</f>
        <v>14</v>
      </c>
      <c r="O34">
        <f>SUM(Sheet2!AA34:AB34)</f>
        <v>6</v>
      </c>
      <c r="P34">
        <f>SUM(Sheet2!AC34:AD34)</f>
        <v>2</v>
      </c>
      <c r="Q34">
        <f>SUM(Sheet2!AE34:AF34)</f>
        <v>15</v>
      </c>
      <c r="R34">
        <f>SUM(Sheet2!AG34:AH34)</f>
        <v>17</v>
      </c>
      <c r="S34">
        <f>SUM(Sheet2!AI34:AJ34)</f>
        <v>8</v>
      </c>
      <c r="T34">
        <f>SUM(Sheet2!AK34:AL34)</f>
        <v>43</v>
      </c>
      <c r="U34">
        <f>SUM(Sheet2!AM34:AN34)</f>
        <v>35</v>
      </c>
      <c r="V34">
        <f>SUM(Sheet2!AO34:AP34)</f>
        <v>17</v>
      </c>
      <c r="W34">
        <f>SUM(Sheet2!AQ34:AR34)</f>
        <v>22</v>
      </c>
      <c r="X34">
        <f>SUM(Sheet2!AS34:AT34)</f>
        <v>61</v>
      </c>
      <c r="Y34">
        <f>SUM(Sheet2!AU34:AV34)</f>
        <v>15</v>
      </c>
      <c r="Z34">
        <f>SUM(Sheet2!AW34:AX34)</f>
        <v>0</v>
      </c>
      <c r="AA34">
        <f>SUM(Sheet2!AY34:AZ34)</f>
        <v>4</v>
      </c>
      <c r="AB34">
        <f>SUM(Sheet2!BA34:BB34)</f>
        <v>35</v>
      </c>
      <c r="AC34">
        <f>SUM(Sheet2!BC34:BD34)</f>
        <v>0</v>
      </c>
      <c r="AD34">
        <f>SUM(Sheet2!BE34:BF34)</f>
        <v>33</v>
      </c>
      <c r="AE34">
        <f>SUM(Sheet2!BG34:BH34)</f>
        <v>5</v>
      </c>
    </row>
    <row r="35" spans="1:31" x14ac:dyDescent="0.2">
      <c r="A35" t="str">
        <f>Sheet2!A35</f>
        <v>Scenedesmus</v>
      </c>
      <c r="B35" t="str">
        <f>Sheet2!B35</f>
        <v>Scenedesmaceae</v>
      </c>
      <c r="C35">
        <f>SUM(Sheet2!C35:D35)</f>
        <v>22</v>
      </c>
      <c r="D35">
        <f>SUM(Sheet2!E35:F35)</f>
        <v>20</v>
      </c>
      <c r="E35">
        <f>SUM(Sheet2!G35:H35)</f>
        <v>14</v>
      </c>
      <c r="F35">
        <f>SUM(Sheet2!I35:J35)</f>
        <v>2</v>
      </c>
      <c r="G35">
        <f>SUM(Sheet2!K35:L35)</f>
        <v>24</v>
      </c>
      <c r="H35">
        <f>SUM(Sheet2!M35:N35)</f>
        <v>4</v>
      </c>
      <c r="I35">
        <f>SUM(Sheet2!O35:P35)</f>
        <v>27</v>
      </c>
      <c r="J35">
        <f>SUM(Sheet2!Q35:R35)</f>
        <v>34</v>
      </c>
      <c r="K35">
        <f>SUM(Sheet2!S35:T35)</f>
        <v>22</v>
      </c>
      <c r="L35">
        <f>SUM(Sheet2!U35:V35)</f>
        <v>16</v>
      </c>
      <c r="M35">
        <f>SUM(Sheet2!W35:X35)</f>
        <v>20</v>
      </c>
      <c r="N35">
        <f>SUM(Sheet2!Y35:Z35)</f>
        <v>16</v>
      </c>
      <c r="O35">
        <f>SUM(Sheet2!AA35:AB35)</f>
        <v>4</v>
      </c>
      <c r="P35">
        <f>SUM(Sheet2!AC35:AD35)</f>
        <v>10</v>
      </c>
      <c r="Q35">
        <f>SUM(Sheet2!AE35:AF35)</f>
        <v>14</v>
      </c>
      <c r="R35">
        <f>SUM(Sheet2!AG35:AH35)</f>
        <v>31</v>
      </c>
      <c r="S35">
        <f>SUM(Sheet2!AI35:AJ35)</f>
        <v>0</v>
      </c>
      <c r="T35">
        <f>SUM(Sheet2!AK35:AL35)</f>
        <v>65</v>
      </c>
      <c r="U35">
        <f>SUM(Sheet2!AM35:AN35)</f>
        <v>16</v>
      </c>
      <c r="V35">
        <f>SUM(Sheet2!AO35:AP35)</f>
        <v>16</v>
      </c>
      <c r="W35">
        <f>SUM(Sheet2!AQ35:AR35)</f>
        <v>4</v>
      </c>
      <c r="X35">
        <f>SUM(Sheet2!AS35:AT35)</f>
        <v>12</v>
      </c>
      <c r="Y35">
        <f>SUM(Sheet2!AU35:AV35)</f>
        <v>28</v>
      </c>
      <c r="Z35">
        <f>SUM(Sheet2!AW35:AX35)</f>
        <v>8</v>
      </c>
      <c r="AA35">
        <f>SUM(Sheet2!AY35:AZ35)</f>
        <v>4</v>
      </c>
      <c r="AB35">
        <f>SUM(Sheet2!BA35:BB35)</f>
        <v>14</v>
      </c>
      <c r="AC35">
        <f>SUM(Sheet2!BC35:BD35)</f>
        <v>0</v>
      </c>
      <c r="AD35">
        <f>SUM(Sheet2!BE35:BF35)</f>
        <v>14</v>
      </c>
      <c r="AE35">
        <f>SUM(Sheet2!BG35:BH35)</f>
        <v>10</v>
      </c>
    </row>
    <row r="36" spans="1:31" x14ac:dyDescent="0.2">
      <c r="A36" t="str">
        <f>Sheet2!A36</f>
        <v>Schroederia</v>
      </c>
      <c r="B36" t="str">
        <f>Sheet2!B36</f>
        <v>Schroederiaceae</v>
      </c>
      <c r="C36">
        <f>SUM(Sheet2!C36:D36)</f>
        <v>20</v>
      </c>
      <c r="D36">
        <f>SUM(Sheet2!E36:F36)</f>
        <v>48</v>
      </c>
      <c r="E36">
        <f>SUM(Sheet2!G36:H36)</f>
        <v>4</v>
      </c>
      <c r="F36">
        <f>SUM(Sheet2!I36:J36)</f>
        <v>6</v>
      </c>
      <c r="G36">
        <f>SUM(Sheet2!K36:L36)</f>
        <v>73</v>
      </c>
      <c r="H36">
        <f>SUM(Sheet2!M36:N36)</f>
        <v>36</v>
      </c>
      <c r="I36">
        <f>SUM(Sheet2!O36:P36)</f>
        <v>8</v>
      </c>
      <c r="J36">
        <f>SUM(Sheet2!Q36:R36)</f>
        <v>2</v>
      </c>
      <c r="K36">
        <f>SUM(Sheet2!S36:T36)</f>
        <v>133</v>
      </c>
      <c r="L36">
        <f>SUM(Sheet2!U36:V36)</f>
        <v>292</v>
      </c>
      <c r="M36">
        <f>SUM(Sheet2!W36:X36)</f>
        <v>26</v>
      </c>
      <c r="N36">
        <f>SUM(Sheet2!Y36:Z36)</f>
        <v>31</v>
      </c>
      <c r="O36">
        <f>SUM(Sheet2!AA36:AB36)</f>
        <v>24</v>
      </c>
      <c r="P36">
        <f>SUM(Sheet2!AC36:AD36)</f>
        <v>14</v>
      </c>
      <c r="Q36">
        <f>SUM(Sheet2!AE36:AF36)</f>
        <v>37</v>
      </c>
      <c r="R36">
        <f>SUM(Sheet2!AG36:AH36)</f>
        <v>174</v>
      </c>
      <c r="S36">
        <f>SUM(Sheet2!AI36:AJ36)</f>
        <v>7</v>
      </c>
      <c r="T36">
        <f>SUM(Sheet2!AK36:AL36)</f>
        <v>41</v>
      </c>
      <c r="U36">
        <f>SUM(Sheet2!AM36:AN36)</f>
        <v>54</v>
      </c>
      <c r="V36">
        <f>SUM(Sheet2!AO36:AP36)</f>
        <v>39</v>
      </c>
      <c r="W36">
        <f>SUM(Sheet2!AQ36:AR36)</f>
        <v>79</v>
      </c>
      <c r="X36">
        <f>SUM(Sheet2!AS36:AT36)</f>
        <v>163</v>
      </c>
      <c r="Y36">
        <f>SUM(Sheet2!AU36:AV36)</f>
        <v>131</v>
      </c>
      <c r="Z36">
        <f>SUM(Sheet2!AW36:AX36)</f>
        <v>0</v>
      </c>
      <c r="AA36">
        <f>SUM(Sheet2!AY36:AZ36)</f>
        <v>7</v>
      </c>
      <c r="AB36">
        <f>SUM(Sheet2!BA36:BB36)</f>
        <v>146</v>
      </c>
      <c r="AC36">
        <f>SUM(Sheet2!BC36:BD36)</f>
        <v>3</v>
      </c>
      <c r="AD36">
        <f>SUM(Sheet2!BE36:BF36)</f>
        <v>52</v>
      </c>
      <c r="AE36">
        <f>SUM(Sheet2!BG36:BH36)</f>
        <v>18</v>
      </c>
    </row>
    <row r="37" spans="1:31" x14ac:dyDescent="0.2">
      <c r="A37" t="str">
        <f>Sheet2!A37</f>
        <v>Small Green Circle</v>
      </c>
      <c r="B37" t="str">
        <f>Sheet2!B37</f>
        <v>Chlorococcales</v>
      </c>
      <c r="C37">
        <f>SUM(Sheet2!C37:D37)</f>
        <v>48</v>
      </c>
      <c r="D37">
        <f>SUM(Sheet2!E37:F37)</f>
        <v>79</v>
      </c>
      <c r="E37">
        <f>SUM(Sheet2!G37:H37)</f>
        <v>51</v>
      </c>
      <c r="F37">
        <f>SUM(Sheet2!I37:J37)</f>
        <v>39</v>
      </c>
      <c r="G37">
        <f>SUM(Sheet2!K37:L37)</f>
        <v>85</v>
      </c>
      <c r="H37">
        <f>SUM(Sheet2!M37:N37)</f>
        <v>52</v>
      </c>
      <c r="I37">
        <f>SUM(Sheet2!O37:P37)</f>
        <v>71</v>
      </c>
      <c r="J37">
        <f>SUM(Sheet2!Q37:R37)</f>
        <v>67</v>
      </c>
      <c r="K37">
        <f>SUM(Sheet2!S37:T37)</f>
        <v>162</v>
      </c>
      <c r="L37">
        <f>SUM(Sheet2!U37:V37)</f>
        <v>215</v>
      </c>
      <c r="M37">
        <f>SUM(Sheet2!W37:X37)</f>
        <v>113</v>
      </c>
      <c r="N37">
        <f>SUM(Sheet2!Y37:Z37)</f>
        <v>128</v>
      </c>
      <c r="O37">
        <f>SUM(Sheet2!AA37:AB37)</f>
        <v>59</v>
      </c>
      <c r="P37">
        <f>SUM(Sheet2!AC37:AD37)</f>
        <v>69</v>
      </c>
      <c r="Q37">
        <f>SUM(Sheet2!AE37:AF37)</f>
        <v>139</v>
      </c>
      <c r="R37">
        <f>SUM(Sheet2!AG37:AH37)</f>
        <v>89</v>
      </c>
      <c r="S37">
        <f>SUM(Sheet2!AI37:AJ37)</f>
        <v>78</v>
      </c>
      <c r="T37">
        <f>SUM(Sheet2!AK37:AL37)</f>
        <v>134</v>
      </c>
      <c r="U37">
        <f>SUM(Sheet2!AM37:AN37)</f>
        <v>125</v>
      </c>
      <c r="V37">
        <f>SUM(Sheet2!AO37:AP37)</f>
        <v>63</v>
      </c>
      <c r="W37">
        <f>SUM(Sheet2!AQ37:AR37)</f>
        <v>109</v>
      </c>
      <c r="X37">
        <f>SUM(Sheet2!AS37:AT37)</f>
        <v>152</v>
      </c>
      <c r="Y37">
        <f>SUM(Sheet2!AU37:AV37)</f>
        <v>95</v>
      </c>
      <c r="Z37">
        <f>SUM(Sheet2!AW37:AX37)</f>
        <v>26</v>
      </c>
      <c r="AA37">
        <f>SUM(Sheet2!AY37:AZ37)</f>
        <v>29</v>
      </c>
      <c r="AB37">
        <f>SUM(Sheet2!BA37:BB37)</f>
        <v>196</v>
      </c>
      <c r="AC37">
        <f>SUM(Sheet2!BC37:BD37)</f>
        <v>32</v>
      </c>
      <c r="AD37">
        <f>SUM(Sheet2!BE37:BF37)</f>
        <v>71</v>
      </c>
      <c r="AE37">
        <f>SUM(Sheet2!BG37:BH37)</f>
        <v>55</v>
      </c>
    </row>
    <row r="38" spans="1:31" x14ac:dyDescent="0.2">
      <c r="A38" t="str">
        <f>Sheet2!A38</f>
        <v>Synedra large</v>
      </c>
      <c r="B38" t="str">
        <f>Sheet2!B38</f>
        <v>Fragilariaceae</v>
      </c>
      <c r="C38">
        <f>SUM(Sheet2!C38:D38)</f>
        <v>13</v>
      </c>
      <c r="D38">
        <f>SUM(Sheet2!E38:F38)</f>
        <v>18</v>
      </c>
      <c r="E38">
        <f>SUM(Sheet2!G38:H38)</f>
        <v>6</v>
      </c>
      <c r="F38">
        <f>SUM(Sheet2!I38:J38)</f>
        <v>3</v>
      </c>
      <c r="G38">
        <f>SUM(Sheet2!K38:L38)</f>
        <v>17</v>
      </c>
      <c r="H38">
        <f>SUM(Sheet2!M38:N38)</f>
        <v>4</v>
      </c>
      <c r="I38">
        <f>SUM(Sheet2!O38:P38)</f>
        <v>4</v>
      </c>
      <c r="J38">
        <f>SUM(Sheet2!Q38:R38)</f>
        <v>6</v>
      </c>
      <c r="K38">
        <f>SUM(Sheet2!S38:T38)</f>
        <v>26</v>
      </c>
      <c r="L38">
        <f>SUM(Sheet2!U38:V38)</f>
        <v>47</v>
      </c>
      <c r="M38">
        <f>SUM(Sheet2!W38:X38)</f>
        <v>4</v>
      </c>
      <c r="N38">
        <f>SUM(Sheet2!Y38:Z38)</f>
        <v>23</v>
      </c>
      <c r="O38">
        <f>SUM(Sheet2!AA38:AB38)</f>
        <v>8</v>
      </c>
      <c r="P38">
        <f>SUM(Sheet2!AC38:AD38)</f>
        <v>2</v>
      </c>
      <c r="Q38">
        <f>SUM(Sheet2!AE38:AF38)</f>
        <v>33</v>
      </c>
      <c r="R38">
        <f>SUM(Sheet2!AG38:AH38)</f>
        <v>12</v>
      </c>
      <c r="S38">
        <f>SUM(Sheet2!AI38:AJ38)</f>
        <v>12</v>
      </c>
      <c r="T38">
        <f>SUM(Sheet2!AK38:AL38)</f>
        <v>15</v>
      </c>
      <c r="U38">
        <f>SUM(Sheet2!AM38:AN38)</f>
        <v>21</v>
      </c>
      <c r="V38">
        <f>SUM(Sheet2!AO38:AP38)</f>
        <v>5</v>
      </c>
      <c r="W38">
        <f>SUM(Sheet2!AQ38:AR38)</f>
        <v>15</v>
      </c>
      <c r="X38">
        <f>SUM(Sheet2!AS38:AT38)</f>
        <v>21</v>
      </c>
      <c r="Y38">
        <f>SUM(Sheet2!AU38:AV38)</f>
        <v>14</v>
      </c>
      <c r="Z38">
        <f>SUM(Sheet2!AW38:AX38)</f>
        <v>0</v>
      </c>
      <c r="AA38">
        <f>SUM(Sheet2!AY38:AZ38)</f>
        <v>10</v>
      </c>
      <c r="AB38">
        <f>SUM(Sheet2!BA38:BB38)</f>
        <v>54</v>
      </c>
      <c r="AC38">
        <f>SUM(Sheet2!BC38:BD38)</f>
        <v>1</v>
      </c>
      <c r="AD38">
        <f>SUM(Sheet2!BE38:BF38)</f>
        <v>8</v>
      </c>
      <c r="AE38">
        <f>SUM(Sheet2!BG38:BH38)</f>
        <v>10</v>
      </c>
    </row>
    <row r="39" spans="1:31" x14ac:dyDescent="0.2">
      <c r="A39" t="str">
        <f>Sheet2!A39</f>
        <v>Tabellaria</v>
      </c>
      <c r="B39" t="str">
        <f>Sheet2!B39</f>
        <v>Tabellariaceae</v>
      </c>
      <c r="C39">
        <f>SUM(Sheet2!C39:D39)</f>
        <v>0</v>
      </c>
      <c r="D39">
        <f>SUM(Sheet2!E39:F39)</f>
        <v>2</v>
      </c>
      <c r="E39">
        <f>SUM(Sheet2!G39:H39)</f>
        <v>0</v>
      </c>
      <c r="F39">
        <f>SUM(Sheet2!I39:J39)</f>
        <v>0</v>
      </c>
      <c r="G39">
        <f>SUM(Sheet2!K39:L39)</f>
        <v>0</v>
      </c>
      <c r="H39">
        <f>SUM(Sheet2!M39:N39)</f>
        <v>0</v>
      </c>
      <c r="I39">
        <f>SUM(Sheet2!O39:P39)</f>
        <v>0</v>
      </c>
      <c r="J39">
        <f>SUM(Sheet2!Q39:R39)</f>
        <v>0</v>
      </c>
      <c r="K39">
        <f>SUM(Sheet2!S39:T39)</f>
        <v>0</v>
      </c>
      <c r="L39">
        <f>SUM(Sheet2!U39:V39)</f>
        <v>0</v>
      </c>
      <c r="M39">
        <f>SUM(Sheet2!W39:X39)</f>
        <v>0</v>
      </c>
      <c r="N39">
        <f>SUM(Sheet2!Y39:Z39)</f>
        <v>0</v>
      </c>
      <c r="O39">
        <f>SUM(Sheet2!AA39:AB39)</f>
        <v>0</v>
      </c>
      <c r="P39">
        <f>SUM(Sheet2!AC39:AD39)</f>
        <v>0</v>
      </c>
      <c r="Q39">
        <f>SUM(Sheet2!AE39:AF39)</f>
        <v>0</v>
      </c>
      <c r="R39">
        <f>SUM(Sheet2!AG39:AH39)</f>
        <v>0</v>
      </c>
      <c r="S39">
        <f>SUM(Sheet2!AI39:AJ39)</f>
        <v>0</v>
      </c>
      <c r="T39">
        <f>SUM(Sheet2!AK39:AL39)</f>
        <v>0</v>
      </c>
      <c r="U39">
        <f>SUM(Sheet2!AM39:AN39)</f>
        <v>0</v>
      </c>
      <c r="V39">
        <f>SUM(Sheet2!AO39:AP39)</f>
        <v>0</v>
      </c>
      <c r="W39">
        <f>SUM(Sheet2!AQ39:AR39)</f>
        <v>0</v>
      </c>
      <c r="X39">
        <f>SUM(Sheet2!AS39:AT39)</f>
        <v>0</v>
      </c>
      <c r="Y39">
        <f>SUM(Sheet2!AU39:AV39)</f>
        <v>0</v>
      </c>
      <c r="Z39">
        <f>SUM(Sheet2!AW39:AX39)</f>
        <v>0</v>
      </c>
      <c r="AA39">
        <f>SUM(Sheet2!AY39:AZ39)</f>
        <v>5</v>
      </c>
      <c r="AB39">
        <f>SUM(Sheet2!BA39:BB39)</f>
        <v>0</v>
      </c>
      <c r="AC39">
        <f>SUM(Sheet2!BC39:BD39)</f>
        <v>0</v>
      </c>
      <c r="AD39">
        <f>SUM(Sheet2!BE39:BF39)</f>
        <v>0</v>
      </c>
      <c r="AE39">
        <f>SUM(Sheet2!BG39:BH39)</f>
        <v>0</v>
      </c>
    </row>
    <row r="40" spans="1:31" x14ac:dyDescent="0.2">
      <c r="A40" t="str">
        <f>Sheet2!A40</f>
        <v>Trochiscia</v>
      </c>
      <c r="B40" t="str">
        <f>Sheet2!B40</f>
        <v>Treubarinia</v>
      </c>
      <c r="C40">
        <f>SUM(Sheet2!C40:D40)</f>
        <v>0</v>
      </c>
      <c r="D40">
        <f>SUM(Sheet2!E40:F40)</f>
        <v>36</v>
      </c>
      <c r="E40">
        <f>SUM(Sheet2!G40:H40)</f>
        <v>0</v>
      </c>
      <c r="F40">
        <f>SUM(Sheet2!I40:J40)</f>
        <v>1</v>
      </c>
      <c r="G40">
        <f>SUM(Sheet2!K40:L40)</f>
        <v>11</v>
      </c>
      <c r="H40">
        <f>SUM(Sheet2!M40:N40)</f>
        <v>21</v>
      </c>
      <c r="I40">
        <f>SUM(Sheet2!O40:P40)</f>
        <v>3</v>
      </c>
      <c r="J40">
        <f>SUM(Sheet2!Q40:R40)</f>
        <v>14</v>
      </c>
      <c r="K40">
        <f>SUM(Sheet2!S40:T40)</f>
        <v>57</v>
      </c>
      <c r="L40">
        <f>SUM(Sheet2!U40:V40)</f>
        <v>3</v>
      </c>
      <c r="M40">
        <f>SUM(Sheet2!W40:X40)</f>
        <v>28</v>
      </c>
      <c r="N40">
        <f>SUM(Sheet2!Y40:Z40)</f>
        <v>3</v>
      </c>
      <c r="O40">
        <f>SUM(Sheet2!AA40:AB40)</f>
        <v>6</v>
      </c>
      <c r="P40">
        <f>SUM(Sheet2!AC40:AD40)</f>
        <v>2</v>
      </c>
      <c r="Q40">
        <f>SUM(Sheet2!AE40:AF40)</f>
        <v>4</v>
      </c>
      <c r="R40">
        <f>SUM(Sheet2!AG40:AH40)</f>
        <v>147</v>
      </c>
      <c r="S40">
        <f>SUM(Sheet2!AI40:AJ40)</f>
        <v>2</v>
      </c>
      <c r="T40">
        <f>SUM(Sheet2!AK40:AL40)</f>
        <v>11</v>
      </c>
      <c r="U40">
        <f>SUM(Sheet2!AM40:AN40)</f>
        <v>11</v>
      </c>
      <c r="V40">
        <f>SUM(Sheet2!AO40:AP40)</f>
        <v>12</v>
      </c>
      <c r="W40">
        <f>SUM(Sheet2!AQ40:AR40)</f>
        <v>0</v>
      </c>
      <c r="X40">
        <f>SUM(Sheet2!AS40:AT40)</f>
        <v>28</v>
      </c>
      <c r="Y40">
        <f>SUM(Sheet2!AU40:AV40)</f>
        <v>121</v>
      </c>
      <c r="Z40">
        <f>SUM(Sheet2!AW40:AX40)</f>
        <v>24</v>
      </c>
      <c r="AA40">
        <f>SUM(Sheet2!AY40:AZ40)</f>
        <v>0</v>
      </c>
      <c r="AB40">
        <f>SUM(Sheet2!BA40:BB40)</f>
        <v>6</v>
      </c>
      <c r="AC40">
        <f>SUM(Sheet2!BC40:BD40)</f>
        <v>1</v>
      </c>
      <c r="AD40">
        <f>SUM(Sheet2!BE40:BF40)</f>
        <v>5</v>
      </c>
      <c r="AE40">
        <f>SUM(Sheet2!BG40:BH40)</f>
        <v>2</v>
      </c>
    </row>
    <row r="41" spans="1:31" x14ac:dyDescent="0.2">
      <c r="A41" t="str">
        <f>Sheet2!A41</f>
        <v>Dictyosphaerium</v>
      </c>
      <c r="B41" t="str">
        <f>Sheet2!B41</f>
        <v>Chlorellaceae</v>
      </c>
      <c r="C41">
        <f>SUM(Sheet2!C41:D41)</f>
        <v>0</v>
      </c>
      <c r="D41">
        <f>SUM(Sheet2!E41:F41)</f>
        <v>0</v>
      </c>
      <c r="E41">
        <f>SUM(Sheet2!G41:H41)</f>
        <v>0</v>
      </c>
      <c r="F41">
        <f>SUM(Sheet2!I41:J41)</f>
        <v>0</v>
      </c>
      <c r="G41">
        <f>SUM(Sheet2!K41:L41)</f>
        <v>56</v>
      </c>
      <c r="H41">
        <f>SUM(Sheet2!M41:N41)</f>
        <v>0</v>
      </c>
      <c r="I41">
        <f>SUM(Sheet2!O41:P41)</f>
        <v>58</v>
      </c>
      <c r="J41">
        <f>SUM(Sheet2!Q41:R41)</f>
        <v>0</v>
      </c>
      <c r="K41">
        <f>SUM(Sheet2!S41:T41)</f>
        <v>26</v>
      </c>
      <c r="L41">
        <f>SUM(Sheet2!U41:V41)</f>
        <v>66</v>
      </c>
      <c r="M41">
        <f>SUM(Sheet2!W41:X41)</f>
        <v>0</v>
      </c>
      <c r="N41">
        <f>SUM(Sheet2!Y41:Z41)</f>
        <v>0</v>
      </c>
      <c r="O41">
        <f>SUM(Sheet2!AA41:AB41)</f>
        <v>0</v>
      </c>
      <c r="P41">
        <f>SUM(Sheet2!AC41:AD41)</f>
        <v>0</v>
      </c>
      <c r="Q41">
        <f>SUM(Sheet2!AE41:AF41)</f>
        <v>0</v>
      </c>
      <c r="R41">
        <f>SUM(Sheet2!AG41:AH41)</f>
        <v>0</v>
      </c>
      <c r="S41">
        <f>SUM(Sheet2!AI41:AJ41)</f>
        <v>18</v>
      </c>
      <c r="T41">
        <f>SUM(Sheet2!AK41:AL41)</f>
        <v>36</v>
      </c>
      <c r="U41">
        <f>SUM(Sheet2!AM41:AN41)</f>
        <v>34</v>
      </c>
      <c r="V41">
        <f>SUM(Sheet2!AO41:AP41)</f>
        <v>54</v>
      </c>
      <c r="W41">
        <f>SUM(Sheet2!AQ41:AR41)</f>
        <v>24</v>
      </c>
      <c r="X41">
        <f>SUM(Sheet2!AS41:AT41)</f>
        <v>0</v>
      </c>
      <c r="Y41">
        <f>SUM(Sheet2!AU41:AV41)</f>
        <v>0</v>
      </c>
      <c r="Z41">
        <f>SUM(Sheet2!AW41:AX41)</f>
        <v>0</v>
      </c>
      <c r="AA41">
        <f>SUM(Sheet2!AY41:AZ41)</f>
        <v>32</v>
      </c>
      <c r="AB41">
        <f>SUM(Sheet2!BA41:BB41)</f>
        <v>0</v>
      </c>
      <c r="AC41">
        <f>SUM(Sheet2!BC41:BD41)</f>
        <v>11</v>
      </c>
      <c r="AD41">
        <f>SUM(Sheet2!BE41:BF41)</f>
        <v>88</v>
      </c>
      <c r="AE41">
        <f>SUM(Sheet2!BG41:BH41)</f>
        <v>69</v>
      </c>
    </row>
    <row r="42" spans="1:31" x14ac:dyDescent="0.2">
      <c r="A42" t="str">
        <f>Sheet2!A42</f>
        <v>Teilingia</v>
      </c>
      <c r="B42" t="str">
        <f>Sheet2!B42</f>
        <v>Desmidiaceae</v>
      </c>
      <c r="C42">
        <f>SUM(Sheet2!C42:D42)</f>
        <v>0</v>
      </c>
      <c r="D42">
        <f>SUM(Sheet2!E42:F42)</f>
        <v>0</v>
      </c>
      <c r="E42">
        <f>SUM(Sheet2!G42:H42)</f>
        <v>0</v>
      </c>
      <c r="F42">
        <f>SUM(Sheet2!I42:J42)</f>
        <v>0</v>
      </c>
      <c r="G42">
        <f>SUM(Sheet2!K42:L42)</f>
        <v>19</v>
      </c>
      <c r="H42">
        <f>SUM(Sheet2!M42:N42)</f>
        <v>0</v>
      </c>
      <c r="I42">
        <f>SUM(Sheet2!O42:P42)</f>
        <v>0</v>
      </c>
      <c r="J42">
        <f>SUM(Sheet2!Q42:R42)</f>
        <v>0</v>
      </c>
      <c r="K42">
        <f>SUM(Sheet2!S42:T42)</f>
        <v>0</v>
      </c>
      <c r="L42">
        <f>SUM(Sheet2!U42:V42)</f>
        <v>4</v>
      </c>
      <c r="M42">
        <f>SUM(Sheet2!W42:X42)</f>
        <v>0</v>
      </c>
      <c r="N42">
        <f>SUM(Sheet2!Y42:Z42)</f>
        <v>0</v>
      </c>
      <c r="O42">
        <f>SUM(Sheet2!AA42:AB42)</f>
        <v>0</v>
      </c>
      <c r="P42">
        <f>SUM(Sheet2!AC42:AD42)</f>
        <v>0</v>
      </c>
      <c r="Q42">
        <f>SUM(Sheet2!AE42:AF42)</f>
        <v>0</v>
      </c>
      <c r="R42">
        <f>SUM(Sheet2!AG42:AH42)</f>
        <v>0</v>
      </c>
      <c r="S42">
        <f>SUM(Sheet2!AI42:AJ42)</f>
        <v>0</v>
      </c>
      <c r="T42">
        <f>SUM(Sheet2!AK42:AL42)</f>
        <v>0</v>
      </c>
      <c r="U42">
        <f>SUM(Sheet2!AM42:AN42)</f>
        <v>0</v>
      </c>
      <c r="V42">
        <f>SUM(Sheet2!AO42:AP42)</f>
        <v>0</v>
      </c>
      <c r="W42">
        <f>SUM(Sheet2!AQ42:AR42)</f>
        <v>0</v>
      </c>
      <c r="X42">
        <f>SUM(Sheet2!AS42:AT42)</f>
        <v>0</v>
      </c>
      <c r="Y42">
        <f>SUM(Sheet2!AU42:AV42)</f>
        <v>0</v>
      </c>
      <c r="Z42">
        <f>SUM(Sheet2!AW42:AX42)</f>
        <v>0</v>
      </c>
      <c r="AA42">
        <f>SUM(Sheet2!AY42:AZ42)</f>
        <v>0</v>
      </c>
      <c r="AB42">
        <f>SUM(Sheet2!BA42:BB42)</f>
        <v>0</v>
      </c>
      <c r="AC42">
        <f>SUM(Sheet2!BC42:BD42)</f>
        <v>0</v>
      </c>
      <c r="AD42">
        <f>SUM(Sheet2!BE42:BF42)</f>
        <v>0</v>
      </c>
      <c r="AE42">
        <f>SUM(Sheet2!BG42:BH42)</f>
        <v>0</v>
      </c>
    </row>
    <row r="43" spans="1:31" x14ac:dyDescent="0.2">
      <c r="A43" t="str">
        <f>Sheet2!A43</f>
        <v>Dinobryon</v>
      </c>
      <c r="B43" t="str">
        <f>Sheet2!B43</f>
        <v>Chrysophyte</v>
      </c>
      <c r="C43">
        <f>SUM(Sheet2!C43:D43)</f>
        <v>0</v>
      </c>
      <c r="D43">
        <f>SUM(Sheet2!E43:F43)</f>
        <v>0</v>
      </c>
      <c r="E43">
        <f>SUM(Sheet2!G43:H43)</f>
        <v>0</v>
      </c>
      <c r="F43">
        <f>SUM(Sheet2!I43:J43)</f>
        <v>0</v>
      </c>
      <c r="G43">
        <f>SUM(Sheet2!K43:L43)</f>
        <v>1</v>
      </c>
      <c r="H43">
        <f>SUM(Sheet2!M43:N43)</f>
        <v>0</v>
      </c>
      <c r="I43">
        <f>SUM(Sheet2!O43:P43)</f>
        <v>1</v>
      </c>
      <c r="J43">
        <f>SUM(Sheet2!Q43:R43)</f>
        <v>0</v>
      </c>
      <c r="K43">
        <f>SUM(Sheet2!S43:T43)</f>
        <v>0</v>
      </c>
      <c r="L43">
        <f>SUM(Sheet2!U43:V43)</f>
        <v>9</v>
      </c>
      <c r="M43">
        <f>SUM(Sheet2!W43:X43)</f>
        <v>0</v>
      </c>
      <c r="N43">
        <f>SUM(Sheet2!Y43:Z43)</f>
        <v>0</v>
      </c>
      <c r="O43">
        <f>SUM(Sheet2!AA43:AB43)</f>
        <v>0</v>
      </c>
      <c r="P43">
        <f>SUM(Sheet2!AC43:AD43)</f>
        <v>0</v>
      </c>
      <c r="Q43">
        <f>SUM(Sheet2!AE43:AF43)</f>
        <v>37</v>
      </c>
      <c r="R43">
        <f>SUM(Sheet2!AG43:AH43)</f>
        <v>0</v>
      </c>
      <c r="S43">
        <f>SUM(Sheet2!AI43:AJ43)</f>
        <v>6</v>
      </c>
      <c r="T43">
        <f>SUM(Sheet2!AK43:AL43)</f>
        <v>0</v>
      </c>
      <c r="U43">
        <f>SUM(Sheet2!AM43:AN43)</f>
        <v>1</v>
      </c>
      <c r="V43">
        <f>SUM(Sheet2!AO43:AP43)</f>
        <v>1</v>
      </c>
      <c r="W43">
        <f>SUM(Sheet2!AQ43:AR43)</f>
        <v>1</v>
      </c>
      <c r="X43">
        <f>SUM(Sheet2!AS43:AT43)</f>
        <v>0</v>
      </c>
      <c r="Y43">
        <f>SUM(Sheet2!AU43:AV43)</f>
        <v>6</v>
      </c>
      <c r="Z43">
        <f>SUM(Sheet2!AW43:AX43)</f>
        <v>0</v>
      </c>
      <c r="AA43">
        <f>SUM(Sheet2!AY43:AZ43)</f>
        <v>1</v>
      </c>
      <c r="AB43">
        <f>SUM(Sheet2!BA43:BB43)</f>
        <v>8</v>
      </c>
      <c r="AC43">
        <f>SUM(Sheet2!BC43:BD43)</f>
        <v>0</v>
      </c>
      <c r="AD43">
        <f>SUM(Sheet2!BE43:BF43)</f>
        <v>2</v>
      </c>
      <c r="AE43">
        <f>SUM(Sheet2!BG43:BH43)</f>
        <v>0</v>
      </c>
    </row>
    <row r="44" spans="1:31" x14ac:dyDescent="0.2">
      <c r="A44" t="str">
        <f>Sheet2!A44</f>
        <v xml:space="preserve">Staurastrum </v>
      </c>
      <c r="B44" t="str">
        <f>Sheet2!B44</f>
        <v>Desmidiaceae</v>
      </c>
      <c r="C44">
        <f>SUM(Sheet2!C44:D44)</f>
        <v>0</v>
      </c>
      <c r="D44">
        <f>SUM(Sheet2!E44:F44)</f>
        <v>0</v>
      </c>
      <c r="E44">
        <f>SUM(Sheet2!G44:H44)</f>
        <v>0</v>
      </c>
      <c r="F44">
        <f>SUM(Sheet2!I44:J44)</f>
        <v>0</v>
      </c>
      <c r="G44">
        <f>SUM(Sheet2!K44:L44)</f>
        <v>1</v>
      </c>
      <c r="H44">
        <f>SUM(Sheet2!M44:N44)</f>
        <v>0</v>
      </c>
      <c r="I44">
        <f>SUM(Sheet2!O44:P44)</f>
        <v>0</v>
      </c>
      <c r="J44">
        <f>SUM(Sheet2!Q44:R44)</f>
        <v>0</v>
      </c>
      <c r="K44">
        <f>SUM(Sheet2!S44:T44)</f>
        <v>0</v>
      </c>
      <c r="L44">
        <f>SUM(Sheet2!U44:V44)</f>
        <v>0</v>
      </c>
      <c r="M44">
        <f>SUM(Sheet2!W44:X44)</f>
        <v>0</v>
      </c>
      <c r="N44">
        <f>SUM(Sheet2!Y44:Z44)</f>
        <v>1</v>
      </c>
      <c r="O44">
        <f>SUM(Sheet2!AA44:AB44)</f>
        <v>0</v>
      </c>
      <c r="P44">
        <f>SUM(Sheet2!AC44:AD44)</f>
        <v>0</v>
      </c>
      <c r="Q44">
        <f>SUM(Sheet2!AE44:AF44)</f>
        <v>0</v>
      </c>
      <c r="R44">
        <f>SUM(Sheet2!AG44:AH44)</f>
        <v>0</v>
      </c>
      <c r="S44">
        <f>SUM(Sheet2!AI44:AJ44)</f>
        <v>0</v>
      </c>
      <c r="T44">
        <f>SUM(Sheet2!AK44:AL44)</f>
        <v>0</v>
      </c>
      <c r="U44">
        <f>SUM(Sheet2!AM44:AN44)</f>
        <v>0</v>
      </c>
      <c r="V44">
        <f>SUM(Sheet2!AO44:AP44)</f>
        <v>0</v>
      </c>
      <c r="W44">
        <f>SUM(Sheet2!AQ44:AR44)</f>
        <v>0</v>
      </c>
      <c r="X44">
        <f>SUM(Sheet2!AS44:AT44)</f>
        <v>0</v>
      </c>
      <c r="Y44">
        <f>SUM(Sheet2!AU44:AV44)</f>
        <v>0</v>
      </c>
      <c r="Z44">
        <f>SUM(Sheet2!AW44:AX44)</f>
        <v>0</v>
      </c>
      <c r="AA44">
        <f>SUM(Sheet2!AY44:AZ44)</f>
        <v>0</v>
      </c>
      <c r="AB44">
        <f>SUM(Sheet2!BA44:BB44)</f>
        <v>0</v>
      </c>
      <c r="AC44">
        <f>SUM(Sheet2!BC44:BD44)</f>
        <v>0</v>
      </c>
      <c r="AD44">
        <f>SUM(Sheet2!BE44:BF44)</f>
        <v>0</v>
      </c>
      <c r="AE44">
        <f>SUM(Sheet2!BG44:BH44)</f>
        <v>0</v>
      </c>
    </row>
    <row r="45" spans="1:31" x14ac:dyDescent="0.2">
      <c r="A45" t="str">
        <f>Sheet2!A45</f>
        <v>sarcinoid green</v>
      </c>
      <c r="B45" t="str">
        <f>Sheet2!B45</f>
        <v>Chlorococcales</v>
      </c>
      <c r="C45">
        <f>SUM(Sheet2!C45:D45)</f>
        <v>0</v>
      </c>
      <c r="D45">
        <f>SUM(Sheet2!E45:F45)</f>
        <v>0</v>
      </c>
      <c r="E45">
        <f>SUM(Sheet2!G45:H45)</f>
        <v>0</v>
      </c>
      <c r="F45">
        <f>SUM(Sheet2!I45:J45)</f>
        <v>0</v>
      </c>
      <c r="G45">
        <f>SUM(Sheet2!K45:L45)</f>
        <v>0</v>
      </c>
      <c r="H45">
        <f>SUM(Sheet2!M45:N45)</f>
        <v>0</v>
      </c>
      <c r="I45">
        <f>SUM(Sheet2!O45:P45)</f>
        <v>50</v>
      </c>
      <c r="J45">
        <f>SUM(Sheet2!Q45:R45)</f>
        <v>0</v>
      </c>
      <c r="K45">
        <f>SUM(Sheet2!S45:T45)</f>
        <v>0</v>
      </c>
      <c r="L45">
        <f>SUM(Sheet2!U45:V45)</f>
        <v>0</v>
      </c>
      <c r="M45">
        <f>SUM(Sheet2!W45:X45)</f>
        <v>0</v>
      </c>
      <c r="N45">
        <f>SUM(Sheet2!Y45:Z45)</f>
        <v>0</v>
      </c>
      <c r="O45">
        <f>SUM(Sheet2!AA45:AB45)</f>
        <v>0</v>
      </c>
      <c r="P45">
        <f>SUM(Sheet2!AC45:AD45)</f>
        <v>0</v>
      </c>
      <c r="Q45">
        <f>SUM(Sheet2!AE45:AF45)</f>
        <v>0</v>
      </c>
      <c r="R45">
        <f>SUM(Sheet2!AG45:AH45)</f>
        <v>0</v>
      </c>
      <c r="S45">
        <f>SUM(Sheet2!AI45:AJ45)</f>
        <v>0</v>
      </c>
      <c r="T45">
        <f>SUM(Sheet2!AK45:AL45)</f>
        <v>0</v>
      </c>
      <c r="U45">
        <f>SUM(Sheet2!AM45:AN45)</f>
        <v>0</v>
      </c>
      <c r="V45">
        <f>SUM(Sheet2!AO45:AP45)</f>
        <v>0</v>
      </c>
      <c r="W45">
        <f>SUM(Sheet2!AQ45:AR45)</f>
        <v>0</v>
      </c>
      <c r="X45">
        <f>SUM(Sheet2!AS45:AT45)</f>
        <v>0</v>
      </c>
      <c r="Y45">
        <f>SUM(Sheet2!AU45:AV45)</f>
        <v>0</v>
      </c>
      <c r="Z45">
        <f>SUM(Sheet2!AW45:AX45)</f>
        <v>0</v>
      </c>
      <c r="AA45">
        <f>SUM(Sheet2!AY45:AZ45)</f>
        <v>30</v>
      </c>
      <c r="AB45">
        <f>SUM(Sheet2!BA45:BB45)</f>
        <v>0</v>
      </c>
      <c r="AC45">
        <f>SUM(Sheet2!BC45:BD45)</f>
        <v>0</v>
      </c>
      <c r="AD45">
        <f>SUM(Sheet2!BE45:BF45)</f>
        <v>0</v>
      </c>
      <c r="AE45">
        <f>SUM(Sheet2!BG45:BH45)</f>
        <v>0</v>
      </c>
    </row>
    <row r="46" spans="1:31" x14ac:dyDescent="0.2">
      <c r="A46" t="str">
        <f>Sheet2!A46</f>
        <v>Surirella</v>
      </c>
      <c r="B46" t="str">
        <f>Sheet2!B46</f>
        <v>Surirellaceae</v>
      </c>
      <c r="C46">
        <f>SUM(Sheet2!C46:D46)</f>
        <v>0</v>
      </c>
      <c r="D46">
        <f>SUM(Sheet2!E46:F46)</f>
        <v>0</v>
      </c>
      <c r="E46">
        <f>SUM(Sheet2!G46:H46)</f>
        <v>0</v>
      </c>
      <c r="F46">
        <f>SUM(Sheet2!I46:J46)</f>
        <v>0</v>
      </c>
      <c r="G46">
        <f>SUM(Sheet2!K46:L46)</f>
        <v>0</v>
      </c>
      <c r="H46">
        <f>SUM(Sheet2!M46:N46)</f>
        <v>0</v>
      </c>
      <c r="I46">
        <f>SUM(Sheet2!O46:P46)</f>
        <v>0</v>
      </c>
      <c r="J46">
        <f>SUM(Sheet2!Q46:R46)</f>
        <v>0</v>
      </c>
      <c r="K46">
        <f>SUM(Sheet2!S46:T46)</f>
        <v>0</v>
      </c>
      <c r="L46">
        <f>SUM(Sheet2!U46:V46)</f>
        <v>2</v>
      </c>
      <c r="M46">
        <f>SUM(Sheet2!W46:X46)</f>
        <v>0</v>
      </c>
      <c r="N46">
        <f>SUM(Sheet2!Y46:Z46)</f>
        <v>1</v>
      </c>
      <c r="O46">
        <f>SUM(Sheet2!AA46:AB46)</f>
        <v>0</v>
      </c>
      <c r="P46">
        <f>SUM(Sheet2!AC46:AD46)</f>
        <v>0</v>
      </c>
      <c r="Q46">
        <f>SUM(Sheet2!AE46:AF46)</f>
        <v>1</v>
      </c>
      <c r="R46">
        <f>SUM(Sheet2!AG46:AH46)</f>
        <v>0</v>
      </c>
      <c r="S46">
        <f>SUM(Sheet2!AI46:AJ46)</f>
        <v>0</v>
      </c>
      <c r="T46">
        <f>SUM(Sheet2!AK46:AL46)</f>
        <v>0</v>
      </c>
      <c r="U46">
        <f>SUM(Sheet2!AM46:AN46)</f>
        <v>0</v>
      </c>
      <c r="V46">
        <f>SUM(Sheet2!AO46:AP46)</f>
        <v>0</v>
      </c>
      <c r="W46">
        <f>SUM(Sheet2!AQ46:AR46)</f>
        <v>2</v>
      </c>
      <c r="X46">
        <f>SUM(Sheet2!AS46:AT46)</f>
        <v>0</v>
      </c>
      <c r="Y46">
        <f>SUM(Sheet2!AU46:AV46)</f>
        <v>0</v>
      </c>
      <c r="Z46">
        <f>SUM(Sheet2!AW46:AX46)</f>
        <v>0</v>
      </c>
      <c r="AA46">
        <f>SUM(Sheet2!AY46:AZ46)</f>
        <v>0</v>
      </c>
      <c r="AB46">
        <f>SUM(Sheet2!BA46:BB46)</f>
        <v>1</v>
      </c>
      <c r="AC46">
        <f>SUM(Sheet2!BC46:BD46)</f>
        <v>0</v>
      </c>
      <c r="AD46">
        <f>SUM(Sheet2!BE46:BF46)</f>
        <v>0</v>
      </c>
      <c r="AE46">
        <f>SUM(Sheet2!BG46:BH46)</f>
        <v>0</v>
      </c>
    </row>
    <row r="47" spans="1:31" x14ac:dyDescent="0.2">
      <c r="A47" t="str">
        <f>Sheet2!A47</f>
        <v>Cosmarium</v>
      </c>
      <c r="B47" t="str">
        <f>Sheet2!B47</f>
        <v>Desmidiaceae</v>
      </c>
      <c r="C47">
        <f>SUM(Sheet2!C47:D47)</f>
        <v>0</v>
      </c>
      <c r="D47">
        <f>SUM(Sheet2!E47:F47)</f>
        <v>0</v>
      </c>
      <c r="E47">
        <f>SUM(Sheet2!G47:H47)</f>
        <v>0</v>
      </c>
      <c r="F47">
        <f>SUM(Sheet2!I47:J47)</f>
        <v>0</v>
      </c>
      <c r="G47">
        <f>SUM(Sheet2!K47:L47)</f>
        <v>0</v>
      </c>
      <c r="H47">
        <f>SUM(Sheet2!M47:N47)</f>
        <v>0</v>
      </c>
      <c r="I47">
        <f>SUM(Sheet2!O47:P47)</f>
        <v>0</v>
      </c>
      <c r="J47">
        <f>SUM(Sheet2!Q47:R47)</f>
        <v>0</v>
      </c>
      <c r="K47">
        <f>SUM(Sheet2!S47:T47)</f>
        <v>0</v>
      </c>
      <c r="L47">
        <f>SUM(Sheet2!U47:V47)</f>
        <v>1</v>
      </c>
      <c r="M47">
        <f>SUM(Sheet2!W47:X47)</f>
        <v>0</v>
      </c>
      <c r="N47">
        <f>SUM(Sheet2!Y47:Z47)</f>
        <v>0</v>
      </c>
      <c r="O47">
        <f>SUM(Sheet2!AA47:AB47)</f>
        <v>0</v>
      </c>
      <c r="P47">
        <f>SUM(Sheet2!AC47:AD47)</f>
        <v>0</v>
      </c>
      <c r="Q47">
        <f>SUM(Sheet2!AE47:AF47)</f>
        <v>0</v>
      </c>
      <c r="R47">
        <f>SUM(Sheet2!AG47:AH47)</f>
        <v>0</v>
      </c>
      <c r="S47">
        <f>SUM(Sheet2!AI47:AJ47)</f>
        <v>0</v>
      </c>
      <c r="T47">
        <f>SUM(Sheet2!AK47:AL47)</f>
        <v>0</v>
      </c>
      <c r="U47">
        <f>SUM(Sheet2!AM47:AN47)</f>
        <v>0</v>
      </c>
      <c r="V47">
        <f>SUM(Sheet2!AO47:AP47)</f>
        <v>0</v>
      </c>
      <c r="W47">
        <f>SUM(Sheet2!AQ47:AR47)</f>
        <v>0</v>
      </c>
      <c r="X47">
        <f>SUM(Sheet2!AS47:AT47)</f>
        <v>0</v>
      </c>
      <c r="Y47">
        <f>SUM(Sheet2!AU47:AV47)</f>
        <v>0</v>
      </c>
      <c r="Z47">
        <f>SUM(Sheet2!AW47:AX47)</f>
        <v>0</v>
      </c>
      <c r="AA47">
        <f>SUM(Sheet2!AY47:AZ47)</f>
        <v>0</v>
      </c>
      <c r="AB47">
        <f>SUM(Sheet2!BA47:BB47)</f>
        <v>0</v>
      </c>
      <c r="AC47">
        <f>SUM(Sheet2!BC47:BD47)</f>
        <v>0</v>
      </c>
      <c r="AD47">
        <f>SUM(Sheet2!BE47:BF47)</f>
        <v>0</v>
      </c>
      <c r="AE47">
        <f>SUM(Sheet2!BG47:BH47)</f>
        <v>0</v>
      </c>
    </row>
    <row r="48" spans="1:31" x14ac:dyDescent="0.2">
      <c r="A48" t="str">
        <f>Sheet2!A48</f>
        <v>Gomphonema</v>
      </c>
      <c r="B48" t="str">
        <f>Sheet2!B48</f>
        <v>Cymbellales</v>
      </c>
      <c r="C48">
        <f>SUM(Sheet2!C48:D48)</f>
        <v>0</v>
      </c>
      <c r="D48">
        <f>SUM(Sheet2!E48:F48)</f>
        <v>0</v>
      </c>
      <c r="E48">
        <f>SUM(Sheet2!G48:H48)</f>
        <v>0</v>
      </c>
      <c r="F48">
        <f>SUM(Sheet2!I48:J48)</f>
        <v>0</v>
      </c>
      <c r="G48">
        <f>SUM(Sheet2!K48:L48)</f>
        <v>0</v>
      </c>
      <c r="H48">
        <f>SUM(Sheet2!M48:N48)</f>
        <v>0</v>
      </c>
      <c r="I48">
        <f>SUM(Sheet2!O48:P48)</f>
        <v>0</v>
      </c>
      <c r="J48">
        <f>SUM(Sheet2!Q48:R48)</f>
        <v>0</v>
      </c>
      <c r="K48">
        <f>SUM(Sheet2!S48:T48)</f>
        <v>0</v>
      </c>
      <c r="L48">
        <f>SUM(Sheet2!U48:V48)</f>
        <v>1</v>
      </c>
      <c r="M48">
        <f>SUM(Sheet2!W48:X48)</f>
        <v>0</v>
      </c>
      <c r="N48">
        <f>SUM(Sheet2!Y48:Z48)</f>
        <v>0</v>
      </c>
      <c r="O48">
        <f>SUM(Sheet2!AA48:AB48)</f>
        <v>0</v>
      </c>
      <c r="P48">
        <f>SUM(Sheet2!AC48:AD48)</f>
        <v>1</v>
      </c>
      <c r="Q48">
        <f>SUM(Sheet2!AE48:AF48)</f>
        <v>0</v>
      </c>
      <c r="R48">
        <f>SUM(Sheet2!AG48:AH48)</f>
        <v>0</v>
      </c>
      <c r="S48">
        <f>SUM(Sheet2!AI48:AJ48)</f>
        <v>0</v>
      </c>
      <c r="T48">
        <f>SUM(Sheet2!AK48:AL48)</f>
        <v>0</v>
      </c>
      <c r="U48">
        <f>SUM(Sheet2!AM48:AN48)</f>
        <v>0</v>
      </c>
      <c r="V48">
        <f>SUM(Sheet2!AO48:AP48)</f>
        <v>0</v>
      </c>
      <c r="W48">
        <f>SUM(Sheet2!AQ48:AR48)</f>
        <v>0</v>
      </c>
      <c r="X48">
        <f>SUM(Sheet2!AS48:AT48)</f>
        <v>0</v>
      </c>
      <c r="Y48">
        <f>SUM(Sheet2!AU48:AV48)</f>
        <v>0</v>
      </c>
      <c r="Z48">
        <f>SUM(Sheet2!AW48:AX48)</f>
        <v>0</v>
      </c>
      <c r="AA48">
        <f>SUM(Sheet2!AY48:AZ48)</f>
        <v>2</v>
      </c>
      <c r="AB48">
        <f>SUM(Sheet2!BA48:BB48)</f>
        <v>1</v>
      </c>
      <c r="AC48">
        <f>SUM(Sheet2!BC48:BD48)</f>
        <v>0</v>
      </c>
      <c r="AD48">
        <f>SUM(Sheet2!BE48:BF48)</f>
        <v>0</v>
      </c>
      <c r="AE48">
        <f>SUM(Sheet2!BG48:BH48)</f>
        <v>0</v>
      </c>
    </row>
    <row r="49" spans="1:31" x14ac:dyDescent="0.2">
      <c r="A49" t="str">
        <f>Sheet2!A49</f>
        <v>Amphora</v>
      </c>
      <c r="B49" t="str">
        <f>Sheet2!B49</f>
        <v>Catenulaceae</v>
      </c>
      <c r="C49">
        <f>SUM(Sheet2!C49:D49)</f>
        <v>0</v>
      </c>
      <c r="D49">
        <f>SUM(Sheet2!E49:F49)</f>
        <v>0</v>
      </c>
      <c r="E49">
        <f>SUM(Sheet2!G49:H49)</f>
        <v>0</v>
      </c>
      <c r="F49">
        <f>SUM(Sheet2!I49:J49)</f>
        <v>0</v>
      </c>
      <c r="G49">
        <f>SUM(Sheet2!K49:L49)</f>
        <v>0</v>
      </c>
      <c r="H49">
        <f>SUM(Sheet2!M49:N49)</f>
        <v>0</v>
      </c>
      <c r="I49">
        <f>SUM(Sheet2!O49:P49)</f>
        <v>0</v>
      </c>
      <c r="J49">
        <f>SUM(Sheet2!Q49:R49)</f>
        <v>0</v>
      </c>
      <c r="K49">
        <f>SUM(Sheet2!S49:T49)</f>
        <v>0</v>
      </c>
      <c r="L49">
        <f>SUM(Sheet2!U49:V49)</f>
        <v>1</v>
      </c>
      <c r="M49">
        <f>SUM(Sheet2!W49:X49)</f>
        <v>0</v>
      </c>
      <c r="N49">
        <f>SUM(Sheet2!Y49:Z49)</f>
        <v>0</v>
      </c>
      <c r="O49">
        <f>SUM(Sheet2!AA49:AB49)</f>
        <v>0</v>
      </c>
      <c r="P49">
        <f>SUM(Sheet2!AC49:AD49)</f>
        <v>0</v>
      </c>
      <c r="Q49">
        <f>SUM(Sheet2!AE49:AF49)</f>
        <v>0</v>
      </c>
      <c r="R49">
        <f>SUM(Sheet2!AG49:AH49)</f>
        <v>0</v>
      </c>
      <c r="S49">
        <f>SUM(Sheet2!AI49:AJ49)</f>
        <v>0</v>
      </c>
      <c r="T49">
        <f>SUM(Sheet2!AK49:AL49)</f>
        <v>0</v>
      </c>
      <c r="U49">
        <f>SUM(Sheet2!AM49:AN49)</f>
        <v>0</v>
      </c>
      <c r="V49">
        <f>SUM(Sheet2!AO49:AP49)</f>
        <v>0</v>
      </c>
      <c r="W49">
        <f>SUM(Sheet2!AQ49:AR49)</f>
        <v>0</v>
      </c>
      <c r="X49">
        <f>SUM(Sheet2!AS49:AT49)</f>
        <v>0</v>
      </c>
      <c r="Y49">
        <f>SUM(Sheet2!AU49:AV49)</f>
        <v>0</v>
      </c>
      <c r="Z49">
        <f>SUM(Sheet2!AW49:AX49)</f>
        <v>0</v>
      </c>
      <c r="AA49">
        <f>SUM(Sheet2!AY49:AZ49)</f>
        <v>0</v>
      </c>
      <c r="AB49">
        <f>SUM(Sheet2!BA49:BB49)</f>
        <v>0</v>
      </c>
      <c r="AC49">
        <f>SUM(Sheet2!BC49:BD49)</f>
        <v>0</v>
      </c>
      <c r="AD49">
        <f>SUM(Sheet2!BE49:BF49)</f>
        <v>0</v>
      </c>
      <c r="AE49">
        <f>SUM(Sheet2!BG49:BH49)</f>
        <v>0</v>
      </c>
    </row>
    <row r="50" spans="1:31" x14ac:dyDescent="0.2">
      <c r="A50" t="str">
        <f>Sheet2!A50</f>
        <v>Zygnema</v>
      </c>
      <c r="B50" t="str">
        <f>Sheet2!B50</f>
        <v>Zygnemataceae</v>
      </c>
      <c r="C50">
        <f>SUM(Sheet2!C50:D50)</f>
        <v>0</v>
      </c>
      <c r="D50">
        <f>SUM(Sheet2!E50:F50)</f>
        <v>0</v>
      </c>
      <c r="E50">
        <f>SUM(Sheet2!G50:H50)</f>
        <v>0</v>
      </c>
      <c r="F50">
        <f>SUM(Sheet2!I50:J50)</f>
        <v>0</v>
      </c>
      <c r="G50">
        <f>SUM(Sheet2!K50:L50)</f>
        <v>0</v>
      </c>
      <c r="H50">
        <f>SUM(Sheet2!M50:N50)</f>
        <v>0</v>
      </c>
      <c r="I50">
        <f>SUM(Sheet2!O50:P50)</f>
        <v>0</v>
      </c>
      <c r="J50">
        <f>SUM(Sheet2!Q50:R50)</f>
        <v>0</v>
      </c>
      <c r="K50">
        <f>SUM(Sheet2!S50:T50)</f>
        <v>0</v>
      </c>
      <c r="L50">
        <f>SUM(Sheet2!U50:V50)</f>
        <v>42</v>
      </c>
      <c r="M50">
        <f>SUM(Sheet2!W50:X50)</f>
        <v>30</v>
      </c>
      <c r="N50">
        <f>SUM(Sheet2!Y50:Z50)</f>
        <v>0</v>
      </c>
      <c r="O50">
        <f>SUM(Sheet2!AA50:AB50)</f>
        <v>0</v>
      </c>
      <c r="P50">
        <f>SUM(Sheet2!AC50:AD50)</f>
        <v>0</v>
      </c>
      <c r="Q50">
        <f>SUM(Sheet2!AE50:AF50)</f>
        <v>0</v>
      </c>
      <c r="R50">
        <f>SUM(Sheet2!AG50:AH50)</f>
        <v>0</v>
      </c>
      <c r="S50">
        <f>SUM(Sheet2!AI50:AJ50)</f>
        <v>0</v>
      </c>
      <c r="T50">
        <f>SUM(Sheet2!AK50:AL50)</f>
        <v>0</v>
      </c>
      <c r="U50">
        <f>SUM(Sheet2!AM50:AN50)</f>
        <v>0</v>
      </c>
      <c r="V50">
        <f>SUM(Sheet2!AO50:AP50)</f>
        <v>0</v>
      </c>
      <c r="W50">
        <f>SUM(Sheet2!AQ50:AR50)</f>
        <v>0</v>
      </c>
      <c r="X50">
        <f>SUM(Sheet2!AS50:AT50)</f>
        <v>0</v>
      </c>
      <c r="Y50">
        <f>SUM(Sheet2!AU50:AV50)</f>
        <v>0</v>
      </c>
      <c r="Z50">
        <f>SUM(Sheet2!AW50:AX50)</f>
        <v>0</v>
      </c>
      <c r="AA50">
        <f>SUM(Sheet2!AY50:AZ50)</f>
        <v>0</v>
      </c>
      <c r="AB50">
        <f>SUM(Sheet2!BA50:BB50)</f>
        <v>0</v>
      </c>
      <c r="AC50">
        <f>SUM(Sheet2!BC50:BD50)</f>
        <v>0</v>
      </c>
      <c r="AD50">
        <f>SUM(Sheet2!BE50:BF50)</f>
        <v>0</v>
      </c>
      <c r="AE50">
        <f>SUM(Sheet2!BG50:BH50)</f>
        <v>0</v>
      </c>
    </row>
    <row r="51" spans="1:31" x14ac:dyDescent="0.2">
      <c r="A51" t="str">
        <f>Sheet2!A51</f>
        <v>Pachycladella</v>
      </c>
      <c r="B51" t="str">
        <f>Sheet2!B51</f>
        <v>Oocystaceae</v>
      </c>
      <c r="C51">
        <f>SUM(Sheet2!C51:D51)</f>
        <v>0</v>
      </c>
      <c r="D51">
        <f>SUM(Sheet2!E51:F51)</f>
        <v>0</v>
      </c>
      <c r="E51">
        <f>SUM(Sheet2!G51:H51)</f>
        <v>0</v>
      </c>
      <c r="F51">
        <f>SUM(Sheet2!I51:J51)</f>
        <v>0</v>
      </c>
      <c r="G51">
        <f>SUM(Sheet2!K51:L51)</f>
        <v>0</v>
      </c>
      <c r="H51">
        <f>SUM(Sheet2!M51:N51)</f>
        <v>0</v>
      </c>
      <c r="I51">
        <f>SUM(Sheet2!O51:P51)</f>
        <v>0</v>
      </c>
      <c r="J51">
        <f>SUM(Sheet2!Q51:R51)</f>
        <v>0</v>
      </c>
      <c r="K51">
        <f>SUM(Sheet2!S51:T51)</f>
        <v>0</v>
      </c>
      <c r="L51">
        <f>SUM(Sheet2!U51:V51)</f>
        <v>0</v>
      </c>
      <c r="M51">
        <f>SUM(Sheet2!W51:X51)</f>
        <v>0</v>
      </c>
      <c r="N51">
        <f>SUM(Sheet2!Y51:Z51)</f>
        <v>0</v>
      </c>
      <c r="O51">
        <f>SUM(Sheet2!AA51:AB51)</f>
        <v>0</v>
      </c>
      <c r="P51">
        <f>SUM(Sheet2!AC51:AD51)</f>
        <v>1</v>
      </c>
      <c r="Q51">
        <f>SUM(Sheet2!AE51:AF51)</f>
        <v>0</v>
      </c>
      <c r="R51">
        <f>SUM(Sheet2!AG51:AH51)</f>
        <v>0</v>
      </c>
      <c r="S51">
        <f>SUM(Sheet2!AI51:AJ51)</f>
        <v>2</v>
      </c>
      <c r="T51">
        <f>SUM(Sheet2!AK51:AL51)</f>
        <v>2</v>
      </c>
      <c r="U51">
        <f>SUM(Sheet2!AM51:AN51)</f>
        <v>0</v>
      </c>
      <c r="V51">
        <f>SUM(Sheet2!AO51:AP51)</f>
        <v>0</v>
      </c>
      <c r="W51">
        <f>SUM(Sheet2!AQ51:AR51)</f>
        <v>0</v>
      </c>
      <c r="X51">
        <f>SUM(Sheet2!AS51:AT51)</f>
        <v>0</v>
      </c>
      <c r="Y51">
        <f>SUM(Sheet2!AU51:AV51)</f>
        <v>0</v>
      </c>
      <c r="Z51">
        <f>SUM(Sheet2!AW51:AX51)</f>
        <v>0</v>
      </c>
      <c r="AA51">
        <f>SUM(Sheet2!AY51:AZ51)</f>
        <v>0</v>
      </c>
      <c r="AB51">
        <f>SUM(Sheet2!BA51:BB51)</f>
        <v>0</v>
      </c>
      <c r="AC51">
        <f>SUM(Sheet2!BC51:BD51)</f>
        <v>0</v>
      </c>
      <c r="AD51">
        <f>SUM(Sheet2!BE51:BF51)</f>
        <v>0</v>
      </c>
      <c r="AE51">
        <f>SUM(Sheet2!BG51:BH51)</f>
        <v>0</v>
      </c>
    </row>
    <row r="52" spans="1:31" x14ac:dyDescent="0.2">
      <c r="A52" t="str">
        <f>Sheet2!A52</f>
        <v>Golenkinia</v>
      </c>
      <c r="B52" t="str">
        <f>Sheet2!B52</f>
        <v>Treubarinia</v>
      </c>
      <c r="C52">
        <f>SUM(Sheet2!C52:D52)</f>
        <v>0</v>
      </c>
      <c r="D52">
        <f>SUM(Sheet2!E52:F52)</f>
        <v>0</v>
      </c>
      <c r="E52">
        <f>SUM(Sheet2!G52:H52)</f>
        <v>0</v>
      </c>
      <c r="F52">
        <f>SUM(Sheet2!I52:J52)</f>
        <v>0</v>
      </c>
      <c r="G52">
        <f>SUM(Sheet2!K52:L52)</f>
        <v>0</v>
      </c>
      <c r="H52">
        <f>SUM(Sheet2!M52:N52)</f>
        <v>0</v>
      </c>
      <c r="I52">
        <f>SUM(Sheet2!O52:P52)</f>
        <v>0</v>
      </c>
      <c r="J52">
        <f>SUM(Sheet2!Q52:R52)</f>
        <v>0</v>
      </c>
      <c r="K52">
        <f>SUM(Sheet2!S52:T52)</f>
        <v>0</v>
      </c>
      <c r="L52">
        <f>SUM(Sheet2!U52:V52)</f>
        <v>0</v>
      </c>
      <c r="M52">
        <f>SUM(Sheet2!W52:X52)</f>
        <v>0</v>
      </c>
      <c r="N52">
        <f>SUM(Sheet2!Y52:Z52)</f>
        <v>0</v>
      </c>
      <c r="O52">
        <f>SUM(Sheet2!AA52:AB52)</f>
        <v>0</v>
      </c>
      <c r="P52">
        <f>SUM(Sheet2!AC52:AD52)</f>
        <v>0</v>
      </c>
      <c r="Q52">
        <f>SUM(Sheet2!AE52:AF52)</f>
        <v>1</v>
      </c>
      <c r="R52">
        <f>SUM(Sheet2!AG52:AH52)</f>
        <v>0</v>
      </c>
      <c r="S52">
        <f>SUM(Sheet2!AI52:AJ52)</f>
        <v>0</v>
      </c>
      <c r="T52">
        <f>SUM(Sheet2!AK52:AL52)</f>
        <v>0</v>
      </c>
      <c r="U52">
        <f>SUM(Sheet2!AM52:AN52)</f>
        <v>0</v>
      </c>
      <c r="V52">
        <f>SUM(Sheet2!AO52:AP52)</f>
        <v>0</v>
      </c>
      <c r="W52">
        <f>SUM(Sheet2!AQ52:AR52)</f>
        <v>0</v>
      </c>
      <c r="X52">
        <f>SUM(Sheet2!AS52:AT52)</f>
        <v>0</v>
      </c>
      <c r="Y52">
        <f>SUM(Sheet2!AU52:AV52)</f>
        <v>0</v>
      </c>
      <c r="Z52">
        <f>SUM(Sheet2!AW52:AX52)</f>
        <v>0</v>
      </c>
      <c r="AA52">
        <f>SUM(Sheet2!AY52:AZ52)</f>
        <v>0</v>
      </c>
      <c r="AB52">
        <f>SUM(Sheet2!BA52:BB52)</f>
        <v>0</v>
      </c>
      <c r="AC52">
        <f>SUM(Sheet2!BC52:BD52)</f>
        <v>0</v>
      </c>
      <c r="AD52">
        <f>SUM(Sheet2!BE52:BF52)</f>
        <v>0</v>
      </c>
      <c r="AE52">
        <f>SUM(Sheet2!BG52:BH52)</f>
        <v>0</v>
      </c>
    </row>
    <row r="53" spans="1:31" x14ac:dyDescent="0.2">
      <c r="A53" t="str">
        <f>Sheet2!A53</f>
        <v>Trachelomonas</v>
      </c>
      <c r="B53" t="str">
        <f>Sheet2!B53</f>
        <v>Euglenoid</v>
      </c>
      <c r="C53">
        <f>SUM(Sheet2!C53:D53)</f>
        <v>0</v>
      </c>
      <c r="D53">
        <f>SUM(Sheet2!E53:F53)</f>
        <v>0</v>
      </c>
      <c r="E53">
        <f>SUM(Sheet2!G53:H53)</f>
        <v>0</v>
      </c>
      <c r="F53">
        <f>SUM(Sheet2!I53:J53)</f>
        <v>0</v>
      </c>
      <c r="G53">
        <f>SUM(Sheet2!K53:L53)</f>
        <v>0</v>
      </c>
      <c r="H53">
        <f>SUM(Sheet2!M53:N53)</f>
        <v>0</v>
      </c>
      <c r="I53">
        <f>SUM(Sheet2!O53:P53)</f>
        <v>0</v>
      </c>
      <c r="J53">
        <f>SUM(Sheet2!Q53:R53)</f>
        <v>0</v>
      </c>
      <c r="K53">
        <f>SUM(Sheet2!S53:T53)</f>
        <v>0</v>
      </c>
      <c r="L53">
        <f>SUM(Sheet2!U53:V53)</f>
        <v>0</v>
      </c>
      <c r="M53">
        <f>SUM(Sheet2!W53:X53)</f>
        <v>0</v>
      </c>
      <c r="N53">
        <f>SUM(Sheet2!Y53:Z53)</f>
        <v>0</v>
      </c>
      <c r="O53">
        <f>SUM(Sheet2!AA53:AB53)</f>
        <v>0</v>
      </c>
      <c r="P53">
        <f>SUM(Sheet2!AC53:AD53)</f>
        <v>0</v>
      </c>
      <c r="Q53">
        <f>SUM(Sheet2!AE53:AF53)</f>
        <v>1</v>
      </c>
      <c r="R53">
        <f>SUM(Sheet2!AG53:AH53)</f>
        <v>0</v>
      </c>
      <c r="S53">
        <f>SUM(Sheet2!AI53:AJ53)</f>
        <v>0</v>
      </c>
      <c r="T53">
        <f>SUM(Sheet2!AK53:AL53)</f>
        <v>0</v>
      </c>
      <c r="U53">
        <f>SUM(Sheet2!AM53:AN53)</f>
        <v>0</v>
      </c>
      <c r="V53">
        <f>SUM(Sheet2!AO53:AP53)</f>
        <v>0</v>
      </c>
      <c r="W53">
        <f>SUM(Sheet2!AQ53:AR53)</f>
        <v>0</v>
      </c>
      <c r="X53">
        <f>SUM(Sheet2!AS53:AT53)</f>
        <v>0</v>
      </c>
      <c r="Y53">
        <f>SUM(Sheet2!AU53:AV53)</f>
        <v>0</v>
      </c>
      <c r="Z53">
        <f>SUM(Sheet2!AW53:AX53)</f>
        <v>0</v>
      </c>
      <c r="AA53">
        <f>SUM(Sheet2!AY53:AZ53)</f>
        <v>0</v>
      </c>
      <c r="AB53">
        <f>SUM(Sheet2!BA53:BB53)</f>
        <v>0</v>
      </c>
      <c r="AC53">
        <f>SUM(Sheet2!BC53:BD53)</f>
        <v>0</v>
      </c>
      <c r="AD53">
        <f>SUM(Sheet2!BE53:BF53)</f>
        <v>0</v>
      </c>
      <c r="AE53">
        <f>SUM(Sheet2!BG53:BH53)</f>
        <v>0</v>
      </c>
    </row>
    <row r="54" spans="1:31" x14ac:dyDescent="0.2">
      <c r="A54" t="str">
        <f>Sheet2!A54</f>
        <v>Kirchneriella</v>
      </c>
      <c r="B54" t="str">
        <f>Sheet2!B54</f>
        <v>Selenastraceae</v>
      </c>
      <c r="C54">
        <f>SUM(Sheet2!C54:D54)</f>
        <v>0</v>
      </c>
      <c r="D54">
        <f>SUM(Sheet2!E54:F54)</f>
        <v>0</v>
      </c>
      <c r="E54">
        <f>SUM(Sheet2!G54:H54)</f>
        <v>0</v>
      </c>
      <c r="F54">
        <f>SUM(Sheet2!I54:J54)</f>
        <v>0</v>
      </c>
      <c r="G54">
        <f>SUM(Sheet2!K54:L54)</f>
        <v>0</v>
      </c>
      <c r="H54">
        <f>SUM(Sheet2!M54:N54)</f>
        <v>0</v>
      </c>
      <c r="I54">
        <f>SUM(Sheet2!O54:P54)</f>
        <v>0</v>
      </c>
      <c r="J54">
        <f>SUM(Sheet2!Q54:R54)</f>
        <v>0</v>
      </c>
      <c r="K54">
        <f>SUM(Sheet2!S54:T54)</f>
        <v>0</v>
      </c>
      <c r="L54">
        <f>SUM(Sheet2!U54:V54)</f>
        <v>0</v>
      </c>
      <c r="M54">
        <f>SUM(Sheet2!W54:X54)</f>
        <v>0</v>
      </c>
      <c r="N54">
        <f>SUM(Sheet2!Y54:Z54)</f>
        <v>0</v>
      </c>
      <c r="O54">
        <f>SUM(Sheet2!AA54:AB54)</f>
        <v>0</v>
      </c>
      <c r="P54">
        <f>SUM(Sheet2!AC54:AD54)</f>
        <v>0</v>
      </c>
      <c r="Q54">
        <f>SUM(Sheet2!AE54:AF54)</f>
        <v>0</v>
      </c>
      <c r="R54">
        <f>SUM(Sheet2!AG54:AH54)</f>
        <v>1</v>
      </c>
      <c r="S54">
        <f>SUM(Sheet2!AI54:AJ54)</f>
        <v>0</v>
      </c>
      <c r="T54">
        <f>SUM(Sheet2!AK54:AL54)</f>
        <v>17</v>
      </c>
      <c r="U54">
        <f>SUM(Sheet2!AM54:AN54)</f>
        <v>0</v>
      </c>
      <c r="V54">
        <f>SUM(Sheet2!AO54:AP54)</f>
        <v>0</v>
      </c>
      <c r="W54">
        <f>SUM(Sheet2!AQ54:AR54)</f>
        <v>0</v>
      </c>
      <c r="X54">
        <f>SUM(Sheet2!AS54:AT54)</f>
        <v>0</v>
      </c>
      <c r="Y54">
        <f>SUM(Sheet2!AU54:AV54)</f>
        <v>0</v>
      </c>
      <c r="Z54">
        <f>SUM(Sheet2!AW54:AX54)</f>
        <v>0</v>
      </c>
      <c r="AA54">
        <f>SUM(Sheet2!AY54:AZ54)</f>
        <v>0</v>
      </c>
      <c r="AB54">
        <f>SUM(Sheet2!BA54:BB54)</f>
        <v>1</v>
      </c>
      <c r="AC54">
        <f>SUM(Sheet2!BC54:BD54)</f>
        <v>0</v>
      </c>
      <c r="AD54">
        <f>SUM(Sheet2!BE54:BF54)</f>
        <v>0</v>
      </c>
      <c r="AE54">
        <f>SUM(Sheet2!BG54:BH54)</f>
        <v>0</v>
      </c>
    </row>
    <row r="55" spans="1:31" x14ac:dyDescent="0.2">
      <c r="A55" t="str">
        <f>Sheet2!A55</f>
        <v>Chain-forming greens</v>
      </c>
      <c r="B55" t="str">
        <f>Sheet2!B55</f>
        <v>Chlorococcales</v>
      </c>
      <c r="C55">
        <f>SUM(Sheet2!C55:D55)</f>
        <v>0</v>
      </c>
      <c r="D55">
        <f>SUM(Sheet2!E55:F55)</f>
        <v>0</v>
      </c>
      <c r="E55">
        <f>SUM(Sheet2!G55:H55)</f>
        <v>0</v>
      </c>
      <c r="F55">
        <f>SUM(Sheet2!I55:J55)</f>
        <v>0</v>
      </c>
      <c r="G55">
        <f>SUM(Sheet2!K55:L55)</f>
        <v>0</v>
      </c>
      <c r="H55">
        <f>SUM(Sheet2!M55:N55)</f>
        <v>0</v>
      </c>
      <c r="I55">
        <f>SUM(Sheet2!O55:P55)</f>
        <v>0</v>
      </c>
      <c r="J55">
        <f>SUM(Sheet2!Q55:R55)</f>
        <v>0</v>
      </c>
      <c r="K55">
        <f>SUM(Sheet2!S55:T55)</f>
        <v>0</v>
      </c>
      <c r="L55">
        <f>SUM(Sheet2!U55:V55)</f>
        <v>0</v>
      </c>
      <c r="M55">
        <f>SUM(Sheet2!W55:X55)</f>
        <v>0</v>
      </c>
      <c r="N55">
        <f>SUM(Sheet2!Y55:Z55)</f>
        <v>0</v>
      </c>
      <c r="O55">
        <f>SUM(Sheet2!AA55:AB55)</f>
        <v>0</v>
      </c>
      <c r="P55">
        <f>SUM(Sheet2!AC55:AD55)</f>
        <v>0</v>
      </c>
      <c r="Q55">
        <f>SUM(Sheet2!AE55:AF55)</f>
        <v>0</v>
      </c>
      <c r="R55">
        <f>SUM(Sheet2!AG55:AH55)</f>
        <v>0</v>
      </c>
      <c r="S55">
        <f>SUM(Sheet2!AI55:AJ55)</f>
        <v>0</v>
      </c>
      <c r="T55">
        <f>SUM(Sheet2!AK55:AL55)</f>
        <v>6</v>
      </c>
      <c r="U55">
        <f>SUM(Sheet2!AM55:AN55)</f>
        <v>0</v>
      </c>
      <c r="V55">
        <f>SUM(Sheet2!AO55:AP55)</f>
        <v>0</v>
      </c>
      <c r="W55">
        <f>SUM(Sheet2!AQ55:AR55)</f>
        <v>0</v>
      </c>
      <c r="X55">
        <f>SUM(Sheet2!AS55:AT55)</f>
        <v>0</v>
      </c>
      <c r="Y55">
        <f>SUM(Sheet2!AU55:AV55)</f>
        <v>0</v>
      </c>
      <c r="Z55">
        <f>SUM(Sheet2!AW55:AX55)</f>
        <v>0</v>
      </c>
      <c r="AA55">
        <f>SUM(Sheet2!AY55:AZ55)</f>
        <v>0</v>
      </c>
      <c r="AB55">
        <f>SUM(Sheet2!BA55:BB55)</f>
        <v>0</v>
      </c>
      <c r="AC55">
        <f>SUM(Sheet2!BC55:BD55)</f>
        <v>0</v>
      </c>
      <c r="AD55">
        <f>SUM(Sheet2!BE55:BF55)</f>
        <v>0</v>
      </c>
      <c r="AE55">
        <f>SUM(Sheet2!BG55:BH55)</f>
        <v>0</v>
      </c>
    </row>
    <row r="56" spans="1:31" x14ac:dyDescent="0.2">
      <c r="A56" t="str">
        <f>Sheet2!A56</f>
        <v>Bulbochaete</v>
      </c>
      <c r="B56" t="str">
        <f>Sheet2!B56</f>
        <v>Oedogoniales</v>
      </c>
      <c r="C56">
        <f>SUM(Sheet2!C56:D56)</f>
        <v>0</v>
      </c>
      <c r="D56">
        <f>SUM(Sheet2!E56:F56)</f>
        <v>0</v>
      </c>
      <c r="E56">
        <f>SUM(Sheet2!G56:H56)</f>
        <v>0</v>
      </c>
      <c r="F56">
        <f>SUM(Sheet2!I56:J56)</f>
        <v>0</v>
      </c>
      <c r="G56">
        <f>SUM(Sheet2!K56:L56)</f>
        <v>0</v>
      </c>
      <c r="H56">
        <f>SUM(Sheet2!M56:N56)</f>
        <v>0</v>
      </c>
      <c r="I56">
        <f>SUM(Sheet2!O56:P56)</f>
        <v>0</v>
      </c>
      <c r="J56">
        <f>SUM(Sheet2!Q56:R56)</f>
        <v>0</v>
      </c>
      <c r="K56">
        <f>SUM(Sheet2!S56:T56)</f>
        <v>0</v>
      </c>
      <c r="L56">
        <f>SUM(Sheet2!U56:V56)</f>
        <v>0</v>
      </c>
      <c r="M56">
        <f>SUM(Sheet2!W56:X56)</f>
        <v>0</v>
      </c>
      <c r="N56">
        <f>SUM(Sheet2!Y56:Z56)</f>
        <v>0</v>
      </c>
      <c r="O56">
        <f>SUM(Sheet2!AA56:AB56)</f>
        <v>0</v>
      </c>
      <c r="P56">
        <f>SUM(Sheet2!AC56:AD56)</f>
        <v>0</v>
      </c>
      <c r="Q56">
        <f>SUM(Sheet2!AE56:AF56)</f>
        <v>0</v>
      </c>
      <c r="R56">
        <f>SUM(Sheet2!AG56:AH56)</f>
        <v>0</v>
      </c>
      <c r="S56">
        <f>SUM(Sheet2!AI56:AJ56)</f>
        <v>0</v>
      </c>
      <c r="T56">
        <f>SUM(Sheet2!AK56:AL56)</f>
        <v>1</v>
      </c>
      <c r="U56">
        <f>SUM(Sheet2!AM56:AN56)</f>
        <v>0</v>
      </c>
      <c r="V56">
        <f>SUM(Sheet2!AO56:AP56)</f>
        <v>0</v>
      </c>
      <c r="W56">
        <f>SUM(Sheet2!AQ56:AR56)</f>
        <v>0</v>
      </c>
      <c r="X56">
        <f>SUM(Sheet2!AS56:AT56)</f>
        <v>0</v>
      </c>
      <c r="Y56">
        <f>SUM(Sheet2!AU56:AV56)</f>
        <v>0</v>
      </c>
      <c r="Z56">
        <f>SUM(Sheet2!AW56:AX56)</f>
        <v>0</v>
      </c>
      <c r="AA56">
        <f>SUM(Sheet2!AY56:AZ56)</f>
        <v>0</v>
      </c>
      <c r="AB56">
        <f>SUM(Sheet2!BA56:BB56)</f>
        <v>0</v>
      </c>
      <c r="AC56">
        <f>SUM(Sheet2!BC56:BD56)</f>
        <v>0</v>
      </c>
      <c r="AD56">
        <f>SUM(Sheet2!BE56:BF56)</f>
        <v>0</v>
      </c>
      <c r="AE56">
        <f>SUM(Sheet2!BG56:BH56)</f>
        <v>0</v>
      </c>
    </row>
    <row r="57" spans="1:31" x14ac:dyDescent="0.2">
      <c r="A57" t="str">
        <f>Sheet2!A57</f>
        <v>Chaetophorales</v>
      </c>
      <c r="B57" t="str">
        <f>Sheet2!B57</f>
        <v>Chaetophorales</v>
      </c>
      <c r="C57">
        <f>SUM(Sheet2!C57:D57)</f>
        <v>0</v>
      </c>
      <c r="D57">
        <f>SUM(Sheet2!E57:F57)</f>
        <v>0</v>
      </c>
      <c r="E57">
        <f>SUM(Sheet2!G57:H57)</f>
        <v>0</v>
      </c>
      <c r="F57">
        <f>SUM(Sheet2!I57:J57)</f>
        <v>0</v>
      </c>
      <c r="G57">
        <f>SUM(Sheet2!K57:L57)</f>
        <v>0</v>
      </c>
      <c r="H57">
        <f>SUM(Sheet2!M57:N57)</f>
        <v>0</v>
      </c>
      <c r="I57">
        <f>SUM(Sheet2!O57:P57)</f>
        <v>0</v>
      </c>
      <c r="J57">
        <f>SUM(Sheet2!Q57:R57)</f>
        <v>0</v>
      </c>
      <c r="K57">
        <f>SUM(Sheet2!S57:T57)</f>
        <v>0</v>
      </c>
      <c r="L57">
        <f>SUM(Sheet2!U57:V57)</f>
        <v>0</v>
      </c>
      <c r="M57">
        <f>SUM(Sheet2!W57:X57)</f>
        <v>0</v>
      </c>
      <c r="N57">
        <f>SUM(Sheet2!Y57:Z57)</f>
        <v>0</v>
      </c>
      <c r="O57">
        <f>SUM(Sheet2!AA57:AB57)</f>
        <v>0</v>
      </c>
      <c r="P57">
        <f>SUM(Sheet2!AC57:AD57)</f>
        <v>0</v>
      </c>
      <c r="Q57">
        <f>SUM(Sheet2!AE57:AF57)</f>
        <v>0</v>
      </c>
      <c r="R57">
        <f>SUM(Sheet2!AG57:AH57)</f>
        <v>0</v>
      </c>
      <c r="S57">
        <f>SUM(Sheet2!AI57:AJ57)</f>
        <v>0</v>
      </c>
      <c r="T57">
        <f>SUM(Sheet2!AK57:AL57)</f>
        <v>0</v>
      </c>
      <c r="U57">
        <f>SUM(Sheet2!AM57:AN57)</f>
        <v>23</v>
      </c>
      <c r="V57">
        <f>SUM(Sheet2!AO57:AP57)</f>
        <v>0</v>
      </c>
      <c r="W57">
        <f>SUM(Sheet2!AQ57:AR57)</f>
        <v>0</v>
      </c>
      <c r="X57">
        <f>SUM(Sheet2!AS57:AT57)</f>
        <v>0</v>
      </c>
      <c r="Y57">
        <f>SUM(Sheet2!AU57:AV57)</f>
        <v>0</v>
      </c>
      <c r="Z57">
        <f>SUM(Sheet2!AW57:AX57)</f>
        <v>8</v>
      </c>
      <c r="AA57">
        <f>SUM(Sheet2!AY57:AZ57)</f>
        <v>0</v>
      </c>
      <c r="AB57">
        <f>SUM(Sheet2!BA57:BB57)</f>
        <v>0</v>
      </c>
      <c r="AC57">
        <f>SUM(Sheet2!BC57:BD57)</f>
        <v>0</v>
      </c>
      <c r="AD57">
        <f>SUM(Sheet2!BE57:BF57)</f>
        <v>0</v>
      </c>
      <c r="AE57">
        <f>SUM(Sheet2!BG57:BH57)</f>
        <v>0</v>
      </c>
    </row>
    <row r="58" spans="1:31" x14ac:dyDescent="0.2">
      <c r="A58" t="str">
        <f>Sheet2!A58</f>
        <v>Phacotus</v>
      </c>
      <c r="B58" t="str">
        <f>Sheet2!B58</f>
        <v>Chlamydomonadales</v>
      </c>
      <c r="C58">
        <f>SUM(Sheet2!C58:D58)</f>
        <v>0</v>
      </c>
      <c r="D58">
        <f>SUM(Sheet2!E58:F58)</f>
        <v>0</v>
      </c>
      <c r="E58">
        <f>SUM(Sheet2!G58:H58)</f>
        <v>0</v>
      </c>
      <c r="F58">
        <f>SUM(Sheet2!I58:J58)</f>
        <v>0</v>
      </c>
      <c r="G58">
        <f>SUM(Sheet2!K58:L58)</f>
        <v>0</v>
      </c>
      <c r="H58">
        <f>SUM(Sheet2!M58:N58)</f>
        <v>0</v>
      </c>
      <c r="I58">
        <f>SUM(Sheet2!O58:P58)</f>
        <v>0</v>
      </c>
      <c r="J58">
        <f>SUM(Sheet2!Q58:R58)</f>
        <v>0</v>
      </c>
      <c r="K58">
        <f>SUM(Sheet2!S58:T58)</f>
        <v>0</v>
      </c>
      <c r="L58">
        <f>SUM(Sheet2!U58:V58)</f>
        <v>0</v>
      </c>
      <c r="M58">
        <f>SUM(Sheet2!W58:X58)</f>
        <v>0</v>
      </c>
      <c r="N58">
        <f>SUM(Sheet2!Y58:Z58)</f>
        <v>0</v>
      </c>
      <c r="O58">
        <f>SUM(Sheet2!AA58:AB58)</f>
        <v>0</v>
      </c>
      <c r="P58">
        <f>SUM(Sheet2!AC58:AD58)</f>
        <v>0</v>
      </c>
      <c r="Q58">
        <f>SUM(Sheet2!AE58:AF58)</f>
        <v>0</v>
      </c>
      <c r="R58">
        <f>SUM(Sheet2!AG58:AH58)</f>
        <v>0</v>
      </c>
      <c r="S58">
        <f>SUM(Sheet2!AI58:AJ58)</f>
        <v>0</v>
      </c>
      <c r="T58">
        <f>SUM(Sheet2!AK58:AL58)</f>
        <v>0</v>
      </c>
      <c r="U58">
        <f>SUM(Sheet2!AM58:AN58)</f>
        <v>0</v>
      </c>
      <c r="V58">
        <f>SUM(Sheet2!AO58:AP58)</f>
        <v>1</v>
      </c>
      <c r="W58">
        <f>SUM(Sheet2!AQ58:AR58)</f>
        <v>0</v>
      </c>
      <c r="X58">
        <f>SUM(Sheet2!AS58:AT58)</f>
        <v>0</v>
      </c>
      <c r="Y58">
        <f>SUM(Sheet2!AU58:AV58)</f>
        <v>0</v>
      </c>
      <c r="Z58">
        <f>SUM(Sheet2!AW58:AX58)</f>
        <v>0</v>
      </c>
      <c r="AA58">
        <f>SUM(Sheet2!AY58:AZ58)</f>
        <v>0</v>
      </c>
      <c r="AB58">
        <f>SUM(Sheet2!BA58:BB58)</f>
        <v>0</v>
      </c>
      <c r="AC58">
        <f>SUM(Sheet2!BC58:BD58)</f>
        <v>0</v>
      </c>
      <c r="AD58">
        <f>SUM(Sheet2!BE58:BF58)</f>
        <v>0</v>
      </c>
      <c r="AE58">
        <f>SUM(Sheet2!BG58:BH58)</f>
        <v>0</v>
      </c>
    </row>
    <row r="59" spans="1:31" x14ac:dyDescent="0.2">
      <c r="A59" t="str">
        <f>Sheet2!A59</f>
        <v>Microspora/Ulothrix</v>
      </c>
      <c r="B59" t="str">
        <f>Sheet2!B59</f>
        <v>Microsporaceae</v>
      </c>
      <c r="C59">
        <f>SUM(Sheet2!C59:D59)</f>
        <v>0</v>
      </c>
      <c r="D59">
        <f>SUM(Sheet2!E59:F59)</f>
        <v>0</v>
      </c>
      <c r="E59">
        <f>SUM(Sheet2!G59:H59)</f>
        <v>0</v>
      </c>
      <c r="F59">
        <f>SUM(Sheet2!I59:J59)</f>
        <v>0</v>
      </c>
      <c r="G59">
        <f>SUM(Sheet2!K59:L59)</f>
        <v>0</v>
      </c>
      <c r="H59">
        <f>SUM(Sheet2!M59:N59)</f>
        <v>0</v>
      </c>
      <c r="I59">
        <f>SUM(Sheet2!O59:P59)</f>
        <v>0</v>
      </c>
      <c r="J59">
        <f>SUM(Sheet2!Q59:R59)</f>
        <v>0</v>
      </c>
      <c r="K59">
        <f>SUM(Sheet2!S59:T59)</f>
        <v>0</v>
      </c>
      <c r="L59">
        <f>SUM(Sheet2!U59:V59)</f>
        <v>0</v>
      </c>
      <c r="M59">
        <f>SUM(Sheet2!W59:X59)</f>
        <v>0</v>
      </c>
      <c r="N59">
        <f>SUM(Sheet2!Y59:Z59)</f>
        <v>0</v>
      </c>
      <c r="O59">
        <f>SUM(Sheet2!AA59:AB59)</f>
        <v>0</v>
      </c>
      <c r="P59">
        <f>SUM(Sheet2!AC59:AD59)</f>
        <v>0</v>
      </c>
      <c r="Q59">
        <f>SUM(Sheet2!AE59:AF59)</f>
        <v>0</v>
      </c>
      <c r="R59">
        <f>SUM(Sheet2!AG59:AH59)</f>
        <v>0</v>
      </c>
      <c r="S59">
        <f>SUM(Sheet2!AI59:AJ59)</f>
        <v>0</v>
      </c>
      <c r="T59">
        <f>SUM(Sheet2!AK59:AL59)</f>
        <v>0</v>
      </c>
      <c r="U59">
        <f>SUM(Sheet2!AM59:AN59)</f>
        <v>0</v>
      </c>
      <c r="V59">
        <f>SUM(Sheet2!AO59:AP59)</f>
        <v>160</v>
      </c>
      <c r="W59">
        <f>SUM(Sheet2!AQ59:AR59)</f>
        <v>0</v>
      </c>
      <c r="X59">
        <f>SUM(Sheet2!AS59:AT59)</f>
        <v>0</v>
      </c>
      <c r="Y59">
        <f>SUM(Sheet2!AU59:AV59)</f>
        <v>0</v>
      </c>
      <c r="Z59">
        <f>SUM(Sheet2!AW59:AX59)</f>
        <v>0</v>
      </c>
      <c r="AA59">
        <f>SUM(Sheet2!AY59:AZ59)</f>
        <v>0</v>
      </c>
      <c r="AB59">
        <f>SUM(Sheet2!BA59:BB59)</f>
        <v>0</v>
      </c>
      <c r="AC59">
        <f>SUM(Sheet2!BC59:BD59)</f>
        <v>0</v>
      </c>
      <c r="AD59">
        <f>SUM(Sheet2!BE59:BF59)</f>
        <v>0</v>
      </c>
      <c r="AE59">
        <f>SUM(Sheet2!BG59:BH59)</f>
        <v>0</v>
      </c>
    </row>
    <row r="60" spans="1:31" x14ac:dyDescent="0.2">
      <c r="A60" t="str">
        <f>Sheet2!A60</f>
        <v>Synura</v>
      </c>
      <c r="B60" t="str">
        <f>Sheet2!B60</f>
        <v>Chrysophyte</v>
      </c>
      <c r="C60">
        <f>SUM(Sheet2!C60:D60)</f>
        <v>0</v>
      </c>
      <c r="D60">
        <f>SUM(Sheet2!E60:F60)</f>
        <v>0</v>
      </c>
      <c r="E60">
        <f>SUM(Sheet2!G60:H60)</f>
        <v>0</v>
      </c>
      <c r="F60">
        <f>SUM(Sheet2!I60:J60)</f>
        <v>0</v>
      </c>
      <c r="G60">
        <f>SUM(Sheet2!K60:L60)</f>
        <v>0</v>
      </c>
      <c r="H60">
        <f>SUM(Sheet2!M60:N60)</f>
        <v>0</v>
      </c>
      <c r="I60">
        <f>SUM(Sheet2!O60:P60)</f>
        <v>0</v>
      </c>
      <c r="J60">
        <f>SUM(Sheet2!Q60:R60)</f>
        <v>0</v>
      </c>
      <c r="K60">
        <f>SUM(Sheet2!S60:T60)</f>
        <v>0</v>
      </c>
      <c r="L60">
        <f>SUM(Sheet2!U60:V60)</f>
        <v>0</v>
      </c>
      <c r="M60">
        <f>SUM(Sheet2!W60:X60)</f>
        <v>0</v>
      </c>
      <c r="N60">
        <f>SUM(Sheet2!Y60:Z60)</f>
        <v>0</v>
      </c>
      <c r="O60">
        <f>SUM(Sheet2!AA60:AB60)</f>
        <v>0</v>
      </c>
      <c r="P60">
        <f>SUM(Sheet2!AC60:AD60)</f>
        <v>0</v>
      </c>
      <c r="Q60">
        <f>SUM(Sheet2!AE60:AF60)</f>
        <v>0</v>
      </c>
      <c r="R60">
        <f>SUM(Sheet2!AG60:AH60)</f>
        <v>0</v>
      </c>
      <c r="S60">
        <f>SUM(Sheet2!AI60:AJ60)</f>
        <v>0</v>
      </c>
      <c r="T60">
        <f>SUM(Sheet2!AK60:AL60)</f>
        <v>0</v>
      </c>
      <c r="U60">
        <f>SUM(Sheet2!AM60:AN60)</f>
        <v>0</v>
      </c>
      <c r="V60">
        <f>SUM(Sheet2!AO60:AP60)</f>
        <v>0</v>
      </c>
      <c r="W60">
        <f>SUM(Sheet2!AQ60:AR60)</f>
        <v>6</v>
      </c>
      <c r="X60">
        <f>SUM(Sheet2!AS60:AT60)</f>
        <v>0</v>
      </c>
      <c r="Y60">
        <f>SUM(Sheet2!AU60:AV60)</f>
        <v>0</v>
      </c>
      <c r="Z60">
        <f>SUM(Sheet2!AW60:AX60)</f>
        <v>0</v>
      </c>
      <c r="AA60">
        <f>SUM(Sheet2!AY60:AZ60)</f>
        <v>0</v>
      </c>
      <c r="AB60">
        <f>SUM(Sheet2!BA60:BB60)</f>
        <v>0</v>
      </c>
      <c r="AC60">
        <f>SUM(Sheet2!BC60:BD60)</f>
        <v>0</v>
      </c>
      <c r="AD60">
        <f>SUM(Sheet2!BE60:BF60)</f>
        <v>0</v>
      </c>
      <c r="AE60">
        <f>SUM(Sheet2!BG60:BH60)</f>
        <v>0</v>
      </c>
    </row>
    <row r="61" spans="1:31" x14ac:dyDescent="0.2">
      <c r="A61" t="str">
        <f>Sheet2!A61</f>
        <v>Monomorphina</v>
      </c>
      <c r="B61" t="str">
        <f>Sheet2!B61</f>
        <v>Euglenoid</v>
      </c>
      <c r="C61">
        <f>SUM(Sheet2!C61:D61)</f>
        <v>0</v>
      </c>
      <c r="D61">
        <f>SUM(Sheet2!E61:F61)</f>
        <v>0</v>
      </c>
      <c r="E61">
        <f>SUM(Sheet2!G61:H61)</f>
        <v>0</v>
      </c>
      <c r="F61">
        <f>SUM(Sheet2!I61:J61)</f>
        <v>0</v>
      </c>
      <c r="G61">
        <f>SUM(Sheet2!K61:L61)</f>
        <v>0</v>
      </c>
      <c r="H61">
        <f>SUM(Sheet2!M61:N61)</f>
        <v>0</v>
      </c>
      <c r="I61">
        <f>SUM(Sheet2!O61:P61)</f>
        <v>0</v>
      </c>
      <c r="J61">
        <f>SUM(Sheet2!Q61:R61)</f>
        <v>0</v>
      </c>
      <c r="K61">
        <f>SUM(Sheet2!S61:T61)</f>
        <v>0</v>
      </c>
      <c r="L61">
        <f>SUM(Sheet2!U61:V61)</f>
        <v>0</v>
      </c>
      <c r="M61">
        <f>SUM(Sheet2!W61:X61)</f>
        <v>0</v>
      </c>
      <c r="N61">
        <f>SUM(Sheet2!Y61:Z61)</f>
        <v>0</v>
      </c>
      <c r="O61">
        <f>SUM(Sheet2!AA61:AB61)</f>
        <v>0</v>
      </c>
      <c r="P61">
        <f>SUM(Sheet2!AC61:AD61)</f>
        <v>0</v>
      </c>
      <c r="Q61">
        <f>SUM(Sheet2!AE61:AF61)</f>
        <v>0</v>
      </c>
      <c r="R61">
        <f>SUM(Sheet2!AG61:AH61)</f>
        <v>0</v>
      </c>
      <c r="S61">
        <f>SUM(Sheet2!AI61:AJ61)</f>
        <v>0</v>
      </c>
      <c r="T61">
        <f>SUM(Sheet2!AK61:AL61)</f>
        <v>0</v>
      </c>
      <c r="U61">
        <f>SUM(Sheet2!AM61:AN61)</f>
        <v>0</v>
      </c>
      <c r="V61">
        <f>SUM(Sheet2!AO61:AP61)</f>
        <v>0</v>
      </c>
      <c r="W61">
        <f>SUM(Sheet2!AQ61:AR61)</f>
        <v>0</v>
      </c>
      <c r="X61">
        <f>SUM(Sheet2!AS61:AT61)</f>
        <v>0</v>
      </c>
      <c r="Y61">
        <f>SUM(Sheet2!AU61:AV61)</f>
        <v>1</v>
      </c>
      <c r="Z61">
        <f>SUM(Sheet2!AW61:AX61)</f>
        <v>0</v>
      </c>
      <c r="AA61">
        <f>SUM(Sheet2!AY61:AZ61)</f>
        <v>0</v>
      </c>
      <c r="AB61">
        <f>SUM(Sheet2!BA61:BB61)</f>
        <v>0</v>
      </c>
      <c r="AC61">
        <f>SUM(Sheet2!BC61:BD61)</f>
        <v>0</v>
      </c>
      <c r="AD61">
        <f>SUM(Sheet2!BE61:BF61)</f>
        <v>0</v>
      </c>
      <c r="AE61">
        <f>SUM(Sheet2!BG61:BH61)</f>
        <v>0</v>
      </c>
    </row>
    <row r="62" spans="1:31" x14ac:dyDescent="0.2">
      <c r="A62" t="str">
        <f>Sheet2!A62</f>
        <v>Pandorina</v>
      </c>
      <c r="B62" t="str">
        <f>Sheet2!B62</f>
        <v>Chlamydomonadales</v>
      </c>
      <c r="C62">
        <f>SUM(Sheet2!C62:D62)</f>
        <v>0</v>
      </c>
      <c r="D62">
        <f>SUM(Sheet2!E62:F62)</f>
        <v>0</v>
      </c>
      <c r="E62">
        <f>SUM(Sheet2!G62:H62)</f>
        <v>0</v>
      </c>
      <c r="F62">
        <f>SUM(Sheet2!I62:J62)</f>
        <v>0</v>
      </c>
      <c r="G62">
        <f>SUM(Sheet2!K62:L62)</f>
        <v>0</v>
      </c>
      <c r="H62">
        <f>SUM(Sheet2!M62:N62)</f>
        <v>0</v>
      </c>
      <c r="I62">
        <f>SUM(Sheet2!O62:P62)</f>
        <v>0</v>
      </c>
      <c r="J62">
        <f>SUM(Sheet2!Q62:R62)</f>
        <v>0</v>
      </c>
      <c r="K62">
        <f>SUM(Sheet2!S62:T62)</f>
        <v>0</v>
      </c>
      <c r="L62">
        <f>SUM(Sheet2!U62:V62)</f>
        <v>0</v>
      </c>
      <c r="M62">
        <f>SUM(Sheet2!W62:X62)</f>
        <v>0</v>
      </c>
      <c r="N62">
        <f>SUM(Sheet2!Y62:Z62)</f>
        <v>0</v>
      </c>
      <c r="O62">
        <f>SUM(Sheet2!AA62:AB62)</f>
        <v>0</v>
      </c>
      <c r="P62">
        <f>SUM(Sheet2!AC62:AD62)</f>
        <v>0</v>
      </c>
      <c r="Q62">
        <f>SUM(Sheet2!AE62:AF62)</f>
        <v>0</v>
      </c>
      <c r="R62">
        <f>SUM(Sheet2!AG62:AH62)</f>
        <v>0</v>
      </c>
      <c r="S62">
        <f>SUM(Sheet2!AI62:AJ62)</f>
        <v>0</v>
      </c>
      <c r="T62">
        <f>SUM(Sheet2!AK62:AL62)</f>
        <v>0</v>
      </c>
      <c r="U62">
        <f>SUM(Sheet2!AM62:AN62)</f>
        <v>0</v>
      </c>
      <c r="V62">
        <f>SUM(Sheet2!AO62:AP62)</f>
        <v>0</v>
      </c>
      <c r="W62">
        <f>SUM(Sheet2!AQ62:AR62)</f>
        <v>0</v>
      </c>
      <c r="X62">
        <f>SUM(Sheet2!AS62:AT62)</f>
        <v>0</v>
      </c>
      <c r="Y62">
        <f>SUM(Sheet2!AU62:AV62)</f>
        <v>0</v>
      </c>
      <c r="Z62">
        <f>SUM(Sheet2!AW62:AX62)</f>
        <v>0</v>
      </c>
      <c r="AA62">
        <f>SUM(Sheet2!AY62:AZ62)</f>
        <v>0</v>
      </c>
      <c r="AB62">
        <f>SUM(Sheet2!BA62:BB62)</f>
        <v>0</v>
      </c>
      <c r="AC62">
        <f>SUM(Sheet2!BC62:BD62)</f>
        <v>0</v>
      </c>
      <c r="AD62">
        <f>SUM(Sheet2!BE62:BF62)</f>
        <v>16</v>
      </c>
      <c r="AE62">
        <f>SUM(Sheet2!BG62:BH62)</f>
        <v>16</v>
      </c>
    </row>
  </sheetData>
  <sortState xmlns:xlrd2="http://schemas.microsoft.com/office/spreadsheetml/2017/richdata2" ref="A2:C37">
    <sortCondition ref="A2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7274-AF15-4605-9AD4-5B42278DFB8D}">
  <dimension ref="A1:BO62"/>
  <sheetViews>
    <sheetView workbookViewId="0">
      <pane xSplit="1" topLeftCell="B1" activePane="topRight" state="frozen"/>
      <selection pane="topRight" activeCell="B2" sqref="B2"/>
    </sheetView>
  </sheetViews>
  <sheetFormatPr baseColWidth="10" defaultColWidth="8.83203125" defaultRowHeight="15" x14ac:dyDescent="0.2"/>
  <cols>
    <col min="1" max="1" width="23" customWidth="1"/>
    <col min="2" max="2" width="16.33203125" customWidth="1"/>
  </cols>
  <sheetData>
    <row r="1" spans="1:67" x14ac:dyDescent="0.2">
      <c r="A1" t="s">
        <v>0</v>
      </c>
      <c r="B1" t="s">
        <v>182</v>
      </c>
      <c r="C1" t="s">
        <v>29</v>
      </c>
      <c r="D1" t="s">
        <v>30</v>
      </c>
      <c r="E1" t="s">
        <v>31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58</v>
      </c>
      <c r="AV1" t="s">
        <v>59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J1" t="s">
        <v>177</v>
      </c>
      <c r="BL1" t="s">
        <v>178</v>
      </c>
      <c r="BN1" t="s">
        <v>179</v>
      </c>
    </row>
    <row r="2" spans="1:67" x14ac:dyDescent="0.2">
      <c r="A2" t="s">
        <v>84</v>
      </c>
      <c r="B2" t="s">
        <v>85</v>
      </c>
      <c r="D2">
        <v>4</v>
      </c>
      <c r="E2">
        <v>4</v>
      </c>
      <c r="F2">
        <v>4</v>
      </c>
      <c r="K2">
        <v>12</v>
      </c>
      <c r="Y2">
        <v>2</v>
      </c>
      <c r="Z2">
        <v>0</v>
      </c>
      <c r="AC2">
        <v>0</v>
      </c>
      <c r="AD2">
        <v>2</v>
      </c>
      <c r="AG2">
        <v>0</v>
      </c>
      <c r="AH2">
        <v>18</v>
      </c>
      <c r="AK2">
        <v>0</v>
      </c>
      <c r="AL2">
        <v>12</v>
      </c>
      <c r="AO2">
        <v>6</v>
      </c>
      <c r="AP2">
        <v>0</v>
      </c>
      <c r="BC2">
        <v>3</v>
      </c>
      <c r="BD2">
        <v>0</v>
      </c>
      <c r="BJ2">
        <f>SUM(C2:BH2)</f>
        <v>67</v>
      </c>
      <c r="BL2">
        <f>COUNT(C2:BH2)/2</f>
        <v>8</v>
      </c>
    </row>
    <row r="3" spans="1:67" x14ac:dyDescent="0.2">
      <c r="A3" t="s">
        <v>86</v>
      </c>
      <c r="B3" t="s">
        <v>87</v>
      </c>
      <c r="C3">
        <v>2</v>
      </c>
      <c r="D3">
        <v>2</v>
      </c>
      <c r="S3">
        <v>2</v>
      </c>
      <c r="T3">
        <v>6</v>
      </c>
      <c r="U3">
        <v>8</v>
      </c>
      <c r="V3">
        <v>0</v>
      </c>
      <c r="AC3">
        <v>1</v>
      </c>
      <c r="AD3">
        <v>0</v>
      </c>
      <c r="AE3">
        <v>3</v>
      </c>
      <c r="AF3">
        <v>0</v>
      </c>
      <c r="AG3">
        <v>2</v>
      </c>
      <c r="AH3">
        <v>0</v>
      </c>
      <c r="AQ3">
        <v>3</v>
      </c>
      <c r="AR3">
        <v>0</v>
      </c>
      <c r="AS3">
        <v>1</v>
      </c>
      <c r="AT3">
        <v>2</v>
      </c>
      <c r="BA3">
        <v>2</v>
      </c>
      <c r="BB3">
        <v>2</v>
      </c>
      <c r="BE3">
        <v>2</v>
      </c>
      <c r="BF3">
        <v>0</v>
      </c>
      <c r="BJ3">
        <f t="shared" ref="BJ3:BJ62" si="0">SUM(C3:BH3)</f>
        <v>38</v>
      </c>
      <c r="BL3">
        <f t="shared" ref="BL3:BL62" si="1">COUNT(C3:BH3)/2</f>
        <v>10</v>
      </c>
    </row>
    <row r="4" spans="1:67" x14ac:dyDescent="0.2">
      <c r="A4" t="s">
        <v>88</v>
      </c>
      <c r="B4" t="s">
        <v>89</v>
      </c>
      <c r="S4">
        <v>0</v>
      </c>
      <c r="T4">
        <v>2</v>
      </c>
      <c r="AG4">
        <v>0</v>
      </c>
      <c r="AH4">
        <v>1</v>
      </c>
      <c r="BJ4">
        <f t="shared" si="0"/>
        <v>3</v>
      </c>
      <c r="BL4">
        <f t="shared" si="1"/>
        <v>2</v>
      </c>
      <c r="BN4" t="s">
        <v>180</v>
      </c>
      <c r="BO4" t="s">
        <v>181</v>
      </c>
    </row>
    <row r="5" spans="1:67" x14ac:dyDescent="0.2">
      <c r="A5" t="s">
        <v>90</v>
      </c>
      <c r="B5" t="s">
        <v>173</v>
      </c>
      <c r="C5">
        <v>2</v>
      </c>
      <c r="D5">
        <v>3</v>
      </c>
      <c r="E5">
        <v>19</v>
      </c>
      <c r="G5">
        <v>3</v>
      </c>
      <c r="H5">
        <v>3</v>
      </c>
      <c r="I5">
        <v>1</v>
      </c>
      <c r="K5">
        <v>39</v>
      </c>
      <c r="L5">
        <v>24</v>
      </c>
      <c r="M5">
        <v>0</v>
      </c>
      <c r="N5">
        <v>1</v>
      </c>
      <c r="O5">
        <v>6</v>
      </c>
      <c r="P5">
        <v>3</v>
      </c>
      <c r="Q5">
        <v>4</v>
      </c>
      <c r="R5">
        <v>13</v>
      </c>
      <c r="S5">
        <v>10</v>
      </c>
      <c r="T5">
        <v>12</v>
      </c>
      <c r="U5">
        <v>7</v>
      </c>
      <c r="V5">
        <v>13</v>
      </c>
      <c r="W5">
        <v>2</v>
      </c>
      <c r="X5">
        <v>4</v>
      </c>
      <c r="Y5">
        <v>2</v>
      </c>
      <c r="Z5">
        <v>3</v>
      </c>
      <c r="AA5">
        <v>0</v>
      </c>
      <c r="AB5">
        <v>3</v>
      </c>
      <c r="AC5">
        <v>3</v>
      </c>
      <c r="AD5">
        <v>1</v>
      </c>
      <c r="AE5">
        <v>9</v>
      </c>
      <c r="AF5">
        <v>8</v>
      </c>
      <c r="AG5">
        <v>1</v>
      </c>
      <c r="AH5">
        <v>1</v>
      </c>
      <c r="AI5">
        <v>28</v>
      </c>
      <c r="AJ5">
        <v>1</v>
      </c>
      <c r="AK5">
        <v>9</v>
      </c>
      <c r="AL5">
        <v>1</v>
      </c>
      <c r="AM5">
        <v>6</v>
      </c>
      <c r="AN5">
        <v>1</v>
      </c>
      <c r="AO5">
        <v>7</v>
      </c>
      <c r="AP5">
        <v>3</v>
      </c>
      <c r="AQ5">
        <v>7</v>
      </c>
      <c r="AR5">
        <v>2</v>
      </c>
      <c r="AS5">
        <v>17</v>
      </c>
      <c r="AT5">
        <v>10</v>
      </c>
      <c r="AU5">
        <v>33</v>
      </c>
      <c r="AV5">
        <v>1</v>
      </c>
      <c r="AW5">
        <v>2</v>
      </c>
      <c r="AX5">
        <v>0</v>
      </c>
      <c r="AY5">
        <v>2</v>
      </c>
      <c r="AZ5">
        <v>0</v>
      </c>
      <c r="BA5">
        <v>16</v>
      </c>
      <c r="BB5">
        <v>7</v>
      </c>
      <c r="BC5">
        <v>3</v>
      </c>
      <c r="BD5">
        <v>3</v>
      </c>
      <c r="BE5">
        <v>0</v>
      </c>
      <c r="BF5">
        <v>6</v>
      </c>
      <c r="BG5">
        <v>0</v>
      </c>
      <c r="BH5">
        <v>4</v>
      </c>
      <c r="BJ5">
        <f t="shared" si="0"/>
        <v>369</v>
      </c>
      <c r="BL5">
        <f t="shared" si="1"/>
        <v>28</v>
      </c>
    </row>
    <row r="6" spans="1:67" x14ac:dyDescent="0.2">
      <c r="A6" t="s">
        <v>91</v>
      </c>
      <c r="B6" t="s">
        <v>173</v>
      </c>
      <c r="C6">
        <v>33</v>
      </c>
      <c r="D6">
        <v>15</v>
      </c>
      <c r="E6">
        <v>21</v>
      </c>
      <c r="F6">
        <v>21</v>
      </c>
      <c r="G6">
        <v>48</v>
      </c>
      <c r="H6">
        <v>52</v>
      </c>
      <c r="J6">
        <v>2</v>
      </c>
      <c r="K6">
        <v>131</v>
      </c>
      <c r="L6">
        <v>174</v>
      </c>
      <c r="M6">
        <v>16</v>
      </c>
      <c r="N6">
        <v>4</v>
      </c>
      <c r="O6">
        <v>67</v>
      </c>
      <c r="P6">
        <v>53</v>
      </c>
      <c r="Q6">
        <v>24</v>
      </c>
      <c r="R6">
        <v>32</v>
      </c>
      <c r="S6">
        <v>52</v>
      </c>
      <c r="T6">
        <v>120</v>
      </c>
      <c r="U6">
        <v>100</v>
      </c>
      <c r="V6">
        <v>36</v>
      </c>
      <c r="W6">
        <v>86</v>
      </c>
      <c r="X6">
        <v>74</v>
      </c>
      <c r="Y6">
        <v>24</v>
      </c>
      <c r="Z6">
        <v>47</v>
      </c>
      <c r="AA6">
        <v>29</v>
      </c>
      <c r="AB6">
        <v>25</v>
      </c>
      <c r="AC6">
        <v>37</v>
      </c>
      <c r="AD6">
        <v>86</v>
      </c>
      <c r="AE6">
        <v>96</v>
      </c>
      <c r="AF6">
        <v>131</v>
      </c>
      <c r="AG6">
        <v>38</v>
      </c>
      <c r="AH6">
        <v>104</v>
      </c>
      <c r="AI6">
        <v>33</v>
      </c>
      <c r="AJ6">
        <v>10</v>
      </c>
      <c r="AK6">
        <v>177</v>
      </c>
      <c r="AL6">
        <v>127</v>
      </c>
      <c r="AM6">
        <v>90</v>
      </c>
      <c r="AN6">
        <v>77</v>
      </c>
      <c r="AO6">
        <v>48</v>
      </c>
      <c r="AP6">
        <v>66</v>
      </c>
      <c r="AQ6">
        <v>13</v>
      </c>
      <c r="AR6">
        <v>10</v>
      </c>
      <c r="AS6">
        <v>127</v>
      </c>
      <c r="AT6">
        <v>86</v>
      </c>
      <c r="AU6">
        <v>22</v>
      </c>
      <c r="AV6">
        <v>52</v>
      </c>
      <c r="AW6">
        <v>28</v>
      </c>
      <c r="AX6">
        <v>32</v>
      </c>
      <c r="AY6">
        <v>58</v>
      </c>
      <c r="AZ6">
        <v>12</v>
      </c>
      <c r="BA6">
        <v>50</v>
      </c>
      <c r="BB6">
        <v>26</v>
      </c>
      <c r="BC6">
        <v>34</v>
      </c>
      <c r="BD6">
        <v>81</v>
      </c>
      <c r="BE6">
        <v>118</v>
      </c>
      <c r="BF6">
        <v>124</v>
      </c>
      <c r="BG6">
        <v>38</v>
      </c>
      <c r="BH6">
        <v>94</v>
      </c>
      <c r="BJ6">
        <f t="shared" si="0"/>
        <v>3411</v>
      </c>
      <c r="BL6">
        <f t="shared" si="1"/>
        <v>28.5</v>
      </c>
    </row>
    <row r="7" spans="1:67" x14ac:dyDescent="0.2">
      <c r="A7" t="s">
        <v>92</v>
      </c>
      <c r="B7" t="s">
        <v>93</v>
      </c>
      <c r="J7">
        <v>1</v>
      </c>
      <c r="S7">
        <v>1</v>
      </c>
      <c r="T7">
        <v>0</v>
      </c>
      <c r="AC7">
        <v>1</v>
      </c>
      <c r="AD7">
        <v>0</v>
      </c>
      <c r="AG7">
        <v>1</v>
      </c>
      <c r="AH7">
        <v>0</v>
      </c>
      <c r="AK7">
        <v>0</v>
      </c>
      <c r="AL7">
        <v>1</v>
      </c>
      <c r="AM7">
        <v>3</v>
      </c>
      <c r="AN7">
        <v>6</v>
      </c>
      <c r="AO7">
        <v>0</v>
      </c>
      <c r="AP7">
        <v>1</v>
      </c>
      <c r="AS7">
        <v>1</v>
      </c>
      <c r="AT7">
        <v>0</v>
      </c>
      <c r="BE7">
        <v>0</v>
      </c>
      <c r="BF7">
        <v>2</v>
      </c>
      <c r="BJ7">
        <f t="shared" si="0"/>
        <v>18</v>
      </c>
      <c r="BL7">
        <f t="shared" si="1"/>
        <v>8.5</v>
      </c>
    </row>
    <row r="8" spans="1:67" x14ac:dyDescent="0.2">
      <c r="A8" t="s">
        <v>94</v>
      </c>
      <c r="B8" t="s">
        <v>95</v>
      </c>
      <c r="D8">
        <v>1</v>
      </c>
      <c r="S8">
        <v>1</v>
      </c>
      <c r="T8">
        <v>1</v>
      </c>
      <c r="U8">
        <v>1</v>
      </c>
      <c r="V8">
        <v>0</v>
      </c>
      <c r="Y8">
        <v>0</v>
      </c>
      <c r="Z8">
        <v>3</v>
      </c>
      <c r="AC8">
        <v>1</v>
      </c>
      <c r="AD8">
        <v>1</v>
      </c>
      <c r="AE8">
        <v>2</v>
      </c>
      <c r="AF8">
        <v>0</v>
      </c>
      <c r="AI8">
        <v>1</v>
      </c>
      <c r="AJ8">
        <v>0</v>
      </c>
      <c r="AK8">
        <v>0</v>
      </c>
      <c r="AL8">
        <v>2</v>
      </c>
      <c r="AM8">
        <v>1</v>
      </c>
      <c r="AN8">
        <v>2</v>
      </c>
      <c r="AQ8">
        <v>3</v>
      </c>
      <c r="AR8">
        <v>2</v>
      </c>
      <c r="AS8">
        <v>0</v>
      </c>
      <c r="AT8">
        <v>1</v>
      </c>
      <c r="BA8">
        <v>0</v>
      </c>
      <c r="BB8">
        <v>2</v>
      </c>
      <c r="BE8">
        <v>1</v>
      </c>
      <c r="BF8">
        <v>0</v>
      </c>
      <c r="BG8">
        <v>1</v>
      </c>
      <c r="BH8">
        <v>0</v>
      </c>
      <c r="BJ8">
        <f t="shared" si="0"/>
        <v>27</v>
      </c>
      <c r="BL8">
        <f t="shared" si="1"/>
        <v>13.5</v>
      </c>
    </row>
    <row r="9" spans="1:67" x14ac:dyDescent="0.2">
      <c r="A9" t="s">
        <v>96</v>
      </c>
      <c r="B9" t="s">
        <v>97</v>
      </c>
      <c r="C9">
        <v>6</v>
      </c>
      <c r="G9">
        <v>30</v>
      </c>
      <c r="H9">
        <v>0</v>
      </c>
      <c r="O9">
        <v>6</v>
      </c>
      <c r="P9">
        <v>0</v>
      </c>
      <c r="BJ9">
        <f t="shared" si="0"/>
        <v>42</v>
      </c>
      <c r="BL9">
        <f t="shared" si="1"/>
        <v>2.5</v>
      </c>
    </row>
    <row r="10" spans="1:67" x14ac:dyDescent="0.2">
      <c r="A10" t="s">
        <v>98</v>
      </c>
      <c r="B10" t="s">
        <v>165</v>
      </c>
      <c r="C10">
        <v>360</v>
      </c>
      <c r="D10">
        <v>70</v>
      </c>
      <c r="E10">
        <v>230</v>
      </c>
      <c r="F10">
        <v>110</v>
      </c>
      <c r="G10">
        <v>250</v>
      </c>
      <c r="H10">
        <v>150</v>
      </c>
      <c r="I10">
        <v>50</v>
      </c>
      <c r="J10">
        <v>50</v>
      </c>
      <c r="K10">
        <v>440</v>
      </c>
      <c r="L10">
        <v>210</v>
      </c>
      <c r="M10">
        <v>130</v>
      </c>
      <c r="N10">
        <v>50</v>
      </c>
      <c r="O10">
        <v>100</v>
      </c>
      <c r="P10">
        <v>80</v>
      </c>
      <c r="Q10">
        <v>210</v>
      </c>
      <c r="R10">
        <v>170</v>
      </c>
      <c r="S10">
        <v>490</v>
      </c>
      <c r="T10">
        <v>600</v>
      </c>
      <c r="U10">
        <v>420</v>
      </c>
      <c r="V10">
        <v>330</v>
      </c>
      <c r="W10">
        <v>320</v>
      </c>
      <c r="X10">
        <v>430</v>
      </c>
      <c r="Y10">
        <v>200</v>
      </c>
      <c r="Z10">
        <v>330</v>
      </c>
      <c r="AA10">
        <v>150</v>
      </c>
      <c r="AB10">
        <v>170</v>
      </c>
      <c r="AC10">
        <v>140</v>
      </c>
      <c r="AD10">
        <v>180</v>
      </c>
      <c r="AE10">
        <v>440</v>
      </c>
      <c r="AF10">
        <v>350</v>
      </c>
      <c r="AG10">
        <v>290</v>
      </c>
      <c r="AH10">
        <v>410</v>
      </c>
      <c r="AI10">
        <v>280</v>
      </c>
      <c r="AJ10">
        <v>110</v>
      </c>
      <c r="AK10">
        <v>450</v>
      </c>
      <c r="AL10">
        <v>610</v>
      </c>
      <c r="AM10">
        <v>180</v>
      </c>
      <c r="AN10">
        <v>110</v>
      </c>
      <c r="AO10">
        <v>240</v>
      </c>
      <c r="AP10">
        <v>160</v>
      </c>
      <c r="AQ10">
        <v>170</v>
      </c>
      <c r="AR10">
        <v>390</v>
      </c>
      <c r="AS10">
        <v>550</v>
      </c>
      <c r="AT10">
        <v>430</v>
      </c>
      <c r="AU10">
        <v>300</v>
      </c>
      <c r="AV10">
        <v>300</v>
      </c>
      <c r="AW10">
        <v>50</v>
      </c>
      <c r="AX10">
        <v>60</v>
      </c>
      <c r="AY10">
        <v>70</v>
      </c>
      <c r="AZ10">
        <v>100</v>
      </c>
      <c r="BA10">
        <v>960</v>
      </c>
      <c r="BB10">
        <v>680</v>
      </c>
      <c r="BC10">
        <v>70</v>
      </c>
      <c r="BD10">
        <v>70</v>
      </c>
      <c r="BE10">
        <v>160</v>
      </c>
      <c r="BF10">
        <v>210</v>
      </c>
      <c r="BG10">
        <v>260</v>
      </c>
      <c r="BH10">
        <v>220</v>
      </c>
      <c r="BJ10">
        <f t="shared" si="0"/>
        <v>15100</v>
      </c>
      <c r="BL10">
        <f t="shared" si="1"/>
        <v>29</v>
      </c>
    </row>
    <row r="11" spans="1:67" x14ac:dyDescent="0.2">
      <c r="A11" t="s">
        <v>99</v>
      </c>
      <c r="B11" t="s">
        <v>100</v>
      </c>
      <c r="C11">
        <v>30</v>
      </c>
      <c r="D11">
        <v>10</v>
      </c>
      <c r="E11">
        <v>134</v>
      </c>
      <c r="F11">
        <v>145</v>
      </c>
      <c r="G11">
        <v>82</v>
      </c>
      <c r="H11">
        <v>107</v>
      </c>
      <c r="K11">
        <v>114</v>
      </c>
      <c r="L11">
        <v>41</v>
      </c>
      <c r="M11">
        <v>0</v>
      </c>
      <c r="N11">
        <v>12</v>
      </c>
      <c r="O11">
        <v>50</v>
      </c>
      <c r="P11">
        <v>133</v>
      </c>
      <c r="Q11">
        <v>145</v>
      </c>
      <c r="R11">
        <v>51</v>
      </c>
      <c r="S11">
        <v>14</v>
      </c>
      <c r="T11">
        <v>35</v>
      </c>
      <c r="U11">
        <v>16</v>
      </c>
      <c r="V11">
        <v>144</v>
      </c>
      <c r="W11">
        <v>160</v>
      </c>
      <c r="X11">
        <v>109</v>
      </c>
      <c r="Y11">
        <v>159</v>
      </c>
      <c r="Z11">
        <v>139</v>
      </c>
      <c r="AA11">
        <v>62</v>
      </c>
      <c r="AB11">
        <v>60</v>
      </c>
      <c r="AC11">
        <v>83</v>
      </c>
      <c r="AD11">
        <v>50</v>
      </c>
      <c r="AE11">
        <v>265</v>
      </c>
      <c r="AF11">
        <v>107</v>
      </c>
      <c r="AG11">
        <v>34</v>
      </c>
      <c r="AH11">
        <v>54</v>
      </c>
      <c r="AI11">
        <v>16</v>
      </c>
      <c r="AJ11">
        <v>32</v>
      </c>
      <c r="AK11">
        <v>826</v>
      </c>
      <c r="AL11">
        <v>785</v>
      </c>
      <c r="AM11">
        <v>53</v>
      </c>
      <c r="AN11">
        <v>16</v>
      </c>
      <c r="AO11">
        <v>5</v>
      </c>
      <c r="AP11">
        <v>42</v>
      </c>
      <c r="AQ11">
        <v>13</v>
      </c>
      <c r="AR11">
        <v>0</v>
      </c>
      <c r="AS11">
        <v>37</v>
      </c>
      <c r="AT11">
        <v>58</v>
      </c>
      <c r="AU11">
        <v>32</v>
      </c>
      <c r="AV11">
        <v>31</v>
      </c>
      <c r="AW11">
        <v>19</v>
      </c>
      <c r="AX11">
        <v>30</v>
      </c>
      <c r="AY11">
        <v>45</v>
      </c>
      <c r="AZ11">
        <v>72</v>
      </c>
      <c r="BA11">
        <v>43</v>
      </c>
      <c r="BB11">
        <v>56</v>
      </c>
      <c r="BC11">
        <v>28</v>
      </c>
      <c r="BD11">
        <v>43</v>
      </c>
      <c r="BE11">
        <v>8</v>
      </c>
      <c r="BF11">
        <v>28</v>
      </c>
      <c r="BG11">
        <v>28</v>
      </c>
      <c r="BH11">
        <v>13</v>
      </c>
      <c r="BJ11">
        <f t="shared" si="0"/>
        <v>4904</v>
      </c>
      <c r="BL11">
        <f t="shared" si="1"/>
        <v>28</v>
      </c>
    </row>
    <row r="12" spans="1:67" x14ac:dyDescent="0.2">
      <c r="A12" t="s">
        <v>101</v>
      </c>
      <c r="B12" t="s">
        <v>97</v>
      </c>
      <c r="C12">
        <v>120</v>
      </c>
      <c r="G12">
        <v>30</v>
      </c>
      <c r="H12">
        <v>0</v>
      </c>
      <c r="U12">
        <v>60</v>
      </c>
      <c r="V12">
        <v>62</v>
      </c>
      <c r="W12">
        <v>20</v>
      </c>
      <c r="X12">
        <v>0</v>
      </c>
      <c r="AA12">
        <v>70</v>
      </c>
      <c r="AB12">
        <v>40</v>
      </c>
      <c r="AE12">
        <v>0</v>
      </c>
      <c r="AF12">
        <v>40</v>
      </c>
      <c r="AU12">
        <v>20</v>
      </c>
      <c r="AV12">
        <v>0</v>
      </c>
      <c r="BJ12">
        <f t="shared" si="0"/>
        <v>462</v>
      </c>
      <c r="BL12">
        <f t="shared" si="1"/>
        <v>6.5</v>
      </c>
    </row>
    <row r="13" spans="1:67" x14ac:dyDescent="0.2">
      <c r="A13" t="s">
        <v>102</v>
      </c>
      <c r="B13" t="s">
        <v>103</v>
      </c>
      <c r="C13">
        <v>28</v>
      </c>
      <c r="D13">
        <v>16</v>
      </c>
      <c r="E13">
        <v>15</v>
      </c>
      <c r="F13">
        <v>19</v>
      </c>
      <c r="G13">
        <v>4</v>
      </c>
      <c r="H13">
        <v>2</v>
      </c>
      <c r="I13">
        <v>2</v>
      </c>
      <c r="J13">
        <v>2</v>
      </c>
      <c r="K13">
        <v>14</v>
      </c>
      <c r="L13">
        <v>26</v>
      </c>
      <c r="M13">
        <v>12</v>
      </c>
      <c r="N13">
        <v>7</v>
      </c>
      <c r="O13">
        <v>5</v>
      </c>
      <c r="P13">
        <v>6</v>
      </c>
      <c r="Q13">
        <v>3</v>
      </c>
      <c r="R13">
        <v>3</v>
      </c>
      <c r="S13">
        <v>24</v>
      </c>
      <c r="T13">
        <v>33</v>
      </c>
      <c r="U13">
        <v>56</v>
      </c>
      <c r="V13">
        <v>53</v>
      </c>
      <c r="W13">
        <v>12</v>
      </c>
      <c r="X13">
        <v>11</v>
      </c>
      <c r="Y13">
        <v>8</v>
      </c>
      <c r="Z13">
        <v>11</v>
      </c>
      <c r="AA13">
        <v>5</v>
      </c>
      <c r="AB13">
        <v>2</v>
      </c>
      <c r="AC13">
        <v>6</v>
      </c>
      <c r="AD13">
        <v>2</v>
      </c>
      <c r="AE13">
        <v>19</v>
      </c>
      <c r="AF13">
        <v>13</v>
      </c>
      <c r="AG13">
        <v>38</v>
      </c>
      <c r="AH13">
        <v>39</v>
      </c>
      <c r="AI13">
        <v>7</v>
      </c>
      <c r="AJ13">
        <v>2</v>
      </c>
      <c r="AK13">
        <v>17</v>
      </c>
      <c r="AL13">
        <v>10</v>
      </c>
      <c r="AM13">
        <v>15</v>
      </c>
      <c r="AN13">
        <v>21</v>
      </c>
      <c r="AO13">
        <v>12</v>
      </c>
      <c r="AP13">
        <v>23</v>
      </c>
      <c r="AQ13">
        <v>8</v>
      </c>
      <c r="AR13">
        <v>18</v>
      </c>
      <c r="AS13">
        <v>10</v>
      </c>
      <c r="AT13">
        <v>21</v>
      </c>
      <c r="AU13">
        <v>39</v>
      </c>
      <c r="AV13">
        <v>24</v>
      </c>
      <c r="AW13">
        <v>0</v>
      </c>
      <c r="AX13">
        <v>1</v>
      </c>
      <c r="BA13">
        <v>29</v>
      </c>
      <c r="BB13">
        <v>22</v>
      </c>
      <c r="BC13">
        <v>2</v>
      </c>
      <c r="BD13">
        <v>1</v>
      </c>
      <c r="BE13">
        <v>6</v>
      </c>
      <c r="BF13">
        <v>23</v>
      </c>
      <c r="BG13">
        <v>9</v>
      </c>
      <c r="BH13">
        <v>13</v>
      </c>
      <c r="BJ13">
        <f t="shared" si="0"/>
        <v>829</v>
      </c>
      <c r="BL13">
        <f t="shared" si="1"/>
        <v>28</v>
      </c>
    </row>
    <row r="14" spans="1:67" x14ac:dyDescent="0.2">
      <c r="A14" t="s">
        <v>104</v>
      </c>
      <c r="B14" t="s">
        <v>174</v>
      </c>
      <c r="C14">
        <v>3</v>
      </c>
      <c r="D14">
        <v>4</v>
      </c>
      <c r="E14">
        <v>2</v>
      </c>
      <c r="F14">
        <v>6</v>
      </c>
      <c r="G14">
        <v>11</v>
      </c>
      <c r="H14">
        <v>13</v>
      </c>
      <c r="K14">
        <v>8</v>
      </c>
      <c r="L14">
        <v>6</v>
      </c>
      <c r="M14">
        <v>4</v>
      </c>
      <c r="N14">
        <v>3</v>
      </c>
      <c r="O14">
        <v>10</v>
      </c>
      <c r="P14">
        <v>5</v>
      </c>
      <c r="Q14">
        <v>8</v>
      </c>
      <c r="R14">
        <v>8</v>
      </c>
      <c r="S14">
        <v>0</v>
      </c>
      <c r="T14">
        <v>3</v>
      </c>
      <c r="U14">
        <v>6</v>
      </c>
      <c r="V14">
        <v>0</v>
      </c>
      <c r="W14">
        <v>3</v>
      </c>
      <c r="X14">
        <v>1</v>
      </c>
      <c r="Y14">
        <v>1</v>
      </c>
      <c r="Z14">
        <v>0</v>
      </c>
      <c r="AA14">
        <v>6</v>
      </c>
      <c r="AB14">
        <v>5</v>
      </c>
      <c r="AC14">
        <v>6</v>
      </c>
      <c r="AD14">
        <v>8</v>
      </c>
      <c r="AE14">
        <v>7</v>
      </c>
      <c r="AF14">
        <v>2</v>
      </c>
      <c r="AG14">
        <v>5</v>
      </c>
      <c r="AH14">
        <v>2</v>
      </c>
      <c r="AK14">
        <v>7</v>
      </c>
      <c r="AL14">
        <v>11</v>
      </c>
      <c r="AM14">
        <v>10</v>
      </c>
      <c r="AN14">
        <v>6</v>
      </c>
      <c r="AO14">
        <v>2</v>
      </c>
      <c r="AP14">
        <v>5</v>
      </c>
      <c r="AS14">
        <v>7</v>
      </c>
      <c r="AT14">
        <v>3</v>
      </c>
      <c r="AU14">
        <v>2</v>
      </c>
      <c r="AV14">
        <v>3</v>
      </c>
      <c r="AW14">
        <v>3</v>
      </c>
      <c r="AX14">
        <v>5</v>
      </c>
      <c r="AY14">
        <v>1</v>
      </c>
      <c r="AZ14">
        <v>1</v>
      </c>
      <c r="BA14">
        <v>6</v>
      </c>
      <c r="BB14">
        <v>2</v>
      </c>
      <c r="BC14">
        <v>8</v>
      </c>
      <c r="BD14">
        <v>5</v>
      </c>
      <c r="BE14">
        <v>2</v>
      </c>
      <c r="BF14">
        <v>2</v>
      </c>
      <c r="BG14">
        <v>6</v>
      </c>
      <c r="BH14">
        <v>8</v>
      </c>
      <c r="BJ14">
        <f t="shared" si="0"/>
        <v>251</v>
      </c>
      <c r="BL14">
        <f t="shared" si="1"/>
        <v>26</v>
      </c>
    </row>
    <row r="15" spans="1:67" x14ac:dyDescent="0.2">
      <c r="A15" t="s">
        <v>105</v>
      </c>
      <c r="B15" t="s">
        <v>87</v>
      </c>
      <c r="C15">
        <v>47</v>
      </c>
      <c r="D15">
        <v>41</v>
      </c>
      <c r="E15">
        <v>38</v>
      </c>
      <c r="F15">
        <v>58</v>
      </c>
      <c r="G15">
        <v>19</v>
      </c>
      <c r="H15">
        <v>22</v>
      </c>
      <c r="I15">
        <v>13</v>
      </c>
      <c r="J15">
        <v>4</v>
      </c>
      <c r="K15">
        <v>122</v>
      </c>
      <c r="L15">
        <v>95</v>
      </c>
      <c r="M15">
        <v>24</v>
      </c>
      <c r="N15">
        <v>19</v>
      </c>
      <c r="O15">
        <v>16</v>
      </c>
      <c r="P15">
        <v>11</v>
      </c>
      <c r="Q15">
        <v>19</v>
      </c>
      <c r="R15">
        <v>11</v>
      </c>
      <c r="S15">
        <v>48</v>
      </c>
      <c r="T15">
        <v>58</v>
      </c>
      <c r="U15">
        <v>103</v>
      </c>
      <c r="V15">
        <v>94</v>
      </c>
      <c r="W15">
        <v>9</v>
      </c>
      <c r="X15">
        <v>9</v>
      </c>
      <c r="Y15">
        <v>26</v>
      </c>
      <c r="Z15">
        <v>14</v>
      </c>
      <c r="AA15">
        <v>13</v>
      </c>
      <c r="AB15">
        <v>14</v>
      </c>
      <c r="AC15">
        <v>5</v>
      </c>
      <c r="AD15">
        <v>7</v>
      </c>
      <c r="AE15">
        <v>21</v>
      </c>
      <c r="AF15">
        <v>18</v>
      </c>
      <c r="AG15">
        <v>41</v>
      </c>
      <c r="AH15">
        <v>60</v>
      </c>
      <c r="AI15">
        <v>7</v>
      </c>
      <c r="AJ15">
        <v>4</v>
      </c>
      <c r="AK15">
        <v>4</v>
      </c>
      <c r="AL15">
        <v>21</v>
      </c>
      <c r="AM15">
        <v>19</v>
      </c>
      <c r="AN15">
        <v>28</v>
      </c>
      <c r="AO15">
        <v>29</v>
      </c>
      <c r="AP15">
        <v>31</v>
      </c>
      <c r="AQ15">
        <v>27</v>
      </c>
      <c r="AR15">
        <v>23</v>
      </c>
      <c r="AS15">
        <v>37</v>
      </c>
      <c r="AT15">
        <v>58</v>
      </c>
      <c r="AU15">
        <v>92</v>
      </c>
      <c r="AV15">
        <v>90</v>
      </c>
      <c r="AW15">
        <v>9</v>
      </c>
      <c r="AX15">
        <v>6</v>
      </c>
      <c r="AY15">
        <v>5</v>
      </c>
      <c r="AZ15">
        <v>8</v>
      </c>
      <c r="BA15">
        <v>83</v>
      </c>
      <c r="BB15">
        <v>79</v>
      </c>
      <c r="BC15">
        <v>22</v>
      </c>
      <c r="BD15">
        <v>14</v>
      </c>
      <c r="BE15">
        <v>62</v>
      </c>
      <c r="BF15">
        <v>35</v>
      </c>
      <c r="BG15">
        <v>21</v>
      </c>
      <c r="BH15">
        <v>24</v>
      </c>
      <c r="BJ15">
        <f t="shared" si="0"/>
        <v>1937</v>
      </c>
      <c r="BL15">
        <f t="shared" si="1"/>
        <v>29</v>
      </c>
    </row>
    <row r="16" spans="1:67" x14ac:dyDescent="0.2">
      <c r="A16" t="s">
        <v>107</v>
      </c>
      <c r="B16" t="s">
        <v>106</v>
      </c>
      <c r="C16">
        <v>68</v>
      </c>
      <c r="D16">
        <v>67</v>
      </c>
      <c r="E16">
        <v>65</v>
      </c>
      <c r="F16">
        <v>78</v>
      </c>
      <c r="G16">
        <v>31</v>
      </c>
      <c r="H16">
        <v>36</v>
      </c>
      <c r="I16">
        <v>7</v>
      </c>
      <c r="J16">
        <v>7</v>
      </c>
      <c r="K16">
        <v>116</v>
      </c>
      <c r="L16">
        <v>123</v>
      </c>
      <c r="M16">
        <v>64</v>
      </c>
      <c r="N16">
        <v>35</v>
      </c>
      <c r="O16">
        <v>19</v>
      </c>
      <c r="P16">
        <v>24</v>
      </c>
      <c r="Q16">
        <v>45</v>
      </c>
      <c r="R16">
        <v>22</v>
      </c>
      <c r="S16">
        <v>135</v>
      </c>
      <c r="T16">
        <v>207</v>
      </c>
      <c r="U16">
        <v>185</v>
      </c>
      <c r="V16">
        <v>208</v>
      </c>
      <c r="W16">
        <v>47</v>
      </c>
      <c r="X16">
        <v>73</v>
      </c>
      <c r="Y16">
        <v>93</v>
      </c>
      <c r="Z16">
        <v>78</v>
      </c>
      <c r="AA16">
        <v>55</v>
      </c>
      <c r="AB16">
        <v>48</v>
      </c>
      <c r="AC16">
        <v>81</v>
      </c>
      <c r="AD16">
        <v>60</v>
      </c>
      <c r="AE16">
        <v>127</v>
      </c>
      <c r="AF16">
        <v>110</v>
      </c>
      <c r="AG16">
        <v>185</v>
      </c>
      <c r="AH16">
        <v>160</v>
      </c>
      <c r="AI16">
        <v>40</v>
      </c>
      <c r="AJ16">
        <v>28</v>
      </c>
      <c r="AK16">
        <v>89</v>
      </c>
      <c r="AL16">
        <v>140</v>
      </c>
      <c r="AM16">
        <v>160</v>
      </c>
      <c r="AN16">
        <v>128</v>
      </c>
      <c r="AO16">
        <v>92</v>
      </c>
      <c r="AP16">
        <v>94</v>
      </c>
      <c r="AQ16">
        <v>56</v>
      </c>
      <c r="AR16">
        <v>53</v>
      </c>
      <c r="AS16">
        <v>246</v>
      </c>
      <c r="AT16">
        <v>303</v>
      </c>
      <c r="AU16">
        <v>139</v>
      </c>
      <c r="AV16">
        <v>154</v>
      </c>
      <c r="AW16">
        <v>13</v>
      </c>
      <c r="AX16">
        <v>13</v>
      </c>
      <c r="AY16">
        <v>21</v>
      </c>
      <c r="AZ16">
        <v>16</v>
      </c>
      <c r="BA16">
        <v>166</v>
      </c>
      <c r="BB16">
        <v>164</v>
      </c>
      <c r="BC16">
        <v>16</v>
      </c>
      <c r="BD16">
        <v>15</v>
      </c>
      <c r="BE16">
        <v>132</v>
      </c>
      <c r="BF16">
        <v>113</v>
      </c>
      <c r="BG16">
        <v>67</v>
      </c>
      <c r="BH16">
        <v>70</v>
      </c>
      <c r="BJ16">
        <f t="shared" si="0"/>
        <v>5187</v>
      </c>
      <c r="BL16">
        <f t="shared" si="1"/>
        <v>29</v>
      </c>
    </row>
    <row r="17" spans="1:64" x14ac:dyDescent="0.2">
      <c r="A17" t="s">
        <v>108</v>
      </c>
      <c r="B17" t="s">
        <v>109</v>
      </c>
      <c r="C17">
        <v>1</v>
      </c>
      <c r="D17">
        <v>4</v>
      </c>
      <c r="E17">
        <v>4</v>
      </c>
      <c r="F17">
        <v>3</v>
      </c>
      <c r="G17">
        <v>3</v>
      </c>
      <c r="H17">
        <v>2</v>
      </c>
      <c r="K17">
        <v>6</v>
      </c>
      <c r="L17">
        <v>5</v>
      </c>
      <c r="M17">
        <v>4</v>
      </c>
      <c r="N17">
        <v>0</v>
      </c>
      <c r="O17">
        <v>0</v>
      </c>
      <c r="P17">
        <v>2</v>
      </c>
      <c r="Q17">
        <v>0</v>
      </c>
      <c r="R17">
        <v>1</v>
      </c>
      <c r="U17">
        <v>8</v>
      </c>
      <c r="V17">
        <v>6</v>
      </c>
      <c r="W17">
        <v>4</v>
      </c>
      <c r="X17">
        <v>3</v>
      </c>
      <c r="Y17">
        <v>2</v>
      </c>
      <c r="Z17">
        <v>6</v>
      </c>
      <c r="AA17">
        <v>2</v>
      </c>
      <c r="AB17">
        <v>2</v>
      </c>
      <c r="AC17">
        <v>7</v>
      </c>
      <c r="AD17">
        <v>9</v>
      </c>
      <c r="AE17">
        <v>6</v>
      </c>
      <c r="AF17">
        <v>10</v>
      </c>
      <c r="AG17">
        <v>6</v>
      </c>
      <c r="AH17">
        <v>2</v>
      </c>
      <c r="AI17">
        <v>2</v>
      </c>
      <c r="AJ17">
        <v>1</v>
      </c>
      <c r="AK17">
        <v>5</v>
      </c>
      <c r="AL17">
        <v>5</v>
      </c>
      <c r="AM17">
        <v>1</v>
      </c>
      <c r="AN17">
        <v>2</v>
      </c>
      <c r="AO17">
        <v>3</v>
      </c>
      <c r="AP17">
        <v>1</v>
      </c>
      <c r="AQ17">
        <v>1</v>
      </c>
      <c r="AR17">
        <v>0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BA17">
        <v>11</v>
      </c>
      <c r="BB17">
        <v>7</v>
      </c>
      <c r="BC17">
        <v>1</v>
      </c>
      <c r="BD17">
        <v>0</v>
      </c>
      <c r="BE17">
        <v>4</v>
      </c>
      <c r="BF17">
        <v>6</v>
      </c>
      <c r="BG17">
        <v>5</v>
      </c>
      <c r="BH17">
        <v>9</v>
      </c>
      <c r="BJ17">
        <f t="shared" si="0"/>
        <v>181</v>
      </c>
      <c r="BL17">
        <f t="shared" si="1"/>
        <v>26</v>
      </c>
    </row>
    <row r="18" spans="1:64" x14ac:dyDescent="0.2">
      <c r="A18" t="s">
        <v>110</v>
      </c>
      <c r="B18" t="s">
        <v>165</v>
      </c>
      <c r="E18">
        <v>1</v>
      </c>
      <c r="U18">
        <v>8</v>
      </c>
      <c r="V18">
        <v>0</v>
      </c>
      <c r="W18">
        <v>32</v>
      </c>
      <c r="X18">
        <v>0</v>
      </c>
      <c r="AC18">
        <v>0</v>
      </c>
      <c r="AD18">
        <v>20</v>
      </c>
      <c r="AE18">
        <v>10</v>
      </c>
      <c r="AF18">
        <v>16</v>
      </c>
      <c r="AK18">
        <v>24</v>
      </c>
      <c r="AL18">
        <v>0</v>
      </c>
      <c r="AM18">
        <v>0</v>
      </c>
      <c r="AN18">
        <v>44</v>
      </c>
      <c r="BJ18">
        <f t="shared" si="0"/>
        <v>155</v>
      </c>
      <c r="BL18">
        <f t="shared" si="1"/>
        <v>6.5</v>
      </c>
    </row>
    <row r="19" spans="1:64" x14ac:dyDescent="0.2">
      <c r="A19" t="s">
        <v>111</v>
      </c>
      <c r="B19" t="s">
        <v>112</v>
      </c>
      <c r="C19">
        <v>2</v>
      </c>
      <c r="D19">
        <v>1</v>
      </c>
      <c r="E19">
        <v>4</v>
      </c>
      <c r="G19">
        <v>3</v>
      </c>
      <c r="H19">
        <v>0</v>
      </c>
      <c r="K19">
        <v>5</v>
      </c>
      <c r="L19">
        <v>4</v>
      </c>
      <c r="O19">
        <v>1</v>
      </c>
      <c r="P19">
        <v>0</v>
      </c>
      <c r="Q19">
        <v>0</v>
      </c>
      <c r="R19">
        <v>1</v>
      </c>
      <c r="U19">
        <v>6</v>
      </c>
      <c r="V19">
        <v>13</v>
      </c>
      <c r="W19">
        <v>11</v>
      </c>
      <c r="X19">
        <v>8</v>
      </c>
      <c r="Y19">
        <v>1</v>
      </c>
      <c r="Z19">
        <v>4</v>
      </c>
      <c r="AA19">
        <v>0</v>
      </c>
      <c r="AB19">
        <v>3</v>
      </c>
      <c r="AC19">
        <v>8</v>
      </c>
      <c r="AD19">
        <v>12</v>
      </c>
      <c r="AE19">
        <v>5</v>
      </c>
      <c r="AF19">
        <v>2</v>
      </c>
      <c r="AG19">
        <v>7</v>
      </c>
      <c r="AH19">
        <v>5</v>
      </c>
      <c r="AI19">
        <v>5</v>
      </c>
      <c r="AJ19">
        <v>1</v>
      </c>
      <c r="AK19">
        <v>2</v>
      </c>
      <c r="AL19">
        <v>0</v>
      </c>
      <c r="AM19">
        <v>0</v>
      </c>
      <c r="AN19">
        <v>3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3</v>
      </c>
      <c r="AV19">
        <v>8</v>
      </c>
      <c r="AW19">
        <v>0</v>
      </c>
      <c r="AX19">
        <v>2</v>
      </c>
      <c r="AY19">
        <v>2</v>
      </c>
      <c r="AZ19">
        <v>0</v>
      </c>
      <c r="BA19">
        <v>10</v>
      </c>
      <c r="BB19">
        <v>9</v>
      </c>
      <c r="BC19">
        <v>0</v>
      </c>
      <c r="BD19">
        <v>3</v>
      </c>
      <c r="BG19">
        <v>9</v>
      </c>
      <c r="BH19">
        <v>6</v>
      </c>
      <c r="BJ19">
        <f t="shared" si="0"/>
        <v>172</v>
      </c>
      <c r="BL19">
        <f t="shared" si="1"/>
        <v>24.5</v>
      </c>
    </row>
    <row r="20" spans="1:64" x14ac:dyDescent="0.2">
      <c r="A20" t="s">
        <v>113</v>
      </c>
      <c r="B20" t="s">
        <v>87</v>
      </c>
      <c r="C20">
        <v>80</v>
      </c>
      <c r="D20">
        <v>9</v>
      </c>
      <c r="E20">
        <v>2</v>
      </c>
      <c r="G20">
        <v>17</v>
      </c>
      <c r="H20">
        <v>9</v>
      </c>
      <c r="K20">
        <v>22</v>
      </c>
      <c r="O20">
        <v>79</v>
      </c>
      <c r="P20">
        <v>68</v>
      </c>
      <c r="Q20">
        <v>0</v>
      </c>
      <c r="R20">
        <v>20</v>
      </c>
      <c r="S20">
        <v>14</v>
      </c>
      <c r="T20">
        <v>9</v>
      </c>
      <c r="W20">
        <v>3</v>
      </c>
      <c r="X20">
        <v>3</v>
      </c>
      <c r="Y20">
        <v>0</v>
      </c>
      <c r="Z20">
        <v>6</v>
      </c>
      <c r="AA20">
        <v>14</v>
      </c>
      <c r="AB20">
        <v>6</v>
      </c>
      <c r="AE20">
        <v>0</v>
      </c>
      <c r="AF20">
        <v>52</v>
      </c>
      <c r="AG20">
        <v>0</v>
      </c>
      <c r="AH20">
        <v>20</v>
      </c>
      <c r="AI20">
        <v>5</v>
      </c>
      <c r="AJ20">
        <v>0</v>
      </c>
      <c r="AK20">
        <v>30</v>
      </c>
      <c r="AL20">
        <v>26</v>
      </c>
      <c r="AM20">
        <v>26</v>
      </c>
      <c r="AN20">
        <v>12</v>
      </c>
      <c r="AO20">
        <v>30</v>
      </c>
      <c r="AP20">
        <v>30</v>
      </c>
      <c r="AS20">
        <v>3</v>
      </c>
      <c r="AT20">
        <v>75</v>
      </c>
      <c r="AU20">
        <v>29</v>
      </c>
      <c r="AV20">
        <v>42</v>
      </c>
      <c r="AY20">
        <v>0</v>
      </c>
      <c r="AZ20">
        <v>18</v>
      </c>
      <c r="BA20">
        <v>30</v>
      </c>
      <c r="BB20">
        <v>10</v>
      </c>
      <c r="BC20">
        <v>11</v>
      </c>
      <c r="BD20">
        <v>0</v>
      </c>
      <c r="BE20">
        <v>35</v>
      </c>
      <c r="BF20">
        <v>30</v>
      </c>
      <c r="BG20">
        <v>17</v>
      </c>
      <c r="BH20">
        <v>28</v>
      </c>
      <c r="BJ20">
        <f t="shared" si="0"/>
        <v>920</v>
      </c>
      <c r="BL20">
        <f t="shared" si="1"/>
        <v>22</v>
      </c>
    </row>
    <row r="21" spans="1:64" x14ac:dyDescent="0.2">
      <c r="A21" t="s">
        <v>114</v>
      </c>
      <c r="B21" t="s">
        <v>173</v>
      </c>
      <c r="O21">
        <v>8</v>
      </c>
      <c r="P21">
        <v>0</v>
      </c>
      <c r="W21">
        <v>5</v>
      </c>
      <c r="X21">
        <v>16</v>
      </c>
      <c r="Y21">
        <v>8</v>
      </c>
      <c r="Z21">
        <v>14</v>
      </c>
      <c r="AE21">
        <v>0</v>
      </c>
      <c r="AF21">
        <v>10</v>
      </c>
      <c r="AI21">
        <v>16</v>
      </c>
      <c r="AJ21">
        <v>0</v>
      </c>
      <c r="AW21">
        <v>9</v>
      </c>
      <c r="AX21">
        <v>0</v>
      </c>
      <c r="BJ21">
        <f t="shared" si="0"/>
        <v>86</v>
      </c>
      <c r="BL21">
        <f t="shared" si="1"/>
        <v>6</v>
      </c>
    </row>
    <row r="22" spans="1:64" x14ac:dyDescent="0.2">
      <c r="A22" t="s">
        <v>115</v>
      </c>
      <c r="B22" t="s">
        <v>103</v>
      </c>
      <c r="D22">
        <v>3</v>
      </c>
      <c r="AE22">
        <v>0</v>
      </c>
      <c r="AF22">
        <v>8</v>
      </c>
      <c r="AI22">
        <v>0</v>
      </c>
      <c r="AJ22">
        <v>2</v>
      </c>
      <c r="AK22">
        <v>4</v>
      </c>
      <c r="AL22">
        <v>0</v>
      </c>
      <c r="AS22">
        <v>0</v>
      </c>
      <c r="AT22">
        <v>2</v>
      </c>
      <c r="AY22">
        <v>7</v>
      </c>
      <c r="AZ22">
        <v>0</v>
      </c>
      <c r="BJ22">
        <f t="shared" si="0"/>
        <v>26</v>
      </c>
      <c r="BL22">
        <f t="shared" si="1"/>
        <v>5.5</v>
      </c>
    </row>
    <row r="23" spans="1:64" x14ac:dyDescent="0.2">
      <c r="A23" t="s">
        <v>116</v>
      </c>
      <c r="B23" t="s">
        <v>117</v>
      </c>
      <c r="C23">
        <v>3</v>
      </c>
      <c r="G23">
        <v>2</v>
      </c>
      <c r="H23">
        <v>0</v>
      </c>
      <c r="M23">
        <v>0</v>
      </c>
      <c r="N23">
        <v>1</v>
      </c>
      <c r="Y23">
        <v>4</v>
      </c>
      <c r="Z23">
        <v>3</v>
      </c>
      <c r="AA23">
        <v>2</v>
      </c>
      <c r="AB23">
        <v>0</v>
      </c>
      <c r="AC23">
        <v>8</v>
      </c>
      <c r="AD23">
        <v>0</v>
      </c>
      <c r="AG23">
        <v>0</v>
      </c>
      <c r="AH23">
        <v>1</v>
      </c>
      <c r="AO23">
        <v>0</v>
      </c>
      <c r="AP23">
        <v>3</v>
      </c>
      <c r="AU23">
        <v>3</v>
      </c>
      <c r="AV23">
        <v>0</v>
      </c>
      <c r="BC23">
        <v>4</v>
      </c>
      <c r="BD23">
        <v>0</v>
      </c>
      <c r="BG23">
        <v>2</v>
      </c>
      <c r="BH23">
        <v>2</v>
      </c>
      <c r="BJ23">
        <f t="shared" si="0"/>
        <v>38</v>
      </c>
      <c r="BL23">
        <f t="shared" si="1"/>
        <v>10.5</v>
      </c>
    </row>
    <row r="24" spans="1:64" x14ac:dyDescent="0.2">
      <c r="A24" t="s">
        <v>118</v>
      </c>
      <c r="B24" t="s">
        <v>85</v>
      </c>
      <c r="C24">
        <v>8</v>
      </c>
      <c r="D24">
        <v>7</v>
      </c>
      <c r="E24">
        <v>1</v>
      </c>
      <c r="F24">
        <v>2</v>
      </c>
      <c r="G24">
        <v>8</v>
      </c>
      <c r="H24">
        <v>12</v>
      </c>
      <c r="K24">
        <v>5</v>
      </c>
      <c r="L24">
        <v>3</v>
      </c>
      <c r="M24">
        <v>0</v>
      </c>
      <c r="N24">
        <v>1</v>
      </c>
      <c r="O24">
        <v>5</v>
      </c>
      <c r="P24">
        <v>11</v>
      </c>
      <c r="Q24">
        <v>7</v>
      </c>
      <c r="R24">
        <v>3</v>
      </c>
      <c r="S24">
        <v>5</v>
      </c>
      <c r="T24">
        <v>10</v>
      </c>
      <c r="U24">
        <v>3</v>
      </c>
      <c r="V24">
        <v>2</v>
      </c>
      <c r="W24">
        <v>4</v>
      </c>
      <c r="X24">
        <v>6</v>
      </c>
      <c r="Y24">
        <v>4</v>
      </c>
      <c r="Z24">
        <v>2</v>
      </c>
      <c r="AA24">
        <v>12</v>
      </c>
      <c r="AB24">
        <v>15</v>
      </c>
      <c r="AC24">
        <v>7</v>
      </c>
      <c r="AD24">
        <v>7</v>
      </c>
      <c r="AE24">
        <v>16</v>
      </c>
      <c r="AF24">
        <v>8</v>
      </c>
      <c r="AG24">
        <v>0</v>
      </c>
      <c r="AH24">
        <v>1</v>
      </c>
      <c r="AI24">
        <v>4</v>
      </c>
      <c r="AJ24">
        <v>1</v>
      </c>
      <c r="AK24">
        <v>9</v>
      </c>
      <c r="AL24">
        <v>7</v>
      </c>
      <c r="AM24">
        <v>4</v>
      </c>
      <c r="AN24">
        <v>6</v>
      </c>
      <c r="AO24">
        <v>2</v>
      </c>
      <c r="AP24">
        <v>1</v>
      </c>
      <c r="AQ24">
        <v>2</v>
      </c>
      <c r="AR24">
        <v>0</v>
      </c>
      <c r="AS24">
        <v>4</v>
      </c>
      <c r="AT24">
        <v>8</v>
      </c>
      <c r="AU24">
        <v>2</v>
      </c>
      <c r="AV24">
        <v>1</v>
      </c>
      <c r="AY24">
        <v>3</v>
      </c>
      <c r="AZ24">
        <v>6</v>
      </c>
      <c r="BA24">
        <v>11</v>
      </c>
      <c r="BB24">
        <v>7</v>
      </c>
      <c r="BC24">
        <v>2</v>
      </c>
      <c r="BD24">
        <v>4</v>
      </c>
      <c r="BE24">
        <v>2</v>
      </c>
      <c r="BF24">
        <v>1</v>
      </c>
      <c r="BG24">
        <v>2</v>
      </c>
      <c r="BH24">
        <v>4</v>
      </c>
      <c r="BJ24">
        <f t="shared" si="0"/>
        <v>268</v>
      </c>
      <c r="BL24">
        <f t="shared" si="1"/>
        <v>27</v>
      </c>
    </row>
    <row r="25" spans="1:64" x14ac:dyDescent="0.2">
      <c r="A25" t="s">
        <v>119</v>
      </c>
      <c r="B25" t="s">
        <v>85</v>
      </c>
      <c r="C25">
        <v>67</v>
      </c>
      <c r="D25">
        <v>75</v>
      </c>
      <c r="E25">
        <v>53</v>
      </c>
      <c r="F25">
        <v>56</v>
      </c>
      <c r="G25">
        <v>204</v>
      </c>
      <c r="H25">
        <v>179</v>
      </c>
      <c r="I25">
        <v>1</v>
      </c>
      <c r="J25">
        <v>4</v>
      </c>
      <c r="K25">
        <v>205</v>
      </c>
      <c r="L25">
        <v>178</v>
      </c>
      <c r="M25">
        <v>93</v>
      </c>
      <c r="N25">
        <v>74</v>
      </c>
      <c r="O25">
        <v>94</v>
      </c>
      <c r="P25">
        <v>121</v>
      </c>
      <c r="Q25">
        <v>194</v>
      </c>
      <c r="R25">
        <v>135</v>
      </c>
      <c r="S25">
        <v>308</v>
      </c>
      <c r="T25">
        <v>433</v>
      </c>
      <c r="U25">
        <v>29</v>
      </c>
      <c r="V25">
        <v>15</v>
      </c>
      <c r="W25">
        <v>271</v>
      </c>
      <c r="X25">
        <v>237</v>
      </c>
      <c r="Y25">
        <v>16</v>
      </c>
      <c r="Z25">
        <v>18</v>
      </c>
      <c r="AA25">
        <v>340</v>
      </c>
      <c r="AB25">
        <v>230</v>
      </c>
      <c r="AC25">
        <v>118</v>
      </c>
      <c r="AD25">
        <v>160</v>
      </c>
      <c r="AE25">
        <v>45</v>
      </c>
      <c r="AF25">
        <v>65</v>
      </c>
      <c r="AG25">
        <v>154</v>
      </c>
      <c r="AH25">
        <v>166</v>
      </c>
      <c r="AI25">
        <v>18</v>
      </c>
      <c r="AJ25">
        <v>4</v>
      </c>
      <c r="AK25">
        <v>116</v>
      </c>
      <c r="AL25">
        <v>135</v>
      </c>
      <c r="AM25">
        <v>149</v>
      </c>
      <c r="AN25">
        <v>135</v>
      </c>
      <c r="AO25">
        <v>82</v>
      </c>
      <c r="AP25">
        <v>77</v>
      </c>
      <c r="AQ25">
        <v>8</v>
      </c>
      <c r="AR25">
        <v>7</v>
      </c>
      <c r="AS25">
        <v>154</v>
      </c>
      <c r="AT25">
        <v>224</v>
      </c>
      <c r="AU25">
        <v>172</v>
      </c>
      <c r="AV25">
        <v>160</v>
      </c>
      <c r="AW25">
        <v>53</v>
      </c>
      <c r="AX25">
        <v>27</v>
      </c>
      <c r="AY25">
        <v>17</v>
      </c>
      <c r="AZ25">
        <v>13</v>
      </c>
      <c r="BA25">
        <v>49</v>
      </c>
      <c r="BB25">
        <v>35</v>
      </c>
      <c r="BC25">
        <v>68</v>
      </c>
      <c r="BD25">
        <v>72</v>
      </c>
      <c r="BE25">
        <v>104</v>
      </c>
      <c r="BF25">
        <v>67</v>
      </c>
      <c r="BG25">
        <v>62</v>
      </c>
      <c r="BH25">
        <v>75</v>
      </c>
      <c r="BJ25">
        <f t="shared" si="0"/>
        <v>6421</v>
      </c>
      <c r="BL25">
        <f t="shared" si="1"/>
        <v>29</v>
      </c>
    </row>
    <row r="26" spans="1:64" x14ac:dyDescent="0.2">
      <c r="A26" t="s">
        <v>120</v>
      </c>
      <c r="B26" t="s">
        <v>121</v>
      </c>
      <c r="D26">
        <v>1</v>
      </c>
      <c r="L26">
        <v>1</v>
      </c>
      <c r="U26">
        <v>0</v>
      </c>
      <c r="V26">
        <v>5</v>
      </c>
      <c r="Y26">
        <v>1</v>
      </c>
      <c r="Z26">
        <v>1</v>
      </c>
      <c r="AE26">
        <v>5</v>
      </c>
      <c r="AF26">
        <v>0</v>
      </c>
      <c r="AI26">
        <v>3</v>
      </c>
      <c r="AJ26">
        <v>4</v>
      </c>
      <c r="AK26">
        <v>3</v>
      </c>
      <c r="AL26">
        <v>2</v>
      </c>
      <c r="AY26">
        <v>5</v>
      </c>
      <c r="AZ26">
        <v>0</v>
      </c>
      <c r="BJ26">
        <f t="shared" si="0"/>
        <v>31</v>
      </c>
      <c r="BL26">
        <f t="shared" si="1"/>
        <v>7</v>
      </c>
    </row>
    <row r="27" spans="1:64" x14ac:dyDescent="0.2">
      <c r="A27" t="s">
        <v>122</v>
      </c>
      <c r="B27" t="s">
        <v>123</v>
      </c>
      <c r="C27">
        <v>4</v>
      </c>
      <c r="D27">
        <v>3</v>
      </c>
      <c r="E27">
        <v>3</v>
      </c>
      <c r="F27">
        <v>6</v>
      </c>
      <c r="G27">
        <v>5</v>
      </c>
      <c r="H27">
        <v>7</v>
      </c>
      <c r="I27">
        <v>2</v>
      </c>
      <c r="J27">
        <v>1</v>
      </c>
      <c r="K27">
        <v>5</v>
      </c>
      <c r="L27">
        <v>4</v>
      </c>
      <c r="M27">
        <v>0</v>
      </c>
      <c r="N27">
        <v>1</v>
      </c>
      <c r="O27">
        <v>7</v>
      </c>
      <c r="P27">
        <v>6</v>
      </c>
      <c r="Q27">
        <v>3</v>
      </c>
      <c r="R27">
        <v>5</v>
      </c>
      <c r="S27">
        <v>1</v>
      </c>
      <c r="T27">
        <v>5</v>
      </c>
      <c r="U27">
        <v>17</v>
      </c>
      <c r="V27">
        <v>16</v>
      </c>
      <c r="W27">
        <v>4</v>
      </c>
      <c r="X27">
        <v>11</v>
      </c>
      <c r="Y27">
        <v>11</v>
      </c>
      <c r="Z27">
        <v>9</v>
      </c>
      <c r="AA27">
        <v>3</v>
      </c>
      <c r="AB27">
        <v>1</v>
      </c>
      <c r="AC27">
        <v>5</v>
      </c>
      <c r="AD27">
        <v>4</v>
      </c>
      <c r="AE27">
        <v>19</v>
      </c>
      <c r="AF27">
        <v>31</v>
      </c>
      <c r="AG27">
        <v>5</v>
      </c>
      <c r="AH27">
        <v>9</v>
      </c>
      <c r="AI27">
        <v>10</v>
      </c>
      <c r="AJ27">
        <v>6</v>
      </c>
      <c r="AK27">
        <v>11</v>
      </c>
      <c r="AL27">
        <v>8</v>
      </c>
      <c r="AM27">
        <v>7</v>
      </c>
      <c r="AN27">
        <v>5</v>
      </c>
      <c r="AO27">
        <v>5</v>
      </c>
      <c r="AP27">
        <v>2</v>
      </c>
      <c r="AQ27">
        <v>11</v>
      </c>
      <c r="AR27">
        <v>9</v>
      </c>
      <c r="AS27">
        <v>6</v>
      </c>
      <c r="AT27">
        <v>10</v>
      </c>
      <c r="AU27">
        <v>4</v>
      </c>
      <c r="AV27">
        <v>2</v>
      </c>
      <c r="AW27">
        <v>0</v>
      </c>
      <c r="AX27">
        <v>1</v>
      </c>
      <c r="AY27">
        <v>3</v>
      </c>
      <c r="AZ27">
        <v>6</v>
      </c>
      <c r="BA27">
        <v>17</v>
      </c>
      <c r="BB27">
        <v>42</v>
      </c>
      <c r="BC27">
        <v>1</v>
      </c>
      <c r="BD27">
        <v>4</v>
      </c>
      <c r="BE27">
        <v>1</v>
      </c>
      <c r="BF27">
        <v>2</v>
      </c>
      <c r="BG27">
        <v>1</v>
      </c>
      <c r="BH27">
        <v>2</v>
      </c>
      <c r="BJ27">
        <f t="shared" si="0"/>
        <v>389</v>
      </c>
      <c r="BL27">
        <f t="shared" si="1"/>
        <v>29</v>
      </c>
    </row>
    <row r="28" spans="1:64" x14ac:dyDescent="0.2">
      <c r="A28" t="s">
        <v>124</v>
      </c>
      <c r="B28" t="s">
        <v>124</v>
      </c>
      <c r="G28">
        <v>20</v>
      </c>
      <c r="H28">
        <v>30</v>
      </c>
      <c r="I28">
        <v>4</v>
      </c>
      <c r="J28">
        <v>45</v>
      </c>
      <c r="Q28">
        <v>0</v>
      </c>
      <c r="R28">
        <v>15</v>
      </c>
      <c r="U28">
        <v>0</v>
      </c>
      <c r="V28">
        <v>10</v>
      </c>
      <c r="AK28">
        <v>0</v>
      </c>
      <c r="AL28">
        <v>44</v>
      </c>
      <c r="BC28">
        <v>2</v>
      </c>
      <c r="BD28">
        <v>1</v>
      </c>
      <c r="BJ28">
        <f t="shared" si="0"/>
        <v>171</v>
      </c>
      <c r="BL28">
        <f t="shared" si="1"/>
        <v>6</v>
      </c>
    </row>
    <row r="29" spans="1:64" x14ac:dyDescent="0.2">
      <c r="A29" t="s">
        <v>125</v>
      </c>
      <c r="B29" t="s">
        <v>175</v>
      </c>
      <c r="F29">
        <v>21</v>
      </c>
      <c r="G29">
        <v>2</v>
      </c>
      <c r="H29">
        <v>8</v>
      </c>
      <c r="L29">
        <v>2</v>
      </c>
      <c r="Q29">
        <v>2</v>
      </c>
      <c r="R29">
        <v>2</v>
      </c>
      <c r="AA29">
        <v>4</v>
      </c>
      <c r="AB29">
        <v>2</v>
      </c>
      <c r="AC29">
        <v>11</v>
      </c>
      <c r="AD29">
        <v>5</v>
      </c>
      <c r="AE29">
        <v>3</v>
      </c>
      <c r="AF29">
        <v>2</v>
      </c>
      <c r="AK29">
        <v>9</v>
      </c>
      <c r="AL29">
        <v>0</v>
      </c>
      <c r="AU29">
        <v>0</v>
      </c>
      <c r="AV29">
        <v>3</v>
      </c>
      <c r="BJ29">
        <f t="shared" si="0"/>
        <v>76</v>
      </c>
      <c r="BL29">
        <f t="shared" si="1"/>
        <v>8</v>
      </c>
    </row>
    <row r="30" spans="1:64" x14ac:dyDescent="0.2">
      <c r="A30" t="s">
        <v>126</v>
      </c>
      <c r="B30" t="s">
        <v>126</v>
      </c>
      <c r="C30">
        <v>1</v>
      </c>
      <c r="E30">
        <v>4</v>
      </c>
      <c r="F30">
        <v>4</v>
      </c>
      <c r="M30">
        <v>0</v>
      </c>
      <c r="N30">
        <v>1</v>
      </c>
      <c r="O30">
        <v>1</v>
      </c>
      <c r="P30">
        <v>2</v>
      </c>
      <c r="Q30">
        <v>4</v>
      </c>
      <c r="R30">
        <v>1</v>
      </c>
      <c r="S30">
        <v>5</v>
      </c>
      <c r="T30">
        <v>9</v>
      </c>
      <c r="U30">
        <v>9</v>
      </c>
      <c r="V30">
        <v>9</v>
      </c>
      <c r="W30">
        <v>13</v>
      </c>
      <c r="X30">
        <v>2</v>
      </c>
      <c r="Y30">
        <v>2</v>
      </c>
      <c r="Z30">
        <v>7</v>
      </c>
      <c r="AC30">
        <v>1</v>
      </c>
      <c r="AD30">
        <v>2</v>
      </c>
      <c r="AE30">
        <v>3</v>
      </c>
      <c r="AF30">
        <v>6</v>
      </c>
      <c r="AG30">
        <v>5</v>
      </c>
      <c r="AH30">
        <v>2</v>
      </c>
      <c r="AI30">
        <v>8</v>
      </c>
      <c r="AJ30">
        <v>2</v>
      </c>
      <c r="AK30">
        <v>4</v>
      </c>
      <c r="AL30">
        <v>4</v>
      </c>
      <c r="AM30">
        <v>0</v>
      </c>
      <c r="AN30">
        <v>1</v>
      </c>
      <c r="AO30">
        <v>21</v>
      </c>
      <c r="AP30">
        <v>0</v>
      </c>
      <c r="AQ30">
        <v>7</v>
      </c>
      <c r="AR30">
        <v>2</v>
      </c>
      <c r="AS30">
        <v>7</v>
      </c>
      <c r="AT30">
        <v>14</v>
      </c>
      <c r="AU30">
        <v>0</v>
      </c>
      <c r="AV30">
        <v>1</v>
      </c>
      <c r="AW30">
        <v>1</v>
      </c>
      <c r="AX30">
        <v>2</v>
      </c>
      <c r="AY30">
        <v>1</v>
      </c>
      <c r="AZ30">
        <v>1</v>
      </c>
      <c r="BA30">
        <v>10</v>
      </c>
      <c r="BB30">
        <v>11</v>
      </c>
      <c r="BE30">
        <v>6</v>
      </c>
      <c r="BF30">
        <v>0</v>
      </c>
      <c r="BJ30">
        <f t="shared" si="0"/>
        <v>196</v>
      </c>
      <c r="BL30">
        <f t="shared" si="1"/>
        <v>22.5</v>
      </c>
    </row>
    <row r="31" spans="1:64" x14ac:dyDescent="0.2">
      <c r="A31" t="s">
        <v>127</v>
      </c>
      <c r="B31" t="s">
        <v>166</v>
      </c>
      <c r="G31">
        <v>0</v>
      </c>
      <c r="H31">
        <v>1</v>
      </c>
      <c r="L31">
        <v>1</v>
      </c>
      <c r="O31">
        <v>4</v>
      </c>
      <c r="P31">
        <v>3</v>
      </c>
      <c r="Q31">
        <v>2</v>
      </c>
      <c r="R31">
        <v>3</v>
      </c>
      <c r="S31">
        <v>1</v>
      </c>
      <c r="T31">
        <v>1</v>
      </c>
      <c r="U31">
        <v>1</v>
      </c>
      <c r="V31">
        <v>1</v>
      </c>
      <c r="W31">
        <v>2</v>
      </c>
      <c r="X31">
        <v>1</v>
      </c>
      <c r="Y31">
        <v>3</v>
      </c>
      <c r="Z31">
        <v>0</v>
      </c>
      <c r="AA31">
        <v>4</v>
      </c>
      <c r="AB31">
        <v>2</v>
      </c>
      <c r="AC31">
        <v>0</v>
      </c>
      <c r="AD31">
        <v>5</v>
      </c>
      <c r="AE31">
        <v>2</v>
      </c>
      <c r="AF31">
        <v>6</v>
      </c>
      <c r="AG31">
        <v>2</v>
      </c>
      <c r="AH31">
        <v>0</v>
      </c>
      <c r="AI31">
        <v>3</v>
      </c>
      <c r="AJ31">
        <v>0</v>
      </c>
      <c r="AK31">
        <v>1</v>
      </c>
      <c r="AL31">
        <v>0</v>
      </c>
      <c r="AM31">
        <v>0</v>
      </c>
      <c r="AN31">
        <v>1</v>
      </c>
      <c r="AS31">
        <v>1</v>
      </c>
      <c r="AT31">
        <v>0</v>
      </c>
      <c r="AU31">
        <v>0</v>
      </c>
      <c r="AV31">
        <v>1</v>
      </c>
      <c r="AY31">
        <v>1</v>
      </c>
      <c r="AZ31">
        <v>0</v>
      </c>
      <c r="BC31">
        <v>3</v>
      </c>
      <c r="BD31">
        <v>0</v>
      </c>
      <c r="BG31">
        <v>2</v>
      </c>
      <c r="BH31">
        <v>2</v>
      </c>
      <c r="BJ31">
        <f t="shared" si="0"/>
        <v>60</v>
      </c>
      <c r="BL31">
        <f t="shared" si="1"/>
        <v>19.5</v>
      </c>
    </row>
    <row r="32" spans="1:64" x14ac:dyDescent="0.2">
      <c r="A32" t="s">
        <v>128</v>
      </c>
      <c r="B32" t="s">
        <v>129</v>
      </c>
      <c r="E32">
        <v>1</v>
      </c>
      <c r="K32">
        <v>1</v>
      </c>
      <c r="S32">
        <v>1</v>
      </c>
      <c r="T32">
        <v>3</v>
      </c>
      <c r="W32">
        <v>0</v>
      </c>
      <c r="X32">
        <v>1</v>
      </c>
      <c r="Y32">
        <v>1</v>
      </c>
      <c r="Z32">
        <v>1</v>
      </c>
      <c r="AA32">
        <v>1</v>
      </c>
      <c r="AB32">
        <v>0</v>
      </c>
      <c r="AM32">
        <v>1</v>
      </c>
      <c r="AN32">
        <v>0</v>
      </c>
      <c r="AS32">
        <v>1</v>
      </c>
      <c r="AT32">
        <v>0</v>
      </c>
      <c r="AW32">
        <v>0</v>
      </c>
      <c r="AX32">
        <v>1</v>
      </c>
      <c r="BA32">
        <v>0</v>
      </c>
      <c r="BB32">
        <v>1</v>
      </c>
      <c r="BJ32">
        <f t="shared" si="0"/>
        <v>14</v>
      </c>
      <c r="BL32">
        <f t="shared" si="1"/>
        <v>9</v>
      </c>
    </row>
    <row r="33" spans="1:64" x14ac:dyDescent="0.2">
      <c r="A33" t="s">
        <v>130</v>
      </c>
      <c r="B33" t="s">
        <v>131</v>
      </c>
      <c r="C33">
        <v>1</v>
      </c>
      <c r="AI33">
        <v>0</v>
      </c>
      <c r="AJ33">
        <v>1</v>
      </c>
      <c r="BJ33">
        <f t="shared" si="0"/>
        <v>2</v>
      </c>
      <c r="BL33">
        <f t="shared" si="1"/>
        <v>1.5</v>
      </c>
    </row>
    <row r="34" spans="1:64" x14ac:dyDescent="0.2">
      <c r="A34" t="s">
        <v>132</v>
      </c>
      <c r="B34" t="s">
        <v>132</v>
      </c>
      <c r="C34">
        <v>10</v>
      </c>
      <c r="D34">
        <v>10</v>
      </c>
      <c r="E34">
        <v>43</v>
      </c>
      <c r="F34">
        <v>38</v>
      </c>
      <c r="G34">
        <v>9</v>
      </c>
      <c r="H34">
        <v>2</v>
      </c>
      <c r="I34">
        <v>6</v>
      </c>
      <c r="J34">
        <v>3</v>
      </c>
      <c r="K34">
        <v>25</v>
      </c>
      <c r="L34">
        <v>19</v>
      </c>
      <c r="M34">
        <v>6</v>
      </c>
      <c r="N34">
        <v>11</v>
      </c>
      <c r="O34">
        <v>2</v>
      </c>
      <c r="P34">
        <v>10</v>
      </c>
      <c r="Q34">
        <v>2</v>
      </c>
      <c r="R34">
        <v>1</v>
      </c>
      <c r="S34">
        <v>3</v>
      </c>
      <c r="T34">
        <v>21</v>
      </c>
      <c r="U34">
        <v>84</v>
      </c>
      <c r="V34">
        <v>62</v>
      </c>
      <c r="W34">
        <v>7</v>
      </c>
      <c r="X34">
        <v>5</v>
      </c>
      <c r="Y34">
        <v>6</v>
      </c>
      <c r="Z34">
        <v>8</v>
      </c>
      <c r="AA34">
        <v>5</v>
      </c>
      <c r="AB34">
        <v>1</v>
      </c>
      <c r="AC34">
        <v>1</v>
      </c>
      <c r="AD34">
        <v>1</v>
      </c>
      <c r="AE34">
        <v>9</v>
      </c>
      <c r="AF34">
        <v>6</v>
      </c>
      <c r="AG34">
        <v>1</v>
      </c>
      <c r="AH34">
        <v>16</v>
      </c>
      <c r="AI34">
        <v>6</v>
      </c>
      <c r="AJ34">
        <v>2</v>
      </c>
      <c r="AK34">
        <v>22</v>
      </c>
      <c r="AL34">
        <v>21</v>
      </c>
      <c r="AM34">
        <v>18</v>
      </c>
      <c r="AN34">
        <v>17</v>
      </c>
      <c r="AO34">
        <v>2</v>
      </c>
      <c r="AP34">
        <v>15</v>
      </c>
      <c r="AQ34">
        <v>6</v>
      </c>
      <c r="AR34">
        <v>16</v>
      </c>
      <c r="AS34">
        <v>31</v>
      </c>
      <c r="AT34">
        <v>30</v>
      </c>
      <c r="AU34">
        <v>10</v>
      </c>
      <c r="AV34">
        <v>5</v>
      </c>
      <c r="AY34">
        <v>1</v>
      </c>
      <c r="AZ34">
        <v>3</v>
      </c>
      <c r="BA34">
        <v>25</v>
      </c>
      <c r="BB34">
        <v>10</v>
      </c>
      <c r="BE34">
        <v>31</v>
      </c>
      <c r="BF34">
        <v>2</v>
      </c>
      <c r="BG34">
        <v>0</v>
      </c>
      <c r="BH34">
        <v>5</v>
      </c>
      <c r="BJ34">
        <f t="shared" si="0"/>
        <v>711</v>
      </c>
      <c r="BL34">
        <f t="shared" si="1"/>
        <v>27</v>
      </c>
    </row>
    <row r="35" spans="1:64" x14ac:dyDescent="0.2">
      <c r="A35" t="s">
        <v>133</v>
      </c>
      <c r="B35" t="s">
        <v>134</v>
      </c>
      <c r="C35">
        <v>16</v>
      </c>
      <c r="D35">
        <v>6</v>
      </c>
      <c r="E35">
        <v>10</v>
      </c>
      <c r="F35">
        <v>10</v>
      </c>
      <c r="G35">
        <v>6</v>
      </c>
      <c r="H35">
        <v>8</v>
      </c>
      <c r="I35">
        <v>2</v>
      </c>
      <c r="K35">
        <v>8</v>
      </c>
      <c r="L35">
        <v>16</v>
      </c>
      <c r="M35">
        <v>4</v>
      </c>
      <c r="N35">
        <v>0</v>
      </c>
      <c r="O35">
        <v>12</v>
      </c>
      <c r="P35">
        <v>15</v>
      </c>
      <c r="Q35">
        <v>30</v>
      </c>
      <c r="R35">
        <v>4</v>
      </c>
      <c r="S35">
        <v>0</v>
      </c>
      <c r="T35">
        <v>22</v>
      </c>
      <c r="U35">
        <v>16</v>
      </c>
      <c r="V35">
        <v>0</v>
      </c>
      <c r="W35">
        <v>8</v>
      </c>
      <c r="X35">
        <v>12</v>
      </c>
      <c r="Y35">
        <v>6</v>
      </c>
      <c r="Z35">
        <v>10</v>
      </c>
      <c r="AA35">
        <v>4</v>
      </c>
      <c r="AB35">
        <v>0</v>
      </c>
      <c r="AC35">
        <v>8</v>
      </c>
      <c r="AD35">
        <v>2</v>
      </c>
      <c r="AE35">
        <v>8</v>
      </c>
      <c r="AF35">
        <v>6</v>
      </c>
      <c r="AG35">
        <v>10</v>
      </c>
      <c r="AH35">
        <v>21</v>
      </c>
      <c r="AK35">
        <v>34</v>
      </c>
      <c r="AL35">
        <v>31</v>
      </c>
      <c r="AM35">
        <v>12</v>
      </c>
      <c r="AN35">
        <v>4</v>
      </c>
      <c r="AO35">
        <v>4</v>
      </c>
      <c r="AP35">
        <v>12</v>
      </c>
      <c r="AQ35">
        <v>2</v>
      </c>
      <c r="AR35">
        <v>2</v>
      </c>
      <c r="AS35">
        <v>0</v>
      </c>
      <c r="AT35">
        <v>12</v>
      </c>
      <c r="AU35">
        <v>12</v>
      </c>
      <c r="AV35">
        <v>16</v>
      </c>
      <c r="AW35">
        <v>4</v>
      </c>
      <c r="AX35">
        <v>4</v>
      </c>
      <c r="AY35">
        <v>4</v>
      </c>
      <c r="AZ35">
        <v>0</v>
      </c>
      <c r="BA35">
        <v>10</v>
      </c>
      <c r="BB35">
        <v>4</v>
      </c>
      <c r="BE35">
        <v>10</v>
      </c>
      <c r="BF35">
        <v>4</v>
      </c>
      <c r="BG35">
        <v>10</v>
      </c>
      <c r="BH35">
        <v>0</v>
      </c>
      <c r="BJ35">
        <f t="shared" si="0"/>
        <v>471</v>
      </c>
      <c r="BL35">
        <f t="shared" si="1"/>
        <v>26.5</v>
      </c>
    </row>
    <row r="36" spans="1:64" x14ac:dyDescent="0.2">
      <c r="A36" t="s">
        <v>135</v>
      </c>
      <c r="B36" t="s">
        <v>136</v>
      </c>
      <c r="C36">
        <v>12</v>
      </c>
      <c r="D36">
        <v>8</v>
      </c>
      <c r="E36">
        <v>18</v>
      </c>
      <c r="F36">
        <v>30</v>
      </c>
      <c r="G36">
        <v>2</v>
      </c>
      <c r="H36">
        <v>2</v>
      </c>
      <c r="I36">
        <v>2</v>
      </c>
      <c r="J36">
        <v>4</v>
      </c>
      <c r="K36">
        <v>46</v>
      </c>
      <c r="L36">
        <v>27</v>
      </c>
      <c r="M36">
        <v>19</v>
      </c>
      <c r="N36">
        <v>17</v>
      </c>
      <c r="O36">
        <v>4</v>
      </c>
      <c r="P36">
        <v>4</v>
      </c>
      <c r="Q36">
        <v>2</v>
      </c>
      <c r="R36">
        <v>0</v>
      </c>
      <c r="S36">
        <v>63</v>
      </c>
      <c r="T36">
        <v>70</v>
      </c>
      <c r="U36">
        <v>140</v>
      </c>
      <c r="V36">
        <v>152</v>
      </c>
      <c r="W36">
        <v>12</v>
      </c>
      <c r="X36">
        <v>14</v>
      </c>
      <c r="Y36">
        <v>13</v>
      </c>
      <c r="Z36">
        <v>18</v>
      </c>
      <c r="AA36">
        <v>14</v>
      </c>
      <c r="AB36">
        <v>10</v>
      </c>
      <c r="AC36">
        <v>4</v>
      </c>
      <c r="AD36">
        <v>10</v>
      </c>
      <c r="AE36">
        <v>15</v>
      </c>
      <c r="AF36">
        <v>22</v>
      </c>
      <c r="AG36">
        <v>96</v>
      </c>
      <c r="AH36">
        <v>78</v>
      </c>
      <c r="AI36">
        <v>1</v>
      </c>
      <c r="AJ36">
        <v>6</v>
      </c>
      <c r="AK36">
        <v>18</v>
      </c>
      <c r="AL36">
        <v>23</v>
      </c>
      <c r="AM36">
        <v>20</v>
      </c>
      <c r="AN36">
        <v>34</v>
      </c>
      <c r="AO36">
        <v>21</v>
      </c>
      <c r="AP36">
        <v>18</v>
      </c>
      <c r="AQ36">
        <v>34</v>
      </c>
      <c r="AR36">
        <v>45</v>
      </c>
      <c r="AS36">
        <v>72</v>
      </c>
      <c r="AT36">
        <v>91</v>
      </c>
      <c r="AU36">
        <v>51</v>
      </c>
      <c r="AV36">
        <v>80</v>
      </c>
      <c r="AY36">
        <v>7</v>
      </c>
      <c r="AZ36">
        <v>0</v>
      </c>
      <c r="BA36">
        <v>69</v>
      </c>
      <c r="BB36">
        <v>77</v>
      </c>
      <c r="BC36">
        <v>1</v>
      </c>
      <c r="BD36">
        <v>2</v>
      </c>
      <c r="BE36">
        <v>30</v>
      </c>
      <c r="BF36">
        <v>22</v>
      </c>
      <c r="BG36">
        <v>12</v>
      </c>
      <c r="BH36">
        <v>6</v>
      </c>
      <c r="BJ36">
        <f t="shared" si="0"/>
        <v>1668</v>
      </c>
      <c r="BL36">
        <f t="shared" si="1"/>
        <v>28</v>
      </c>
    </row>
    <row r="37" spans="1:64" x14ac:dyDescent="0.2">
      <c r="A37" t="s">
        <v>137</v>
      </c>
      <c r="B37" t="s">
        <v>176</v>
      </c>
      <c r="C37">
        <v>35</v>
      </c>
      <c r="D37">
        <v>13</v>
      </c>
      <c r="E37">
        <v>35</v>
      </c>
      <c r="F37">
        <v>44</v>
      </c>
      <c r="G37">
        <v>30</v>
      </c>
      <c r="H37">
        <v>21</v>
      </c>
      <c r="I37">
        <v>12</v>
      </c>
      <c r="J37">
        <v>27</v>
      </c>
      <c r="K37">
        <v>56</v>
      </c>
      <c r="L37">
        <v>29</v>
      </c>
      <c r="M37">
        <v>31</v>
      </c>
      <c r="N37">
        <v>21</v>
      </c>
      <c r="O37">
        <v>30</v>
      </c>
      <c r="P37">
        <v>41</v>
      </c>
      <c r="Q37">
        <v>35</v>
      </c>
      <c r="R37">
        <v>32</v>
      </c>
      <c r="S37">
        <v>63</v>
      </c>
      <c r="T37">
        <v>99</v>
      </c>
      <c r="U37">
        <v>112</v>
      </c>
      <c r="V37">
        <v>103</v>
      </c>
      <c r="W37">
        <v>51</v>
      </c>
      <c r="X37">
        <v>62</v>
      </c>
      <c r="Y37">
        <v>55</v>
      </c>
      <c r="Z37">
        <v>73</v>
      </c>
      <c r="AA37">
        <v>33</v>
      </c>
      <c r="AB37">
        <v>26</v>
      </c>
      <c r="AC37">
        <v>24</v>
      </c>
      <c r="AD37">
        <v>45</v>
      </c>
      <c r="AE37">
        <v>80</v>
      </c>
      <c r="AF37">
        <v>59</v>
      </c>
      <c r="AG37">
        <v>39</v>
      </c>
      <c r="AH37">
        <v>50</v>
      </c>
      <c r="AI37">
        <v>61</v>
      </c>
      <c r="AJ37">
        <v>17</v>
      </c>
      <c r="AK37">
        <v>58</v>
      </c>
      <c r="AL37">
        <v>76</v>
      </c>
      <c r="AM37">
        <v>50</v>
      </c>
      <c r="AN37">
        <v>75</v>
      </c>
      <c r="AO37">
        <v>32</v>
      </c>
      <c r="AP37">
        <v>31</v>
      </c>
      <c r="AQ37">
        <v>55</v>
      </c>
      <c r="AR37">
        <v>54</v>
      </c>
      <c r="AS37">
        <v>83</v>
      </c>
      <c r="AT37">
        <v>69</v>
      </c>
      <c r="AU37">
        <v>44</v>
      </c>
      <c r="AV37">
        <v>51</v>
      </c>
      <c r="AW37">
        <v>12</v>
      </c>
      <c r="AX37">
        <v>14</v>
      </c>
      <c r="AY37">
        <v>21</v>
      </c>
      <c r="AZ37">
        <v>8</v>
      </c>
      <c r="BA37">
        <v>107</v>
      </c>
      <c r="BB37">
        <v>89</v>
      </c>
      <c r="BC37">
        <v>18</v>
      </c>
      <c r="BD37">
        <v>14</v>
      </c>
      <c r="BE37">
        <v>40</v>
      </c>
      <c r="BF37">
        <v>31</v>
      </c>
      <c r="BG37">
        <v>22</v>
      </c>
      <c r="BH37">
        <v>33</v>
      </c>
      <c r="BJ37">
        <f t="shared" si="0"/>
        <v>2631</v>
      </c>
      <c r="BL37">
        <f t="shared" si="1"/>
        <v>29</v>
      </c>
    </row>
    <row r="38" spans="1:64" x14ac:dyDescent="0.2">
      <c r="A38" t="s">
        <v>138</v>
      </c>
      <c r="B38" t="s">
        <v>87</v>
      </c>
      <c r="C38">
        <v>10</v>
      </c>
      <c r="D38">
        <v>3</v>
      </c>
      <c r="E38">
        <v>4</v>
      </c>
      <c r="F38">
        <v>14</v>
      </c>
      <c r="G38">
        <v>3</v>
      </c>
      <c r="H38">
        <v>3</v>
      </c>
      <c r="I38">
        <v>2</v>
      </c>
      <c r="J38">
        <v>1</v>
      </c>
      <c r="K38">
        <v>11</v>
      </c>
      <c r="L38">
        <v>6</v>
      </c>
      <c r="M38">
        <v>1</v>
      </c>
      <c r="N38">
        <v>3</v>
      </c>
      <c r="O38">
        <v>2</v>
      </c>
      <c r="P38">
        <v>2</v>
      </c>
      <c r="Q38">
        <v>2</v>
      </c>
      <c r="R38">
        <v>4</v>
      </c>
      <c r="S38">
        <v>4</v>
      </c>
      <c r="T38">
        <v>22</v>
      </c>
      <c r="U38">
        <v>26</v>
      </c>
      <c r="V38">
        <v>21</v>
      </c>
      <c r="W38">
        <v>3</v>
      </c>
      <c r="X38">
        <v>1</v>
      </c>
      <c r="Y38">
        <v>12</v>
      </c>
      <c r="Z38">
        <v>11</v>
      </c>
      <c r="AA38">
        <v>3</v>
      </c>
      <c r="AB38">
        <v>5</v>
      </c>
      <c r="AC38">
        <v>0</v>
      </c>
      <c r="AD38">
        <v>2</v>
      </c>
      <c r="AE38">
        <v>22</v>
      </c>
      <c r="AF38">
        <v>11</v>
      </c>
      <c r="AG38">
        <v>6</v>
      </c>
      <c r="AH38">
        <v>6</v>
      </c>
      <c r="AI38">
        <v>8</v>
      </c>
      <c r="AJ38">
        <v>4</v>
      </c>
      <c r="AK38">
        <v>6</v>
      </c>
      <c r="AL38">
        <v>9</v>
      </c>
      <c r="AM38">
        <v>8</v>
      </c>
      <c r="AN38">
        <v>13</v>
      </c>
      <c r="AO38">
        <v>3</v>
      </c>
      <c r="AP38">
        <v>2</v>
      </c>
      <c r="AQ38">
        <v>4</v>
      </c>
      <c r="AR38">
        <v>11</v>
      </c>
      <c r="AS38">
        <v>7</v>
      </c>
      <c r="AT38">
        <v>14</v>
      </c>
      <c r="AU38">
        <v>5</v>
      </c>
      <c r="AV38">
        <v>9</v>
      </c>
      <c r="AY38">
        <v>3</v>
      </c>
      <c r="AZ38">
        <v>7</v>
      </c>
      <c r="BA38">
        <v>25</v>
      </c>
      <c r="BB38">
        <v>29</v>
      </c>
      <c r="BC38">
        <v>0</v>
      </c>
      <c r="BD38">
        <v>1</v>
      </c>
      <c r="BE38">
        <v>1</v>
      </c>
      <c r="BF38">
        <v>7</v>
      </c>
      <c r="BG38">
        <v>4</v>
      </c>
      <c r="BH38">
        <v>6</v>
      </c>
      <c r="BJ38">
        <f t="shared" si="0"/>
        <v>412</v>
      </c>
      <c r="BL38">
        <f t="shared" si="1"/>
        <v>28</v>
      </c>
    </row>
    <row r="39" spans="1:64" x14ac:dyDescent="0.2">
      <c r="A39" t="s">
        <v>139</v>
      </c>
      <c r="B39" t="s">
        <v>140</v>
      </c>
      <c r="F39">
        <v>2</v>
      </c>
      <c r="AY39">
        <v>5</v>
      </c>
      <c r="AZ39">
        <v>0</v>
      </c>
      <c r="BJ39">
        <f t="shared" si="0"/>
        <v>7</v>
      </c>
      <c r="BL39">
        <f t="shared" si="1"/>
        <v>1.5</v>
      </c>
    </row>
    <row r="40" spans="1:64" x14ac:dyDescent="0.2">
      <c r="A40" t="s">
        <v>141</v>
      </c>
      <c r="B40" t="s">
        <v>142</v>
      </c>
      <c r="E40">
        <v>11</v>
      </c>
      <c r="F40">
        <v>25</v>
      </c>
      <c r="J40">
        <v>1</v>
      </c>
      <c r="K40">
        <v>8</v>
      </c>
      <c r="L40">
        <v>3</v>
      </c>
      <c r="M40">
        <v>13</v>
      </c>
      <c r="N40">
        <v>8</v>
      </c>
      <c r="O40">
        <v>0</v>
      </c>
      <c r="P40">
        <v>3</v>
      </c>
      <c r="Q40">
        <v>10</v>
      </c>
      <c r="R40">
        <v>4</v>
      </c>
      <c r="S40">
        <v>20</v>
      </c>
      <c r="T40">
        <v>37</v>
      </c>
      <c r="U40">
        <v>0</v>
      </c>
      <c r="V40">
        <v>3</v>
      </c>
      <c r="W40">
        <v>4</v>
      </c>
      <c r="X40">
        <v>24</v>
      </c>
      <c r="Y40">
        <v>1</v>
      </c>
      <c r="Z40">
        <v>2</v>
      </c>
      <c r="AA40">
        <v>4</v>
      </c>
      <c r="AB40">
        <v>2</v>
      </c>
      <c r="AC40">
        <v>1</v>
      </c>
      <c r="AD40">
        <v>1</v>
      </c>
      <c r="AE40">
        <v>4</v>
      </c>
      <c r="AF40">
        <v>0</v>
      </c>
      <c r="AG40">
        <v>56</v>
      </c>
      <c r="AH40">
        <v>91</v>
      </c>
      <c r="AI40">
        <v>2</v>
      </c>
      <c r="AJ40">
        <v>0</v>
      </c>
      <c r="AK40">
        <v>5</v>
      </c>
      <c r="AL40">
        <v>6</v>
      </c>
      <c r="AM40">
        <v>6</v>
      </c>
      <c r="AN40">
        <v>5</v>
      </c>
      <c r="AO40">
        <v>2</v>
      </c>
      <c r="AP40">
        <v>10</v>
      </c>
      <c r="AS40">
        <v>15</v>
      </c>
      <c r="AT40">
        <v>13</v>
      </c>
      <c r="AU40">
        <v>56</v>
      </c>
      <c r="AV40">
        <v>65</v>
      </c>
      <c r="AW40">
        <v>12</v>
      </c>
      <c r="AX40">
        <v>12</v>
      </c>
      <c r="BA40">
        <v>2</v>
      </c>
      <c r="BB40">
        <v>4</v>
      </c>
      <c r="BC40">
        <v>1</v>
      </c>
      <c r="BD40">
        <v>0</v>
      </c>
      <c r="BE40">
        <v>2</v>
      </c>
      <c r="BF40">
        <v>3</v>
      </c>
      <c r="BG40">
        <v>1</v>
      </c>
      <c r="BH40">
        <v>1</v>
      </c>
      <c r="BJ40">
        <f t="shared" si="0"/>
        <v>559</v>
      </c>
      <c r="BL40">
        <f t="shared" si="1"/>
        <v>24.5</v>
      </c>
    </row>
    <row r="41" spans="1:64" x14ac:dyDescent="0.2">
      <c r="A41" t="s">
        <v>143</v>
      </c>
      <c r="B41" t="s">
        <v>167</v>
      </c>
      <c r="K41">
        <v>46</v>
      </c>
      <c r="L41">
        <v>10</v>
      </c>
      <c r="O41">
        <v>20</v>
      </c>
      <c r="P41">
        <v>38</v>
      </c>
      <c r="S41">
        <v>26</v>
      </c>
      <c r="T41">
        <v>0</v>
      </c>
      <c r="U41">
        <v>59</v>
      </c>
      <c r="V41">
        <v>7</v>
      </c>
      <c r="AI41">
        <v>6</v>
      </c>
      <c r="AJ41">
        <v>12</v>
      </c>
      <c r="AK41">
        <v>20</v>
      </c>
      <c r="AL41">
        <v>16</v>
      </c>
      <c r="AM41">
        <v>34</v>
      </c>
      <c r="AN41">
        <v>0</v>
      </c>
      <c r="AO41">
        <v>18</v>
      </c>
      <c r="AP41">
        <v>36</v>
      </c>
      <c r="AQ41">
        <v>16</v>
      </c>
      <c r="AR41">
        <v>8</v>
      </c>
      <c r="AY41">
        <v>0</v>
      </c>
      <c r="AZ41">
        <v>32</v>
      </c>
      <c r="BC41">
        <v>11</v>
      </c>
      <c r="BD41">
        <v>0</v>
      </c>
      <c r="BE41">
        <v>12</v>
      </c>
      <c r="BF41">
        <v>76</v>
      </c>
      <c r="BG41">
        <v>40</v>
      </c>
      <c r="BH41">
        <v>29</v>
      </c>
      <c r="BJ41">
        <f t="shared" si="0"/>
        <v>572</v>
      </c>
      <c r="BL41">
        <f t="shared" si="1"/>
        <v>13</v>
      </c>
    </row>
    <row r="42" spans="1:64" x14ac:dyDescent="0.2">
      <c r="A42" t="s">
        <v>144</v>
      </c>
      <c r="B42" t="s">
        <v>168</v>
      </c>
      <c r="K42">
        <v>8</v>
      </c>
      <c r="L42">
        <v>11</v>
      </c>
      <c r="U42">
        <v>0</v>
      </c>
      <c r="V42">
        <v>4</v>
      </c>
      <c r="BJ42">
        <f t="shared" si="0"/>
        <v>23</v>
      </c>
      <c r="BL42">
        <f t="shared" si="1"/>
        <v>2</v>
      </c>
    </row>
    <row r="43" spans="1:64" x14ac:dyDescent="0.2">
      <c r="A43" t="s">
        <v>145</v>
      </c>
      <c r="B43" t="s">
        <v>169</v>
      </c>
      <c r="K43">
        <v>1</v>
      </c>
      <c r="O43">
        <v>0</v>
      </c>
      <c r="P43">
        <v>1</v>
      </c>
      <c r="U43">
        <v>3</v>
      </c>
      <c r="V43">
        <v>6</v>
      </c>
      <c r="AE43">
        <v>15</v>
      </c>
      <c r="AF43">
        <v>22</v>
      </c>
      <c r="AI43">
        <v>2</v>
      </c>
      <c r="AJ43">
        <v>4</v>
      </c>
      <c r="AM43">
        <v>0</v>
      </c>
      <c r="AN43">
        <v>1</v>
      </c>
      <c r="AO43">
        <v>0</v>
      </c>
      <c r="AP43">
        <v>1</v>
      </c>
      <c r="AQ43">
        <v>1</v>
      </c>
      <c r="AR43">
        <v>0</v>
      </c>
      <c r="AU43">
        <v>6</v>
      </c>
      <c r="AV43">
        <v>0</v>
      </c>
      <c r="AY43">
        <v>0</v>
      </c>
      <c r="AZ43">
        <v>1</v>
      </c>
      <c r="BA43">
        <v>6</v>
      </c>
      <c r="BB43">
        <v>2</v>
      </c>
      <c r="BE43">
        <v>0</v>
      </c>
      <c r="BF43">
        <v>2</v>
      </c>
      <c r="BJ43">
        <f t="shared" si="0"/>
        <v>74</v>
      </c>
      <c r="BL43">
        <f t="shared" si="1"/>
        <v>11.5</v>
      </c>
    </row>
    <row r="44" spans="1:64" x14ac:dyDescent="0.2">
      <c r="A44" t="s">
        <v>146</v>
      </c>
      <c r="B44" t="s">
        <v>168</v>
      </c>
      <c r="L44">
        <v>1</v>
      </c>
      <c r="Y44">
        <v>0</v>
      </c>
      <c r="Z44">
        <v>1</v>
      </c>
      <c r="BJ44">
        <f t="shared" si="0"/>
        <v>2</v>
      </c>
      <c r="BL44">
        <f t="shared" si="1"/>
        <v>1.5</v>
      </c>
    </row>
    <row r="45" spans="1:64" x14ac:dyDescent="0.2">
      <c r="A45" t="s">
        <v>147</v>
      </c>
      <c r="B45" t="s">
        <v>176</v>
      </c>
      <c r="O45">
        <v>50</v>
      </c>
      <c r="P45">
        <v>0</v>
      </c>
      <c r="AY45">
        <v>30</v>
      </c>
      <c r="AZ45">
        <v>0</v>
      </c>
      <c r="BJ45">
        <f t="shared" si="0"/>
        <v>80</v>
      </c>
      <c r="BL45">
        <f t="shared" si="1"/>
        <v>2</v>
      </c>
    </row>
    <row r="46" spans="1:64" x14ac:dyDescent="0.2">
      <c r="A46" t="s">
        <v>148</v>
      </c>
      <c r="B46" t="s">
        <v>170</v>
      </c>
      <c r="U46">
        <v>2</v>
      </c>
      <c r="V46">
        <v>0</v>
      </c>
      <c r="Y46">
        <v>1</v>
      </c>
      <c r="Z46">
        <v>0</v>
      </c>
      <c r="AE46">
        <v>0</v>
      </c>
      <c r="AF46">
        <v>1</v>
      </c>
      <c r="AQ46">
        <v>0</v>
      </c>
      <c r="AR46">
        <v>2</v>
      </c>
      <c r="BA46">
        <v>1</v>
      </c>
      <c r="BB46">
        <v>0</v>
      </c>
      <c r="BJ46">
        <f t="shared" si="0"/>
        <v>7</v>
      </c>
      <c r="BL46">
        <f t="shared" si="1"/>
        <v>5</v>
      </c>
    </row>
    <row r="47" spans="1:64" x14ac:dyDescent="0.2">
      <c r="A47" t="s">
        <v>149</v>
      </c>
      <c r="B47" t="s">
        <v>168</v>
      </c>
      <c r="U47">
        <v>1</v>
      </c>
      <c r="V47">
        <v>0</v>
      </c>
      <c r="BJ47">
        <f t="shared" si="0"/>
        <v>1</v>
      </c>
      <c r="BL47">
        <f t="shared" si="1"/>
        <v>1</v>
      </c>
    </row>
    <row r="48" spans="1:64" x14ac:dyDescent="0.2">
      <c r="A48" t="s">
        <v>150</v>
      </c>
      <c r="B48" t="s">
        <v>174</v>
      </c>
      <c r="U48">
        <v>1</v>
      </c>
      <c r="V48">
        <v>0</v>
      </c>
      <c r="AC48">
        <v>1</v>
      </c>
      <c r="AD48">
        <v>0</v>
      </c>
      <c r="AY48">
        <v>2</v>
      </c>
      <c r="AZ48">
        <v>0</v>
      </c>
      <c r="BA48">
        <v>1</v>
      </c>
      <c r="BB48">
        <v>0</v>
      </c>
      <c r="BJ48">
        <f t="shared" si="0"/>
        <v>5</v>
      </c>
      <c r="BL48">
        <f t="shared" si="1"/>
        <v>4</v>
      </c>
    </row>
    <row r="49" spans="1:64" x14ac:dyDescent="0.2">
      <c r="A49" t="s">
        <v>151</v>
      </c>
      <c r="B49" t="s">
        <v>171</v>
      </c>
      <c r="U49">
        <v>0</v>
      </c>
      <c r="V49">
        <v>1</v>
      </c>
      <c r="BJ49">
        <f t="shared" si="0"/>
        <v>1</v>
      </c>
      <c r="BL49">
        <f t="shared" si="1"/>
        <v>1</v>
      </c>
    </row>
    <row r="50" spans="1:64" x14ac:dyDescent="0.2">
      <c r="A50" t="s">
        <v>152</v>
      </c>
      <c r="B50" t="s">
        <v>121</v>
      </c>
      <c r="U50">
        <v>0</v>
      </c>
      <c r="V50">
        <v>42</v>
      </c>
      <c r="W50">
        <v>0</v>
      </c>
      <c r="X50">
        <v>30</v>
      </c>
      <c r="BJ50">
        <f t="shared" si="0"/>
        <v>72</v>
      </c>
      <c r="BL50">
        <f t="shared" si="1"/>
        <v>2</v>
      </c>
    </row>
    <row r="51" spans="1:64" x14ac:dyDescent="0.2">
      <c r="A51" t="s">
        <v>153</v>
      </c>
      <c r="B51" t="s">
        <v>126</v>
      </c>
      <c r="AC51">
        <v>1</v>
      </c>
      <c r="AD51">
        <v>0</v>
      </c>
      <c r="AI51">
        <v>2</v>
      </c>
      <c r="AJ51">
        <v>0</v>
      </c>
      <c r="AK51">
        <v>2</v>
      </c>
      <c r="AL51">
        <v>0</v>
      </c>
      <c r="BJ51">
        <f t="shared" si="0"/>
        <v>5</v>
      </c>
      <c r="BL51">
        <f t="shared" si="1"/>
        <v>3</v>
      </c>
    </row>
    <row r="52" spans="1:64" x14ac:dyDescent="0.2">
      <c r="A52" t="s">
        <v>154</v>
      </c>
      <c r="B52" t="s">
        <v>142</v>
      </c>
      <c r="AE52">
        <v>1</v>
      </c>
      <c r="AF52">
        <v>0</v>
      </c>
      <c r="BJ52">
        <f t="shared" si="0"/>
        <v>1</v>
      </c>
      <c r="BL52">
        <f t="shared" si="1"/>
        <v>1</v>
      </c>
    </row>
    <row r="53" spans="1:64" x14ac:dyDescent="0.2">
      <c r="A53" t="s">
        <v>155</v>
      </c>
      <c r="B53" t="s">
        <v>166</v>
      </c>
      <c r="AE53">
        <v>0</v>
      </c>
      <c r="AF53">
        <v>1</v>
      </c>
      <c r="BJ53">
        <f t="shared" si="0"/>
        <v>1</v>
      </c>
      <c r="BL53">
        <f t="shared" si="1"/>
        <v>1</v>
      </c>
    </row>
    <row r="54" spans="1:64" x14ac:dyDescent="0.2">
      <c r="A54" t="s">
        <v>156</v>
      </c>
      <c r="B54" t="s">
        <v>85</v>
      </c>
      <c r="AG54">
        <v>1</v>
      </c>
      <c r="AH54">
        <v>0</v>
      </c>
      <c r="AK54">
        <v>16</v>
      </c>
      <c r="AL54">
        <v>1</v>
      </c>
      <c r="BA54">
        <v>0</v>
      </c>
      <c r="BB54">
        <v>1</v>
      </c>
      <c r="BJ54">
        <f t="shared" si="0"/>
        <v>19</v>
      </c>
      <c r="BL54">
        <f t="shared" si="1"/>
        <v>3</v>
      </c>
    </row>
    <row r="55" spans="1:64" x14ac:dyDescent="0.2">
      <c r="A55" t="s">
        <v>157</v>
      </c>
      <c r="B55" t="s">
        <v>176</v>
      </c>
      <c r="AK55">
        <v>6</v>
      </c>
      <c r="AL55">
        <v>0</v>
      </c>
      <c r="BJ55">
        <f t="shared" si="0"/>
        <v>6</v>
      </c>
      <c r="BL55">
        <f t="shared" si="1"/>
        <v>1</v>
      </c>
    </row>
    <row r="56" spans="1:64" x14ac:dyDescent="0.2">
      <c r="A56" t="s">
        <v>158</v>
      </c>
      <c r="B56" t="s">
        <v>175</v>
      </c>
      <c r="AK56">
        <v>0</v>
      </c>
      <c r="AL56">
        <v>1</v>
      </c>
      <c r="BJ56">
        <f t="shared" si="0"/>
        <v>1</v>
      </c>
      <c r="BL56">
        <f t="shared" si="1"/>
        <v>1</v>
      </c>
    </row>
    <row r="57" spans="1:64" x14ac:dyDescent="0.2">
      <c r="A57" t="s">
        <v>159</v>
      </c>
      <c r="B57" t="s">
        <v>159</v>
      </c>
      <c r="AM57">
        <v>0</v>
      </c>
      <c r="AN57">
        <v>23</v>
      </c>
      <c r="AW57">
        <v>0</v>
      </c>
      <c r="AX57">
        <v>8</v>
      </c>
      <c r="BJ57">
        <f t="shared" si="0"/>
        <v>31</v>
      </c>
      <c r="BL57">
        <f t="shared" si="1"/>
        <v>2</v>
      </c>
    </row>
    <row r="58" spans="1:64" x14ac:dyDescent="0.2">
      <c r="A58" t="s">
        <v>160</v>
      </c>
      <c r="B58" t="s">
        <v>173</v>
      </c>
      <c r="AO58">
        <v>0</v>
      </c>
      <c r="AP58">
        <v>1</v>
      </c>
      <c r="BJ58">
        <f t="shared" si="0"/>
        <v>1</v>
      </c>
      <c r="BL58">
        <f t="shared" si="1"/>
        <v>1</v>
      </c>
    </row>
    <row r="59" spans="1:64" x14ac:dyDescent="0.2">
      <c r="A59" t="s">
        <v>161</v>
      </c>
      <c r="B59" t="s">
        <v>172</v>
      </c>
      <c r="AO59">
        <v>0</v>
      </c>
      <c r="AP59">
        <v>160</v>
      </c>
      <c r="BJ59">
        <f t="shared" si="0"/>
        <v>160</v>
      </c>
      <c r="BL59">
        <f t="shared" si="1"/>
        <v>1</v>
      </c>
    </row>
    <row r="60" spans="1:64" x14ac:dyDescent="0.2">
      <c r="A60" t="s">
        <v>162</v>
      </c>
      <c r="B60" t="s">
        <v>169</v>
      </c>
      <c r="AQ60">
        <v>6</v>
      </c>
      <c r="AR60">
        <v>0</v>
      </c>
      <c r="BJ60">
        <f t="shared" si="0"/>
        <v>6</v>
      </c>
      <c r="BL60">
        <f t="shared" si="1"/>
        <v>1</v>
      </c>
    </row>
    <row r="61" spans="1:64" x14ac:dyDescent="0.2">
      <c r="A61" t="s">
        <v>163</v>
      </c>
      <c r="B61" t="s">
        <v>166</v>
      </c>
      <c r="AU61">
        <v>1</v>
      </c>
      <c r="AV61">
        <v>0</v>
      </c>
      <c r="BJ61">
        <f t="shared" si="0"/>
        <v>1</v>
      </c>
      <c r="BL61">
        <f t="shared" si="1"/>
        <v>1</v>
      </c>
    </row>
    <row r="62" spans="1:64" x14ac:dyDescent="0.2">
      <c r="A62" t="s">
        <v>164</v>
      </c>
      <c r="B62" t="s">
        <v>173</v>
      </c>
      <c r="BE62">
        <v>0</v>
      </c>
      <c r="BF62">
        <v>16</v>
      </c>
      <c r="BG62">
        <v>16</v>
      </c>
      <c r="BH62">
        <v>0</v>
      </c>
      <c r="BJ62">
        <f t="shared" si="0"/>
        <v>32</v>
      </c>
      <c r="BL62">
        <f t="shared" si="1"/>
        <v>2</v>
      </c>
    </row>
  </sheetData>
  <sortState xmlns:xlrd2="http://schemas.microsoft.com/office/spreadsheetml/2017/richdata2" ref="A2:H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2022-04-14T17:31:13Z</dcterms:created>
  <dcterms:modified xsi:type="dcterms:W3CDTF">2022-08-05T14:24:04Z</dcterms:modified>
  <cp:category/>
  <cp:contentStatus/>
</cp:coreProperties>
</file>