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lustiga/Code/karpova_lab/Cerebro/Documentation_src/source/Hardware/"/>
    </mc:Choice>
  </mc:AlternateContent>
  <bookViews>
    <workbookView xWindow="0" yWindow="460" windowWidth="38400" windowHeight="23460" tabRatio="500" activeTab="1"/>
  </bookViews>
  <sheets>
    <sheet name="Workbook1" sheetId="1" r:id="rId1"/>
    <sheet name="Data Input" sheetId="3" r:id="rId2"/>
    <sheet name="Sheet1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" i="1"/>
  <c r="B2" i="1"/>
</calcChain>
</file>

<file path=xl/sharedStrings.xml><?xml version="1.0" encoding="utf-8"?>
<sst xmlns="http://schemas.openxmlformats.org/spreadsheetml/2006/main" count="163" uniqueCount="135">
  <si>
    <t>Qty</t>
  </si>
  <si>
    <t>Description</t>
  </si>
  <si>
    <t>Datasheet</t>
  </si>
  <si>
    <t>Vendor</t>
  </si>
  <si>
    <t>Cerebro PCB</t>
  </si>
  <si>
    <t>Microcontroller</t>
  </si>
  <si>
    <t>DAC (12-Bit)</t>
  </si>
  <si>
    <t>Op Amp</t>
  </si>
  <si>
    <t>NPN Transistor</t>
  </si>
  <si>
    <t>Boost Converter</t>
  </si>
  <si>
    <t>Slide Switch</t>
  </si>
  <si>
    <t>Female micro USB horizontal socket</t>
  </si>
  <si>
    <t xml:space="preserve"> :download:`10118193-0001LF&lt;Datasheets/10118193-0001LF.pdf&gt;`</t>
  </si>
  <si>
    <t>Schottky Diode</t>
  </si>
  <si>
    <t>10uH Inductor</t>
  </si>
  <si>
    <t>Implant</t>
  </si>
  <si>
    <t>Implant PCB</t>
  </si>
  <si>
    <t>OSH Park</t>
  </si>
  <si>
    <t>Laser Diodes</t>
  </si>
  <si>
    <t xml:space="preserve"> :download:`PLT5 520&lt;Datasheets/PLT5 520.pdf&gt;`</t>
  </si>
  <si>
    <t>`World Star Tech &lt;http://worldstartech.com/products/description/25/index&gt;`_</t>
  </si>
  <si>
    <t>Fiber</t>
  </si>
  <si>
    <t xml:space="preserve"> :download:`FP200URT&lt;Datasheets/FP200URT.pdf&gt;`</t>
  </si>
  <si>
    <t>`ThorLabs &lt;https://www.thorlabs.com/thorproduct.cfm?partnumber=FP200URT&gt;`_</t>
  </si>
  <si>
    <t>Norland Optical Adhesive 68</t>
  </si>
  <si>
    <t>`NOA 68 &lt;https://www.norlandprod.com/adhesives/noa%2068.html&gt;`_</t>
  </si>
  <si>
    <t>`Norland Products &lt;https://www.norlandproducts2.com/adhesives/adproductsdetail_header_removed.asp?Prdid=68&gt;`_</t>
  </si>
  <si>
    <t>Ferrule</t>
  </si>
  <si>
    <t xml:space="preserve"> :download:`MM-FER2007C-2500&lt;Datasheets/MM-FER2007C-2500.pdf&gt;`</t>
  </si>
  <si>
    <t>`Precision Fiber Products &lt;http://www.precisionfiberproducts.com/pfp-lc-1-25mm-od-multimode-ceramic-zirconia-ferrules/&gt;`_</t>
  </si>
  <si>
    <t>Epoxy</t>
  </si>
  <si>
    <t xml:space="preserve"> :download:`T120-023-CX&lt;Datasheets/T120-023-CX.pdf&gt;` </t>
  </si>
  <si>
    <t xml:space="preserve"> `FIS &lt;http://www.fiberinstrumentsales.com/fis-room-cure-epoxy-2-grams.html&gt;`_</t>
  </si>
  <si>
    <t>Liquid electric tape</t>
  </si>
  <si>
    <t xml:space="preserve"> `Amazon &lt;http://www.amazon.com/Star-brite-Liquid-Electrical-Tape/dp/B000QUW4EE/ref=sr_1_1?ie=UTF8&amp;qid=1463746324&amp;sr=8-1&amp;keywords=electrical+tape+liquid+tube&gt;`_</t>
  </si>
  <si>
    <t>Photocell</t>
  </si>
  <si>
    <t xml:space="preserve"> :download:`PDV-P9005-1&lt;Datasheets/PDV-P9005-1.pdf&gt;`</t>
  </si>
  <si>
    <t>`Octopart &lt;https://octopart.com/bom-lookup/HBO7aiJs&gt;`_</t>
  </si>
  <si>
    <t>Female micro USB vertical socket</t>
  </si>
  <si>
    <t xml:space="preserve">0805 6.8 k\ |OHgr| Resistor </t>
  </si>
  <si>
    <t>Base Station</t>
  </si>
  <si>
    <t>Base Station PCB</t>
  </si>
  <si>
    <t xml:space="preserve"> :download:`ATTINY85&lt;Datasheets/ATtiny85.pdf&gt;`</t>
  </si>
  <si>
    <t>`Octopart &lt;https://octopart.com/bom-lookup/0zhqz2yT&gt;`_</t>
  </si>
  <si>
    <t>FTDI USB to Serial Converter</t>
  </si>
  <si>
    <t xml:space="preserve"> :download:`FT230X&lt;Datasheets/FT230x.pdf&gt;`</t>
  </si>
  <si>
    <t>Infrared LED</t>
  </si>
  <si>
    <t xml:space="preserve"> :download:`VSMS3700&lt;Datasheets/VSMS3700.pdf&gt;`</t>
  </si>
  <si>
    <t>RJ45 Horizontal connector</t>
  </si>
  <si>
    <t xml:space="preserve"> :download:`54602-908LF&lt;Datasheets/54602-908LF.pdf&gt;`</t>
  </si>
  <si>
    <t xml:space="preserve"> :download:`PN2222A&lt;Datasheets/PN2222A.pdf&gt;`</t>
  </si>
  <si>
    <t>0805 27 |OHgr| Resistor</t>
  </si>
  <si>
    <t>1/4W 39 |OHgr| Resistor</t>
  </si>
  <si>
    <t>0805 4.7 k\ |OHgr| Resistor</t>
  </si>
  <si>
    <t>0805 10 k\ |OHgr| Resistor</t>
  </si>
  <si>
    <t>0805 100 |OHgr| Resistor</t>
  </si>
  <si>
    <t>0805 4.7 |mgr|\F Capacitor</t>
  </si>
  <si>
    <t>0805 100 nF Capacitor</t>
  </si>
  <si>
    <t>Manufacturer P/N</t>
  </si>
  <si>
    <t>Vendor Name</t>
  </si>
  <si>
    <t>Link</t>
  </si>
  <si>
    <t>400 mAh Battery</t>
  </si>
  <si>
    <t>915 MHz Radio</t>
  </si>
  <si>
    <t>Order Link</t>
  </si>
  <si>
    <t>LTC2630ACSC6-LZ12#TRMPBF</t>
  </si>
  <si>
    <t>DAC.pdf</t>
  </si>
  <si>
    <t>boost_converter.pdf</t>
  </si>
  <si>
    <t>usb_socket_vertical.pdf</t>
  </si>
  <si>
    <t>https://oshpark.com/shared_projects/JtN75hF0</t>
  </si>
  <si>
    <t>https://www.sparkfun.com/products/13851</t>
  </si>
  <si>
    <t>Sparkfun</t>
  </si>
  <si>
    <t>https://lowpowerlab.com/shop/product/158</t>
  </si>
  <si>
    <t>LowPowerLab</t>
  </si>
  <si>
    <t>radio.pdf</t>
  </si>
  <si>
    <t>RFM69HCW</t>
  </si>
  <si>
    <t>Datasheet Filename</t>
  </si>
  <si>
    <t>Fuel Gauge</t>
  </si>
  <si>
    <t>BQ27441DRZR-G1B</t>
  </si>
  <si>
    <t>https://www.digikey.com/product-detail/en/texas-instruments/BQ27441DRZR-G1B/296-39942-1-ND/5177819</t>
  </si>
  <si>
    <t>fuel_gauge.pdf</t>
  </si>
  <si>
    <t>Digi-Key</t>
  </si>
  <si>
    <t>https://www.digikey.com/product-detail/en/linear-technology/LTC2630ACSC6-LZ12-TRMPBF/LTC2630ACSC6-LZ12-TRMPBFCT-ND/1643783</t>
  </si>
  <si>
    <t>https://www.digikey.com/products/en?keywords=296-26265-1-ND</t>
  </si>
  <si>
    <t>OPA237NA/3K</t>
  </si>
  <si>
    <t>opamp.pdf</t>
  </si>
  <si>
    <t>https://www.digikey.com/products/en?keywords=160-1447-1-ND</t>
  </si>
  <si>
    <t>0603 Amber LED</t>
  </si>
  <si>
    <t>led_amber.pdf</t>
  </si>
  <si>
    <t>led_red.pdf</t>
  </si>
  <si>
    <t>https://www.digikey.com/products/en?keywords=%09LNJ437W84RACT-ND</t>
  </si>
  <si>
    <t>https://www.digikey.com/products/en?keywords=FJX3904TFCT-ND</t>
  </si>
  <si>
    <t>npn_transistor.pdf</t>
  </si>
  <si>
    <t>FJX3904TF</t>
  </si>
  <si>
    <t>https://www.digikey.com/products/en?keywords=ATMEGA32U4-MURCT-ND</t>
  </si>
  <si>
    <t>MCU_32u4.pdf</t>
  </si>
  <si>
    <t>ATMEGA32U4-MUR</t>
  </si>
  <si>
    <t>https://www.digikey.com/products/en?keywords=%09401-2012-1-ND</t>
  </si>
  <si>
    <t>slide_switch.pdf</t>
  </si>
  <si>
    <t>AYZ0102AGRLC</t>
  </si>
  <si>
    <t>https://www.digikey.com/products/en?keywords=576-1729-1-ND</t>
  </si>
  <si>
    <t>MIC2288YD5-TR</t>
  </si>
  <si>
    <t>https://www.digikey.com/products/en?keywords=H125237-ND</t>
  </si>
  <si>
    <t>ZX20-B-5S-UNIT(30)</t>
  </si>
  <si>
    <t>https://www.digikey.com/products/en?keywords=H11496CT-ND</t>
  </si>
  <si>
    <t>usb_plug_vertical.pdf</t>
  </si>
  <si>
    <t>usb_shielding.pdf</t>
  </si>
  <si>
    <t>Micro USB horizontal socket</t>
  </si>
  <si>
    <t>Micro USB shielding</t>
  </si>
  <si>
    <t>Micro USB vertical plug</t>
  </si>
  <si>
    <t>MBRM140T3G</t>
  </si>
  <si>
    <t>schottky.pdf</t>
  </si>
  <si>
    <t>https://www.digikey.com/products/en?keywords=MBRM140T3GOSCT-ND</t>
  </si>
  <si>
    <t>https://www.digikey.com/products/en?keywords=490-2519-1-ND</t>
  </si>
  <si>
    <t>inductor.pdf</t>
  </si>
  <si>
    <t>LQH43CN100K03L</t>
  </si>
  <si>
    <t>ZX20-B-SLDC</t>
  </si>
  <si>
    <t>LTST-C191KRKT</t>
  </si>
  <si>
    <t>LNJ437W84RA</t>
  </si>
  <si>
    <t>battery_400mah.pdf</t>
  </si>
  <si>
    <t>Cerebro 5.2</t>
  </si>
  <si>
    <t>cerebro5.2.pdf</t>
  </si>
  <si>
    <t>0603 Red LED</t>
  </si>
  <si>
    <t>0603 10 |mgr|\F Capacitor</t>
  </si>
  <si>
    <t>0603 2.2 |mgr|\F Capacitor</t>
  </si>
  <si>
    <t xml:space="preserve">0603 8.2 |OHgr| Resistor </t>
  </si>
  <si>
    <t xml:space="preserve">0603 27 |OHgr| Resistor </t>
  </si>
  <si>
    <t xml:space="preserve">0603 2 |OHgr| Resistor </t>
  </si>
  <si>
    <t xml:space="preserve">0603 6.2 k|OHgr| Resistor </t>
  </si>
  <si>
    <t xml:space="preserve">0603 12 k|OHgr| Resistor </t>
  </si>
  <si>
    <t xml:space="preserve">0603 20 k|OHgr| Resistor </t>
  </si>
  <si>
    <t>1</t>
  </si>
  <si>
    <t>8 MHz Resonator</t>
  </si>
  <si>
    <t>https://www.digikey.com/products/en?keywords=490-1195-1-ND</t>
  </si>
  <si>
    <t>resonator_8mhz.pdf</t>
  </si>
  <si>
    <t>CSTCE8M00G55-R0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</si>
</sst>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1" xfId="0" applyNumberFormat="1" applyBorder="1"/>
    <xf numFmtId="49" fontId="0" fillId="0" borderId="0" xfId="0" applyNumberForma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C22" sqref="C22"/>
    </sheetView>
  </sheetViews>
  <sheetFormatPr baseColWidth="10" defaultRowHeight="16" x14ac:dyDescent="0.2"/>
  <cols>
    <col min="1" max="1" width="10.83203125" style="2"/>
    <col min="2" max="2" width="24.6640625" customWidth="1"/>
    <col min="3" max="3" width="60.5" bestFit="1" customWidth="1"/>
    <col min="4" max="4" width="146.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63</v>
      </c>
    </row>
    <row r="2" spans="1:4" x14ac:dyDescent="0.2">
      <c r="A2" s="2">
        <f>'Data Input'!A2</f>
        <v>1</v>
      </c>
      <c r="B2" t="str">
        <f>'Data Input'!B2</f>
        <v>Cerebro PCB</v>
      </c>
      <c r="C2" t="str">
        <f>IF(ISBLANK('Data Input'!C2),"",CONCATENATE(" :download:`",'Data Input'!C2,"&lt;Datasheets/",'Data Input'!D2,"&gt;`"))</f>
        <v xml:space="preserve"> :download:`Cerebro 5.2&lt;Datasheets/cerebro5.2.pdf&gt;`</v>
      </c>
      <c r="D2" t="str">
        <f>IF(ISBLANK('Data Input'!F2),"",CONCATENATE("`",'Data Input'!E2," &lt;",'Data Input'!F2,"&gt;`_"))</f>
        <v>`OSH Park &lt;https://oshpark.com/shared_projects/JtN75hF0&gt;`_</v>
      </c>
    </row>
    <row r="3" spans="1:4" x14ac:dyDescent="0.2">
      <c r="A3" s="2">
        <f>'Data Input'!A3</f>
        <v>1</v>
      </c>
      <c r="B3" t="str">
        <f>'Data Input'!B3</f>
        <v>400 mAh Battery</v>
      </c>
      <c r="C3" t="str">
        <f>IF(ISBLANK('Data Input'!C3),"",CONCATENATE(" :download:`",'Data Input'!C3,"&lt;Datasheets/",'Data Input'!D3,"&gt;`"))</f>
        <v xml:space="preserve"> :download:`1570&lt;Datasheets/battery_400mah.pdf&gt;`</v>
      </c>
      <c r="D3" t="str">
        <f>IF(ISBLANK('Data Input'!F3),"",CONCATENATE("`",'Data Input'!E3," &lt;",'Data Input'!F3,"&gt;`_"))</f>
        <v>`Sparkfun &lt;https://www.sparkfun.com/products/13851&gt;`_</v>
      </c>
    </row>
    <row r="4" spans="1:4" x14ac:dyDescent="0.2">
      <c r="A4" s="2">
        <f>'Data Input'!A4</f>
        <v>1</v>
      </c>
      <c r="B4" t="str">
        <f>'Data Input'!B4</f>
        <v>915 MHz Radio</v>
      </c>
      <c r="C4" t="str">
        <f>IF(ISBLANK('Data Input'!C4),"",CONCATENATE(" :download:`",'Data Input'!C4,"&lt;Datasheets/",'Data Input'!D4,"&gt;`"))</f>
        <v xml:space="preserve"> :download:`RFM69HCW&lt;Datasheets/radio.pdf&gt;`</v>
      </c>
      <c r="D4" t="str">
        <f>IF(ISBLANK('Data Input'!F4),"",CONCATENATE("`",'Data Input'!E4," &lt;",'Data Input'!F4,"&gt;`_"))</f>
        <v>`LowPowerLab &lt;https://lowpowerlab.com/shop/product/158&gt;`_</v>
      </c>
    </row>
    <row r="5" spans="1:4" x14ac:dyDescent="0.2">
      <c r="A5" s="2">
        <f>'Data Input'!A5</f>
        <v>1</v>
      </c>
      <c r="B5" t="str">
        <f>'Data Input'!B5</f>
        <v>Microcontroller</v>
      </c>
      <c r="C5" t="str">
        <f>IF(ISBLANK('Data Input'!C5),"",CONCATENATE(" :download:`",'Data Input'!C5,"&lt;Datasheets/",'Data Input'!D5,"&gt;`"))</f>
        <v xml:space="preserve"> :download:`ATMEGA32U4-MUR&lt;Datasheets/MCU_32u4.pdf&gt;`</v>
      </c>
      <c r="D5" t="str">
        <f>IF(ISBLANK('Data Input'!F5),"",CONCATENATE("`",'Data Input'!E5," &lt;",'Data Input'!F5,"&gt;`_"))</f>
        <v>`Digi-Key &lt;https://www.digikey.com/products/en?keywords=ATMEGA32U4-MURCT-ND&gt;`_</v>
      </c>
    </row>
    <row r="6" spans="1:4" x14ac:dyDescent="0.2">
      <c r="A6" s="2">
        <f>'Data Input'!A8</f>
        <v>2</v>
      </c>
      <c r="B6" t="str">
        <f>'Data Input'!B8</f>
        <v>DAC (12-Bit)</v>
      </c>
      <c r="C6" t="str">
        <f>IF(ISBLANK('Data Input'!C8),"",CONCATENATE(" :download:`",'Data Input'!C8,"&lt;Datasheets/",'Data Input'!D8,"&gt;`"))</f>
        <v xml:space="preserve"> :download:`LTC2630ACSC6-LZ12#TRMPBF&lt;Datasheets/DAC.pdf&gt;`</v>
      </c>
      <c r="D6" t="str">
        <f>IF(ISBLANK('Data Input'!F8),"",CONCATENATE("`",'Data Input'!E8," &lt;",'Data Input'!F8,"&gt;`_"))</f>
        <v>`Digi-Key &lt;https://www.digikey.com/product-detail/en/linear-technology/LTC2630ACSC6-LZ12-TRMPBF/LTC2630ACSC6-LZ12-TRMPBFCT-ND/1643783&gt;`_</v>
      </c>
    </row>
    <row r="7" spans="1:4" x14ac:dyDescent="0.2">
      <c r="A7" s="2" t="str">
        <f>'Data Input'!A7</f>
        <v>1</v>
      </c>
      <c r="B7" t="str">
        <f>'Data Input'!B7</f>
        <v>Fuel Gauge</v>
      </c>
      <c r="C7" t="str">
        <f>IF(ISBLANK('Data Input'!C7),"",CONCATENATE(" :download:`",'Data Input'!C7,"&lt;Datasheets/",'Data Input'!D7,"&gt;`"))</f>
        <v xml:space="preserve"> :download:`BQ27441DRZR-G1B&lt;Datasheets/fuel_gauge.pdf&gt;`</v>
      </c>
      <c r="D7" t="str">
        <f>IF(ISBLANK('Data Input'!F7),"",CONCATENATE("`",'Data Input'!E7," &lt;",'Data Input'!F7,"&gt;`_"))</f>
        <v>`Digi-Key &lt;https://www.digikey.com/product-detail/en/texas-instruments/BQ27441DRZR-G1B/296-39942-1-ND/5177819&gt;`_</v>
      </c>
    </row>
    <row r="8" spans="1:4" x14ac:dyDescent="0.2">
      <c r="A8" s="2">
        <f>'Data Input'!A9</f>
        <v>2</v>
      </c>
      <c r="B8" t="str">
        <f>'Data Input'!B9</f>
        <v>Op Amp</v>
      </c>
      <c r="C8" t="str">
        <f>IF(ISBLANK('Data Input'!C9),"",CONCATENATE(" :download:`",'Data Input'!C9,"&lt;Datasheets/",'Data Input'!D9,"&gt;`"))</f>
        <v xml:space="preserve"> :download:`OPA237NA/3K&lt;Datasheets/opamp.pdf&gt;`</v>
      </c>
      <c r="D8" t="str">
        <f>IF(ISBLANK('Data Input'!F9),"",CONCATENATE("`",'Data Input'!E9," &lt;",'Data Input'!F9,"&gt;`_"))</f>
        <v>`Digi-Key &lt;https://www.digikey.com/products/en?keywords=296-26265-1-ND&gt;`_</v>
      </c>
    </row>
    <row r="9" spans="1:4" x14ac:dyDescent="0.2">
      <c r="A9" s="2">
        <f>'Data Input'!A10</f>
        <v>2</v>
      </c>
      <c r="B9" t="str">
        <f>'Data Input'!B10</f>
        <v>NPN Transistor</v>
      </c>
      <c r="C9" t="str">
        <f>IF(ISBLANK('Data Input'!C10),"",CONCATENATE(" :download:`",'Data Input'!C10,"&lt;Datasheets/",'Data Input'!D10,"&gt;`"))</f>
        <v xml:space="preserve"> :download:`FJX3904TF&lt;Datasheets/npn_transistor.pdf&gt;`</v>
      </c>
      <c r="D9" t="str">
        <f>IF(ISBLANK('Data Input'!F10),"",CONCATENATE("`",'Data Input'!E10," &lt;",'Data Input'!F10,"&gt;`_"))</f>
        <v>`Digi-Key &lt;https://www.digikey.com/products/en?keywords=FJX3904TFCT-ND&gt;`_</v>
      </c>
    </row>
    <row r="10" spans="1:4" x14ac:dyDescent="0.2">
      <c r="A10" s="2">
        <f>'Data Input'!A11</f>
        <v>1</v>
      </c>
      <c r="B10" t="str">
        <f>'Data Input'!B11</f>
        <v>Boost Converter</v>
      </c>
      <c r="C10" t="str">
        <f>IF(ISBLANK('Data Input'!C11),"",CONCATENATE(" :download:`",'Data Input'!C11,"&lt;Datasheets/",'Data Input'!D11,"&gt;`"))</f>
        <v xml:space="preserve"> :download:`MIC2288YD5-TR&lt;Datasheets/boost_converter.pdf&gt;`</v>
      </c>
      <c r="D10" t="str">
        <f>IF(ISBLANK('Data Input'!F11),"",CONCATENATE("`",'Data Input'!E11," &lt;",'Data Input'!F11,"&gt;`_"))</f>
        <v>`Digi-Key &lt;https://www.digikey.com/products/en?keywords=576-1729-1-ND&gt;`_</v>
      </c>
    </row>
    <row r="11" spans="1:4" x14ac:dyDescent="0.2">
      <c r="A11" s="2">
        <f>'Data Input'!A14</f>
        <v>1</v>
      </c>
      <c r="B11" t="str">
        <f>'Data Input'!B14</f>
        <v>Slide Switch</v>
      </c>
      <c r="C11" t="str">
        <f>IF(ISBLANK('Data Input'!C14),"",CONCATENATE(" :download:`",'Data Input'!C14,"&lt;Datasheets/",'Data Input'!D14,"&gt;`"))</f>
        <v xml:space="preserve"> :download:`AYZ0102AGRLC&lt;Datasheets/slide_switch.pdf&gt;`</v>
      </c>
      <c r="D11" t="str">
        <f>IF(ISBLANK('Data Input'!F14),"",CONCATENATE("`",'Data Input'!E14," &lt;",'Data Input'!F14,"&gt;`_"))</f>
        <v>`Digi-Key &lt;https://www.digikey.com/products/en?keywords=%09401-2012-1-ND&gt;`_</v>
      </c>
    </row>
    <row r="12" spans="1:4" x14ac:dyDescent="0.2">
      <c r="A12" s="2">
        <f>'Data Input'!A15</f>
        <v>1</v>
      </c>
      <c r="B12" t="str">
        <f>'Data Input'!B15</f>
        <v>Micro USB vertical plug</v>
      </c>
      <c r="C12" t="str">
        <f>IF(ISBLANK('Data Input'!C15),"",CONCATENATE(" :download:`",'Data Input'!C15,"&lt;Datasheets/",'Data Input'!D15,"&gt;`"))</f>
        <v xml:space="preserve"> :download:`ZX20-B-5S-UNIT(30)&lt;Datasheets/usb_plug_vertical.pdf&gt;`</v>
      </c>
      <c r="D12" t="str">
        <f>IF(ISBLANK('Data Input'!F15),"",CONCATENATE("`",'Data Input'!E15," &lt;",'Data Input'!F15,"&gt;`_"))</f>
        <v>`Digi-Key &lt;https://www.digikey.com/products/en?keywords=H125237-ND&gt;`_</v>
      </c>
    </row>
    <row r="13" spans="1:4" x14ac:dyDescent="0.2">
      <c r="A13" s="2">
        <f>'Data Input'!A16</f>
        <v>1</v>
      </c>
      <c r="B13" t="str">
        <f>'Data Input'!B16</f>
        <v>Micro USB shielding</v>
      </c>
      <c r="C13" t="str">
        <f>IF(ISBLANK('Data Input'!C16),"",CONCATENATE(" :download:`",'Data Input'!C16,"&lt;Datasheets/",'Data Input'!D16,"&gt;`"))</f>
        <v xml:space="preserve"> :download:`ZX20-B-SLDC&lt;Datasheets/usb_shielding.pdf&gt;`</v>
      </c>
      <c r="D13" t="str">
        <f>IF(ISBLANK('Data Input'!F16),"",CONCATENATE("`",'Data Input'!E16," &lt;",'Data Input'!F16,"&gt;`_"))</f>
        <v>`Digi-Key &lt;https://www.digikey.com/products/en?keywords=H11496CT-ND&gt;`_</v>
      </c>
    </row>
    <row r="14" spans="1:4" x14ac:dyDescent="0.2">
      <c r="A14" s="2">
        <f>'Data Input'!A17</f>
        <v>1</v>
      </c>
      <c r="B14" t="str">
        <f>'Data Input'!B17</f>
        <v>Micro USB horizontal socket</v>
      </c>
      <c r="C14" t="str">
        <f>IF(ISBLANK('Data Input'!C17),"",CONCATENATE(" :download:`",'Data Input'!C17,"&lt;Datasheets/",'Data Input'!D17,"&gt;`"))</f>
        <v/>
      </c>
      <c r="D14" t="str">
        <f>IF(ISBLANK('Data Input'!F17),"",CONCATENATE("`",'Data Input'!E17," &lt;",'Data Input'!F17,"&gt;`_"))</f>
        <v/>
      </c>
    </row>
    <row r="15" spans="1:4" x14ac:dyDescent="0.2">
      <c r="A15" s="2">
        <f>'Data Input'!A12</f>
        <v>1</v>
      </c>
      <c r="B15" t="str">
        <f>'Data Input'!B12</f>
        <v>Schottky Diode</v>
      </c>
      <c r="C15" t="str">
        <f>IF(ISBLANK('Data Input'!C12),"",CONCATENATE(" :download:`",'Data Input'!C12,"&lt;Datasheets/",'Data Input'!D12,"&gt;`"))</f>
        <v xml:space="preserve"> :download:`MBRM140T3G&lt;Datasheets/schottky.pdf&gt;`</v>
      </c>
      <c r="D15" t="str">
        <f>IF(ISBLANK('Data Input'!F12),"",CONCATENATE("`",'Data Input'!E12," &lt;",'Data Input'!F12,"&gt;`_"))</f>
        <v>`Digi-Key &lt;https://www.digikey.com/products/en?keywords=MBRM140T3GOSCT-ND&gt;`_</v>
      </c>
    </row>
    <row r="16" spans="1:4" x14ac:dyDescent="0.2">
      <c r="A16" s="2">
        <f>'Data Input'!A13</f>
        <v>1</v>
      </c>
      <c r="B16" t="str">
        <f>'Data Input'!B13</f>
        <v>10uH Inductor</v>
      </c>
      <c r="C16" t="str">
        <f>IF(ISBLANK('Data Input'!C13),"",CONCATENATE(" :download:`",'Data Input'!C13,"&lt;Datasheets/",'Data Input'!D13,"&gt;`"))</f>
        <v xml:space="preserve"> :download:`LQH43CN100K03L&lt;Datasheets/inductor.pdf&gt;`</v>
      </c>
      <c r="D16" t="str">
        <f>IF(ISBLANK('Data Input'!F13),"",CONCATENATE("`",'Data Input'!E13," &lt;",'Data Input'!F13,"&gt;`_"))</f>
        <v>`Digi-Key &lt;https://www.digikey.com/products/en?keywords=490-2519-1-ND&gt;`_</v>
      </c>
    </row>
    <row r="17" spans="1:4" x14ac:dyDescent="0.2">
      <c r="A17" s="2">
        <f>'Data Input'!A18</f>
        <v>1</v>
      </c>
      <c r="B17" t="str">
        <f>'Data Input'!B18</f>
        <v>0603 Red LED</v>
      </c>
      <c r="C17" t="str">
        <f>IF(ISBLANK('Data Input'!C18),"",CONCATENATE(" :download:`",'Data Input'!C18,"&lt;Datasheets/",'Data Input'!D18,"&gt;`"))</f>
        <v xml:space="preserve"> :download:`LTST-C191KRKT&lt;Datasheets/led_red.pdf&gt;`</v>
      </c>
      <c r="D17" t="str">
        <f>IF(ISBLANK('Data Input'!F18),"",CONCATENATE("`",'Data Input'!E18," &lt;",'Data Input'!F18,"&gt;`_"))</f>
        <v>`Digi-Key &lt;https://www.digikey.com/products/en?keywords=160-1447-1-ND&gt;`_</v>
      </c>
    </row>
    <row r="18" spans="1:4" x14ac:dyDescent="0.2">
      <c r="A18" s="2">
        <f>'Data Input'!A19</f>
        <v>1</v>
      </c>
      <c r="B18" t="str">
        <f>'Data Input'!B19</f>
        <v>0603 Amber LED</v>
      </c>
      <c r="C18" t="str">
        <f>IF(ISBLANK('Data Input'!C19),"",CONCATENATE(" :download:`",'Data Input'!C19,"&lt;Datasheets/",'Data Input'!D19,"&gt;`"))</f>
        <v xml:space="preserve"> :download:`LNJ437W84RA&lt;Datasheets/led_amber.pdf&gt;`</v>
      </c>
      <c r="D18" t="str">
        <f>IF(ISBLANK('Data Input'!F19),"",CONCATENATE("`",'Data Input'!E19," &lt;",'Data Input'!F19,"&gt;`_"))</f>
        <v>`Digi-Key &lt;https://www.digikey.com/products/en?keywords=%09LNJ437W84RACT-ND&gt;`_</v>
      </c>
    </row>
    <row r="19" spans="1:4" x14ac:dyDescent="0.2">
      <c r="A19" s="2">
        <f>'Data Input'!A20</f>
        <v>1</v>
      </c>
      <c r="B19" t="str">
        <f>'Data Input'!B20</f>
        <v>0603 10 |mgr|\F Capacitor</v>
      </c>
      <c r="C19" t="str">
        <f>IF(ISBLANK('Data Input'!C20),"",CONCATENATE(" :download:`",'Data Input'!C20,"&lt;Datasheets/",'Data Input'!D20,"&gt;`"))</f>
        <v/>
      </c>
      <c r="D19" t="str">
        <f>IF(ISBLANK('Data Input'!F20),"",CONCATENATE("`",'Data Input'!E20," &lt;",'Data Input'!F20,"&gt;`_"))</f>
        <v/>
      </c>
    </row>
    <row r="20" spans="1:4" x14ac:dyDescent="0.2">
      <c r="A20" s="2">
        <f>'Data Input'!A21</f>
        <v>1</v>
      </c>
      <c r="B20" t="str">
        <f>'Data Input'!B21</f>
        <v>0603 2.2 |mgr|\F Capacitor</v>
      </c>
      <c r="C20" t="str">
        <f>IF(ISBLANK('Data Input'!C21),"",CONCATENATE(" :download:`",'Data Input'!C21,"&lt;Datasheets/",'Data Input'!D21,"&gt;`"))</f>
        <v/>
      </c>
      <c r="D20" t="str">
        <f>IF(ISBLANK('Data Input'!F21),"",CONCATENATE("`",'Data Input'!E21," &lt;",'Data Input'!F21,"&gt;`_"))</f>
        <v/>
      </c>
    </row>
    <row r="21" spans="1:4" x14ac:dyDescent="0.2">
      <c r="A21" s="2">
        <f>'Data Input'!A22</f>
        <v>1</v>
      </c>
      <c r="B21" t="str">
        <f>'Data Input'!B22</f>
        <v xml:space="preserve">0603 8.2 |OHgr| Resistor </v>
      </c>
      <c r="C21" t="str">
        <f>IF(ISBLANK('Data Input'!C22),"",CONCATENATE(" :download:`",'Data Input'!C22,"&lt;Datasheets/",'Data Input'!D22,"&gt;`"))</f>
        <v/>
      </c>
      <c r="D21" t="str">
        <f>IF(ISBLANK('Data Input'!F22),"",CONCATENATE("`",'Data Input'!E22," &lt;",'Data Input'!F22,"&gt;`_"))</f>
        <v/>
      </c>
    </row>
    <row r="22" spans="1:4" x14ac:dyDescent="0.2">
      <c r="A22" s="2">
        <f>'Data Input'!A23</f>
        <v>1</v>
      </c>
      <c r="B22" t="str">
        <f>'Data Input'!B23</f>
        <v xml:space="preserve">0603 27 |OHgr| Resistor </v>
      </c>
      <c r="C22" t="str">
        <f>IF(ISBLANK('Data Input'!C23),"",CONCATENATE(" :download:`",'Data Input'!C23,"&lt;Datasheets/",'Data Input'!D23,"&gt;`"))</f>
        <v/>
      </c>
      <c r="D22" t="str">
        <f>IF(ISBLANK('Data Input'!F23),"",CONCATENATE("`",'Data Input'!E23," &lt;",'Data Input'!F23,"&gt;`_"))</f>
        <v/>
      </c>
    </row>
    <row r="23" spans="1:4" x14ac:dyDescent="0.2">
      <c r="A23" s="2">
        <f>'Data Input'!A24</f>
        <v>1</v>
      </c>
      <c r="B23" t="str">
        <f>'Data Input'!B24</f>
        <v xml:space="preserve">0603 2 |OHgr| Resistor </v>
      </c>
      <c r="C23" t="str">
        <f>IF(ISBLANK('Data Input'!C24),"",CONCATENATE(" :download:`",'Data Input'!C24,"&lt;Datasheets/",'Data Input'!D24,"&gt;`"))</f>
        <v/>
      </c>
      <c r="D23" t="str">
        <f>IF(ISBLANK('Data Input'!F24),"",CONCATENATE("`",'Data Input'!E24," &lt;",'Data Input'!F24,"&gt;`_"))</f>
        <v/>
      </c>
    </row>
    <row r="24" spans="1:4" x14ac:dyDescent="0.2">
      <c r="A24" s="2">
        <f>'Data Input'!A25</f>
        <v>2</v>
      </c>
      <c r="B24" t="str">
        <f>'Data Input'!B25</f>
        <v xml:space="preserve">0603 6.2 k|OHgr| Resistor </v>
      </c>
      <c r="C24" t="str">
        <f>IF(ISBLANK('Data Input'!C25),"",CONCATENATE(" :download:`",'Data Input'!C25,"&lt;Datasheets/",'Data Input'!D25,"&gt;`"))</f>
        <v/>
      </c>
      <c r="D24" t="str">
        <f>IF(ISBLANK('Data Input'!F25),"",CONCATENATE("`",'Data Input'!E25," &lt;",'Data Input'!F25,"&gt;`_"))</f>
        <v/>
      </c>
    </row>
    <row r="25" spans="1:4" x14ac:dyDescent="0.2">
      <c r="A25" s="2">
        <f>'Data Input'!A26</f>
        <v>2</v>
      </c>
      <c r="B25" t="str">
        <f>'Data Input'!B26</f>
        <v xml:space="preserve">0603 12 k|OHgr| Resistor </v>
      </c>
      <c r="C25" t="str">
        <f>IF(ISBLANK('Data Input'!C26),"",CONCATENATE(" :download:`",'Data Input'!C26,"&lt;Datasheets/",'Data Input'!D26,"&gt;`"))</f>
        <v/>
      </c>
      <c r="D25" t="str">
        <f>IF(ISBLANK('Data Input'!F26),"",CONCATENATE("`",'Data Input'!E26," &lt;",'Data Input'!F26,"&gt;`_"))</f>
        <v/>
      </c>
    </row>
    <row r="97" spans="4:4" hidden="1" x14ac:dyDescent="0.2"/>
    <row r="106" spans="4:4" x14ac:dyDescent="0.2">
      <c r="D10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abSelected="1" workbookViewId="0">
      <selection activeCell="B13" sqref="B13"/>
    </sheetView>
  </sheetViews>
  <sheetFormatPr baseColWidth="10" defaultRowHeight="16" x14ac:dyDescent="0.2"/>
  <cols>
    <col min="1" max="1" width="10.83203125" style="2"/>
    <col min="2" max="2" width="30.33203125" style="2" bestFit="1" customWidth="1"/>
    <col min="3" max="3" width="25.5" style="2" bestFit="1" customWidth="1"/>
    <col min="4" max="4" width="60.5" style="2" bestFit="1" customWidth="1"/>
    <col min="5" max="5" width="12.33203125" style="2" bestFit="1" customWidth="1"/>
    <col min="6" max="6" width="146.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58</v>
      </c>
      <c r="D1" s="2" t="s">
        <v>75</v>
      </c>
      <c r="E1" s="2" t="s">
        <v>59</v>
      </c>
      <c r="F1" s="2" t="s">
        <v>60</v>
      </c>
    </row>
    <row r="2" spans="1:6" x14ac:dyDescent="0.2">
      <c r="A2" s="2">
        <v>1</v>
      </c>
      <c r="B2" s="2" t="s">
        <v>4</v>
      </c>
      <c r="C2" s="2" t="s">
        <v>119</v>
      </c>
      <c r="D2" s="2" t="s">
        <v>120</v>
      </c>
      <c r="E2" s="2" t="s">
        <v>17</v>
      </c>
      <c r="F2" s="2" t="s">
        <v>68</v>
      </c>
    </row>
    <row r="3" spans="1:6" x14ac:dyDescent="0.2">
      <c r="A3" s="2">
        <v>1</v>
      </c>
      <c r="B3" s="2" t="s">
        <v>61</v>
      </c>
      <c r="C3" s="2">
        <v>1570</v>
      </c>
      <c r="D3" s="2" t="s">
        <v>118</v>
      </c>
      <c r="E3" s="2" t="s">
        <v>70</v>
      </c>
      <c r="F3" s="2" t="s">
        <v>69</v>
      </c>
    </row>
    <row r="4" spans="1:6" x14ac:dyDescent="0.2">
      <c r="A4" s="2">
        <v>1</v>
      </c>
      <c r="B4" s="2" t="s">
        <v>62</v>
      </c>
      <c r="C4" s="2" t="s">
        <v>74</v>
      </c>
      <c r="D4" s="2" t="s">
        <v>73</v>
      </c>
      <c r="E4" s="2" t="s">
        <v>72</v>
      </c>
      <c r="F4" s="2" t="s">
        <v>71</v>
      </c>
    </row>
    <row r="5" spans="1:6" x14ac:dyDescent="0.2">
      <c r="A5" s="2">
        <v>1</v>
      </c>
      <c r="B5" s="2" t="s">
        <v>5</v>
      </c>
      <c r="C5" s="2" t="s">
        <v>95</v>
      </c>
      <c r="D5" s="2" t="s">
        <v>94</v>
      </c>
      <c r="E5" s="2" t="s">
        <v>80</v>
      </c>
      <c r="F5" s="2" t="s">
        <v>93</v>
      </c>
    </row>
    <row r="6" spans="1:6" x14ac:dyDescent="0.2">
      <c r="A6" s="2" t="s">
        <v>130</v>
      </c>
      <c r="B6" s="2" t="s">
        <v>131</v>
      </c>
      <c r="C6" s="2" t="s">
        <v>134</v>
      </c>
      <c r="D6" s="2" t="s">
        <v>133</v>
      </c>
      <c r="E6" s="2" t="s">
        <v>80</v>
      </c>
      <c r="F6" s="2" t="s">
        <v>132</v>
      </c>
    </row>
    <row r="7" spans="1:6" x14ac:dyDescent="0.2">
      <c r="A7" s="2" t="s">
        <v>130</v>
      </c>
      <c r="B7" s="2" t="s">
        <v>76</v>
      </c>
      <c r="C7" s="2" t="s">
        <v>77</v>
      </c>
      <c r="D7" s="2" t="s">
        <v>79</v>
      </c>
      <c r="E7" s="4" t="s">
        <v>80</v>
      </c>
      <c r="F7" s="5" t="s">
        <v>78</v>
      </c>
    </row>
    <row r="8" spans="1:6" x14ac:dyDescent="0.2">
      <c r="A8" s="2">
        <v>2</v>
      </c>
      <c r="B8" s="2" t="s">
        <v>6</v>
      </c>
      <c r="C8" s="2" t="s">
        <v>64</v>
      </c>
      <c r="D8" s="2" t="s">
        <v>65</v>
      </c>
      <c r="E8" s="2" t="s">
        <v>80</v>
      </c>
      <c r="F8" s="2" t="s">
        <v>81</v>
      </c>
    </row>
    <row r="9" spans="1:6" x14ac:dyDescent="0.2">
      <c r="A9" s="2">
        <v>2</v>
      </c>
      <c r="B9" s="2" t="s">
        <v>7</v>
      </c>
      <c r="C9" s="2" t="s">
        <v>83</v>
      </c>
      <c r="D9" s="2" t="s">
        <v>84</v>
      </c>
      <c r="E9" s="2" t="s">
        <v>80</v>
      </c>
      <c r="F9" s="2" t="s">
        <v>82</v>
      </c>
    </row>
    <row r="10" spans="1:6" x14ac:dyDescent="0.2">
      <c r="A10" s="2">
        <v>2</v>
      </c>
      <c r="B10" s="2" t="s">
        <v>8</v>
      </c>
      <c r="C10" s="3" t="s">
        <v>92</v>
      </c>
      <c r="D10" s="2" t="s">
        <v>91</v>
      </c>
      <c r="E10" s="2" t="s">
        <v>80</v>
      </c>
      <c r="F10" t="s">
        <v>90</v>
      </c>
    </row>
    <row r="11" spans="1:6" x14ac:dyDescent="0.2">
      <c r="A11" s="2">
        <v>1</v>
      </c>
      <c r="B11" s="2" t="s">
        <v>9</v>
      </c>
      <c r="C11" s="2" t="s">
        <v>100</v>
      </c>
      <c r="D11" s="2" t="s">
        <v>66</v>
      </c>
      <c r="E11" s="2" t="s">
        <v>80</v>
      </c>
      <c r="F11" s="2" t="s">
        <v>99</v>
      </c>
    </row>
    <row r="12" spans="1:6" x14ac:dyDescent="0.2">
      <c r="A12" s="2">
        <v>1</v>
      </c>
      <c r="B12" s="2" t="s">
        <v>13</v>
      </c>
      <c r="C12" s="2" t="s">
        <v>109</v>
      </c>
      <c r="D12" s="2" t="s">
        <v>110</v>
      </c>
      <c r="E12" s="2" t="s">
        <v>80</v>
      </c>
      <c r="F12" s="2" t="s">
        <v>111</v>
      </c>
    </row>
    <row r="13" spans="1:6" x14ac:dyDescent="0.2">
      <c r="A13" s="2">
        <v>1</v>
      </c>
      <c r="B13" s="2" t="s">
        <v>14</v>
      </c>
      <c r="C13" s="2" t="s">
        <v>114</v>
      </c>
      <c r="D13" s="2" t="s">
        <v>113</v>
      </c>
      <c r="E13" s="2" t="s">
        <v>80</v>
      </c>
      <c r="F13" s="2" t="s">
        <v>112</v>
      </c>
    </row>
    <row r="14" spans="1:6" x14ac:dyDescent="0.2">
      <c r="A14" s="2">
        <v>1</v>
      </c>
      <c r="B14" s="6" t="s">
        <v>10</v>
      </c>
      <c r="C14" s="6" t="s">
        <v>98</v>
      </c>
      <c r="D14" s="2" t="s">
        <v>97</v>
      </c>
      <c r="E14" s="4" t="s">
        <v>80</v>
      </c>
      <c r="F14" s="2" t="s">
        <v>96</v>
      </c>
    </row>
    <row r="15" spans="1:6" x14ac:dyDescent="0.2">
      <c r="A15" s="2">
        <v>1</v>
      </c>
      <c r="B15" s="2" t="s">
        <v>108</v>
      </c>
      <c r="C15" s="2" t="s">
        <v>102</v>
      </c>
      <c r="D15" s="2" t="s">
        <v>104</v>
      </c>
      <c r="E15" s="4" t="s">
        <v>80</v>
      </c>
      <c r="F15" s="2" t="s">
        <v>101</v>
      </c>
    </row>
    <row r="16" spans="1:6" x14ac:dyDescent="0.2">
      <c r="A16" s="2">
        <v>1</v>
      </c>
      <c r="B16" s="2" t="s">
        <v>107</v>
      </c>
      <c r="C16" s="2" t="s">
        <v>115</v>
      </c>
      <c r="D16" s="2" t="s">
        <v>105</v>
      </c>
      <c r="E16" s="4" t="s">
        <v>80</v>
      </c>
      <c r="F16" s="2" t="s">
        <v>103</v>
      </c>
    </row>
    <row r="17" spans="1:6" x14ac:dyDescent="0.2">
      <c r="A17" s="2">
        <v>1</v>
      </c>
      <c r="B17" s="2" t="s">
        <v>106</v>
      </c>
      <c r="E17" s="4" t="s">
        <v>80</v>
      </c>
    </row>
    <row r="18" spans="1:6" x14ac:dyDescent="0.2">
      <c r="A18" s="2">
        <v>1</v>
      </c>
      <c r="B18" s="2" t="s">
        <v>121</v>
      </c>
      <c r="C18" s="2" t="s">
        <v>116</v>
      </c>
      <c r="D18" s="2" t="s">
        <v>88</v>
      </c>
      <c r="E18" s="2" t="s">
        <v>80</v>
      </c>
      <c r="F18" s="2" t="s">
        <v>85</v>
      </c>
    </row>
    <row r="19" spans="1:6" x14ac:dyDescent="0.2">
      <c r="A19" s="2">
        <v>1</v>
      </c>
      <c r="B19" s="2" t="s">
        <v>86</v>
      </c>
      <c r="C19" s="2" t="s">
        <v>117</v>
      </c>
      <c r="D19" s="2" t="s">
        <v>87</v>
      </c>
      <c r="E19" s="2" t="s">
        <v>80</v>
      </c>
      <c r="F19" s="2" t="s">
        <v>89</v>
      </c>
    </row>
    <row r="20" spans="1:6" x14ac:dyDescent="0.2">
      <c r="A20" s="2">
        <v>1</v>
      </c>
      <c r="B20" s="2" t="s">
        <v>122</v>
      </c>
    </row>
    <row r="21" spans="1:6" x14ac:dyDescent="0.2">
      <c r="A21" s="2">
        <v>1</v>
      </c>
      <c r="B21" s="2" t="s">
        <v>123</v>
      </c>
    </row>
    <row r="22" spans="1:6" x14ac:dyDescent="0.2">
      <c r="A22" s="2">
        <v>1</v>
      </c>
      <c r="B22" s="2" t="s">
        <v>124</v>
      </c>
    </row>
    <row r="23" spans="1:6" x14ac:dyDescent="0.2">
      <c r="A23" s="2">
        <v>1</v>
      </c>
      <c r="B23" s="2" t="s">
        <v>125</v>
      </c>
    </row>
    <row r="24" spans="1:6" x14ac:dyDescent="0.2">
      <c r="A24" s="2">
        <v>1</v>
      </c>
      <c r="B24" s="2" t="s">
        <v>126</v>
      </c>
    </row>
    <row r="25" spans="1:6" x14ac:dyDescent="0.2">
      <c r="A25" s="2">
        <v>2</v>
      </c>
      <c r="B25" s="2" t="s">
        <v>127</v>
      </c>
    </row>
    <row r="26" spans="1:6" x14ac:dyDescent="0.2">
      <c r="A26" s="2">
        <v>2</v>
      </c>
      <c r="B26" s="2" t="s">
        <v>128</v>
      </c>
    </row>
    <row r="27" spans="1:6" x14ac:dyDescent="0.2">
      <c r="A27" s="2">
        <v>2</v>
      </c>
      <c r="B27" s="2" t="s">
        <v>129</v>
      </c>
    </row>
    <row r="30" spans="1:6" x14ac:dyDescent="0.2">
      <c r="D30" s="2" t="s">
        <v>2</v>
      </c>
      <c r="F30" s="2" t="s">
        <v>3</v>
      </c>
    </row>
    <row r="31" spans="1:6" x14ac:dyDescent="0.2">
      <c r="F31" s="2" t="s">
        <v>17</v>
      </c>
    </row>
    <row r="32" spans="1:6" x14ac:dyDescent="0.2">
      <c r="D32" s="2" t="s">
        <v>19</v>
      </c>
      <c r="F32" s="2" t="s">
        <v>20</v>
      </c>
    </row>
    <row r="33" spans="4:6" x14ac:dyDescent="0.2">
      <c r="D33" s="2" t="s">
        <v>22</v>
      </c>
      <c r="F33" s="2" t="s">
        <v>23</v>
      </c>
    </row>
    <row r="34" spans="4:6" x14ac:dyDescent="0.2">
      <c r="D34" s="2" t="s">
        <v>25</v>
      </c>
      <c r="F34" s="2" t="s">
        <v>26</v>
      </c>
    </row>
    <row r="35" spans="4:6" x14ac:dyDescent="0.2">
      <c r="D35" s="2" t="s">
        <v>28</v>
      </c>
      <c r="F35" s="2" t="s">
        <v>29</v>
      </c>
    </row>
    <row r="36" spans="4:6" x14ac:dyDescent="0.2">
      <c r="D36" s="2" t="s">
        <v>31</v>
      </c>
      <c r="F36" s="2" t="s">
        <v>32</v>
      </c>
    </row>
    <row r="37" spans="4:6" x14ac:dyDescent="0.2">
      <c r="F37" s="2" t="s">
        <v>34</v>
      </c>
    </row>
    <row r="38" spans="4:6" x14ac:dyDescent="0.2">
      <c r="D38" s="2" t="s">
        <v>36</v>
      </c>
      <c r="F38" s="2" t="s">
        <v>37</v>
      </c>
    </row>
    <row r="39" spans="4:6" x14ac:dyDescent="0.2">
      <c r="D39" s="2" t="s">
        <v>67</v>
      </c>
    </row>
    <row r="43" spans="4:6" x14ac:dyDescent="0.2">
      <c r="D43" s="2" t="s">
        <v>2</v>
      </c>
      <c r="F43" s="2" t="s">
        <v>3</v>
      </c>
    </row>
    <row r="44" spans="4:6" x14ac:dyDescent="0.2">
      <c r="F44" s="2" t="s">
        <v>17</v>
      </c>
    </row>
    <row r="45" spans="4:6" x14ac:dyDescent="0.2">
      <c r="D45" s="2" t="s">
        <v>42</v>
      </c>
      <c r="F45" s="2" t="s">
        <v>43</v>
      </c>
    </row>
    <row r="46" spans="4:6" x14ac:dyDescent="0.2">
      <c r="D46" s="2" t="s">
        <v>45</v>
      </c>
    </row>
    <row r="47" spans="4:6" x14ac:dyDescent="0.2">
      <c r="D47" s="2" t="s">
        <v>47</v>
      </c>
    </row>
    <row r="48" spans="4:6" x14ac:dyDescent="0.2">
      <c r="D48" s="2" t="s">
        <v>49</v>
      </c>
    </row>
    <row r="49" spans="4:4" x14ac:dyDescent="0.2">
      <c r="D49" s="2" t="s">
        <v>12</v>
      </c>
    </row>
    <row r="50" spans="4:4" x14ac:dyDescent="0.2">
      <c r="D50" s="2" t="s">
        <v>50</v>
      </c>
    </row>
    <row r="108" spans="6:6" x14ac:dyDescent="0.2">
      <c r="F10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9"/>
    </sheetView>
  </sheetViews>
  <sheetFormatPr baseColWidth="10" defaultRowHeight="16" x14ac:dyDescent="0.2"/>
  <sheetData>
    <row r="1" spans="1:2" x14ac:dyDescent="0.2">
      <c r="A1" s="2" t="s">
        <v>15</v>
      </c>
      <c r="B1" s="2"/>
    </row>
    <row r="2" spans="1:2" x14ac:dyDescent="0.2">
      <c r="A2" s="2" t="s">
        <v>0</v>
      </c>
      <c r="B2" s="2" t="s">
        <v>1</v>
      </c>
    </row>
    <row r="3" spans="1:2" x14ac:dyDescent="0.2">
      <c r="A3" s="2">
        <v>1</v>
      </c>
      <c r="B3" s="2" t="s">
        <v>16</v>
      </c>
    </row>
    <row r="4" spans="1:2" x14ac:dyDescent="0.2">
      <c r="A4" s="2">
        <v>2</v>
      </c>
      <c r="B4" s="2" t="s">
        <v>18</v>
      </c>
    </row>
    <row r="5" spans="1:2" x14ac:dyDescent="0.2">
      <c r="A5" s="2">
        <v>1</v>
      </c>
      <c r="B5" s="2" t="s">
        <v>21</v>
      </c>
    </row>
    <row r="6" spans="1:2" x14ac:dyDescent="0.2">
      <c r="A6" s="2">
        <v>1</v>
      </c>
      <c r="B6" s="2" t="s">
        <v>24</v>
      </c>
    </row>
    <row r="7" spans="1:2" x14ac:dyDescent="0.2">
      <c r="A7" s="2">
        <v>2</v>
      </c>
      <c r="B7" s="2" t="s">
        <v>27</v>
      </c>
    </row>
    <row r="8" spans="1:2" x14ac:dyDescent="0.2">
      <c r="A8" s="2">
        <v>1</v>
      </c>
      <c r="B8" s="2" t="s">
        <v>30</v>
      </c>
    </row>
    <row r="9" spans="1:2" x14ac:dyDescent="0.2">
      <c r="A9" s="2">
        <v>1</v>
      </c>
      <c r="B9" s="2" t="s">
        <v>33</v>
      </c>
    </row>
    <row r="10" spans="1:2" x14ac:dyDescent="0.2">
      <c r="A10" s="2">
        <v>1</v>
      </c>
      <c r="B10" s="2" t="s">
        <v>35</v>
      </c>
    </row>
    <row r="11" spans="1:2" x14ac:dyDescent="0.2">
      <c r="A11" s="2">
        <v>1</v>
      </c>
      <c r="B11" s="2" t="s">
        <v>38</v>
      </c>
    </row>
    <row r="12" spans="1:2" x14ac:dyDescent="0.2">
      <c r="A12" s="2">
        <v>1</v>
      </c>
      <c r="B12" s="2" t="s">
        <v>39</v>
      </c>
    </row>
    <row r="13" spans="1:2" x14ac:dyDescent="0.2">
      <c r="A13" s="2"/>
      <c r="B13" s="2"/>
    </row>
    <row r="14" spans="1:2" x14ac:dyDescent="0.2">
      <c r="A14" s="2" t="s">
        <v>40</v>
      </c>
      <c r="B14" s="2"/>
    </row>
    <row r="15" spans="1:2" x14ac:dyDescent="0.2">
      <c r="A15" s="2" t="s">
        <v>0</v>
      </c>
      <c r="B15" s="2" t="s">
        <v>1</v>
      </c>
    </row>
    <row r="16" spans="1:2" x14ac:dyDescent="0.2">
      <c r="A16" s="2">
        <v>1</v>
      </c>
      <c r="B16" s="2" t="s">
        <v>41</v>
      </c>
    </row>
    <row r="17" spans="1:2" x14ac:dyDescent="0.2">
      <c r="A17" s="2">
        <v>1</v>
      </c>
      <c r="B17" s="2" t="s">
        <v>5</v>
      </c>
    </row>
    <row r="18" spans="1:2" x14ac:dyDescent="0.2">
      <c r="A18" s="2">
        <v>1</v>
      </c>
      <c r="B18" s="2" t="s">
        <v>44</v>
      </c>
    </row>
    <row r="19" spans="1:2" x14ac:dyDescent="0.2">
      <c r="A19" s="2">
        <v>1</v>
      </c>
      <c r="B19" s="2" t="s">
        <v>46</v>
      </c>
    </row>
    <row r="20" spans="1:2" x14ac:dyDescent="0.2">
      <c r="A20" s="2">
        <v>1</v>
      </c>
      <c r="B20" s="2" t="s">
        <v>48</v>
      </c>
    </row>
    <row r="21" spans="1:2" x14ac:dyDescent="0.2">
      <c r="A21" s="2">
        <v>1</v>
      </c>
      <c r="B21" s="2" t="s">
        <v>11</v>
      </c>
    </row>
    <row r="22" spans="1:2" x14ac:dyDescent="0.2">
      <c r="A22" s="2">
        <v>1</v>
      </c>
      <c r="B22" s="2" t="s">
        <v>8</v>
      </c>
    </row>
    <row r="23" spans="1:2" x14ac:dyDescent="0.2">
      <c r="A23" s="2">
        <v>2</v>
      </c>
      <c r="B23" s="2" t="s">
        <v>51</v>
      </c>
    </row>
    <row r="24" spans="1:2" x14ac:dyDescent="0.2">
      <c r="A24" s="2">
        <v>1</v>
      </c>
      <c r="B24" s="2" t="s">
        <v>52</v>
      </c>
    </row>
    <row r="25" spans="1:2" x14ac:dyDescent="0.2">
      <c r="A25" s="2">
        <v>1</v>
      </c>
      <c r="B25" s="2" t="s">
        <v>53</v>
      </c>
    </row>
    <row r="26" spans="1:2" x14ac:dyDescent="0.2">
      <c r="A26" s="2">
        <v>3</v>
      </c>
      <c r="B26" s="2" t="s">
        <v>54</v>
      </c>
    </row>
    <row r="27" spans="1:2" x14ac:dyDescent="0.2">
      <c r="A27" s="2">
        <v>1</v>
      </c>
      <c r="B27" s="2" t="s">
        <v>55</v>
      </c>
    </row>
    <row r="28" spans="1:2" x14ac:dyDescent="0.2">
      <c r="A28" s="2">
        <v>2</v>
      </c>
      <c r="B28" s="2" t="s">
        <v>56</v>
      </c>
    </row>
    <row r="29" spans="1:2" x14ac:dyDescent="0.2">
      <c r="A29" s="2">
        <v>2</v>
      </c>
      <c r="B29" s="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Workbook1</vt:lpstr>
      <vt:lpstr>Data Input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2016-05-26T21:06:58Z</dcterms:created>
  <dcterms:modified xsi:type="dcterms:W3CDTF">2017-10-31T19:55:28Z</dcterms:modified>
</cp:coreProperties>
</file>