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8D754349-AD2D-804E-9990-713D06C0CFB1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D13" i="1"/>
  <c r="I16" i="1" l="1"/>
  <c r="D16" i="1"/>
  <c r="D21" i="1" l="1"/>
  <c r="I20" i="1"/>
  <c r="D20" i="1"/>
  <c r="I2" i="1"/>
  <c r="D2" i="1"/>
  <c r="I10" i="1"/>
  <c r="I11" i="1"/>
  <c r="I12" i="1"/>
  <c r="I14" i="1"/>
  <c r="I15" i="1"/>
  <c r="I17" i="1"/>
  <c r="I18" i="1"/>
  <c r="I19" i="1"/>
  <c r="D15" i="1"/>
  <c r="D12" i="1" l="1"/>
  <c r="D11" i="1"/>
  <c r="D10" i="1"/>
  <c r="D14" i="1"/>
  <c r="D17" i="1"/>
  <c r="D18" i="1"/>
  <c r="D19" i="1"/>
  <c r="D8" i="1" l="1"/>
  <c r="I8" i="1"/>
  <c r="I6" i="1" l="1"/>
  <c r="I7" i="1"/>
  <c r="I4" i="1"/>
  <c r="I3" i="1"/>
  <c r="I9" i="1"/>
  <c r="I5" i="1"/>
  <c r="D9" i="1"/>
  <c r="D7" i="1"/>
  <c r="D4" i="1"/>
  <c r="D3" i="1"/>
  <c r="D5" i="1"/>
  <c r="D6" i="1"/>
  <c r="K20" i="1" l="1"/>
</calcChain>
</file>

<file path=xl/sharedStrings.xml><?xml version="1.0" encoding="utf-8"?>
<sst xmlns="http://schemas.openxmlformats.org/spreadsheetml/2006/main" count="74" uniqueCount="73">
  <si>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</si>
  <si>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</si>
  <si>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</si>
  <si>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</si>
  <si>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</si>
  <si>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</si>
  <si>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</si>
  <si>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</si>
  <si>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</si>
  <si>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Motor Driver</t>
  </si>
  <si>
    <t>Microcontroller</t>
  </si>
  <si>
    <t>Digi-Key</t>
  </si>
  <si>
    <t>http://www.digikey.com/products/en?x=0&amp;y=0&amp;lang=en&amp;site=us&amp;keywords=1528-1547-ND</t>
  </si>
  <si>
    <t>1</t>
  </si>
  <si>
    <t>ATMEGA32U4</t>
  </si>
  <si>
    <t>RJ45 Jack</t>
  </si>
  <si>
    <t>DC Jack</t>
  </si>
  <si>
    <t>3.3v DC regulator</t>
  </si>
  <si>
    <t>8 Mhz resonator</t>
  </si>
  <si>
    <t>100 µF capacitor</t>
  </si>
  <si>
    <t>ROF-78E3.3-0.5SMD-R</t>
  </si>
  <si>
    <t>https://www.digikey.com/product-detail/en/ROF-78E3.3-0.5SMD-R/945-1689-1-ND/3593418/?itemSeq=270101613</t>
  </si>
  <si>
    <t>OSTVN08A150</t>
  </si>
  <si>
    <t>https://www.digikey.com/product-detail/en/OSTVN08A150/ED10566-ND/1588868/?itemSeq=270117158</t>
  </si>
  <si>
    <t>8 pin terminal</t>
  </si>
  <si>
    <t>CSTCE8M00G55-R0</t>
  </si>
  <si>
    <t>https://www.digikey.com/products/en?keywords=490-1195-1-ND</t>
  </si>
  <si>
    <t>https://www.digikey.com/product-detail/en/nichicon/UCL1V101MCL6GS/493-3953-1-ND/2300380</t>
  </si>
  <si>
    <t>8 pos female header</t>
  </si>
  <si>
    <t>12 pos female header</t>
  </si>
  <si>
    <t>16 pos female header</t>
  </si>
  <si>
    <t>PPTC081LFBN-RC</t>
  </si>
  <si>
    <t>https://www.digikey.com/product-detail/en/sullins-connector-solutions/PPTC081LFBN-RC/S7006-ND/810147</t>
  </si>
  <si>
    <t>PPTC121LFBN-RC</t>
  </si>
  <si>
    <t>https://www.digikey.com/product-detail/en/PPTC121LFBN-RC/S6100-ND/807231/?itemSeq=270114950</t>
  </si>
  <si>
    <t>PPTC161LFBN-RC</t>
  </si>
  <si>
    <t>https://www.digikey.com/product-detail/en/PPTC161LFBN-RC/S7014-ND/810154/?itemSeq=270114954</t>
  </si>
  <si>
    <t>https://www.digikey.com/products/en?keywords=ATMEGA32U4-AU-ND</t>
  </si>
  <si>
    <t>Newark</t>
  </si>
  <si>
    <t>Mini Color TFT Display</t>
  </si>
  <si>
    <t>OSH Park</t>
  </si>
  <si>
    <t>Printed Circuit Board</t>
  </si>
  <si>
    <t>0.1 µF capacitor (0603)</t>
  </si>
  <si>
    <t>10kΩ Resistor (0603)</t>
  </si>
  <si>
    <t>https://www.digikey.com/products/en?keywords=399-7969-1</t>
  </si>
  <si>
    <t>https://www.digikey.com/product-detail/en/samsung-electro-mechanics/CL10B223KB8NNWC/1276-2003-1-ND/3890089</t>
  </si>
  <si>
    <t>22 nF capacitor (0603)</t>
  </si>
  <si>
    <t>https://www.digikey.com/product-detail/en/vishay-beyschlag/MCT06030C1002FP500/MCT0603-10.0K-CFCT-ND/2607933</t>
  </si>
  <si>
    <t>0.3Ω</t>
  </si>
  <si>
    <t>10kΩ</t>
  </si>
  <si>
    <t>LED</t>
  </si>
  <si>
    <t>100µF</t>
  </si>
  <si>
    <t>0.1µF</t>
  </si>
  <si>
    <t>22nF</t>
  </si>
  <si>
    <t>27Ω Resistor (0603)</t>
  </si>
  <si>
    <t>2</t>
  </si>
  <si>
    <t>https://www.digikey.com/product-detail/en/vishay-beyschlag/MCT06030C2709FP500/749-1631-1-ND/7347939</t>
  </si>
  <si>
    <t>27Ω</t>
  </si>
  <si>
    <t>Syringe Board 3.0</t>
  </si>
  <si>
    <t>https://oshpark.com/shared_projects/a7P6VJdt</t>
  </si>
  <si>
    <t>TMC2130</t>
  </si>
  <si>
    <t>https://www.digikey.com/products/en?keywords=1460-1186-1-ND</t>
  </si>
  <si>
    <t>4</t>
  </si>
  <si>
    <t>4.7µF capacitor (0603)</t>
  </si>
  <si>
    <t>470nF capacitor (0603)</t>
  </si>
  <si>
    <t>0.3Ω Resistor (0805)</t>
  </si>
  <si>
    <t>https://www.digikey.com/products/en?keywords=CP-037A-ND</t>
  </si>
  <si>
    <t>PJ-037A</t>
  </si>
  <si>
    <t>Red LED (0603)</t>
  </si>
  <si>
    <t>Tactile switch</t>
  </si>
  <si>
    <t>https://www.digikey.com/products/en?keywords=SW1440CT-ND</t>
  </si>
  <si>
    <t>B3FS-1010P</t>
  </si>
  <si>
    <t>https://www.digikey.com/products/en?keywords=WM3547CT-ND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</si>
</sst>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44" fontId="0" fillId="0" borderId="0" xfId="3" applyFont="1" applyAlignment="1">
      <alignment horizontal="left"/>
    </xf>
    <xf numFmtId="4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32" sqref="E32"/>
    </sheetView>
  </sheetViews>
  <sheetFormatPr baseColWidth="10" defaultRowHeight="16" x14ac:dyDescent="0.2"/>
  <cols>
    <col min="1" max="1" width="4.33203125" style="3" bestFit="1" customWidth="1"/>
    <col min="2" max="2" width="25.5" style="1" bestFit="1" customWidth="1"/>
    <col min="3" max="3" width="6.1640625" style="1" bestFit="1" customWidth="1"/>
    <col min="4" max="4" width="28.6640625" style="1" customWidth="1"/>
    <col min="5" max="5" width="13.5" style="1" bestFit="1" customWidth="1"/>
    <col min="6" max="6" width="19.83203125" style="1" bestFit="1" customWidth="1"/>
    <col min="7" max="7" width="100.33203125" style="1" bestFit="1" customWidth="1"/>
    <col min="8" max="8" width="11.83203125" style="1" bestFit="1" customWidth="1"/>
    <col min="9" max="9" width="11.83203125" style="12" bestFit="1" customWidth="1"/>
    <col min="10" max="16384" width="10.83203125" style="1"/>
  </cols>
  <sheetData>
    <row r="1" spans="1:9" x14ac:dyDescent="0.2">
      <c r="A1" s="4" t="s">
        <v>2</v>
      </c>
      <c r="B1" s="5" t="s">
        <v>7</v>
      </c>
      <c r="C1" s="5" t="s">
        <v>4</v>
      </c>
      <c r="D1" s="5" t="s">
        <v>6</v>
      </c>
      <c r="E1" s="5" t="s">
        <v>1</v>
      </c>
      <c r="F1" s="5" t="s">
        <v>8</v>
      </c>
      <c r="G1" s="5" t="s">
        <v>0</v>
      </c>
      <c r="H1" s="5" t="s">
        <v>5</v>
      </c>
      <c r="I1" s="12" t="s">
        <v>3</v>
      </c>
    </row>
    <row r="2" spans="1:9" x14ac:dyDescent="0.2">
      <c r="A2" s="14">
        <v>1</v>
      </c>
      <c r="B2" s="5" t="s">
        <v>41</v>
      </c>
      <c r="C2" s="5">
        <v>19.350000000000001</v>
      </c>
      <c r="D2" s="5" t="str">
        <f>CONCATENATE("`",F2," &lt;",G2,"&gt;`_")</f>
        <v>`Syringe Board 3.0 &lt;https://oshpark.com/shared_projects/a7P6VJdt&gt;`_</v>
      </c>
      <c r="E2" s="5" t="s">
        <v>40</v>
      </c>
      <c r="F2" s="5" t="s">
        <v>58</v>
      </c>
      <c r="G2" s="5" t="s">
        <v>59</v>
      </c>
      <c r="H2" s="5">
        <v>3</v>
      </c>
      <c r="I2" s="12">
        <f t="shared" ref="I2:I20" si="0">C2/H2</f>
        <v>6.45</v>
      </c>
    </row>
    <row r="3" spans="1:9" x14ac:dyDescent="0.2">
      <c r="A3" s="14">
        <v>1</v>
      </c>
      <c r="B3" s="5" t="s">
        <v>9</v>
      </c>
      <c r="C3" s="5">
        <v>5.34</v>
      </c>
      <c r="D3" s="5" t="str">
        <f>CONCATENATE("`",F3," &lt;",G3,"&gt;`_")</f>
        <v>`TMC2130 &lt;https://www.digikey.com/products/en?keywords=1460-1186-1-ND&gt;`_</v>
      </c>
      <c r="E3" s="5" t="s">
        <v>38</v>
      </c>
      <c r="F3" s="7" t="s">
        <v>60</v>
      </c>
      <c r="G3" s="5" t="s">
        <v>61</v>
      </c>
      <c r="H3" s="5">
        <v>1</v>
      </c>
      <c r="I3" s="12">
        <f t="shared" si="0"/>
        <v>5.34</v>
      </c>
    </row>
    <row r="4" spans="1:9" x14ac:dyDescent="0.2">
      <c r="A4" s="14">
        <v>1</v>
      </c>
      <c r="B4" s="2" t="s">
        <v>10</v>
      </c>
      <c r="C4" s="5">
        <v>4.12</v>
      </c>
      <c r="D4" s="5" t="str">
        <f t="shared" ref="D4:D8" si="1">CONCATENATE("`",F4," &lt;",G4,"&gt;`_")</f>
        <v>`ATMEGA32U4 &lt;https://www.digikey.com/products/en?keywords=ATMEGA32U4-AU-ND&gt;`_</v>
      </c>
      <c r="E4" s="5" t="s">
        <v>11</v>
      </c>
      <c r="F4" s="7" t="s">
        <v>14</v>
      </c>
      <c r="G4" s="5" t="s">
        <v>37</v>
      </c>
      <c r="H4" s="5">
        <v>1</v>
      </c>
      <c r="I4" s="12">
        <f t="shared" si="0"/>
        <v>4.12</v>
      </c>
    </row>
    <row r="5" spans="1:9" x14ac:dyDescent="0.2">
      <c r="A5" s="14">
        <v>1</v>
      </c>
      <c r="B5" s="5" t="s">
        <v>39</v>
      </c>
      <c r="C5" s="5">
        <v>24.95</v>
      </c>
      <c r="D5" s="5" t="str">
        <f t="shared" si="1"/>
        <v>`2900 &lt;http://www.digikey.com/products/en?x=0&amp;y=0&amp;lang=en&amp;site=us&amp;keywords=1528-1547-ND&gt;`_</v>
      </c>
      <c r="E5" s="5"/>
      <c r="F5" s="7">
        <v>2900</v>
      </c>
      <c r="G5" s="6" t="s">
        <v>12</v>
      </c>
      <c r="H5" s="5">
        <v>1</v>
      </c>
      <c r="I5" s="12">
        <f t="shared" si="0"/>
        <v>24.95</v>
      </c>
    </row>
    <row r="6" spans="1:9" x14ac:dyDescent="0.2">
      <c r="A6" s="14">
        <v>1</v>
      </c>
      <c r="B6" s="5" t="s">
        <v>16</v>
      </c>
      <c r="C6" s="5">
        <v>0.57999999999999996</v>
      </c>
      <c r="D6" s="5" t="str">
        <f t="shared" si="1"/>
        <v>`PJ-037A &lt;https://www.digikey.com/products/en?keywords=CP-037A-ND&gt;`_</v>
      </c>
      <c r="E6" s="5"/>
      <c r="F6" s="8" t="s">
        <v>67</v>
      </c>
      <c r="G6" s="5" t="s">
        <v>66</v>
      </c>
      <c r="H6" s="5">
        <v>1</v>
      </c>
      <c r="I6" s="12">
        <f t="shared" si="0"/>
        <v>0.57999999999999996</v>
      </c>
    </row>
    <row r="7" spans="1:9" x14ac:dyDescent="0.2">
      <c r="A7" s="14">
        <v>1</v>
      </c>
      <c r="B7" s="5" t="s">
        <v>15</v>
      </c>
      <c r="C7" s="5">
        <v>1.88</v>
      </c>
      <c r="D7" s="5" t="str">
        <f t="shared" si="1"/>
        <v>`855025008 &lt;https://www.digikey.com/products/en?keywords=WM3547CT-ND&gt;`_</v>
      </c>
      <c r="E7" s="5"/>
      <c r="F7" s="8">
        <v>855025008</v>
      </c>
      <c r="G7" s="5" t="s">
        <v>72</v>
      </c>
      <c r="H7" s="5">
        <v>1</v>
      </c>
      <c r="I7" s="12">
        <f t="shared" si="0"/>
        <v>1.88</v>
      </c>
    </row>
    <row r="8" spans="1:9" x14ac:dyDescent="0.2">
      <c r="A8" s="14">
        <v>1</v>
      </c>
      <c r="B8" s="5" t="s">
        <v>17</v>
      </c>
      <c r="C8" s="5">
        <v>3.53</v>
      </c>
      <c r="D8" s="5" t="str">
        <f t="shared" si="1"/>
        <v>`ROF-78E3.3-0.5SMD-R &lt;https://www.digikey.com/product-detail/en/ROF-78E3.3-0.5SMD-R/945-1689-1-ND/3593418/?itemSeq=270101613&gt;`_</v>
      </c>
      <c r="E8" s="5"/>
      <c r="F8" s="7" t="s">
        <v>20</v>
      </c>
      <c r="G8" s="5" t="s">
        <v>21</v>
      </c>
      <c r="H8" s="5">
        <v>1</v>
      </c>
      <c r="I8" s="12">
        <f t="shared" si="0"/>
        <v>3.53</v>
      </c>
    </row>
    <row r="9" spans="1:9" x14ac:dyDescent="0.2">
      <c r="A9" s="14" t="s">
        <v>13</v>
      </c>
      <c r="B9" s="5" t="s">
        <v>24</v>
      </c>
      <c r="C9" s="5">
        <v>2.36</v>
      </c>
      <c r="D9" s="5" t="str">
        <f t="shared" ref="D9:D21" si="2">CONCATENATE("`",F9," &lt;",G9,"&gt;`_")</f>
        <v>`OSTVN08A150 &lt;https://www.digikey.com/product-detail/en/OSTVN08A150/ED10566-ND/1588868/?itemSeq=270117158&gt;`_</v>
      </c>
      <c r="E9" s="5"/>
      <c r="F9" s="8" t="s">
        <v>22</v>
      </c>
      <c r="G9" s="5" t="s">
        <v>23</v>
      </c>
      <c r="H9" s="5">
        <v>1</v>
      </c>
      <c r="I9" s="12">
        <f t="shared" si="0"/>
        <v>2.36</v>
      </c>
    </row>
    <row r="10" spans="1:9" x14ac:dyDescent="0.2">
      <c r="A10" s="14">
        <v>1</v>
      </c>
      <c r="B10" s="5" t="s">
        <v>28</v>
      </c>
      <c r="C10" s="5">
        <v>0.65</v>
      </c>
      <c r="D10" s="5" t="str">
        <f t="shared" si="2"/>
        <v>`PPTC081LFBN-RC &lt;https://www.digikey.com/product-detail/en/sullins-connector-solutions/PPTC081LFBN-RC/S7006-ND/810147&gt;`_</v>
      </c>
      <c r="E10" s="5"/>
      <c r="F10" s="8" t="s">
        <v>31</v>
      </c>
      <c r="G10" s="5" t="s">
        <v>32</v>
      </c>
      <c r="H10" s="5">
        <v>1</v>
      </c>
      <c r="I10" s="12">
        <f t="shared" si="0"/>
        <v>0.65</v>
      </c>
    </row>
    <row r="11" spans="1:9" x14ac:dyDescent="0.2">
      <c r="A11" s="14">
        <v>1</v>
      </c>
      <c r="B11" s="5" t="s">
        <v>29</v>
      </c>
      <c r="C11" s="5">
        <v>0.78</v>
      </c>
      <c r="D11" s="5" t="str">
        <f t="shared" si="2"/>
        <v>`PPTC121LFBN-RC &lt;https://www.digikey.com/product-detail/en/PPTC121LFBN-RC/S6100-ND/807231/?itemSeq=270114950&gt;`_</v>
      </c>
      <c r="E11" s="5"/>
      <c r="F11" s="8" t="s">
        <v>33</v>
      </c>
      <c r="G11" s="5" t="s">
        <v>34</v>
      </c>
      <c r="H11" s="5">
        <v>1</v>
      </c>
      <c r="I11" s="12">
        <f t="shared" si="0"/>
        <v>0.78</v>
      </c>
    </row>
    <row r="12" spans="1:9" x14ac:dyDescent="0.2">
      <c r="A12" s="14">
        <v>1</v>
      </c>
      <c r="B12" s="5" t="s">
        <v>30</v>
      </c>
      <c r="C12" s="5">
        <v>0.98</v>
      </c>
      <c r="D12" s="5" t="str">
        <f t="shared" si="2"/>
        <v>`PPTC161LFBN-RC &lt;https://www.digikey.com/product-detail/en/PPTC161LFBN-RC/S7014-ND/810154/?itemSeq=270114954&gt;`_</v>
      </c>
      <c r="E12" s="5"/>
      <c r="F12" s="8" t="s">
        <v>35</v>
      </c>
      <c r="G12" s="5" t="s">
        <v>36</v>
      </c>
      <c r="H12" s="5">
        <v>1</v>
      </c>
      <c r="I12" s="12">
        <f t="shared" si="0"/>
        <v>0.98</v>
      </c>
    </row>
    <row r="13" spans="1:9" x14ac:dyDescent="0.2">
      <c r="A13" s="14" t="s">
        <v>13</v>
      </c>
      <c r="B13" s="5" t="s">
        <v>69</v>
      </c>
      <c r="C13" s="5">
        <v>0.79</v>
      </c>
      <c r="D13" s="5" t="str">
        <f t="shared" si="2"/>
        <v>`B3FS-1010P &lt;https://www.digikey.com/products/en?keywords=SW1440CT-ND&gt;`_</v>
      </c>
      <c r="E13" s="5"/>
      <c r="F13" s="8" t="s">
        <v>71</v>
      </c>
      <c r="G13" s="5" t="s">
        <v>70</v>
      </c>
      <c r="H13" s="5">
        <v>2</v>
      </c>
      <c r="I13" s="12">
        <f t="shared" ref="I13" si="3">C13/H13</f>
        <v>0.39500000000000002</v>
      </c>
    </row>
    <row r="14" spans="1:9" x14ac:dyDescent="0.2">
      <c r="A14" s="14">
        <v>1</v>
      </c>
      <c r="B14" s="5" t="s">
        <v>18</v>
      </c>
      <c r="C14" s="10">
        <v>0.48</v>
      </c>
      <c r="D14" s="5" t="str">
        <f t="shared" si="2"/>
        <v>`CSTCE8M00G55-R0 &lt;https://www.digikey.com/products/en?keywords=490-1195-1-ND&gt;`_</v>
      </c>
      <c r="E14" s="5"/>
      <c r="F14" s="8" t="s">
        <v>25</v>
      </c>
      <c r="G14" s="5" t="s">
        <v>26</v>
      </c>
      <c r="H14" s="5">
        <v>1</v>
      </c>
      <c r="I14" s="12">
        <f t="shared" si="0"/>
        <v>0.48</v>
      </c>
    </row>
    <row r="15" spans="1:9" x14ac:dyDescent="0.2">
      <c r="A15" s="14">
        <v>2</v>
      </c>
      <c r="B15" s="5" t="s">
        <v>65</v>
      </c>
      <c r="C15" s="11">
        <v>0.25</v>
      </c>
      <c r="D15" s="5" t="str">
        <f t="shared" si="2"/>
        <v>`0.3Ω &lt;&gt;`_</v>
      </c>
      <c r="E15" s="5"/>
      <c r="F15" s="8" t="s">
        <v>48</v>
      </c>
      <c r="G15" s="5"/>
      <c r="H15" s="5">
        <v>1</v>
      </c>
      <c r="I15" s="12">
        <f t="shared" si="0"/>
        <v>0.25</v>
      </c>
    </row>
    <row r="16" spans="1:9" x14ac:dyDescent="0.2">
      <c r="A16" s="14" t="s">
        <v>55</v>
      </c>
      <c r="B16" s="5" t="s">
        <v>54</v>
      </c>
      <c r="C16" s="11">
        <v>0.27</v>
      </c>
      <c r="D16" s="5" t="str">
        <f t="shared" si="2"/>
        <v>`27Ω &lt;https://www.digikey.com/product-detail/en/vishay-beyschlag/MCT06030C2709FP500/749-1631-1-ND/7347939&gt;`_</v>
      </c>
      <c r="E16" s="5"/>
      <c r="F16" s="8" t="s">
        <v>57</v>
      </c>
      <c r="G16" s="5" t="s">
        <v>56</v>
      </c>
      <c r="H16" s="5">
        <v>1</v>
      </c>
      <c r="I16" s="12">
        <f t="shared" si="0"/>
        <v>0.27</v>
      </c>
    </row>
    <row r="17" spans="1:11" x14ac:dyDescent="0.2">
      <c r="A17" s="14">
        <v>3</v>
      </c>
      <c r="B17" s="5" t="s">
        <v>43</v>
      </c>
      <c r="C17" s="5">
        <v>0.18</v>
      </c>
      <c r="D17" s="5" t="str">
        <f t="shared" si="2"/>
        <v>`10kΩ &lt;https://www.digikey.com/product-detail/en/vishay-beyschlag/MCT06030C1002FP500/MCT0603-10.0K-CFCT-ND/2607933&gt;`_</v>
      </c>
      <c r="E17" s="5"/>
      <c r="F17" s="8" t="s">
        <v>49</v>
      </c>
      <c r="G17" s="5" t="s">
        <v>47</v>
      </c>
      <c r="H17" s="5">
        <v>11</v>
      </c>
      <c r="I17" s="12">
        <f t="shared" si="0"/>
        <v>1.6363636363636361E-2</v>
      </c>
    </row>
    <row r="18" spans="1:11" x14ac:dyDescent="0.2">
      <c r="A18" s="14">
        <v>1</v>
      </c>
      <c r="B18" s="5" t="s">
        <v>68</v>
      </c>
      <c r="C18" s="5">
        <v>0.35</v>
      </c>
      <c r="D18" s="5" t="str">
        <f t="shared" si="2"/>
        <v>`LED &lt;&gt;`_</v>
      </c>
      <c r="E18" s="5"/>
      <c r="F18" s="8" t="s">
        <v>50</v>
      </c>
      <c r="G18" s="5"/>
      <c r="H18" s="5">
        <v>1</v>
      </c>
      <c r="I18" s="12">
        <f t="shared" si="0"/>
        <v>0.35</v>
      </c>
    </row>
    <row r="19" spans="1:11" x14ac:dyDescent="0.2">
      <c r="A19" s="14">
        <v>1</v>
      </c>
      <c r="B19" s="5" t="s">
        <v>19</v>
      </c>
      <c r="C19" s="5">
        <v>0.62</v>
      </c>
      <c r="D19" s="5" t="str">
        <f t="shared" si="2"/>
        <v>`100µF &lt;https://www.digikey.com/product-detail/en/nichicon/UCL1V101MCL6GS/493-3953-1-ND/2300380&gt;`_</v>
      </c>
      <c r="E19" s="5"/>
      <c r="F19" s="8" t="s">
        <v>51</v>
      </c>
      <c r="G19" s="5" t="s">
        <v>27</v>
      </c>
      <c r="H19" s="5">
        <v>1</v>
      </c>
      <c r="I19" s="12">
        <f t="shared" si="0"/>
        <v>0.62</v>
      </c>
    </row>
    <row r="20" spans="1:11" x14ac:dyDescent="0.2">
      <c r="A20" s="14" t="s">
        <v>62</v>
      </c>
      <c r="B20" s="5" t="s">
        <v>42</v>
      </c>
      <c r="C20" s="1">
        <v>0.22</v>
      </c>
      <c r="D20" s="5" t="str">
        <f t="shared" si="2"/>
        <v>`0.1µF &lt;https://www.digikey.com/products/en?keywords=399-7969-1&gt;`_</v>
      </c>
      <c r="E20" s="5"/>
      <c r="F20" s="7" t="s">
        <v>52</v>
      </c>
      <c r="G20" s="5" t="s">
        <v>44</v>
      </c>
      <c r="H20" s="5">
        <v>1</v>
      </c>
      <c r="I20" s="12">
        <f t="shared" si="0"/>
        <v>0.22</v>
      </c>
      <c r="K20" s="13">
        <f>SUM(I2:I21)</f>
        <v>54.221363636363634</v>
      </c>
    </row>
    <row r="21" spans="1:11" x14ac:dyDescent="0.2">
      <c r="A21" s="15">
        <v>1</v>
      </c>
      <c r="B21" s="1" t="s">
        <v>46</v>
      </c>
      <c r="C21" s="1">
        <v>0.1</v>
      </c>
      <c r="D21" s="5" t="str">
        <f t="shared" si="2"/>
        <v>`22nF &lt;https://www.digikey.com/product-detail/en/samsung-electro-mechanics/CL10B223KB8NNWC/1276-2003-1-ND/3890089&gt;`_</v>
      </c>
      <c r="F21" s="9" t="s">
        <v>53</v>
      </c>
      <c r="G21" s="1" t="s">
        <v>45</v>
      </c>
    </row>
    <row r="22" spans="1:11" x14ac:dyDescent="0.2">
      <c r="A22" s="3">
        <v>1</v>
      </c>
      <c r="B22" s="1" t="s">
        <v>63</v>
      </c>
      <c r="F22" s="9"/>
    </row>
    <row r="23" spans="1:11" x14ac:dyDescent="0.2">
      <c r="A23" s="3">
        <v>1</v>
      </c>
      <c r="B23" s="1" t="s">
        <v>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2019-06-18T19:01:34Z</dcterms:modified>
</cp:coreProperties>
</file>