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other/nosepoke/hugo/content/"/>
    </mc:Choice>
  </mc:AlternateContent>
  <xr:revisionPtr revIDLastSave="0" documentId="13_ncr:1_{30807AC4-89A6-A346-88BF-72C6488D76F7}" xr6:coauthVersionLast="47" xr6:coauthVersionMax="47" xr10:uidLastSave="{00000000-0000-0000-0000-000000000000}"/>
  <bookViews>
    <workbookView xWindow="8200" yWindow="6460" windowWidth="28800" windowHeight="17540" tabRatio="500" xr2:uid="{00000000-000D-0000-FFFF-FFFF00000000}"/>
  </bookViews>
  <sheets>
    <sheet name="BOM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J3" i="1" s="1"/>
  <c r="J2" i="1" l="1"/>
  <c r="M2" i="1"/>
  <c r="N2" i="1" s="1"/>
</calcChain>
</file>

<file path=xl/sharedStrings.xml><?xml version="1.0" encoding="utf-8"?>
<sst xmlns="http://schemas.openxmlformats.org/spreadsheetml/2006/main" count="25" uniqueCount="24">
  <si>
    <t>link</t>
  </si>
  <si>
    <t>Supplier</t>
  </si>
  <si>
    <t>QTY</t>
  </si>
  <si>
    <t>Price</t>
  </si>
  <si>
    <t>Included QTY</t>
  </si>
  <si>
    <t>Part Number</t>
  </si>
  <si>
    <t>Description</t>
  </si>
  <si>
    <t>McMaster-Carr</t>
  </si>
  <si>
    <t>1</t>
  </si>
  <si>
    <t>2</t>
  </si>
  <si>
    <t>Qty for # of pumps</t>
  </si>
  <si>
    <t>Qty to order</t>
  </si>
  <si>
    <t>for 5</t>
  </si>
  <si>
    <t>.249"  aluminum 5052</t>
  </si>
  <si>
    <t>1 to 4</t>
  </si>
  <si>
    <t>10 to 49</t>
  </si>
  <si>
    <t>50-99</t>
  </si>
  <si>
    <t>.25" clear acylic</t>
  </si>
  <si>
    <t>1/8" Push-to-connect fitting</t>
  </si>
  <si>
    <t>5mm long M2.5 x .45 screw</t>
  </si>
  <si>
    <t>7880t137</t>
  </si>
  <si>
    <t>91290A100</t>
  </si>
  <si>
    <t>https://www.mcmaster.com/7880t137</t>
  </si>
  <si>
    <t>https://www.mcmaster.com/91290A100/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</si>
</sst>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\ &quot;Assemblies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0" fontId="0" fillId="0" borderId="0" xfId="3" applyNumberFormat="1" applyFon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164" fontId="0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8" fontId="0" fillId="0" borderId="0" xfId="3" applyNumberFormat="1" applyFont="1" applyAlignment="1">
      <alignment horizontal="left"/>
    </xf>
    <xf numFmtId="0" fontId="2" fillId="0" borderId="0" xfId="4" applyFill="1"/>
    <xf numFmtId="0" fontId="2" fillId="0" borderId="0" xfId="4" applyAlignment="1">
      <alignment horizontal="left"/>
    </xf>
  </cellXfs>
  <cellStyles count="5">
    <cellStyle name="Currency" xfId="3" builtinId="4"/>
    <cellStyle name="Followed Hyperlink" xfId="2" builtinId="9" hidden="1"/>
    <cellStyle name="Hyperlink" xfId="1" builtinId="8" hidden="1"/>
    <cellStyle name="Hyperlink" xfId="4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aster.com/7880t137" TargetMode="External"/><Relationship Id="rId1" Type="http://schemas.openxmlformats.org/officeDocument/2006/relationships/hyperlink" Target="https://www.mcmaster.com/91290A1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zoomScaleNormal="100" workbookViewId="0">
      <selection activeCell="J7" sqref="J7"/>
    </sheetView>
  </sheetViews>
  <sheetFormatPr baseColWidth="10" defaultRowHeight="16" x14ac:dyDescent="0.2"/>
  <cols>
    <col min="1" max="1" width="5.6640625" style="3" bestFit="1" customWidth="1"/>
    <col min="2" max="2" width="29.6640625" style="1" bestFit="1" customWidth="1"/>
    <col min="3" max="3" width="13.83203125" style="1" bestFit="1" customWidth="1"/>
    <col min="4" max="4" width="14.33203125" style="1" bestFit="1" customWidth="1"/>
    <col min="5" max="5" width="54.1640625" style="1" customWidth="1"/>
    <col min="6" max="6" width="6.6640625" style="1" bestFit="1" customWidth="1"/>
    <col min="7" max="7" width="12.5" style="1" bestFit="1" customWidth="1"/>
    <col min="8" max="8" width="16.83203125" style="1" bestFit="1" customWidth="1"/>
    <col min="9" max="9" width="12.6640625" style="4" bestFit="1" customWidth="1"/>
    <col min="10" max="10" width="10.83203125" style="1"/>
    <col min="11" max="11" width="13" style="13" bestFit="1" customWidth="1"/>
    <col min="12" max="12" width="12" style="11" bestFit="1" customWidth="1"/>
    <col min="13" max="13" width="9" style="11" bestFit="1" customWidth="1"/>
    <col min="14" max="21" width="10.83203125" style="1"/>
    <col min="22" max="22" width="19.5" style="1" bestFit="1" customWidth="1"/>
    <col min="23" max="16384" width="10.83203125" style="1"/>
  </cols>
  <sheetData>
    <row r="1" spans="1:21" x14ac:dyDescent="0.2">
      <c r="A1" s="3" t="s">
        <v>2</v>
      </c>
      <c r="B1" s="1" t="s">
        <v>6</v>
      </c>
      <c r="C1" s="1" t="s">
        <v>5</v>
      </c>
      <c r="D1" s="1" t="s">
        <v>1</v>
      </c>
      <c r="E1" s="1" t="s">
        <v>0</v>
      </c>
      <c r="F1" s="1" t="s">
        <v>3</v>
      </c>
      <c r="G1" s="1" t="s">
        <v>4</v>
      </c>
      <c r="H1" s="1" t="s">
        <v>10</v>
      </c>
      <c r="I1" s="4" t="s">
        <v>11</v>
      </c>
      <c r="L1" s="13"/>
      <c r="N1" s="11"/>
      <c r="Q1" s="8" t="s">
        <v>14</v>
      </c>
      <c r="R1" s="1" t="s">
        <v>12</v>
      </c>
      <c r="S1" s="9" t="s">
        <v>15</v>
      </c>
      <c r="T1" s="1" t="s">
        <v>16</v>
      </c>
    </row>
    <row r="2" spans="1:21" x14ac:dyDescent="0.2">
      <c r="A2" s="3" t="s">
        <v>8</v>
      </c>
      <c r="B2" s="1" t="s">
        <v>18</v>
      </c>
      <c r="C2" s="1" t="s">
        <v>20</v>
      </c>
      <c r="D2" s="1" t="s">
        <v>7</v>
      </c>
      <c r="E2" s="16" t="s">
        <v>22</v>
      </c>
      <c r="F2" s="6">
        <v>2.81</v>
      </c>
      <c r="G2" s="1">
        <v>1</v>
      </c>
      <c r="H2" s="7">
        <f>A2*BOM!$L$2</f>
        <v>1</v>
      </c>
      <c r="I2" s="7">
        <f t="shared" ref="I2:I3" si="0">ROUNDUP(H2/G2,0)</f>
        <v>1</v>
      </c>
      <c r="J2" s="1">
        <f>I2*F2/BOM!$L$2</f>
        <v>2.81</v>
      </c>
      <c r="L2" s="12">
        <v>1</v>
      </c>
      <c r="M2" s="11">
        <f>SUMPRODUCT(BOM!I2:I23,BOM!F2:F23)</f>
        <v>15.63</v>
      </c>
      <c r="N2" s="11">
        <f>M2/L2</f>
        <v>15.63</v>
      </c>
      <c r="O2"/>
      <c r="P2" s="1" t="s">
        <v>17</v>
      </c>
      <c r="Q2" s="1">
        <v>86.9</v>
      </c>
      <c r="R2" s="1">
        <v>36.94</v>
      </c>
      <c r="S2" s="1">
        <v>31.56</v>
      </c>
      <c r="T2" s="1">
        <v>30.22</v>
      </c>
      <c r="U2"/>
    </row>
    <row r="3" spans="1:21" x14ac:dyDescent="0.2">
      <c r="A3" s="3" t="s">
        <v>9</v>
      </c>
      <c r="B3" s="1" t="s">
        <v>19</v>
      </c>
      <c r="C3" s="1" t="s">
        <v>21</v>
      </c>
      <c r="D3" s="1" t="s">
        <v>7</v>
      </c>
      <c r="E3" s="16" t="s">
        <v>23</v>
      </c>
      <c r="F3" s="6">
        <v>12.82</v>
      </c>
      <c r="G3" s="1">
        <v>50</v>
      </c>
      <c r="H3" s="7">
        <f>A3*BOM!$L$2</f>
        <v>2</v>
      </c>
      <c r="I3" s="7">
        <f t="shared" si="0"/>
        <v>1</v>
      </c>
      <c r="J3" s="1">
        <f>I3*F3/BOM!$L$2</f>
        <v>12.82</v>
      </c>
      <c r="L3" s="1"/>
      <c r="M3" s="1"/>
      <c r="O3"/>
      <c r="P3" s="1" t="s">
        <v>13</v>
      </c>
      <c r="Q3" s="1">
        <v>105.3</v>
      </c>
      <c r="R3" s="1">
        <v>49.22</v>
      </c>
      <c r="S3" s="1">
        <v>45.29</v>
      </c>
      <c r="T3" s="1">
        <v>42.15</v>
      </c>
      <c r="U3"/>
    </row>
    <row r="4" spans="1:21" x14ac:dyDescent="0.2">
      <c r="E4"/>
      <c r="F4" s="6"/>
      <c r="H4" s="7"/>
      <c r="I4" s="7"/>
      <c r="L4" s="1"/>
      <c r="M4" s="1"/>
      <c r="O4"/>
      <c r="Q4" s="10"/>
      <c r="U4"/>
    </row>
    <row r="5" spans="1:21" x14ac:dyDescent="0.2">
      <c r="E5"/>
      <c r="F5" s="6"/>
      <c r="H5" s="7"/>
      <c r="I5" s="7"/>
      <c r="L5" s="1"/>
      <c r="M5" s="1"/>
      <c r="O5"/>
      <c r="U5"/>
    </row>
    <row r="6" spans="1:21" x14ac:dyDescent="0.2">
      <c r="F6" s="6"/>
      <c r="H6" s="7"/>
      <c r="I6" s="7"/>
      <c r="U6"/>
    </row>
    <row r="7" spans="1:21" x14ac:dyDescent="0.2">
      <c r="F7" s="6"/>
      <c r="H7" s="7"/>
      <c r="I7" s="7"/>
      <c r="N7"/>
      <c r="O7"/>
      <c r="P7"/>
      <c r="Q7"/>
      <c r="R7"/>
      <c r="S7"/>
      <c r="T7"/>
      <c r="U7"/>
    </row>
    <row r="8" spans="1:21" x14ac:dyDescent="0.2">
      <c r="E8"/>
      <c r="F8" s="6"/>
      <c r="H8" s="7"/>
      <c r="I8" s="7"/>
      <c r="N8"/>
      <c r="O8"/>
      <c r="P8"/>
      <c r="Q8"/>
      <c r="R8"/>
      <c r="S8"/>
      <c r="T8"/>
      <c r="U8"/>
    </row>
    <row r="9" spans="1:21" x14ac:dyDescent="0.2">
      <c r="E9"/>
      <c r="F9" s="6"/>
      <c r="H9" s="7"/>
      <c r="I9" s="7"/>
      <c r="N9"/>
      <c r="O9"/>
      <c r="P9"/>
      <c r="Q9"/>
      <c r="R9"/>
      <c r="S9"/>
      <c r="T9"/>
      <c r="U9"/>
    </row>
    <row r="10" spans="1:21" x14ac:dyDescent="0.2">
      <c r="E10" s="17"/>
      <c r="F10" s="6"/>
      <c r="H10" s="7"/>
      <c r="I10" s="7"/>
      <c r="N10"/>
      <c r="O10"/>
      <c r="P10"/>
      <c r="Q10"/>
      <c r="R10"/>
      <c r="S10"/>
      <c r="T10"/>
      <c r="U10"/>
    </row>
    <row r="11" spans="1:21" x14ac:dyDescent="0.2">
      <c r="E11" s="17"/>
      <c r="F11" s="6"/>
      <c r="H11" s="7"/>
      <c r="I11" s="7"/>
      <c r="N11"/>
      <c r="O11"/>
      <c r="P11"/>
      <c r="Q11"/>
      <c r="R11"/>
      <c r="S11"/>
      <c r="T11"/>
      <c r="U11"/>
    </row>
    <row r="12" spans="1:21" x14ac:dyDescent="0.2">
      <c r="E12" s="17"/>
      <c r="F12" s="6"/>
      <c r="H12" s="7"/>
      <c r="I12" s="7"/>
      <c r="N12"/>
      <c r="O12"/>
      <c r="P12"/>
      <c r="Q12"/>
      <c r="R12"/>
      <c r="S12"/>
      <c r="T12"/>
      <c r="U12"/>
    </row>
    <row r="13" spans="1:21" x14ac:dyDescent="0.2">
      <c r="F13" s="6"/>
      <c r="H13" s="7"/>
      <c r="I13" s="7"/>
      <c r="N13"/>
      <c r="O13"/>
      <c r="P13"/>
      <c r="Q13"/>
      <c r="R13"/>
      <c r="S13"/>
      <c r="T13"/>
      <c r="U13"/>
    </row>
    <row r="14" spans="1:21" x14ac:dyDescent="0.2">
      <c r="F14" s="6"/>
      <c r="H14" s="7"/>
      <c r="I14" s="7"/>
      <c r="N14"/>
      <c r="O14"/>
      <c r="P14"/>
      <c r="Q14"/>
      <c r="R14"/>
      <c r="S14"/>
      <c r="T14"/>
      <c r="U14"/>
    </row>
    <row r="15" spans="1:21" x14ac:dyDescent="0.2">
      <c r="F15" s="6"/>
      <c r="H15" s="7"/>
      <c r="I15" s="7"/>
      <c r="N15"/>
      <c r="O15"/>
      <c r="P15"/>
      <c r="Q15"/>
      <c r="R15"/>
      <c r="S15"/>
      <c r="T15"/>
      <c r="U15"/>
    </row>
    <row r="16" spans="1:21" x14ac:dyDescent="0.2">
      <c r="B16" s="2"/>
      <c r="F16" s="6"/>
      <c r="H16" s="7"/>
      <c r="I16" s="7"/>
      <c r="L16" s="15"/>
      <c r="N16"/>
      <c r="O16"/>
      <c r="P16"/>
      <c r="Q16"/>
      <c r="R16"/>
      <c r="S16"/>
      <c r="T16"/>
      <c r="U16"/>
    </row>
    <row r="17" spans="1:21" x14ac:dyDescent="0.2">
      <c r="F17" s="6"/>
      <c r="H17" s="7"/>
      <c r="I17" s="7"/>
      <c r="N17"/>
      <c r="O17"/>
      <c r="P17"/>
      <c r="Q17"/>
      <c r="R17"/>
      <c r="S17"/>
      <c r="T17"/>
      <c r="U17"/>
    </row>
    <row r="18" spans="1:21" x14ac:dyDescent="0.2">
      <c r="A18" s="1"/>
      <c r="F18" s="6"/>
      <c r="H18" s="7"/>
      <c r="I18" s="7"/>
      <c r="N18"/>
      <c r="O18"/>
      <c r="P18"/>
      <c r="Q18"/>
      <c r="R18"/>
      <c r="S18"/>
      <c r="T18"/>
      <c r="U18"/>
    </row>
    <row r="19" spans="1:21" x14ac:dyDescent="0.2">
      <c r="A19" s="1"/>
      <c r="F19" s="6"/>
      <c r="H19" s="7"/>
      <c r="I19" s="7"/>
      <c r="N19"/>
      <c r="O19"/>
      <c r="P19"/>
      <c r="Q19"/>
      <c r="R19"/>
      <c r="S19"/>
      <c r="T19"/>
      <c r="U19"/>
    </row>
    <row r="20" spans="1:21" x14ac:dyDescent="0.2">
      <c r="A20" s="1"/>
      <c r="F20" s="6"/>
      <c r="H20" s="7"/>
      <c r="I20" s="7"/>
      <c r="K20" s="14"/>
      <c r="N20"/>
      <c r="O20"/>
      <c r="P20"/>
      <c r="Q20"/>
      <c r="R20"/>
      <c r="S20"/>
      <c r="T20"/>
      <c r="U20"/>
    </row>
    <row r="21" spans="1:21" x14ac:dyDescent="0.2">
      <c r="A21" s="1"/>
      <c r="F21" s="6"/>
      <c r="H21" s="7"/>
      <c r="I21" s="7"/>
    </row>
    <row r="22" spans="1:21" x14ac:dyDescent="0.2">
      <c r="A22" s="1"/>
      <c r="F22" s="6"/>
      <c r="H22" s="7"/>
      <c r="I22" s="7"/>
    </row>
    <row r="23" spans="1:21" x14ac:dyDescent="0.2">
      <c r="A23" s="1"/>
      <c r="E23" s="5"/>
      <c r="F23" s="6"/>
      <c r="H23" s="7"/>
      <c r="I23" s="7"/>
    </row>
    <row r="32" spans="1:21" x14ac:dyDescent="0.2">
      <c r="A32" s="1"/>
    </row>
    <row r="33" spans="1:9" x14ac:dyDescent="0.2">
      <c r="A33" s="1"/>
    </row>
    <row r="34" spans="1:9" x14ac:dyDescent="0.2">
      <c r="A34" s="1"/>
      <c r="I34" s="1"/>
    </row>
    <row r="35" spans="1:9" x14ac:dyDescent="0.2">
      <c r="A35" s="1"/>
      <c r="I35" s="1"/>
    </row>
    <row r="36" spans="1:9" x14ac:dyDescent="0.2">
      <c r="A36" s="1"/>
      <c r="I36" s="1"/>
    </row>
  </sheetData>
  <hyperlinks>
    <hyperlink ref="E3" r:id="rId1" xr:uid="{A13887D8-CEDC-6C47-BF55-DCE0E774753F}"/>
    <hyperlink ref="E2" r:id="rId2" xr:uid="{301B52E9-BEF2-E64B-BB4F-AD387D6445A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2021-06-03T14:57:46Z</dcterms:modified>
</cp:coreProperties>
</file>