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 = '1.0' encoding = 'UTF-8' standalone = 'yes'?>
<Relationships xmlns="http://schemas.openxmlformats.org/package/2006/relationships">
   <Relationship Id="rId1" Type="http://schemas.openxmlformats.org/officeDocument/2006/relationships/officeDocument" Target="xl/workbook.xml"/>
   <Relationship Id="rId2" Type="http://schemas.openxmlformats.org/officeDocument/2006/relationships/extended-properties" Target="docProps/app.xml"/>
   <Relationship Id="rId3" Type="http://schemas.openxmlformats.org/package/2006/relationships/metadata/core-properties" Target="docProps/core.xml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 activeTab="0"/>
  </bookViews>
  <sheets>
    <sheet state="visible" name="Table of contents" sheetId="1" r:id="rId3"/>
    <sheet state="visible" name="Table S1. Data types" sheetId="2" r:id="rId4"/>
    <sheet state="visible" name="Table S2. Data repositories" sheetId="3" r:id="rId5"/>
    <sheet state="visible" name="Table S3. Prediction tools" sheetId="4" r:id="rId6"/>
    <sheet state="visible" name="Table S4. Pathway models" sheetId="5" r:id="rId7"/>
    <sheet state="visible" name="Table S5. Model repositories" sheetId="6" r:id="rId8"/>
    <sheet state="visible" name="Table S6. Modeling software too" sheetId="7" r:id="rId9"/>
    <sheet state="visible" name="Table S7. References" sheetId="8" r:id="rId10"/>
  </sheet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08">
      <text>
        <t xml:space="preserve">Let's delete: "CLIPZ is going to be switched off on 06/30/2017"
	-Arthur Goldberg</t>
      </text>
    </comment>
  </commentList>
</comments>
</file>

<file path=xl/sharedStrings.xml><?xml version="1.0" encoding="utf-8"?>
<sst xmlns="http://schemas.openxmlformats.org/spreadsheetml/2006/main" count="2243" uniqueCount="1668">
  <si>
    <t>Emerging whole-cell modeling principles and methods: Supplementary Tables S1-S7</t>
  </si>
  <si>
    <r>
      <t xml:space="preserve">Table S2. </t>
    </r>
    <r>
      <rPr/>
      <t>Repositories that contain experimental data which can be used to build, calibrate, and validate WC models.</t>
    </r>
  </si>
  <si>
    <t>Arthur P. Goldberg†, Balazs Szigeti†, Yin Hoon Chew†, John A. P. Sekar, Yosef D. Roth, Jonathan R. Karr*</t>
  </si>
  <si>
    <t>Icahn Institute for Genomics and Multiscale Biology
Department of Genetics and Genomic Sciences
Icahn School of Medicine at Mount Sinai, New York, NY 10029, USA</t>
  </si>
  <si>
    <t>† These authors contributed equally to the work.</t>
  </si>
  <si>
    <t>* Corresponding author: Karr, Jonathan R (karr@mssm.edu)</t>
  </si>
  <si>
    <t>Database</t>
  </si>
  <si>
    <r>
      <t xml:space="preserve">Citation: Goldberg AP, Szigeti B, Chew YH, Sekar JAP, Roth YD, Karr JR: </t>
    </r>
    <r>
      <rPr>
        <b/>
      </rPr>
      <t xml:space="preserve">Emerging whole-cell modeling principles and methods. </t>
    </r>
    <r>
      <rPr>
        <i/>
      </rPr>
      <t>Current Opinion in Biotechnology</t>
    </r>
    <r>
      <t>, In submission.</t>
    </r>
  </si>
  <si>
    <t>Content</t>
  </si>
  <si>
    <t>Table</t>
  </si>
  <si>
    <t>URL</t>
  </si>
  <si>
    <r>
      <t>Table S1.</t>
    </r>
    <r>
      <rPr/>
      <t xml:space="preserve"> Types of experimental data that can be used to build, calibrate, and validate WC models.</t>
    </r>
  </si>
  <si>
    <t>Caption</t>
  </si>
  <si>
    <t>S1</t>
  </si>
  <si>
    <t>Types of experimental data that can be used to build, calibrate, and validate WC models.</t>
  </si>
  <si>
    <t>Data type</t>
  </si>
  <si>
    <t>Reference</t>
  </si>
  <si>
    <t>Metabolites</t>
  </si>
  <si>
    <t>S2</t>
  </si>
  <si>
    <t>Repositories that contain experimental data which can be used to build, calibrate, and validate WC models.</t>
  </si>
  <si>
    <t>S3</t>
  </si>
  <si>
    <t>Computational prediction tools that can generate data which can be used to build, calibrate, and validate WC models.</t>
  </si>
  <si>
    <t>S4</t>
  </si>
  <si>
    <t>Pathway and taxonomic distributions of the models contained in the BioModels repository (Chelliah et al., 2015).</t>
  </si>
  <si>
    <t>S5</t>
  </si>
  <si>
    <t>Repositories that contain published models that can be modified, extended, and combined to create WC models.</t>
  </si>
  <si>
    <t>S6</t>
  </si>
  <si>
    <t>Software tools that can be used to help build, calibrate, validate, simulate, visualize, and analyze WC models.</t>
  </si>
  <si>
    <t>S7</t>
  </si>
  <si>
    <t>References for Tables S1-S6.</t>
  </si>
  <si>
    <t>Species structures</t>
  </si>
  <si>
    <t>Structure</t>
  </si>
  <si>
    <t>ChEBI</t>
  </si>
  <si>
    <r>
      <t>Table S3.</t>
    </r>
    <r>
      <rPr/>
      <t xml:space="preserve"> Computational prediction tools that can generate data which can be used to build, calibrate, and validate WC models.</t>
    </r>
  </si>
  <si>
    <t>Mass spectrometry</t>
  </si>
  <si>
    <t>http://doi.org/10.1002/mas.20108</t>
  </si>
  <si>
    <t>Tool</t>
  </si>
  <si>
    <t>Dettmer et al., 2007</t>
  </si>
  <si>
    <t>Prediction(s)</t>
  </si>
  <si>
    <t>Language</t>
  </si>
  <si>
    <t/>
  </si>
  <si>
    <t>Compound structures</t>
  </si>
  <si>
    <t>Concentration</t>
  </si>
  <si>
    <t>Fluorescence microscopy</t>
  </si>
  <si>
    <t>Physical properties</t>
  </si>
  <si>
    <t>http://doi.org/10.1126/science.1243259</t>
  </si>
  <si>
    <t>Zenobi, 2013</t>
  </si>
  <si>
    <t>Spectrophotometry</t>
  </si>
  <si>
    <t>http://doi.org/10.1016/B978-0-12-416618-9.00005-4</t>
  </si>
  <si>
    <t>TeSlaa and Teitell, 2014</t>
  </si>
  <si>
    <t>Review</t>
  </si>
  <si>
    <t>Survey of several chemoinformatic packages</t>
  </si>
  <si>
    <t>https://www.ebi.ac.uk/chebi</t>
  </si>
  <si>
    <t>Hastings et al., 2016</t>
  </si>
  <si>
    <t>KEGG Compound</t>
  </si>
  <si>
    <t>http://www.genome.jp/kegg/compound</t>
  </si>
  <si>
    <t>Kanehisa et al., 2017</t>
  </si>
  <si>
    <t>KEGG Glycan</t>
  </si>
  <si>
    <t>Glycan structures</t>
  </si>
  <si>
    <t>O'Boyle et al., 2011</t>
  </si>
  <si>
    <t>http://www.genome.jp/kegg/glycan</t>
  </si>
  <si>
    <t>Hashimoto et al., 2006</t>
  </si>
  <si>
    <t>Metabolomics Workbench Metabolite Database</t>
  </si>
  <si>
    <t>http://www.metabolomicsworkbench.org</t>
  </si>
  <si>
    <t>Sud et al., 2016</t>
  </si>
  <si>
    <t>LIPID MAPS</t>
  </si>
  <si>
    <t>Lipid structures</t>
  </si>
  <si>
    <t>http://www.lipidmaps.org/data/structure</t>
  </si>
  <si>
    <t>Sud et al., 2007</t>
  </si>
  <si>
    <t>PubChem</t>
  </si>
  <si>
    <t>https://pubchem.ncbi.nlm.nih.gov</t>
  </si>
  <si>
    <t>Kim et al., 2016</t>
  </si>
  <si>
    <t>DNA</t>
  </si>
  <si>
    <t>DNA sequencing</t>
  </si>
  <si>
    <t>http://doi.org/10.1038/nbt1486</t>
  </si>
  <si>
    <t>Shendure and Ji, 2008</t>
  </si>
  <si>
    <t>Methylation sequencing</t>
  </si>
  <si>
    <t>http://doi.org/10.1038/nrg2732</t>
  </si>
  <si>
    <t>Laird, 2010</t>
  </si>
  <si>
    <t>Chemistry Development Kit (CDK)</t>
  </si>
  <si>
    <t>Chromosome conformation capture</t>
  </si>
  <si>
    <t>http://doi.org/10.1038/nrg3454</t>
  </si>
  <si>
    <t>Dekker et al., 2013</t>
  </si>
  <si>
    <t>Flow cytometry</t>
  </si>
  <si>
    <t>http://doi.org/10.1016/j.it.2012.02.010</t>
  </si>
  <si>
    <t>Bendall et al., 2012</t>
  </si>
  <si>
    <t>RNA</t>
  </si>
  <si>
    <t>Java libraries for processing chemical information</t>
  </si>
  <si>
    <t>RNA sequencing</t>
  </si>
  <si>
    <t>http://doi.org/10.1038/nrg2934</t>
  </si>
  <si>
    <t>Ozsolak and Milos, 2011</t>
  </si>
  <si>
    <t>Java</t>
  </si>
  <si>
    <t>https://cdk.github.io</t>
  </si>
  <si>
    <t>Modification sequencing (ICE, MERIP-Seq)</t>
  </si>
  <si>
    <t>Steinbeck et al., 2006</t>
  </si>
  <si>
    <t>http://doi.org/10.1016/j.trsl.2014.04.003</t>
  </si>
  <si>
    <t>Liu and Pan, 2015</t>
  </si>
  <si>
    <t>X-ray crystallography</t>
  </si>
  <si>
    <t>http://doi.org/10.1016/S0076-6879(09)69006-6</t>
  </si>
  <si>
    <t>Reyes et al., 2009</t>
  </si>
  <si>
    <t>Localization</t>
  </si>
  <si>
    <t>Fluorescence in situ hybridization</t>
  </si>
  <si>
    <t>Cinfony</t>
  </si>
  <si>
    <t>http://doi.org/10.1126/science.1250212</t>
  </si>
  <si>
    <t>A common API to several cheminformatics toolkits</t>
  </si>
  <si>
    <t>Python</t>
  </si>
  <si>
    <t>http://cinfony.github.io</t>
  </si>
  <si>
    <t>Lee et al., 2014</t>
  </si>
  <si>
    <t>Transcription rate</t>
  </si>
  <si>
    <t>ChIP-seq</t>
  </si>
  <si>
    <t>O'Boyle and Hutchison, 2008</t>
  </si>
  <si>
    <t>http://doi.org/10.1038/nrg2641</t>
  </si>
  <si>
    <t>Park, 2009</t>
  </si>
  <si>
    <t>GRO-seq</t>
  </si>
  <si>
    <t>http://doi.org/10.1126/science.1162228</t>
  </si>
  <si>
    <t>Core et al., 2008</t>
  </si>
  <si>
    <t>Half-life</t>
  </si>
  <si>
    <t>Microarray timecourse</t>
  </si>
  <si>
    <t>http://doi.org/10.1101/gr.912603</t>
  </si>
  <si>
    <t>Indigo</t>
  </si>
  <si>
    <t>A toolkit for molecular fingerprinting, substructure searching, and visualization</t>
  </si>
  <si>
    <t>Selinger et al., 2003</t>
  </si>
  <si>
    <t>C++, Java, .Net, Python</t>
  </si>
  <si>
    <t>RNA sequencing timecourse</t>
  </si>
  <si>
    <t>http://doi.org/10.1038/nature10098</t>
  </si>
  <si>
    <t>http://lifescience.opensource.epam.com/indigo</t>
  </si>
  <si>
    <t>Schwanhäusser et al., 2011</t>
  </si>
  <si>
    <t>Microarray</t>
  </si>
  <si>
    <t>http://doi.org/10.1038/35087138</t>
  </si>
  <si>
    <t>Schulze and Downward, 2001</t>
  </si>
  <si>
    <t>JChem</t>
  </si>
  <si>
    <t>Tools for draw and visualizing molecules and searching chemical databases</t>
  </si>
  <si>
    <t>Java, .Net, REST</t>
  </si>
  <si>
    <t>http://doi.org/10.1126/science.1188308</t>
  </si>
  <si>
    <t>https://www.chemaxon.com/download/jchem-suite</t>
  </si>
  <si>
    <t>Taniguchi et al., 2010</t>
  </si>
  <si>
    <t>Proteins</t>
  </si>
  <si>
    <t>Csizmadia, 2000</t>
  </si>
  <si>
    <t>Open Babel</t>
  </si>
  <si>
    <t>http://doi.org/10.1126/science.1124619</t>
  </si>
  <si>
    <t>Domon and Aebersold, 2006</t>
  </si>
  <si>
    <t>Nuclear magnetic resonance spectroscopy</t>
  </si>
  <si>
    <t>http://doi.org/10.1146/annurev.biochem.73.011303.074004</t>
  </si>
  <si>
    <t>Tugarinov et al., 2004</t>
  </si>
  <si>
    <t>Tools for searching, converting, analyzing, and storing chemical structures</t>
  </si>
  <si>
    <t>http://openbabel.org</t>
  </si>
  <si>
    <t>http://doi.org/10.1007/978-1-60327-159-2_3</t>
  </si>
  <si>
    <t>Ilari and Savino, 2008</t>
  </si>
  <si>
    <t>RDKit</t>
  </si>
  <si>
    <t>Cheminformatics toolkit</t>
  </si>
  <si>
    <t>C++, Python</t>
  </si>
  <si>
    <t>http://www.rdkit.org</t>
  </si>
  <si>
    <t>Thermodynamics</t>
  </si>
  <si>
    <t>http://doi.org/10.1126/science.1124618</t>
  </si>
  <si>
    <t>Giepmans et al., 2006</t>
  </si>
  <si>
    <t>Translation rate</t>
  </si>
  <si>
    <t>Ribosomal profiling</t>
  </si>
  <si>
    <t>http://doi.org/10.1038/nrg3645</t>
  </si>
  <si>
    <t>Ignolia, 2014</t>
  </si>
  <si>
    <t>Fluorescence timecourse</t>
  </si>
  <si>
    <t>http://doi.org/10.1098/rsob.140002</t>
  </si>
  <si>
    <t>Knop and Edgar, 2014</t>
  </si>
  <si>
    <t>Mass spectrometry timecourse</t>
  </si>
  <si>
    <t>Mass cytometry</t>
  </si>
  <si>
    <t>Spectrophotometery</t>
  </si>
  <si>
    <t>http://doi.org/10.1016/S0076-6879(09)63008-1</t>
  </si>
  <si>
    <t>Noble and Bailey, 2009</t>
  </si>
  <si>
    <t>Interactions</t>
  </si>
  <si>
    <t>RNA-DNA</t>
  </si>
  <si>
    <t>CHIRP-Seq</t>
  </si>
  <si>
    <t>http://doi.org/10.1016/j.molcel.2011.08.027</t>
  </si>
  <si>
    <t>Chu et al., 2011</t>
  </si>
  <si>
    <t>Protein-metabolite</t>
  </si>
  <si>
    <t>Protein-DNA</t>
  </si>
  <si>
    <t>DNase-seq</t>
  </si>
  <si>
    <t>http://doi.org/10.1101/pdb.prot5384</t>
  </si>
  <si>
    <t>Song and Crawford, 2010</t>
  </si>
  <si>
    <t>Protein-RNA</t>
  </si>
  <si>
    <t>CLIP-seq</t>
  </si>
  <si>
    <t>http://doi.org/10.1002/wrna.31</t>
  </si>
  <si>
    <t>Darnell, 2010</t>
  </si>
  <si>
    <t>ArrayExpress</t>
  </si>
  <si>
    <t>RIP-seq</t>
  </si>
  <si>
    <t>http://doi.org/10.1016/j.molcel.2010.12.011</t>
  </si>
  <si>
    <t>Functional genomics data including Hi-C data</t>
  </si>
  <si>
    <t>http://www.ebi.ac.uk/arrayexpress</t>
  </si>
  <si>
    <t>Zhao et al., 2010</t>
  </si>
  <si>
    <t>Protein-protein</t>
  </si>
  <si>
    <t>Co-immunoprecipitation</t>
  </si>
  <si>
    <t>http://doi.org/10.1101/pdb.prot3898</t>
  </si>
  <si>
    <t>Kolesnikov et al., 2015</t>
  </si>
  <si>
    <t>Sambrook and Russell, 2006</t>
  </si>
  <si>
    <t>GenBank</t>
  </si>
  <si>
    <t>Tandem affinity purification</t>
  </si>
  <si>
    <t>http://doi.org/10.1016/j.pep.2010.04.009</t>
  </si>
  <si>
    <t>Xu et al., 2010</t>
  </si>
  <si>
    <t>Two-hybrid screen</t>
  </si>
  <si>
    <t>http://doi.org/10.3390/ijms10062763</t>
  </si>
  <si>
    <t>Brückner et al., 2009</t>
  </si>
  <si>
    <t>Reaction fluxes</t>
  </si>
  <si>
    <t>DNA sequences</t>
  </si>
  <si>
    <t>Isotopic labeling</t>
  </si>
  <si>
    <t>http://doi.org/10.1002/wsbm.1167</t>
  </si>
  <si>
    <t>https://www.ncbi.nlm.nih.gov/genbank</t>
  </si>
  <si>
    <t>Klein and Heinzle, 2012</t>
  </si>
  <si>
    <t>UManSysProp</t>
  </si>
  <si>
    <t>Phenotypic data</t>
  </si>
  <si>
    <t>Estimates the standard Gibbs free energy of formation of organic molecules using the Joback group contribution method</t>
  </si>
  <si>
    <t>Python, REST</t>
  </si>
  <si>
    <t>Cell size</t>
  </si>
  <si>
    <t>http://umansysprop.seaes.manchester.ac.uk</t>
  </si>
  <si>
    <t>http://doi.org/10.1146/annurev.cellbio.042308.113408</t>
  </si>
  <si>
    <t>Benson et al., 2017</t>
  </si>
  <si>
    <t>GEO</t>
  </si>
  <si>
    <t>https://www.ncbi.nlm.nih.gov/geo</t>
  </si>
  <si>
    <t>Muzzey and van Oudenaarden, 2009</t>
  </si>
  <si>
    <t>Growth rates</t>
  </si>
  <si>
    <t>Clough and Barrett, 2016</t>
  </si>
  <si>
    <t>MethDB</t>
  </si>
  <si>
    <t>http://doi.org/10.1177/2211068214555414</t>
  </si>
  <si>
    <t>Methylation sequencing data</t>
  </si>
  <si>
    <t>http://www.methdb.net</t>
  </si>
  <si>
    <t>Jensen et al., 2015</t>
  </si>
  <si>
    <r>
      <t xml:space="preserve">Joback and Reid, 1987; </t>
    </r>
    <r>
      <rPr/>
      <t>Topping et al., 2016</t>
    </r>
  </si>
  <si>
    <t>Division times</t>
  </si>
  <si>
    <t>Web GCM</t>
  </si>
  <si>
    <t>Grunau et al., 2001</t>
  </si>
  <si>
    <t>Estimates the standard Gibbs free energy of formation of organic molecules using the Mavrovouniotis group contribution method</t>
  </si>
  <si>
    <t>http://doi.org/10.1002/cyto.a.20812</t>
  </si>
  <si>
    <t>REST</t>
  </si>
  <si>
    <t>http://doi.org/10.1529/biophysj.107.124784</t>
  </si>
  <si>
    <t>Wang et al., 2010</t>
  </si>
  <si>
    <t>Functional genomics data including RNA-seq data that encompasses initiation and termination sites</t>
  </si>
  <si>
    <t>Jankowski et al., 2008</t>
  </si>
  <si>
    <t>Motility, chemotaxis</t>
  </si>
  <si>
    <t>MODOMICS</t>
  </si>
  <si>
    <t>Post-transcriptional modifications</t>
  </si>
  <si>
    <t>http://modomics.genesilico.pl</t>
  </si>
  <si>
    <t>Machnicka et al., 2013</t>
  </si>
  <si>
    <t>RNA Modification Database</t>
  </si>
  <si>
    <t>http://mods.rna.albany.edu</t>
  </si>
  <si>
    <t>Cantara et al., 2011</t>
  </si>
  <si>
    <t>Protein</t>
  </si>
  <si>
    <t>3d-footprint</t>
  </si>
  <si>
    <t>3-dimensional footprints</t>
  </si>
  <si>
    <t>http://doi.org/10.1038/sj.emboj.7601227</t>
  </si>
  <si>
    <t>http://floresta.eead.csic.es/3dfootprint</t>
  </si>
  <si>
    <t>Contreras-Moreira, 2010</t>
  </si>
  <si>
    <t>dbPTM</t>
  </si>
  <si>
    <t>Post-translational modifications</t>
  </si>
  <si>
    <t>http://dbptm.mbc.nctu.edu.tw</t>
  </si>
  <si>
    <t>Huang et al., 2016</t>
  </si>
  <si>
    <t>PDB</t>
  </si>
  <si>
    <t>3-dimensional structures</t>
  </si>
  <si>
    <t>http://www.rcsb.org</t>
  </si>
  <si>
    <t>Rose et al., 2017</t>
  </si>
  <si>
    <t>RESID</t>
  </si>
  <si>
    <t>http://pir.georgetown.edu/resid</t>
  </si>
  <si>
    <t>Garavelli, 2004</t>
  </si>
  <si>
    <t>Promoters</t>
  </si>
  <si>
    <t>UniMod</t>
  </si>
  <si>
    <t>http://www.unimod.org</t>
  </si>
  <si>
    <t>Creasy and Cottrell, 2004</t>
  </si>
  <si>
    <t>UniProt</t>
  </si>
  <si>
    <t>Functional protein annotations including post-translational modifications</t>
  </si>
  <si>
    <t>http://www.uniprot.org</t>
  </si>
  <si>
    <t>The UniProt Consortium, 2017</t>
  </si>
  <si>
    <t>Localization and signal sequences</t>
  </si>
  <si>
    <t>Dormann and Weijer, 2006</t>
  </si>
  <si>
    <t>Fly-FISH</t>
  </si>
  <si>
    <t>RNA localizations</t>
  </si>
  <si>
    <t>http://fly-fish.ccbr.utoronto.ca</t>
  </si>
  <si>
    <t>Wilk et al., 2006</t>
  </si>
  <si>
    <t>RNALocate</t>
  </si>
  <si>
    <t>http://www.rna-society.org/rnalocate</t>
  </si>
  <si>
    <t>Zhang et al., 2017</t>
  </si>
  <si>
    <t>COMPARTMENTS</t>
  </si>
  <si>
    <r>
      <t xml:space="preserve">Protein localizations for </t>
    </r>
    <r>
      <rPr>
        <i/>
      </rPr>
      <t>Arabidopsis thaliana</t>
    </r>
    <r>
      <t xml:space="preserve">, </t>
    </r>
    <r>
      <rPr>
        <i/>
      </rPr>
      <t>Caenorhabditis elegans</t>
    </r>
    <r>
      <t xml:space="preserve">, </t>
    </r>
    <r>
      <rPr>
        <i/>
      </rPr>
      <t>Drosophila melanogaster</t>
    </r>
    <r>
      <t xml:space="preserve">, </t>
    </r>
    <r>
      <rPr>
        <i/>
      </rPr>
      <t>Homo sapiens</t>
    </r>
    <r>
      <t xml:space="preserve">, </t>
    </r>
    <r>
      <rPr>
        <i/>
      </rPr>
      <t>Mus musculus</t>
    </r>
    <r>
      <t xml:space="preserve">, and </t>
    </r>
    <r>
      <rPr>
        <i/>
      </rPr>
      <t>Rattus norvegicus</t>
    </r>
  </si>
  <si>
    <r>
      <t xml:space="preserve">Review of promoter prediction methods for </t>
    </r>
    <r>
      <rPr>
        <i/>
      </rPr>
      <t>Homo sapiens</t>
    </r>
  </si>
  <si>
    <t>http://compartments.jensenlab.org</t>
  </si>
  <si>
    <t>Binder et al., 2014</t>
  </si>
  <si>
    <t>Human Protein Reference Database</t>
  </si>
  <si>
    <r>
      <t xml:space="preserve">Protein localizations for </t>
    </r>
    <r>
      <rPr>
        <i/>
      </rPr>
      <t>Homo sapiens</t>
    </r>
  </si>
  <si>
    <t>http://www.hprd.org</t>
  </si>
  <si>
    <t>Prasad et al., 2009</t>
  </si>
  <si>
    <t>LOCATE</t>
  </si>
  <si>
    <r>
      <t xml:space="preserve">Protein localizations for </t>
    </r>
    <r>
      <rPr>
        <i/>
      </rPr>
      <t>Homo sapiens</t>
    </r>
    <r>
      <t xml:space="preserve"> and </t>
    </r>
    <r>
      <rPr>
        <i/>
      </rPr>
      <t>Mus musculus</t>
    </r>
  </si>
  <si>
    <t>http://locate.imb.uq.edu.au</t>
  </si>
  <si>
    <t>Sprenger et al., 2008</t>
  </si>
  <si>
    <t>LocDB</t>
  </si>
  <si>
    <r>
      <t xml:space="preserve">Protein localizations for </t>
    </r>
    <r>
      <rPr>
        <i/>
      </rPr>
      <t>Arabidopsis thaliana</t>
    </r>
    <r>
      <t xml:space="preserve"> and </t>
    </r>
    <r>
      <rPr>
        <i/>
      </rPr>
      <t>Homo sapiens</t>
    </r>
  </si>
  <si>
    <t>https://www.rostlab.org/services/locDB</t>
  </si>
  <si>
    <t>Rastogi and Rost, 2011</t>
  </si>
  <si>
    <t>LocSigDB</t>
  </si>
  <si>
    <t>Protein localizations for eukaryotes</t>
  </si>
  <si>
    <t>http://genome.unmc.edu/LocSigDB</t>
  </si>
  <si>
    <t>Negi et al., 2015</t>
  </si>
  <si>
    <t>OrganelleDB</t>
  </si>
  <si>
    <t>Protein localizations</t>
  </si>
  <si>
    <t>http://labs.mcdb.lsa.umich.edu/organelledb</t>
  </si>
  <si>
    <t>Wiwatwattana et al., 2007</t>
  </si>
  <si>
    <t>PSORTdb</t>
  </si>
  <si>
    <t>Protein localizations for bacteria and archaea</t>
  </si>
  <si>
    <t>http://db.psort.org</t>
  </si>
  <si>
    <t>Peabody et al., 2016</t>
  </si>
  <si>
    <t>Functional protein annotations including protein localizations</t>
  </si>
  <si>
    <t>Concentrations</t>
  </si>
  <si>
    <t>BioNumbers</t>
  </si>
  <si>
    <t>Quantitative measurements of physical, chemical, and biological properties including metabolite concentrations</t>
  </si>
  <si>
    <t>http://bionumbers.hms.harvard.edu</t>
  </si>
  <si>
    <t>Milo et al., 2010</t>
  </si>
  <si>
    <t>ECMBD</t>
  </si>
  <si>
    <r>
      <t xml:space="preserve">Metabolite concentrations in </t>
    </r>
    <r>
      <rPr>
        <i/>
      </rPr>
      <t>Escherichia coli</t>
    </r>
  </si>
  <si>
    <t>http://www.ecmdb.ca</t>
  </si>
  <si>
    <t>Sajed et al., 2016</t>
  </si>
  <si>
    <t>HMDB</t>
  </si>
  <si>
    <r>
      <t xml:space="preserve">Metabolite concentrations in </t>
    </r>
    <r>
      <rPr>
        <i/>
      </rPr>
      <t>Homo sapiens</t>
    </r>
  </si>
  <si>
    <t>http://www.hmdb.ca</t>
  </si>
  <si>
    <t>Wishart et al., 2013</t>
  </si>
  <si>
    <t>MetaboLights</t>
  </si>
  <si>
    <r>
      <t xml:space="preserve">Table S4. </t>
    </r>
    <r>
      <rPr/>
      <t>Pathway and taxonomic distributions of the models contained in the BioModels repository (Chelliah et al., 2015).</t>
    </r>
  </si>
  <si>
    <t>https://www.ebi.ac.uk/metabolights</t>
  </si>
  <si>
    <t>Kale et al., 2016</t>
  </si>
  <si>
    <t>YMDB</t>
  </si>
  <si>
    <r>
      <t>Metabolite concentrations in S</t>
    </r>
    <r>
      <rPr>
        <i/>
      </rPr>
      <t>accharomyces cerevisiae</t>
    </r>
  </si>
  <si>
    <t>http://www.ymdb.ca</t>
  </si>
  <si>
    <t>Ramirez-Gaona et al., 2017</t>
  </si>
  <si>
    <t>Functional genomics data including RNA abundances from microarray and RNA-seq experiments</t>
  </si>
  <si>
    <t>Expression Atlas</t>
  </si>
  <si>
    <t>RNA abundances across organisms and environmental conditions</t>
  </si>
  <si>
    <t>http://www.ebi.ac.uk/gxa</t>
  </si>
  <si>
    <t>Petryszak et al., 2016</t>
  </si>
  <si>
    <t>Pedersen et al., 1999</t>
  </si>
  <si>
    <t>PePPER</t>
  </si>
  <si>
    <t>Predicts prokaryote promoters</t>
  </si>
  <si>
    <t>http://pepper.molgenrug.nl/index.php/prokaryote-promoters</t>
  </si>
  <si>
    <t>de Yong et al., 2012</t>
  </si>
  <si>
    <t>Promoter</t>
  </si>
  <si>
    <t>Predicts vertebrate PolII promoters</t>
  </si>
  <si>
    <t>http://www.cbs.dtu.dk/services/Promoter</t>
  </si>
  <si>
    <t>Knudsen, 1999</t>
  </si>
  <si>
    <t>PromoterHunter</t>
  </si>
  <si>
    <t>http://www.phisite.org/promoterhunter</t>
  </si>
  <si>
    <t>Klucar et al., 2010</t>
  </si>
  <si>
    <t>Genes</t>
  </si>
  <si>
    <t>Review of several gene prediction software tools</t>
  </si>
  <si>
    <t>Number of models in BioModels, by kingdom</t>
  </si>
  <si>
    <t>McElwain, 2007</t>
  </si>
  <si>
    <t>GeneMark</t>
  </si>
  <si>
    <t>Family of tools for predicting viral, prokaryotic, archaeal, and eukaryotic genes</t>
  </si>
  <si>
    <t>Linux executable, REST</t>
  </si>
  <si>
    <t>http://exon.gatech.edu/GeneMark</t>
  </si>
  <si>
    <t>Borodovsky and Lomsadze, 2011</t>
  </si>
  <si>
    <t>GENESCAN</t>
  </si>
  <si>
    <t>Predicts plant and vertebrate genes</t>
  </si>
  <si>
    <t>http://genes.mit.edu/GENSCAN.html</t>
  </si>
  <si>
    <t>Burge and Karlin, 1997</t>
  </si>
  <si>
    <t>GLIMMER</t>
  </si>
  <si>
    <t>Predicts viral, prokaryotic, and archaeal genes</t>
  </si>
  <si>
    <t>C, REST</t>
  </si>
  <si>
    <t>https://ccb.jhu.edu/software/glimmer</t>
  </si>
  <si>
    <t>http://doi.org/10.1002/pmic.201400302</t>
  </si>
  <si>
    <t>Salzberg et al., 1998</t>
  </si>
  <si>
    <t>Operons</t>
  </si>
  <si>
    <t>Survey of several operon prediction methods</t>
  </si>
  <si>
    <t>Brouwer et al., 2008</t>
  </si>
  <si>
    <t>DOOR</t>
  </si>
  <si>
    <t>Predicts prokaryotic operons</t>
  </si>
  <si>
    <t>http://csbl.bmb.uga.edu/DOOR</t>
  </si>
  <si>
    <t>Mao et al., 2014</t>
  </si>
  <si>
    <t>OperonDB</t>
  </si>
  <si>
    <t>Estimates the likelihood that pairs of genes are in the same operon</t>
  </si>
  <si>
    <t>Perl, REST</t>
  </si>
  <si>
    <t>http://operondb.cbcb.umd.edu/cgi-bin/operondb/operons.cgi</t>
  </si>
  <si>
    <t>Ermolaeva et al., 2001</t>
  </si>
  <si>
    <t>Perez-Riverol et al., 2015</t>
  </si>
  <si>
    <t>Human Protein Atlas</t>
  </si>
  <si>
    <r>
      <t xml:space="preserve">Protein abundances for </t>
    </r>
    <r>
      <rPr>
        <i/>
      </rPr>
      <t>Homo sapiens</t>
    </r>
  </si>
  <si>
    <t>http://www.proteinatlas.org</t>
  </si>
  <si>
    <t>Uhlén et al., 2015</t>
  </si>
  <si>
    <t>PaxDb</t>
  </si>
  <si>
    <t>Protein abundances</t>
  </si>
  <si>
    <t>http://pax-db.org</t>
  </si>
  <si>
    <t>Wang et al., 2015</t>
  </si>
  <si>
    <t>Plasma Proteome Database</t>
  </si>
  <si>
    <r>
      <t xml:space="preserve">Protein abundances for </t>
    </r>
    <r>
      <rPr>
        <i/>
      </rPr>
      <t>Homo sapiens</t>
    </r>
    <r>
      <t xml:space="preserve"> plasma</t>
    </r>
  </si>
  <si>
    <t>http://plasmaproteomedatabase.org</t>
  </si>
  <si>
    <t>Nanjappa et al., 2014</t>
  </si>
  <si>
    <t>PRIDE</t>
  </si>
  <si>
    <t>Mass-spectrometry proteomics data</t>
  </si>
  <si>
    <t>http://www.ebi.ac.uk/pride</t>
  </si>
  <si>
    <t>Mean model size</t>
  </si>
  <si>
    <t>Vizcaíno et al., 2016</t>
  </si>
  <si>
    <t>Protein-Metabolite, See also: Cofactors</t>
  </si>
  <si>
    <t>http://doi.org/10.1016/j.jchromb.2013.11.043</t>
  </si>
  <si>
    <t>ProOpDB</t>
  </si>
  <si>
    <t>Java, REST</t>
  </si>
  <si>
    <t>http://operons.ibt.unam.mx/OperonPredictor</t>
  </si>
  <si>
    <t>Matsuda et al., 2014</t>
  </si>
  <si>
    <t>DrugBank</t>
  </si>
  <si>
    <t>Drugs and their targets</t>
  </si>
  <si>
    <t>https://www.drugbank.ca</t>
  </si>
  <si>
    <t>Taboada et al., 2010</t>
  </si>
  <si>
    <t>VIMSS</t>
  </si>
  <si>
    <t>Predicts prokaryotic and archaeal operons</t>
  </si>
  <si>
    <t>Law et al., 2014</t>
  </si>
  <si>
    <t>R, REST</t>
  </si>
  <si>
    <t>STITCH</t>
  </si>
  <si>
    <t>http://www.microbesonline.org/operons</t>
  </si>
  <si>
    <t>http://stitch.embl.de</t>
  </si>
  <si>
    <t>Price et al., 2005</t>
  </si>
  <si>
    <t>Variant interpretation</t>
  </si>
  <si>
    <t>Szklarczyk et al., 2016</t>
  </si>
  <si>
    <t>SuperTarget</t>
  </si>
  <si>
    <t>PolyPhen-2</t>
  </si>
  <si>
    <t>http://insilico.charite.de/supertarget</t>
  </si>
  <si>
    <t>Hecker et al., 2012</t>
  </si>
  <si>
    <t>Therapeutic Targets Database</t>
  </si>
  <si>
    <t>http://bidd.nus.edu.sg/group/cjttd</t>
  </si>
  <si>
    <t>Zhu et al., 2012</t>
  </si>
  <si>
    <t>Predicts the functional effects of amino acid substitutions</t>
  </si>
  <si>
    <t>Functional genomics data including ChIP-seq data of protein-DNA interations</t>
  </si>
  <si>
    <t>DBD</t>
  </si>
  <si>
    <t>Predicted transcription factors</t>
  </si>
  <si>
    <t>http://www.transcriptionfactor.org</t>
  </si>
  <si>
    <t>Pathway</t>
  </si>
  <si>
    <t>Wilson et al., 2008</t>
  </si>
  <si>
    <t>DBTBS</t>
  </si>
  <si>
    <t>Bacillus subtilis transcription factors and the operons they regulate</t>
  </si>
  <si>
    <t>http://dbtbs.hgc.jp</t>
  </si>
  <si>
    <t>http://genetics.bwh.harvard.edu/pph2</t>
  </si>
  <si>
    <t>Sierro et al., 2008</t>
  </si>
  <si>
    <t>ORegAnno</t>
  </si>
  <si>
    <t>Transcription factor binding sites</t>
  </si>
  <si>
    <t>http://www.oreganno.org</t>
  </si>
  <si>
    <t>Lesurf et al., 2016</t>
  </si>
  <si>
    <t>TRANSFAC</t>
  </si>
  <si>
    <t>Transcription factor binding motifs</t>
  </si>
  <si>
    <t>http://genexplain.com/transfac</t>
  </si>
  <si>
    <t>Matys et al., 2003</t>
  </si>
  <si>
    <t>UniProbe</t>
  </si>
  <si>
    <t>http://thebrain.bwh.harvard.edu/uniprobe</t>
  </si>
  <si>
    <t>Viruses</t>
  </si>
  <si>
    <t>Hume et al., 2015</t>
  </si>
  <si>
    <t>Protein-Protein</t>
  </si>
  <si>
    <t>http://doi.org/10.1186/1479-7364-3-3-291</t>
  </si>
  <si>
    <t>Lehne et al., 2009</t>
  </si>
  <si>
    <t>ConsensusPathDB</t>
  </si>
  <si>
    <t>Eukaryotes</t>
  </si>
  <si>
    <r>
      <rPr>
        <i/>
      </rPr>
      <t>Homo sapiens</t>
    </r>
    <r>
      <t xml:space="preserve"> molecular interactions including protein-protein interactions</t>
    </r>
  </si>
  <si>
    <t>http://cpdb.molgen.mpg.de</t>
  </si>
  <si>
    <t>Bacteria</t>
  </si>
  <si>
    <t>Unannotated</t>
  </si>
  <si>
    <t>Kamburov et al., 2013</t>
  </si>
  <si>
    <t>BioGRID</t>
  </si>
  <si>
    <t>Protein-protein interactions</t>
  </si>
  <si>
    <t>https://thebiogrid.org</t>
  </si>
  <si>
    <t>Chatr-aryamontri et al., 2017</t>
  </si>
  <si>
    <t>CORUM</t>
  </si>
  <si>
    <t>Protein complex composition</t>
  </si>
  <si>
    <t>http://mips.helmholtz-muenchen.de/corum/</t>
  </si>
  <si>
    <t>DIP</t>
  </si>
  <si>
    <t>http://dip.doe-mbi.ucla.edu</t>
  </si>
  <si>
    <t>Salwinski et al., 2004</t>
  </si>
  <si>
    <t>IntAct</t>
  </si>
  <si>
    <t>Molecular interactions including protein-protein interactions</t>
  </si>
  <si>
    <t>http://www.ebi.ac.uk/intact</t>
  </si>
  <si>
    <t>Szklarczyk et al., 2017</t>
  </si>
  <si>
    <t>STRING</t>
  </si>
  <si>
    <t>https://string-db.org</t>
  </si>
  <si>
    <t>Kerrien et al., 2012</t>
  </si>
  <si>
    <t>Function protein annotations including protein complex compositions</t>
  </si>
  <si>
    <t>Reactions</t>
  </si>
  <si>
    <t>Adzhubei et al., 2013</t>
  </si>
  <si>
    <t>Stoichiometries, catalysis</t>
  </si>
  <si>
    <t>BioCyc</t>
  </si>
  <si>
    <t>Reaction stoichiometries and catalysts</t>
  </si>
  <si>
    <t>https://biocyc.org</t>
  </si>
  <si>
    <t>Caspi et al., 2016</t>
  </si>
  <si>
    <t>KEGG</t>
  </si>
  <si>
    <t>http://www.genome.jp/kegg</t>
  </si>
  <si>
    <t>MACiE</t>
  </si>
  <si>
    <t>Detailed reaction mechanisms</t>
  </si>
  <si>
    <t>http://www.ebi.ac.uk/thornton-srv/databases/MACiE</t>
  </si>
  <si>
    <t>Species</t>
  </si>
  <si>
    <t>Holliday et al., 2012</t>
  </si>
  <si>
    <t>Rhea</t>
  </si>
  <si>
    <t>Reaction stoichiometries</t>
  </si>
  <si>
    <t>http://www.rhea-db.org</t>
  </si>
  <si>
    <t>Morgat et al., 2017</t>
  </si>
  <si>
    <t>PROVEAN</t>
  </si>
  <si>
    <t>Predicts the functional effects of amino acid substitutions and indels</t>
  </si>
  <si>
    <t>C++, REST</t>
  </si>
  <si>
    <t>Cofactors</t>
  </si>
  <si>
    <t>http://provean.jcvi.org</t>
  </si>
  <si>
    <t>CoFactor</t>
  </si>
  <si>
    <t>Organic enzyme cofactors</t>
  </si>
  <si>
    <t>http://www.ebi.ac.uk/thornton-srv/databases/CoFactor</t>
  </si>
  <si>
    <t>Choi and Chan, 2015</t>
  </si>
  <si>
    <t>SIFT</t>
  </si>
  <si>
    <t>Fischer et al., 2010</t>
  </si>
  <si>
    <t>Predicts the functional effects of amino acid indels</t>
  </si>
  <si>
    <t>http://sift.bii.a-star.edu.sg</t>
  </si>
  <si>
    <t>3-dimensional protein structures including cofactors</t>
  </si>
  <si>
    <t>Parameters</t>
  </si>
  <si>
    <t>Hu and Ng, 2013</t>
  </si>
  <si>
    <t>Functional protein annotations including cofactors</t>
  </si>
  <si>
    <t>Rate laws and rate constants</t>
  </si>
  <si>
    <t>Cell cycle</t>
  </si>
  <si>
    <t>Quantitative measurements of physical, chemical, and biological properties including kinetic parameters</t>
  </si>
  <si>
    <t>BRENDA</t>
  </si>
  <si>
    <t>Kinetic parameters and rate laws</t>
  </si>
  <si>
    <t>http://www.brenda-enzymes.org</t>
  </si>
  <si>
    <t>Schomburg et al., 2017</t>
  </si>
  <si>
    <t>SABIO-RK</t>
  </si>
  <si>
    <t>http://sabio.h-its.org</t>
  </si>
  <si>
    <t>Wittig et al., 2012</t>
  </si>
  <si>
    <t>Pathways</t>
  </si>
  <si>
    <t>Metabolic</t>
  </si>
  <si>
    <t>https://doi.org/10.1007/s00204-011-0705-2</t>
  </si>
  <si>
    <t>Karp and Caspi, 2011</t>
  </si>
  <si>
    <t>Species-specific pathways</t>
  </si>
  <si>
    <t>KEGG PATHWAY</t>
  </si>
  <si>
    <t>http://www.genome.jp/kegg/pathway.html</t>
  </si>
  <si>
    <t>Signaling</t>
  </si>
  <si>
    <t>https://doi.org/10.1093/database/bau126</t>
  </si>
  <si>
    <t>Chowdhury and Sarkar, 2015</t>
  </si>
  <si>
    <t>hiPathDB</t>
  </si>
  <si>
    <r>
      <t xml:space="preserve">Metadatabase of </t>
    </r>
    <r>
      <rPr>
        <i/>
      </rPr>
      <t>Homo sapiens</t>
    </r>
    <r>
      <t xml:space="preserve"> signaling pathways</t>
    </r>
  </si>
  <si>
    <t>http://hipathdb.kobic.re.kr</t>
  </si>
  <si>
    <t>Yu et al., 2012</t>
  </si>
  <si>
    <t>Pathways including signaling pathways</t>
  </si>
  <si>
    <t>NetPath</t>
  </si>
  <si>
    <t>Immune signaling pathways</t>
  </si>
  <si>
    <t>http://www.netpath.org</t>
  </si>
  <si>
    <t>Kandasamy et al., 2010</t>
  </si>
  <si>
    <t>PANTHER Pathway</t>
  </si>
  <si>
    <t>http://www.pantherdb.org/pathway</t>
  </si>
  <si>
    <t>Mi et al., 2017</t>
  </si>
  <si>
    <t>Pathway Commons</t>
  </si>
  <si>
    <t>Metadatabase of signaling pathways</t>
  </si>
  <si>
    <t>http://www.pathwaycommons.org</t>
  </si>
  <si>
    <t>Cerami et al., 2011</t>
  </si>
  <si>
    <t>Reactome</t>
  </si>
  <si>
    <t>http://www.reactome.org</t>
  </si>
  <si>
    <t>Fabregat et al., 2016</t>
  </si>
  <si>
    <t>WikiPathways</t>
  </si>
  <si>
    <t>Community curated pathways including signaling pathways</t>
  </si>
  <si>
    <t>http://www.wikipathways.org</t>
  </si>
  <si>
    <t>Splice sites</t>
  </si>
  <si>
    <t>Kutmon et al., 2016</t>
  </si>
  <si>
    <t>Meta-databases and meta-database tools</t>
  </si>
  <si>
    <t>Review of methods for predicting splice sites</t>
  </si>
  <si>
    <t>http://doi.org/10.1002/minf.201600035</t>
  </si>
  <si>
    <t>Urdidiales-Nieto et al., 2017</t>
  </si>
  <si>
    <t>BioCatalogue</t>
  </si>
  <si>
    <t>List of web services</t>
  </si>
  <si>
    <t>https://www.biocatalogue.org</t>
  </si>
  <si>
    <t>Bhagat et al., 2010</t>
  </si>
  <si>
    <t>BioMart</t>
  </si>
  <si>
    <t>Tools for integrating data from multiple repositories</t>
  </si>
  <si>
    <t>http://www.biomart.org</t>
  </si>
  <si>
    <t>Kasprzyk, 2010</t>
  </si>
  <si>
    <t>BioMoby</t>
  </si>
  <si>
    <t>Ontology-based messaging system for discovering data</t>
  </si>
  <si>
    <t>http://biomoby.open-bio.org</t>
  </si>
  <si>
    <t>BioMoby Consortium et al., 2008</t>
  </si>
  <si>
    <t>BIOSERVICES</t>
  </si>
  <si>
    <t>Python APIs to several popular repositories</t>
  </si>
  <si>
    <t>https://pythonhosted.org/bioservices</t>
  </si>
  <si>
    <t>Cokelaer et al., 2013</t>
  </si>
  <si>
    <t>BioSWR</t>
  </si>
  <si>
    <t>http://inb.bsc.es/BioSWR</t>
  </si>
  <si>
    <t>Desmet et al., 2010</t>
  </si>
  <si>
    <t>Repchevsky and Gelpi, 2014</t>
  </si>
  <si>
    <t>ELIXIR</t>
  </si>
  <si>
    <t>GeneSplicer</t>
  </si>
  <si>
    <t>Effort to develop a common data infrastructure for Europe</t>
  </si>
  <si>
    <t>https://www.elixir-europe.org</t>
  </si>
  <si>
    <t>Crosswell and Thornton, 2012</t>
  </si>
  <si>
    <t>NAR Database Summary</t>
  </si>
  <si>
    <r>
      <t xml:space="preserve">List of database papers published in </t>
    </r>
    <r>
      <rPr>
        <i/>
      </rPr>
      <t>Nucleic Acids Research</t>
    </r>
    <r>
      <t xml:space="preserve"> database issues</t>
    </r>
  </si>
  <si>
    <t>http://www.oxfordjournals.org/nar/database/c</t>
  </si>
  <si>
    <t>Galperin et al., 2017</t>
  </si>
  <si>
    <t>re3data.org Registry</t>
  </si>
  <si>
    <t>Predicts eukaryotic splice sites</t>
  </si>
  <si>
    <t>https://ccb.jhu.edu/software/genesplicer</t>
  </si>
  <si>
    <t>Pertea et al., 2001</t>
  </si>
  <si>
    <t>Cell death</t>
  </si>
  <si>
    <t>Circadian regulation</t>
  </si>
  <si>
    <t>DNA repair</t>
  </si>
  <si>
    <t>Human Splicing Finder</t>
  </si>
  <si>
    <t>Identify and predict mutations’ effect on human splicing motifs</t>
  </si>
  <si>
    <t>http://www.umd.be/HSF3/</t>
  </si>
  <si>
    <t>Electrical signaling</t>
  </si>
  <si>
    <t>Gene expression regulation</t>
  </si>
  <si>
    <t>Desmet et al., 2009</t>
  </si>
  <si>
    <t>NetGene2</t>
  </si>
  <si>
    <t>Host-pathogen interaction</t>
  </si>
  <si>
    <t>Intracellular transport</t>
  </si>
  <si>
    <r>
      <t xml:space="preserve">Predicts splice sites in </t>
    </r>
    <r>
      <rPr>
        <i/>
      </rPr>
      <t>Arabidopsis thaliana</t>
    </r>
    <r>
      <t xml:space="preserve">, </t>
    </r>
    <r>
      <rPr>
        <i/>
      </rPr>
      <t>Caenorhabditis elegans</t>
    </r>
    <r>
      <t xml:space="preserve">, and </t>
    </r>
    <r>
      <rPr>
        <i/>
      </rPr>
      <t>Homo sapiens</t>
    </r>
  </si>
  <si>
    <t>Macromolecule modification</t>
  </si>
  <si>
    <t>http://www.cbs.dtu.dk/services/NetGene2</t>
  </si>
  <si>
    <t>Metabolism</t>
  </si>
  <si>
    <t>Hebsgaard et al., 1996</t>
  </si>
  <si>
    <t>NNSplice</t>
  </si>
  <si>
    <t>List of data repositories</t>
  </si>
  <si>
    <t>Motility</t>
  </si>
  <si>
    <r>
      <t xml:space="preserve">Predicts splice sites </t>
    </r>
    <r>
      <rPr>
        <i/>
      </rPr>
      <t>Drosophila melanogaster</t>
    </r>
    <r>
      <t xml:space="preserve"> and </t>
    </r>
    <r>
      <rPr>
        <i/>
      </rPr>
      <t>Homo sapiens</t>
    </r>
  </si>
  <si>
    <t>Organismal process</t>
  </si>
  <si>
    <t>http://www.fruitfly.org/seq_tools/splice.html</t>
  </si>
  <si>
    <t>Regulation, other</t>
  </si>
  <si>
    <t>Reese et al., 1997</t>
  </si>
  <si>
    <t>Signal transduction</t>
  </si>
  <si>
    <t>Stress response</t>
  </si>
  <si>
    <t>http://www.re3data.org</t>
  </si>
  <si>
    <t>Secondary structure</t>
  </si>
  <si>
    <t>Review of methods for predicting RNA secondary structures</t>
  </si>
  <si>
    <t>Pampel et al., 2013</t>
  </si>
  <si>
    <t>Lorenz et al., 2016</t>
  </si>
  <si>
    <t>Mfold</t>
  </si>
  <si>
    <t>Predicts RNA secondary structures</t>
  </si>
  <si>
    <t>http://unafold.rna.albany.edu/?q=mfold</t>
  </si>
  <si>
    <t>Zuker, 2003</t>
  </si>
  <si>
    <t>RNAstructure</t>
  </si>
  <si>
    <t>Predicts RNA and DNA secondary structures</t>
  </si>
  <si>
    <t>C++, Java</t>
  </si>
  <si>
    <t>http://rna.urmc.rochester.edu/RNAstructure.html</t>
  </si>
  <si>
    <t>Reuter and Mathews, 2010</t>
  </si>
  <si>
    <t>ViennaRNA</t>
  </si>
  <si>
    <t>C, Perl, Python</t>
  </si>
  <si>
    <t>https://www.tbi.univie.ac.at/RNA</t>
  </si>
  <si>
    <t>Lorenz et al., 2011</t>
  </si>
  <si>
    <t>Open reading frame</t>
  </si>
  <si>
    <t>ORF Finder</t>
  </si>
  <si>
    <t>Predicts open reading frames</t>
  </si>
  <si>
    <t>https://www.ncbi.nlm.nih.gov/orffinder</t>
  </si>
  <si>
    <r>
      <t xml:space="preserve">Table S5. </t>
    </r>
    <r>
      <rPr/>
      <t>Repositories that contain published models that can be modified, extended, and combined to create WC models.</t>
    </r>
  </si>
  <si>
    <t>Rombel et al., 2002</t>
  </si>
  <si>
    <t>ORF Investigator</t>
  </si>
  <si>
    <t>Windows executable</t>
  </si>
  <si>
    <t>https://sites.google.com/site/dwivediplanet/ORF-Investigator</t>
  </si>
  <si>
    <t>Dhar and Kumar, 2012</t>
  </si>
  <si>
    <t>ORFPredictor</t>
  </si>
  <si>
    <t>Predicts open reading frames from EST and cDNA sequences</t>
  </si>
  <si>
    <t>http://bioinformatics.ysu.edu/tools/OrfPredictor.html</t>
  </si>
  <si>
    <t>Min et al., 2005</t>
  </si>
  <si>
    <t>Terminators</t>
  </si>
  <si>
    <t>Review of prokaryotic transcription termination that cites several methods for predicting terminators.</t>
  </si>
  <si>
    <t>Repository</t>
  </si>
  <si>
    <t>Peters et al., 2011</t>
  </si>
  <si>
    <t>ARNold</t>
  </si>
  <si>
    <t>Predicts prokaryotic rho-independent terminators</t>
  </si>
  <si>
    <t>http://rna.igmors.u-psud.fr/toolbox/arnold</t>
  </si>
  <si>
    <t>Gautheret D and Lambert A, 2001</t>
  </si>
  <si>
    <t>FindTerm</t>
  </si>
  <si>
    <t>http://www.softberry.com/berry.phtml?topic=findterm&amp;group=programs&amp;subgroup=gfindb</t>
  </si>
  <si>
    <t>Solovyev and Salamov, 2011</t>
  </si>
  <si>
    <t>GeSTer</t>
  </si>
  <si>
    <t>http://pallab.serc.iisc.ernet.in/gester</t>
  </si>
  <si>
    <t>Mitra et al., 2011</t>
  </si>
  <si>
    <t>TransTermHP</t>
  </si>
  <si>
    <t>C++</t>
  </si>
  <si>
    <t>http://transterm.cbcb.umd.edu</t>
  </si>
  <si>
    <t>Kingsford et al., 2007</t>
  </si>
  <si>
    <t>https://doi.org/10.1186/1471-2202-7-S1-S11</t>
  </si>
  <si>
    <t>Le Novère, 2006</t>
  </si>
  <si>
    <r>
      <t>Table S6.</t>
    </r>
    <r>
      <rPr/>
      <t xml:space="preserve"> Software tools that can be used to help build, calibrate, validate, simulate, visualize, and analyze WC models.</t>
    </r>
  </si>
  <si>
    <t>Review of methods for predicting the subcellular localization of prokaryotic and eukaryotic proteins</t>
  </si>
  <si>
    <t>Imai and Nakai, 2010</t>
  </si>
  <si>
    <t>Review of methods for predicting the subcellular localization of prokaryotic proteins</t>
  </si>
  <si>
    <t>http://doi.org/10.1038/nrmicro1494</t>
  </si>
  <si>
    <t>Gardy and Brinkman, 2006</t>
  </si>
  <si>
    <t>Cell-PLoc</t>
  </si>
  <si>
    <t>Predicts the subcellular localization of proteins for multiple species</t>
  </si>
  <si>
    <t>http://www.csbio.sjtu.edu.cn/bioinf/Cell-PLoc-2</t>
  </si>
  <si>
    <t>Chou and Shen, 2010</t>
  </si>
  <si>
    <t>MultiLoc</t>
  </si>
  <si>
    <t>http://abi.inf.uni-tuebingen.de/Services/MultiLoc2</t>
  </si>
  <si>
    <t>Blum et al., 2009</t>
  </si>
  <si>
    <t>PSORTb</t>
  </si>
  <si>
    <t>Predicts the subcellular localization of prokaryotic and archaeal proteins</t>
  </si>
  <si>
    <t>C++, Perl, REST</t>
  </si>
  <si>
    <t>http://www.psort.org/psortb</t>
  </si>
  <si>
    <t>Yu et al., 2010</t>
  </si>
  <si>
    <t>SecretomeP</t>
  </si>
  <si>
    <t>Predicts signal peptide-independent protein secretion</t>
  </si>
  <si>
    <t>REST, tcsh</t>
  </si>
  <si>
    <t>http://www.cbs.dtu.dk/services/SecretomeP</t>
  </si>
  <si>
    <t>Bendtsen et al., 2004</t>
  </si>
  <si>
    <t>Data aggregation tools</t>
  </si>
  <si>
    <t>WoLF PSORT</t>
  </si>
  <si>
    <t>Predicts the subcellular localization of eukaryotic proteins</t>
  </si>
  <si>
    <t>https://wolfpsort.hgc.jp</t>
  </si>
  <si>
    <t>Horton et al., 2007</t>
  </si>
  <si>
    <t>Signal sequence</t>
  </si>
  <si>
    <t>BiGG</t>
  </si>
  <si>
    <t>Architecture, function and prediction of long signal peptides</t>
  </si>
  <si>
    <t>Repository for constraint-based models of metabolism</t>
  </si>
  <si>
    <t>Hiss and Schneider, 2009</t>
  </si>
  <si>
    <t>Phobius</t>
  </si>
  <si>
    <t>Predict protein transmembrane topology and signal peptides from AA sequences</t>
  </si>
  <si>
    <t>http://phobius.sbc.su.se</t>
  </si>
  <si>
    <t>Käll et al., 2007</t>
  </si>
  <si>
    <t>PRED-LIPO</t>
  </si>
  <si>
    <t>Predict lipoprotein and secretory signal peptides in gram-positive bacteria</t>
  </si>
  <si>
    <t>http://bioinformatics.biol.uoa.gr/PRED-LIPO</t>
  </si>
  <si>
    <t>Bagos et al., 2008</t>
  </si>
  <si>
    <t>PRED-SIGNAL</t>
  </si>
  <si>
    <t>Predict signal peptides in archaea</t>
  </si>
  <si>
    <t>http://bioinformatics.biol.uoa.gr/PRED-SIGNAL</t>
  </si>
  <si>
    <t>Bagos et al., 2009</t>
  </si>
  <si>
    <t>SignalP</t>
  </si>
  <si>
    <t>Predict signal peptide cleavage sites in prokaryotic and eukaryotic proteins</t>
  </si>
  <si>
    <t>http://www.cbs.dtu.dk/services/SignalP</t>
  </si>
  <si>
    <t>Petersen et al., 2011</t>
  </si>
  <si>
    <t>Disulfide bonds</t>
  </si>
  <si>
    <t>Review of methods predicting disulfide bonds</t>
  </si>
  <si>
    <t>Tsai et al., 2007</t>
  </si>
  <si>
    <t>http://doi.org/10.4137/EBO.S25349</t>
  </si>
  <si>
    <t>Márquez-Chamorro and Aguilar-Ruiz, 2015</t>
  </si>
  <si>
    <t>Cyscon</t>
  </si>
  <si>
    <t>A consensus model for predicting disulfide bonds</t>
  </si>
  <si>
    <t>http://www.csbio.sjtu.edu.cn/bioinf/Cyscon</t>
  </si>
  <si>
    <t>Data organization tools</t>
  </si>
  <si>
    <t>GMOD</t>
  </si>
  <si>
    <t>Yang et al., 2015</t>
  </si>
  <si>
    <t>http://gmod.org</t>
  </si>
  <si>
    <t>DIANNA</t>
  </si>
  <si>
    <t>Predicts disulfide bonds</t>
  </si>
  <si>
    <t>http://clavius.bc.edu/~clotelab/DiANNA</t>
  </si>
  <si>
    <t>Ferrè F and Clote P, 2006</t>
  </si>
  <si>
    <t>Dinsolve</t>
  </si>
  <si>
    <t>http://hpcr.cs.odu.edu/dinosolve</t>
  </si>
  <si>
    <t>Yaseen and Li, 2013</t>
  </si>
  <si>
    <t>DIPro</t>
  </si>
  <si>
    <t>REST, Perl</t>
  </si>
  <si>
    <t>http://scratch.proteomics.ics.uci.edu</t>
  </si>
  <si>
    <t>Cheng et al., 2006</t>
  </si>
  <si>
    <t>DISULFIND</t>
  </si>
  <si>
    <t>http://disulfind.dsi.unifi.it</t>
  </si>
  <si>
    <t>Ceroni et al., 2006</t>
  </si>
  <si>
    <t>Complex abundance</t>
  </si>
  <si>
    <t>http://bigg.ucsd.edu</t>
  </si>
  <si>
    <t>SiComPre</t>
  </si>
  <si>
    <r>
      <t xml:space="preserve">Predicts the abundances of </t>
    </r>
    <r>
      <rPr>
        <i/>
      </rPr>
      <t>Homo sapiens</t>
    </r>
    <r>
      <t xml:space="preserve"> and </t>
    </r>
    <r>
      <rPr>
        <i/>
      </rPr>
      <t>Saccharomyces cerevisiae</t>
    </r>
    <r>
      <t xml:space="preserve"> protein complexes</t>
    </r>
  </si>
  <si>
    <t>C++, Java, Python</t>
  </si>
  <si>
    <t>http://www.cosbi.eu/research/prototypes/sicompre</t>
  </si>
  <si>
    <t>Papanicolaou and Heckel, 2010</t>
  </si>
  <si>
    <t>Rizzetto et al., 2015</t>
  </si>
  <si>
    <t>Pathway Tools</t>
  </si>
  <si>
    <t>http://brg.ai.sri.com/ptools</t>
  </si>
  <si>
    <t>Half-lives</t>
  </si>
  <si>
    <t>N-End rule</t>
  </si>
  <si>
    <t>Karp et al., 2016</t>
  </si>
  <si>
    <t>WholeCellKB</t>
  </si>
  <si>
    <t>http://www.wholecellkb.org</t>
  </si>
  <si>
    <r>
      <t xml:space="preserve">Predicts the half-lives of </t>
    </r>
    <r>
      <rPr>
        <i/>
      </rPr>
      <t>Escherichia coli</t>
    </r>
    <r>
      <t xml:space="preserve">, </t>
    </r>
    <r>
      <rPr>
        <i/>
      </rPr>
      <t>Saccharomyces cerevisiae</t>
    </r>
    <r>
      <t xml:space="preserve"> and mammalian (rabit) proteins</t>
    </r>
  </si>
  <si>
    <t>King et al., 2016</t>
  </si>
  <si>
    <t>Karr et al., 2013</t>
  </si>
  <si>
    <t>Model design tools</t>
  </si>
  <si>
    <t>CellDesigner</t>
  </si>
  <si>
    <t>http://www.celldesigner.org</t>
  </si>
  <si>
    <t>Matsuoka et al., 2014</t>
  </si>
  <si>
    <t>COPASI</t>
  </si>
  <si>
    <t>Bachmair et al., 1986</t>
  </si>
  <si>
    <t>http://copasi.org</t>
  </si>
  <si>
    <t>BioModels</t>
  </si>
  <si>
    <t>Repository for SBML-encoded models that contains many cell cycle, circadian, electrical signaling, metabolism, and signal transduction models</t>
  </si>
  <si>
    <t>Mendes et al., 2009</t>
  </si>
  <si>
    <t>http://www.ebi.ac.uk/biomodels-main</t>
  </si>
  <si>
    <t>JWS Online</t>
  </si>
  <si>
    <t>http://jjj.biochem.sun.ac.za</t>
  </si>
  <si>
    <t>Chelliah et al., 2015</t>
  </si>
  <si>
    <t>FigShare</t>
  </si>
  <si>
    <t>Olivier and Snoep, 2004</t>
  </si>
  <si>
    <t>Repository for supplemental materials that contains some models</t>
  </si>
  <si>
    <t>MetaFlux</t>
  </si>
  <si>
    <t>https://figshare.com</t>
  </si>
  <si>
    <t>GitHub</t>
  </si>
  <si>
    <t>Repository for code that contains some models</t>
  </si>
  <si>
    <t>Latendresse et al., 2012</t>
  </si>
  <si>
    <t>https://github.com</t>
  </si>
  <si>
    <t>PhysioDesigner</t>
  </si>
  <si>
    <t>http://www.physiodesigner.org</t>
  </si>
  <si>
    <t>miRNA targets</t>
  </si>
  <si>
    <t>Asai et al., 2012</t>
  </si>
  <si>
    <t>RAVEN</t>
  </si>
  <si>
    <t>Online environment for systems biology modeling that includes a model repository</t>
  </si>
  <si>
    <t>http://biomet-toolbox.org/index.php?page=downtools-raven</t>
  </si>
  <si>
    <t>Review of methods for predicting miRNA targets</t>
  </si>
  <si>
    <t>Agren et al., 2013</t>
  </si>
  <si>
    <t>Peters et al., 2017</t>
  </si>
  <si>
    <t>RuleBender</t>
  </si>
  <si>
    <t>Open Source Brain</t>
  </si>
  <si>
    <t>http://bionetgen.org/index.php/Quick_Start</t>
  </si>
  <si>
    <t>Repository for NeuroML-encoded models of neurophysiology</t>
  </si>
  <si>
    <t>http://www.opensourcebrain.org</t>
  </si>
  <si>
    <t>Smith et al., 2012</t>
  </si>
  <si>
    <t>VirtualCell</t>
  </si>
  <si>
    <t>http://vcell.org</t>
  </si>
  <si>
    <t>Gleeson et al., 2012</t>
  </si>
  <si>
    <t>Physisome Repository</t>
  </si>
  <si>
    <t>Repository for CellML-encoded models that contains physiological models</t>
  </si>
  <si>
    <t>Schaff et al., 2016</t>
  </si>
  <si>
    <t>https://models.physiomeproject.org</t>
  </si>
  <si>
    <t>Bartel, 2009</t>
  </si>
  <si>
    <t>Model testing and verification tools</t>
  </si>
  <si>
    <t>Yu et al., 2011</t>
  </si>
  <si>
    <t>https://doi.org/10.3389/fgene.2014.00023</t>
  </si>
  <si>
    <t>SimTK</t>
  </si>
  <si>
    <t>biolab</t>
  </si>
  <si>
    <t>Peterson et al., 2014</t>
  </si>
  <si>
    <t>DIANA-microT-CDS</t>
  </si>
  <si>
    <r>
      <t xml:space="preserve">Predicts miRNA targets in </t>
    </r>
    <r>
      <rPr>
        <i/>
      </rPr>
      <t>Caenorhabditis elegans</t>
    </r>
    <r>
      <t xml:space="preserve">, </t>
    </r>
    <r>
      <rPr>
        <i/>
      </rPr>
      <t>Drosophila melanogaster</t>
    </r>
    <r>
      <t xml:space="preserve">, </t>
    </r>
    <r>
      <rPr>
        <i/>
      </rPr>
      <t>Homo sapiens</t>
    </r>
    <r>
      <t xml:space="preserve">, and </t>
    </r>
    <r>
      <rPr>
        <i/>
      </rPr>
      <t>Mus musculus</t>
    </r>
  </si>
  <si>
    <t>Repository for data and code that contains several biomechanics models</t>
  </si>
  <si>
    <t>http://www.microrna.gr/microT-CDS</t>
  </si>
  <si>
    <t>Reczko et al., 2012</t>
  </si>
  <si>
    <t>miRSearch</t>
  </si>
  <si>
    <r>
      <t xml:space="preserve">Predicts miRNA targets in </t>
    </r>
    <r>
      <rPr>
        <i/>
      </rPr>
      <t>Homo sapiens</t>
    </r>
    <r>
      <t xml:space="preserve">, </t>
    </r>
    <r>
      <rPr>
        <i/>
      </rPr>
      <t>Mus musculus</t>
    </r>
    <r>
      <t xml:space="preserve">, and </t>
    </r>
    <r>
      <rPr>
        <i/>
      </rPr>
      <t>Rattus norvegicus</t>
    </r>
  </si>
  <si>
    <t>http://www.lehman.edu/academics/cmacs/bio-lab.php</t>
  </si>
  <si>
    <t>https://www.exiqon.com/miRSearch</t>
  </si>
  <si>
    <t>MirTarget</t>
  </si>
  <si>
    <t>Predicts miRNAs targets in several animals</t>
  </si>
  <si>
    <t>http://mirdb.org</t>
  </si>
  <si>
    <t>Clarke at al., 2008</t>
  </si>
  <si>
    <t>Wang, 2016</t>
  </si>
  <si>
    <t>PITA</t>
  </si>
  <si>
    <t>https://simtk.org</t>
  </si>
  <si>
    <r>
      <t xml:space="preserve">Predicts miRNA targets in </t>
    </r>
    <r>
      <rPr>
        <i/>
      </rPr>
      <t>Caenorhabditis elegans</t>
    </r>
    <r>
      <t xml:space="preserve">, </t>
    </r>
    <r>
      <rPr>
        <i/>
      </rPr>
      <t>Drosophila melanogaster</t>
    </r>
    <r>
      <t xml:space="preserve">, </t>
    </r>
    <r>
      <rPr>
        <i/>
      </rPr>
      <t>Homo sapiens</t>
    </r>
    <r>
      <t xml:space="preserve">, and </t>
    </r>
    <r>
      <rPr>
        <i/>
      </rPr>
      <t>Mus musculus</t>
    </r>
  </si>
  <si>
    <t>C, Perl, REST</t>
  </si>
  <si>
    <t>https://genie.weizmann.ac.il/pubs/mir07</t>
  </si>
  <si>
    <t>MEMOTE</t>
  </si>
  <si>
    <t>Kertesz et al., 2007</t>
  </si>
  <si>
    <t>https://memote.readthedocs.io</t>
  </si>
  <si>
    <t>STarMir</t>
  </si>
  <si>
    <t>SBML-to-PRISM</t>
  </si>
  <si>
    <t>http://www.prismmodelchecker.org/sbml</t>
  </si>
  <si>
    <r>
      <t xml:space="preserve">Predicts miRNA targets in </t>
    </r>
    <r>
      <rPr>
        <i/>
      </rPr>
      <t>Caenorhabditis elegans</t>
    </r>
    <r>
      <t xml:space="preserve">, </t>
    </r>
    <r>
      <rPr>
        <i/>
      </rPr>
      <t>Homo sapiens</t>
    </r>
    <r>
      <t xml:space="preserve">, and </t>
    </r>
    <r>
      <rPr>
        <i/>
      </rPr>
      <t>Mus musculus</t>
    </r>
  </si>
  <si>
    <t>Perl, R, REST</t>
  </si>
  <si>
    <t>http://sfold.wadsworth.org/cgi-bin/starmirtest2.pl</t>
  </si>
  <si>
    <t>Model description languages</t>
  </si>
  <si>
    <t>Lui et al., 2013</t>
  </si>
  <si>
    <t>TargetScan</t>
  </si>
  <si>
    <t>BioNetGen</t>
  </si>
  <si>
    <t>http://bionetgen.org</t>
  </si>
  <si>
    <t>Harris et al., 2016</t>
  </si>
  <si>
    <t>BioPAX</t>
  </si>
  <si>
    <t>http://www.biopax.org</t>
  </si>
  <si>
    <t>Demir et al., 2010</t>
  </si>
  <si>
    <t>CellML</t>
  </si>
  <si>
    <t>https://www.cellml.org</t>
  </si>
  <si>
    <t>Cuellar et al., 2015</t>
  </si>
  <si>
    <t>kappa</t>
  </si>
  <si>
    <t>http://dev.executableknowledge.org</t>
  </si>
  <si>
    <t>Wilson-Kanamori et al., 2015</t>
  </si>
  <si>
    <t>ML-Rules</t>
  </si>
  <si>
    <t>http://jamesii.informatik.uni-rostock.de/jamesii.org/</t>
  </si>
  <si>
    <t>Predicts miRNA targets in several animals</t>
  </si>
  <si>
    <t>Maus et al., 2011</t>
  </si>
  <si>
    <t>PySB</t>
  </si>
  <si>
    <t>http://www.targetscan.org</t>
  </si>
  <si>
    <t>http://pysb.org/</t>
  </si>
  <si>
    <t>Lopez et al., 2013</t>
  </si>
  <si>
    <t>SBML</t>
  </si>
  <si>
    <t>http://sbml.org</t>
  </si>
  <si>
    <t>Agarwal et al., 2015</t>
  </si>
  <si>
    <t>Protein-DNA binding sites</t>
  </si>
  <si>
    <t>Hucka et al., 2015</t>
  </si>
  <si>
    <t>Simulation description languages</t>
  </si>
  <si>
    <t>SED-ML</t>
  </si>
  <si>
    <t>http://sed-ml.org</t>
  </si>
  <si>
    <t>Waltemath et al., 2011</t>
  </si>
  <si>
    <t>SESSL</t>
  </si>
  <si>
    <t>http://sessl.org</t>
  </si>
  <si>
    <t>Ewald and Uhrmacher, 2014</t>
  </si>
  <si>
    <t>Simulators</t>
  </si>
  <si>
    <t>Review of tools for predicting transcription factor binding sites</t>
  </si>
  <si>
    <t>cobrapy</t>
  </si>
  <si>
    <t>http://opencobra.github.io/cobrapy</t>
  </si>
  <si>
    <t>Ebrahim et al., 2013</t>
  </si>
  <si>
    <t>ECell</t>
  </si>
  <si>
    <t>http://www.e-cell.org</t>
  </si>
  <si>
    <t>Takahashi et al., 2003</t>
  </si>
  <si>
    <t>Lattice Microbes</t>
  </si>
  <si>
    <t>http://www.scs.illinois.edu/schulten/lm</t>
  </si>
  <si>
    <t>Hallock et al., 2014</t>
  </si>
  <si>
    <t>libRoadRunner</t>
  </si>
  <si>
    <t>http://libroadrunner.org</t>
  </si>
  <si>
    <t>Somogyi et al., 2015</t>
  </si>
  <si>
    <t>NFSim</t>
  </si>
  <si>
    <t>http://michaelsneddon.net/nfsim</t>
  </si>
  <si>
    <t>Sneddon et al., 2011</t>
  </si>
  <si>
    <r>
      <rPr>
        <b/>
      </rPr>
      <t xml:space="preserve">Table S7. </t>
    </r>
    <r>
      <t>References for Tables S1-S6.</t>
    </r>
  </si>
  <si>
    <t>Simulation result formats</t>
  </si>
  <si>
    <t>HDF5</t>
  </si>
  <si>
    <t>https://support.hdfgroup.org/HDF5</t>
  </si>
  <si>
    <t>ID</t>
  </si>
  <si>
    <t>Citation</t>
  </si>
  <si>
    <t>Tompa et al., 2005</t>
  </si>
  <si>
    <t>DOI</t>
  </si>
  <si>
    <r>
      <t xml:space="preserve">Adzhubei I, Jordan DM, Sunyaev SR: </t>
    </r>
    <r>
      <rPr>
        <b/>
      </rPr>
      <t>Predicting functional effect of human missense mutations using PolyPhen-2.</t>
    </r>
    <r>
      <rPr>
        <b/>
        <i/>
      </rPr>
      <t xml:space="preserve"> </t>
    </r>
    <r>
      <rPr>
        <i/>
      </rPr>
      <t>Curr Protoc Hum Genet</t>
    </r>
    <r>
      <t xml:space="preserve"> 2013, </t>
    </r>
    <r>
      <rPr>
        <b/>
      </rPr>
      <t>Chapter 7</t>
    </r>
    <r>
      <t>:Unit7.20.</t>
    </r>
  </si>
  <si>
    <t>10.1002/0471142905.hg0720s76</t>
  </si>
  <si>
    <t>Folk et al., 2011</t>
  </si>
  <si>
    <t>NuML</t>
  </si>
  <si>
    <t>https://github.com/numl/numl</t>
  </si>
  <si>
    <t>Dada et al., 2017</t>
  </si>
  <si>
    <t>SBRML</t>
  </si>
  <si>
    <t>http://www.comp-sys-bio.org/SBRML.html</t>
  </si>
  <si>
    <t>http://doi.org/10.1186/s12859-016-1298-9</t>
  </si>
  <si>
    <t>Dada et al., 2010</t>
  </si>
  <si>
    <t>Simulation result databases</t>
  </si>
  <si>
    <t>Bookshelf</t>
  </si>
  <si>
    <t>http://sbcb.bioch.ox.ac.uk/bookshelf</t>
  </si>
  <si>
    <t>Jayaram et al., 2016</t>
  </si>
  <si>
    <t>Predicts DNA-binding domains of transcription factors</t>
  </si>
  <si>
    <t>Vohra et al., 2010</t>
  </si>
  <si>
    <t>Dynameomics</t>
  </si>
  <si>
    <t>http://www.dynameomics.org</t>
  </si>
  <si>
    <t>van der Kamp et al., 2010</t>
  </si>
  <si>
    <t>SEEK</t>
  </si>
  <si>
    <t>JASPAR</t>
  </si>
  <si>
    <t>Predicts transcription factor binding motifs</t>
  </si>
  <si>
    <t>Perl, Python, R, REST, Ruby</t>
  </si>
  <si>
    <t>http://jaspar.genereg.net</t>
  </si>
  <si>
    <t>https://fair-dom.org/platform/seek</t>
  </si>
  <si>
    <t>http://doi.org/10.1002/0471142905.hg0720s76</t>
  </si>
  <si>
    <t>Wolstencroft et al., 2011</t>
  </si>
  <si>
    <t>WholeCellSimDB</t>
  </si>
  <si>
    <t>http://www.wholecellsimdb.org</t>
  </si>
  <si>
    <t>Karr et al., 2014</t>
  </si>
  <si>
    <t>Visualization tools</t>
  </si>
  <si>
    <t>Mathelier et al., 2016</t>
  </si>
  <si>
    <t>Weeder</t>
  </si>
  <si>
    <t>Predicts likely transcription factor binding motifs</t>
  </si>
  <si>
    <t>http://doi.org/10.1093/nar/gkh465</t>
  </si>
  <si>
    <t>Pavesi et al., 2004</t>
  </si>
  <si>
    <t>Chaperones</t>
  </si>
  <si>
    <t>BiPPred</t>
  </si>
  <si>
    <t>Predicts the interactions of mammalian proteins with chaperone BiP</t>
  </si>
  <si>
    <t>Vega</t>
  </si>
  <si>
    <t>https://vega.github.io</t>
  </si>
  <si>
    <t>Satyanarayan et al., 2017</t>
  </si>
  <si>
    <t>The Visualization Toolkit (VTK)</t>
  </si>
  <si>
    <t>http://www.vtk.org</t>
  </si>
  <si>
    <t>Hanwell et al., 2015</t>
  </si>
  <si>
    <t>WholeCellViz</t>
  </si>
  <si>
    <t>http://www.wholecellviz.org</t>
  </si>
  <si>
    <t>Lee et al., 2013</t>
  </si>
  <si>
    <t>Workflow management tools</t>
  </si>
  <si>
    <t>Galaxy</t>
  </si>
  <si>
    <t>https://usegalaxy.org</t>
  </si>
  <si>
    <t>Walker et al., 2016</t>
  </si>
  <si>
    <t>Taverna</t>
  </si>
  <si>
    <t>http://www.taverna.org.uk</t>
  </si>
  <si>
    <t>Agarwal et al., 2014</t>
  </si>
  <si>
    <t>Wolstencroft et al., 2013</t>
  </si>
  <si>
    <t>VizTrails</t>
  </si>
  <si>
    <r>
      <t xml:space="preserve">Agarwal V, Bell GW, Nam JW, Bartel DP: </t>
    </r>
    <r>
      <rPr>
        <b/>
      </rPr>
      <t>Predicting effective microRNA target sites in mammalian mRNAs.</t>
    </r>
    <r>
      <t xml:space="preserve"> </t>
    </r>
    <r>
      <rPr>
        <i/>
      </rPr>
      <t>Elife</t>
    </r>
    <r>
      <t xml:space="preserve"> 2015, 4.</t>
    </r>
  </si>
  <si>
    <t>Schneider et al., 2016</t>
  </si>
  <si>
    <t>cleverSuite</t>
  </si>
  <si>
    <r>
      <t xml:space="preserve">Predicts the interactions of </t>
    </r>
    <r>
      <rPr>
        <i/>
      </rPr>
      <t>Escherichia coli</t>
    </r>
    <r>
      <t xml:space="preserve"> proteins with chaperone DnaK/GroEL</t>
    </r>
  </si>
  <si>
    <t>http://s.tartaglialab.com/clever_suite</t>
  </si>
  <si>
    <t>10.7554/eLife.05005</t>
  </si>
  <si>
    <t>Klus et al., 2014</t>
  </si>
  <si>
    <t>LIMBO</t>
  </si>
  <si>
    <r>
      <t xml:space="preserve">Predicts the interactions of </t>
    </r>
    <r>
      <rPr>
        <i/>
      </rPr>
      <t>Escherichia coli</t>
    </r>
    <r>
      <t xml:space="preserve"> proteins with chaperone DnaK</t>
    </r>
  </si>
  <si>
    <t>http://limbo.switchlab.org/limbo-analysis</t>
  </si>
  <si>
    <t>Van Durme et al., 2009</t>
  </si>
  <si>
    <t>Reaction center and atom mapping</t>
  </si>
  <si>
    <t>https://www.vistrails.org</t>
  </si>
  <si>
    <t>Review of methods for reaction mapping and reaction center detection</t>
  </si>
  <si>
    <r>
      <t xml:space="preserve">Agren R, Liu L, Shoaie S, Vongsangnak W, Nookaew I, Nielsen J: </t>
    </r>
    <r>
      <rPr>
        <b/>
      </rPr>
      <t>The RAVEN toolbox and its use for generating a genome-scale metabolic model for Penicillium chrysogenum.</t>
    </r>
    <r>
      <t xml:space="preserve"> </t>
    </r>
    <r>
      <rPr>
        <i/>
      </rPr>
      <t>PLoS Comput Biol</t>
    </r>
    <r>
      <t xml:space="preserve"> 2013, </t>
    </r>
    <r>
      <rPr>
        <b/>
      </rPr>
      <t>9</t>
    </r>
    <r>
      <t>:e1002980.</t>
    </r>
  </si>
  <si>
    <t>Chen et al., 2013</t>
  </si>
  <si>
    <t>Freire and Silva, 2012</t>
  </si>
  <si>
    <t>CAM</t>
  </si>
  <si>
    <t>Predicts the mapping of reactant to product atoms</t>
  </si>
  <si>
    <t>http://www.bioinf.uni-freiburg.de/Software/CAM</t>
  </si>
  <si>
    <t>Mann et al., 2014</t>
  </si>
  <si>
    <t>CLCA</t>
  </si>
  <si>
    <t>http://www.maranasgroup.com/metrxn</t>
  </si>
  <si>
    <t>Kumar and Maranas, 2014</t>
  </si>
  <si>
    <t>MWED</t>
  </si>
  <si>
    <t>Lisp</t>
  </si>
  <si>
    <t>http://doi.org/10.1021/ci3002217</t>
  </si>
  <si>
    <t>ReactionDecoder</t>
  </si>
  <si>
    <t>https://github.com/asad/ReactionDecoder</t>
  </si>
  <si>
    <t>Rahman et al., 2016</t>
  </si>
  <si>
    <t>ReactionMap</t>
  </si>
  <si>
    <t>10.1371/journal.pcbi.1002980</t>
  </si>
  <si>
    <r>
      <t xml:space="preserve">Asai Y, Abe T, Okita M, Okuyama T, Yoshioka N, Yokoyama S, Nagaku M, Hagihara K, Kitano H: </t>
    </r>
    <r>
      <rPr>
        <b/>
      </rPr>
      <t xml:space="preserve">Multilevel modeling of Physiological Systems and Simulation Platform: PhysioDesigner, Flint and Flint K3 service. </t>
    </r>
    <r>
      <rPr>
        <i/>
      </rPr>
      <t>Conf Proc 12th IEEE/IPSJ International Symposium on Applications and the Internet</t>
    </r>
    <r>
      <t xml:space="preserve"> 2012</t>
    </r>
    <r>
      <rPr>
        <i/>
      </rPr>
      <t xml:space="preserve">, </t>
    </r>
    <r>
      <t>215–219.</t>
    </r>
  </si>
  <si>
    <t>10.1109/SAINT.2012.40</t>
  </si>
  <si>
    <t>http://cdb.ics.uci.edu/cgibin/reactionmap/ReactionMapWeb.py</t>
  </si>
  <si>
    <r>
      <t xml:space="preserve">Bachmair A, Finley D, Varshavsky A: </t>
    </r>
    <r>
      <rPr>
        <b/>
      </rPr>
      <t>In vivo half-life of a protein is a function of its amino-terminal residue.</t>
    </r>
    <r>
      <t xml:space="preserve"> </t>
    </r>
    <r>
      <rPr>
        <i/>
      </rPr>
      <t>Science</t>
    </r>
    <r>
      <t xml:space="preserve"> 1986, </t>
    </r>
    <r>
      <rPr>
        <b/>
      </rPr>
      <t>234</t>
    </r>
    <r>
      <t>:179–186.</t>
    </r>
  </si>
  <si>
    <t>10.1126/science.3018930</t>
  </si>
  <si>
    <t>Fooshee et al., 2013</t>
  </si>
  <si>
    <r>
      <t xml:space="preserve">Bagos PG, Tsirigos KD, Liakopoulos TD, Hamodrakas SJ: </t>
    </r>
    <r>
      <rPr>
        <b/>
      </rPr>
      <t>Prediction of lipoprotein signal peptides in Gram-positive bacteria with a Hidden Markov Model.</t>
    </r>
    <r>
      <t xml:space="preserve"> </t>
    </r>
    <r>
      <rPr>
        <i/>
      </rPr>
      <t>J Proteome Res</t>
    </r>
    <r>
      <t xml:space="preserve"> 2008, </t>
    </r>
    <r>
      <rPr>
        <b/>
      </rPr>
      <t>7</t>
    </r>
    <r>
      <t>:5082–5093.</t>
    </r>
  </si>
  <si>
    <t>10.1021/pr800162c</t>
  </si>
  <si>
    <r>
      <t xml:space="preserve">Bagos PG, Tsirigos KD, Plessas SK, Liakopoulos TD, Hamodrakas SJ: </t>
    </r>
    <r>
      <rPr>
        <b/>
      </rPr>
      <t>Prediction of signal peptides in archaea.</t>
    </r>
    <r>
      <t xml:space="preserve"> </t>
    </r>
    <r>
      <rPr>
        <i/>
      </rPr>
      <t>Protein Eng Des Sel</t>
    </r>
    <r>
      <t xml:space="preserve"> 2009, </t>
    </r>
    <r>
      <rPr>
        <b/>
      </rPr>
      <t>22</t>
    </r>
    <r>
      <t>:27–35.</t>
    </r>
  </si>
  <si>
    <t>10.1093/protein/gzn064</t>
  </si>
  <si>
    <r>
      <t xml:space="preserve">Bartel DP: </t>
    </r>
    <r>
      <rPr>
        <b/>
      </rPr>
      <t>MicroRNAs: target recognition and regulatory functions.</t>
    </r>
    <r>
      <t xml:space="preserve"> </t>
    </r>
    <r>
      <rPr>
        <i/>
      </rPr>
      <t>Cell</t>
    </r>
    <r>
      <t xml:space="preserve"> 2009, </t>
    </r>
    <r>
      <rPr>
        <b/>
      </rPr>
      <t>136</t>
    </r>
    <r>
      <t>:215–233.</t>
    </r>
  </si>
  <si>
    <t>10.1016/j.cell.2009.01.002</t>
  </si>
  <si>
    <r>
      <t xml:space="preserve">Bendall SC, Nolan GP, Roederer M, Chattopadhyay PK: </t>
    </r>
    <r>
      <rPr>
        <b/>
      </rPr>
      <t xml:space="preserve">A deep profiler's guide to cytometry. </t>
    </r>
    <r>
      <rPr>
        <i/>
      </rPr>
      <t>Trends Immunol</t>
    </r>
    <r>
      <t xml:space="preserve"> 2012, </t>
    </r>
    <r>
      <rPr>
        <b/>
      </rPr>
      <t>33</t>
    </r>
    <r>
      <t>:323–332.</t>
    </r>
  </si>
  <si>
    <t>10.1016/j.it.2012.02.010</t>
  </si>
  <si>
    <r>
      <t xml:space="preserve">Bendtsen JD, Jensen LJ, Blom N, Von Heijne G, Brunak S: </t>
    </r>
    <r>
      <rPr>
        <b/>
      </rPr>
      <t>Feature-based prediction of non-classical and leaderless protein secretion.</t>
    </r>
    <r>
      <t xml:space="preserve"> </t>
    </r>
    <r>
      <rPr>
        <i/>
      </rPr>
      <t>Protein Eng Des Sel</t>
    </r>
    <r>
      <t xml:space="preserve"> 2004, </t>
    </r>
    <r>
      <rPr>
        <b/>
      </rPr>
      <t>17</t>
    </r>
    <r>
      <t>:349–356.</t>
    </r>
  </si>
  <si>
    <t>10.1093/protein/gzh037</t>
  </si>
  <si>
    <r>
      <t xml:space="preserve">Benson DA, Cavanaugh M, Clark K, Karsch-Mizrachi I, Lipman DJ, Ostell J, Sayers EW: </t>
    </r>
    <r>
      <rPr>
        <b/>
      </rPr>
      <t>GenBank.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:D37-D42.</t>
    </r>
  </si>
  <si>
    <t>10.1093/nar/gkw1070</t>
  </si>
  <si>
    <t>http://doi.org/10.1093/nar/gkw1070</t>
  </si>
  <si>
    <r>
      <t xml:space="preserve">Bhagat J, Tanoh F, Nzuobontane E, Laurent T, Orlowski J, Roos M, Wolstencroft K, Aleksejevs S, Stevens R, Pettifer S et al.: </t>
    </r>
    <r>
      <rPr>
        <b/>
      </rPr>
      <t>BioCatalogue: a universal catalogue of web services for the life sciences.</t>
    </r>
    <r>
      <t xml:space="preserve"> </t>
    </r>
    <r>
      <rPr>
        <i/>
      </rPr>
      <t>Nucleic Acids Res</t>
    </r>
    <r>
      <t xml:space="preserve">. 2010, </t>
    </r>
    <r>
      <rPr>
        <b/>
      </rPr>
      <t>38</t>
    </r>
    <r>
      <t>:W689-W694.</t>
    </r>
  </si>
  <si>
    <t>10.1093/nar/gkq394</t>
  </si>
  <si>
    <t>http://doi.org/10.1093/nar/gkq394</t>
  </si>
  <si>
    <r>
      <t xml:space="preserve">Binder JX, Pletscher-Frankild S, Tsafou K, Stolte C, O'Donoghue SI, Schneider R, Jensen LJ: </t>
    </r>
    <r>
      <rPr>
        <b/>
      </rPr>
      <t>COMPARTMENTS: unification and visualization of protein subcellular localization evidence.</t>
    </r>
    <r>
      <t xml:space="preserve"> </t>
    </r>
    <r>
      <rPr>
        <i/>
      </rPr>
      <t>Database</t>
    </r>
    <r>
      <t xml:space="preserve"> 2014, </t>
    </r>
    <r>
      <rPr>
        <b/>
      </rPr>
      <t>2014</t>
    </r>
    <r>
      <t>:bau012.</t>
    </r>
  </si>
  <si>
    <t>10.1093/database/bau012</t>
  </si>
  <si>
    <t>http://doi.org/10.1093/database/bau012</t>
  </si>
  <si>
    <t>BioMoby Consortium, Wilkinson MD, Senger M, Kawas E, Bruskiewich R, Gouzy J, Noirot C, Bardou P, Ng A, Haase D et al.: Interoperability with Moby 1.0–it's better than sharing your toothbrush! Brief Bioinform 2008, 9:220-231.</t>
  </si>
  <si>
    <t>10.1093/bib/bbn003</t>
  </si>
  <si>
    <t>http://doi.org/10.1093/bib/bbn003</t>
  </si>
  <si>
    <r>
      <t xml:space="preserve">Blum T, Briesemeister S, Kohlbacher O: </t>
    </r>
    <r>
      <rPr>
        <b/>
      </rPr>
      <t>MultiLoc2: integrating phylogeny and Gene Ontology terms improves subcellular protein localization prediction.</t>
    </r>
    <r>
      <t xml:space="preserve"> </t>
    </r>
    <r>
      <rPr>
        <i/>
      </rPr>
      <t>BMC Bioinformatics</t>
    </r>
    <r>
      <t xml:space="preserve"> 2009, </t>
    </r>
    <r>
      <rPr>
        <b/>
      </rPr>
      <t>10</t>
    </r>
    <r>
      <t>:274.</t>
    </r>
  </si>
  <si>
    <t>10.1186/1471-2105-10-274</t>
  </si>
  <si>
    <t>http://doi.org/10.1186/1471-2105-10-274</t>
  </si>
  <si>
    <r>
      <t xml:space="preserve">Borodovsky M, Lomsadze A: </t>
    </r>
    <r>
      <rPr>
        <b/>
      </rPr>
      <t>Eukaryotic gene prediction using GeneMark.hmm-E and GeneMark-ES.</t>
    </r>
    <r>
      <t xml:space="preserve"> </t>
    </r>
    <r>
      <rPr>
        <i/>
      </rPr>
      <t>Curr Protoc Bioinformatics</t>
    </r>
    <r>
      <t xml:space="preserve"> 2011, 4.6.1-10.</t>
    </r>
  </si>
  <si>
    <t>10.1002/0471250953.bi0406s35</t>
  </si>
  <si>
    <t>http://doi.org/10.1002/0471250953.bi0406s35</t>
  </si>
  <si>
    <r>
      <t xml:space="preserve">Brouwer RW, Kuipers OP, van Hijum SA: </t>
    </r>
    <r>
      <rPr>
        <b/>
      </rPr>
      <t>The relative value of operon predictions.</t>
    </r>
    <r>
      <t xml:space="preserve"> </t>
    </r>
    <r>
      <rPr>
        <i/>
      </rPr>
      <t>Brief Bioinform</t>
    </r>
    <r>
      <t xml:space="preserve"> 2008, </t>
    </r>
    <r>
      <rPr>
        <b/>
      </rPr>
      <t>9</t>
    </r>
    <r>
      <t>:367-375.</t>
    </r>
  </si>
  <si>
    <t>10.1093/bib/bbn019</t>
  </si>
  <si>
    <t>http://doi.org/10.1093/bib/bbn019</t>
  </si>
  <si>
    <r>
      <t xml:space="preserve">Brückner A, Polge C, Lentze N, Auerbach D, Schlattner U: </t>
    </r>
    <r>
      <rPr>
        <b/>
      </rPr>
      <t>Yeast two-hybrid, a powerful tool for systems biology.</t>
    </r>
    <r>
      <t xml:space="preserve"> </t>
    </r>
    <r>
      <rPr>
        <i/>
      </rPr>
      <t>Int J Mol Sci</t>
    </r>
    <r>
      <t xml:space="preserve"> 2009, </t>
    </r>
    <r>
      <rPr>
        <b/>
      </rPr>
      <t>10</t>
    </r>
    <r>
      <t>:2763-2788.</t>
    </r>
  </si>
  <si>
    <t>10.3390/ijms10062763</t>
  </si>
  <si>
    <r>
      <t xml:space="preserve">Burge C, Karlin S: </t>
    </r>
    <r>
      <rPr>
        <b/>
      </rPr>
      <t>Prediction of complete gene structures in human genomic DNA.</t>
    </r>
    <r>
      <t xml:space="preserve"> </t>
    </r>
    <r>
      <rPr>
        <i/>
      </rPr>
      <t>J Mol Biol</t>
    </r>
    <r>
      <t xml:space="preserve"> 1997, </t>
    </r>
    <r>
      <rPr>
        <b/>
      </rPr>
      <t>268</t>
    </r>
    <r>
      <t>:78-94.</t>
    </r>
  </si>
  <si>
    <t>10.1006/jmbi.1997.0951</t>
  </si>
  <si>
    <t>http://doi.org/10.1006/jmbi.1997.0951</t>
  </si>
  <si>
    <r>
      <t xml:space="preserve">Cantara WA, Crain PF, Rozenski J, McCloskey JA, Harris KA, Zhang X, Vendeix FA, Fabris D, Agris PF: </t>
    </r>
    <r>
      <rPr>
        <b/>
      </rPr>
      <t>The RNA Modification Database, RNAMDB: 2011 update.</t>
    </r>
    <r>
      <t xml:space="preserve"> </t>
    </r>
    <r>
      <rPr>
        <i/>
      </rPr>
      <t>Nucleic Acids Res</t>
    </r>
    <r>
      <t xml:space="preserve"> 2011, </t>
    </r>
    <r>
      <rPr>
        <b/>
      </rPr>
      <t>39</t>
    </r>
    <r>
      <t>:D195-201.</t>
    </r>
  </si>
  <si>
    <t>10.1093/nar/gkq1028</t>
  </si>
  <si>
    <t>http://doi.org/10.1093/nar/gkq1028</t>
  </si>
  <si>
    <t>Carlson et al., 2007</t>
  </si>
  <si>
    <r>
      <t xml:space="preserve">Carlson JM, Chakravarty A, DeZiel CE, Gross RH: </t>
    </r>
    <r>
      <rPr>
        <b/>
      </rPr>
      <t xml:space="preserve">SCOPE: a web server for practical de novo motif discovery. </t>
    </r>
    <r>
      <rPr>
        <i/>
      </rPr>
      <t>Nucleic Acids Res</t>
    </r>
    <r>
      <t xml:space="preserve"> 2007, </t>
    </r>
    <r>
      <rPr>
        <b/>
      </rPr>
      <t>35</t>
    </r>
    <r>
      <t>:W259-64</t>
    </r>
  </si>
  <si>
    <t>10.1093/nar/gkm310</t>
  </si>
  <si>
    <t>http://doi.org/10.1093/nar/gkm310</t>
  </si>
  <si>
    <r>
      <t xml:space="preserve">Caspi R, Billington R, Ferrer L, Foerster H, Fulcher CA, Keseler IM, Kothari A, Krummenacker M, Latendresse M, Mueller LA et al.: </t>
    </r>
    <r>
      <rPr>
        <b/>
      </rPr>
      <t>The MetaCyc database of metabolic pathways and enzymes and the BioCyc collection of pathway/genome databases.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:D471-D480.</t>
    </r>
  </si>
  <si>
    <t>10.1093/nar/gkv1164</t>
  </si>
  <si>
    <t>http://doi.org/10.1093/nar/gkv1164</t>
  </si>
  <si>
    <r>
      <t xml:space="preserve">Cerami EG, Gross BE, Demir E, Rodchenkov I, Babur O, Anwar N, Schultz N, Bader GD, Sander C: </t>
    </r>
    <r>
      <rPr>
        <b/>
      </rPr>
      <t>Pathway Commons, a web resource for biological pathway data.</t>
    </r>
    <r>
      <t xml:space="preserve"> </t>
    </r>
    <r>
      <rPr>
        <i/>
      </rPr>
      <t>Nucleic Acids Res</t>
    </r>
    <r>
      <t xml:space="preserve"> 2011, </t>
    </r>
    <r>
      <rPr>
        <b/>
      </rPr>
      <t>39</t>
    </r>
    <r>
      <t>:D685-D690.</t>
    </r>
  </si>
  <si>
    <t>10.1093/nar/gkq1039</t>
  </si>
  <si>
    <t>http://doi.org/10.1093/nar/gkq1039</t>
  </si>
  <si>
    <r>
      <t xml:space="preserve">Ceroni A, Passerini A, Vullo A, Frasconi P: </t>
    </r>
    <r>
      <rPr>
        <b/>
      </rPr>
      <t>DISULFIND: a disulfide bonding state and cysteine connectivity prediction server.</t>
    </r>
    <r>
      <t xml:space="preserve"> </t>
    </r>
    <r>
      <rPr>
        <i/>
      </rPr>
      <t>Nucleic Acids Res</t>
    </r>
    <r>
      <t xml:space="preserve"> 2006, </t>
    </r>
    <r>
      <rPr>
        <b/>
      </rPr>
      <t>34</t>
    </r>
    <r>
      <t>:W177-W181.</t>
    </r>
  </si>
  <si>
    <t>10.1093/nar/gkl266</t>
  </si>
  <si>
    <t>http://doi.org/10.1093/nar/gkl266</t>
  </si>
  <si>
    <r>
      <t xml:space="preserve">Chatr-Aryamontri A, Oughtred R, Boucher L, Rust J, Chang C, Kolas NK, O'Donnell L, Oster S, Theesfeld C, Sellam A et al.: </t>
    </r>
    <r>
      <rPr>
        <b/>
      </rPr>
      <t>The BioGRID interaction database: 2017 update.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:D369-D379.</t>
    </r>
  </si>
  <si>
    <t>10.1093/nar/gkw1102</t>
  </si>
  <si>
    <t>http://doi.org/10.1093/nar/gkw1102</t>
  </si>
  <si>
    <r>
      <t xml:space="preserve">Chelliah V, Juty N, Ajmera I, Ali R, Dumousseau M, Glont M, Hucka M, Jalowicki G, Keating S, Knight-Schrijver V et al.: </t>
    </r>
    <r>
      <rPr>
        <b/>
      </rPr>
      <t>BioModels: ten-year anniversary.</t>
    </r>
    <r>
      <t xml:space="preserve"> </t>
    </r>
    <r>
      <rPr>
        <i/>
      </rPr>
      <t xml:space="preserve">Nucleic Acids Res </t>
    </r>
    <r>
      <t xml:space="preserve">2015, </t>
    </r>
    <r>
      <rPr>
        <b/>
      </rPr>
      <t>43</t>
    </r>
    <r>
      <t>:D542-D548.</t>
    </r>
  </si>
  <si>
    <t>10.1093/nar/gku1181</t>
  </si>
  <si>
    <t>http://doi.org/10.1093/nar/gku1181</t>
  </si>
  <si>
    <r>
      <t xml:space="preserve">Chen WL, Chen DZ, Taylor KT: </t>
    </r>
    <r>
      <rPr>
        <b/>
      </rPr>
      <t>Automatic reaction mapping and reaction center detection.</t>
    </r>
    <r>
      <t xml:space="preserve"> </t>
    </r>
    <r>
      <rPr>
        <i/>
      </rPr>
      <t>WIREs Comput Mol Sci</t>
    </r>
    <r>
      <t xml:space="preserve"> 2013, </t>
    </r>
    <r>
      <rPr>
        <b/>
      </rPr>
      <t>3</t>
    </r>
    <r>
      <t>:560–593.</t>
    </r>
  </si>
  <si>
    <t>10.1002/wcms.1140</t>
  </si>
  <si>
    <t>http://doi.org/10.1002/wcms.1140</t>
  </si>
  <si>
    <r>
      <t xml:space="preserve">Cheng J, Saigo H, Baldi P: </t>
    </r>
    <r>
      <rPr>
        <b/>
      </rPr>
      <t>Large-scale prediction of disulphide bridges using kernel methods, two-dimensional recursive neural networks, and weighted graph matching.</t>
    </r>
    <r>
      <t xml:space="preserve"> </t>
    </r>
    <r>
      <rPr>
        <i/>
      </rPr>
      <t>Proteins</t>
    </r>
    <r>
      <t xml:space="preserve"> 2006, </t>
    </r>
    <r>
      <rPr>
        <b/>
      </rPr>
      <t>62</t>
    </r>
    <r>
      <t>:617-629.</t>
    </r>
  </si>
  <si>
    <t>10.1002/prot.20787</t>
  </si>
  <si>
    <t>http://doi.org/10.1002/prot.20787</t>
  </si>
  <si>
    <r>
      <t xml:space="preserve">Choi Y, Chan AP: </t>
    </r>
    <r>
      <rPr>
        <b/>
      </rPr>
      <t xml:space="preserve">PROVEAN web server: a tool to predict the functional effect of amino acid substitutions and indels. </t>
    </r>
    <r>
      <rPr>
        <i/>
      </rPr>
      <t>Bioinformatics</t>
    </r>
    <r>
      <t xml:space="preserve"> 2015, </t>
    </r>
    <r>
      <rPr>
        <b/>
      </rPr>
      <t>31</t>
    </r>
    <r>
      <t>:2745-2747.</t>
    </r>
  </si>
  <si>
    <t>10.1093/bioinformatics/btv195</t>
  </si>
  <si>
    <t>http://doi.org/10.1093/bioinformatics/btv195</t>
  </si>
  <si>
    <r>
      <t xml:space="preserve">Chou K, Shen H: </t>
    </r>
    <r>
      <rPr>
        <b/>
      </rPr>
      <t>Cell-PLoc 2.0: an improved package of web-servers for predicting subcellular localization of proteins in various organisms.</t>
    </r>
    <r>
      <t xml:space="preserve"> </t>
    </r>
    <r>
      <rPr>
        <i/>
      </rPr>
      <t>Nat Sci</t>
    </r>
    <r>
      <t xml:space="preserve"> 2010, </t>
    </r>
    <r>
      <rPr>
        <b/>
      </rPr>
      <t>2</t>
    </r>
    <r>
      <t>:1090-1103.</t>
    </r>
  </si>
  <si>
    <t xml:space="preserve">10.4236/ns.2010.210136 </t>
  </si>
  <si>
    <t xml:space="preserve">http://doi.org/10.4236/ns.2010.210136 </t>
  </si>
  <si>
    <t>Chowdhury S, Sarkar RR: Comparison of human cell signaling pathway databases–evolution, drawbacks and challenges. Database 2015, pii:bau126.</t>
  </si>
  <si>
    <t>10.1093/database/bau126</t>
  </si>
  <si>
    <t>http://doi.org/10.1093/database/bau126</t>
  </si>
  <si>
    <r>
      <t xml:space="preserve">Chu C, Qu K, Zhong FL, Artandi SE, Chang HY: </t>
    </r>
    <r>
      <rPr>
        <b/>
      </rPr>
      <t>Genomic maps of long noncoding RNA occupancy reveal principles of RNA-chromatin interactions.</t>
    </r>
    <r>
      <t xml:space="preserve"> </t>
    </r>
    <r>
      <rPr>
        <i/>
      </rPr>
      <t>Mol Cell</t>
    </r>
    <r>
      <t xml:space="preserve"> 2011, </t>
    </r>
    <r>
      <rPr>
        <b/>
      </rPr>
      <t>44</t>
    </r>
    <r>
      <t>:667-678.</t>
    </r>
  </si>
  <si>
    <t>10.1016/j.molcel.2011.08.027</t>
  </si>
  <si>
    <t>Clarke et al., 2008</t>
  </si>
  <si>
    <r>
      <t xml:space="preserve">Clarke EM, Faeder JR, Langmead CJ, Harris LA, Jha SK, Legay A. </t>
    </r>
    <r>
      <rPr>
        <b/>
      </rPr>
      <t>Statistical model checking in biolab: Applications to the automated analysis of T-cell receptor signaling pathway.</t>
    </r>
    <r>
      <t xml:space="preserve"> In </t>
    </r>
    <r>
      <rPr>
        <i/>
      </rPr>
      <t>International Conference on Computational Methods in Systems Biology</t>
    </r>
    <r>
      <t xml:space="preserve"> 2008, 231-250.</t>
    </r>
  </si>
  <si>
    <t>10.1007/978-3-540-88562-7_18</t>
  </si>
  <si>
    <t>https://doi.org/10.1007/978-3-540-88562-7_18</t>
  </si>
  <si>
    <r>
      <t xml:space="preserve">Clough E, Barrett T: </t>
    </r>
    <r>
      <rPr>
        <b/>
      </rPr>
      <t>The Gene Expression Omnibus Database.</t>
    </r>
    <r>
      <t xml:space="preserve"> </t>
    </r>
    <r>
      <rPr>
        <i/>
      </rPr>
      <t>Methods Mol Biol</t>
    </r>
    <r>
      <t xml:space="preserve"> 2016, </t>
    </r>
    <r>
      <rPr>
        <b/>
      </rPr>
      <t>1418</t>
    </r>
    <r>
      <t>:93-110.</t>
    </r>
  </si>
  <si>
    <t>10.1007/978-1-4939-3578-9_5</t>
  </si>
  <si>
    <t>http://doi.org/10.1007/978-1-4939-3578-9_5</t>
  </si>
  <si>
    <r>
      <t xml:space="preserve">Cokelaer T, Pultz D, Harder LM, Serra-Musach J, Saez-Rodriguez J: </t>
    </r>
    <r>
      <rPr>
        <b/>
      </rPr>
      <t>BioServices: a common Python package to access biological Web Services programmatically.</t>
    </r>
    <r>
      <t xml:space="preserve"> </t>
    </r>
    <r>
      <rPr>
        <i/>
      </rPr>
      <t>Bioinformatics</t>
    </r>
    <r>
      <t xml:space="preserve"> 2013, </t>
    </r>
    <r>
      <rPr>
        <b/>
      </rPr>
      <t>29</t>
    </r>
    <r>
      <t>:3241-3242.</t>
    </r>
  </si>
  <si>
    <t>10.1093/bioinformatics/btt547</t>
  </si>
  <si>
    <t>http://doi.org/10.1093/bioinformatics/btt547</t>
  </si>
  <si>
    <r>
      <t xml:space="preserve">Contreras-Moreira B: </t>
    </r>
    <r>
      <rPr>
        <b/>
      </rPr>
      <t>3D-footprint: a database for the structural analysis of protein-DNA complexes.</t>
    </r>
    <r>
      <t xml:space="preserve"> </t>
    </r>
    <r>
      <rPr>
        <i/>
      </rPr>
      <t>Nucleic Acids Res</t>
    </r>
    <r>
      <t xml:space="preserve"> 2010, </t>
    </r>
    <r>
      <rPr>
        <b/>
      </rPr>
      <t>38</t>
    </r>
    <r>
      <t>:D91-D97.</t>
    </r>
  </si>
  <si>
    <t>10.1093/nar/gkp781</t>
  </si>
  <si>
    <t>http://doi.org/10.1093/nar/gkp781</t>
  </si>
  <si>
    <r>
      <t xml:space="preserve">Core LJ, Waterfall JJ, Lis JT: </t>
    </r>
    <r>
      <rPr>
        <b/>
      </rPr>
      <t>Nascent RNA sequencing reveals widespread pausing and divergent initiation at human promoters.</t>
    </r>
    <r>
      <t xml:space="preserve"> </t>
    </r>
    <r>
      <rPr>
        <i/>
      </rPr>
      <t>Science</t>
    </r>
    <r>
      <t xml:space="preserve"> 2008, </t>
    </r>
    <r>
      <rPr>
        <b/>
      </rPr>
      <t>322</t>
    </r>
    <r>
      <t>:1845-1848.</t>
    </r>
  </si>
  <si>
    <t>10.1126/science.1162228</t>
  </si>
  <si>
    <r>
      <t xml:space="preserve">Creasy DM, Cottrell JS: </t>
    </r>
    <r>
      <rPr>
        <b/>
      </rPr>
      <t>Unimod: Protein modifications for mass spectrometry.</t>
    </r>
    <r>
      <t xml:space="preserve"> </t>
    </r>
    <r>
      <rPr>
        <i/>
      </rPr>
      <t>Proteomics</t>
    </r>
    <r>
      <t xml:space="preserve"> 2004, </t>
    </r>
    <r>
      <rPr>
        <b/>
      </rPr>
      <t>4</t>
    </r>
    <r>
      <t>:1534-1536.</t>
    </r>
  </si>
  <si>
    <t>10.1002/pmic.200300744</t>
  </si>
  <si>
    <t>http://doi.org/10.1002/pmic.200300744</t>
  </si>
  <si>
    <r>
      <t xml:space="preserve">Crosswell LC, Thornton JM: </t>
    </r>
    <r>
      <rPr>
        <b/>
      </rPr>
      <t>ELIXIR: a distributed infrastructure for European biological data.</t>
    </r>
    <r>
      <t xml:space="preserve"> </t>
    </r>
    <r>
      <rPr>
        <i/>
      </rPr>
      <t>Trends Biotechnol</t>
    </r>
    <r>
      <t xml:space="preserve"> 2012, </t>
    </r>
    <r>
      <rPr>
        <b/>
      </rPr>
      <t>30</t>
    </r>
    <r>
      <t>:241-242.</t>
    </r>
  </si>
  <si>
    <t>10.1016/j.tibtech.2012.02.002</t>
  </si>
  <si>
    <t>http://doi.org/10.1016/j.tibtech.2012.02.002</t>
  </si>
  <si>
    <r>
      <t xml:space="preserve">Csizmadia F: </t>
    </r>
    <r>
      <rPr>
        <b/>
      </rPr>
      <t>JChem: Java applets and modules supporting chemical database handling from web browsers.</t>
    </r>
    <r>
      <t xml:space="preserve"> </t>
    </r>
    <r>
      <rPr>
        <i/>
      </rPr>
      <t>J Chem Inf Comput Sci</t>
    </r>
    <r>
      <t xml:space="preserve"> 2000, </t>
    </r>
    <r>
      <rPr>
        <b/>
      </rPr>
      <t>40</t>
    </r>
    <r>
      <t>:323-324.</t>
    </r>
  </si>
  <si>
    <t>10.1021/ci9902696</t>
  </si>
  <si>
    <t>http://doi.org/10.1021/ci9902696</t>
  </si>
  <si>
    <r>
      <t xml:space="preserve">Cuellar A, Hedley W, Nelson M, Lloyd C, Halstead M, Bullivant D, Nickerson D, Hunter P, Nielsen P: </t>
    </r>
    <r>
      <rPr>
        <b/>
      </rPr>
      <t>The CellML 1.1 Specification.</t>
    </r>
    <r>
      <t xml:space="preserve"> </t>
    </r>
    <r>
      <rPr>
        <i/>
      </rPr>
      <t>J Integr Bioinform</t>
    </r>
    <r>
      <t xml:space="preserve"> 2015, </t>
    </r>
    <r>
      <rPr>
        <b/>
      </rPr>
      <t>12</t>
    </r>
    <r>
      <t>:259.</t>
    </r>
  </si>
  <si>
    <t>10.2390/biecoll-jib-2015-259</t>
  </si>
  <si>
    <t>http://doi.org/10.2390/biecoll-jib-2015-259</t>
  </si>
  <si>
    <r>
      <t xml:space="preserve">Dada JO, Spasić I, Paton NW, Mendes P: </t>
    </r>
    <r>
      <rPr>
        <b/>
      </rPr>
      <t>SBRML: a markup language for associating systems biology data with models.</t>
    </r>
    <r>
      <t xml:space="preserve"> </t>
    </r>
    <r>
      <rPr>
        <i/>
      </rPr>
      <t>Bioinformatics</t>
    </r>
    <r>
      <t xml:space="preserve"> 2010, </t>
    </r>
    <r>
      <rPr>
        <b/>
      </rPr>
      <t>26</t>
    </r>
    <r>
      <t>:932-938.</t>
    </r>
  </si>
  <si>
    <t>10.1093/bioinformatics/btq069</t>
  </si>
  <si>
    <t>http://doi.org/10.1093/bioinformatics/btq069</t>
  </si>
  <si>
    <t>Dada JO, Bergmann FT, König M: NuML. Accessed https://github.com/NuML/NuML 2017.</t>
  </si>
  <si>
    <r>
      <t xml:space="preserve">Darnell RB: </t>
    </r>
    <r>
      <rPr>
        <b/>
      </rPr>
      <t>HITS-CLIP: panoramic views of protein-RNA regulation in living cells.</t>
    </r>
    <r>
      <t xml:space="preserve"> </t>
    </r>
    <r>
      <rPr>
        <i/>
      </rPr>
      <t>Wiley Interdiscip Rev RNA</t>
    </r>
    <r>
      <t xml:space="preserve"> 2010, </t>
    </r>
    <r>
      <rPr>
        <b/>
      </rPr>
      <t>1</t>
    </r>
    <r>
      <t>:266-286.</t>
    </r>
  </si>
  <si>
    <t>10.1002/wrna.31</t>
  </si>
  <si>
    <r>
      <t xml:space="preserve">de Jong A, Pietersma H, Cordes M, Kuipers OP, Kok J: </t>
    </r>
    <r>
      <rPr>
        <b/>
      </rPr>
      <t>PePPER: a webserver for prediction of prokaryote promoter elements and regulons.</t>
    </r>
    <r>
      <t xml:space="preserve"> </t>
    </r>
    <r>
      <rPr>
        <i/>
      </rPr>
      <t>BMC Genomics</t>
    </r>
    <r>
      <t xml:space="preserve"> 2012, </t>
    </r>
    <r>
      <rPr>
        <b/>
      </rPr>
      <t>13</t>
    </r>
    <r>
      <t>:299.</t>
    </r>
  </si>
  <si>
    <t>10.1186/1471-2164-13-299</t>
  </si>
  <si>
    <t>http://doi.org/10.1186/1471-2164-13-299</t>
  </si>
  <si>
    <r>
      <t xml:space="preserve">Dekker J, Marti-Renom MA, Mirny LA: </t>
    </r>
    <r>
      <rPr>
        <b/>
      </rPr>
      <t>Exploring the three-dimensional organization of genomes: interpreting chromatin interaction data.</t>
    </r>
    <r>
      <t xml:space="preserve"> </t>
    </r>
    <r>
      <rPr>
        <i/>
      </rPr>
      <t>Nat Rev Genet</t>
    </r>
    <r>
      <t xml:space="preserve"> 2013, </t>
    </r>
    <r>
      <rPr>
        <b/>
      </rPr>
      <t>14</t>
    </r>
    <r>
      <t>:390-403.</t>
    </r>
  </si>
  <si>
    <t>10.1038/nrg3454</t>
  </si>
  <si>
    <r>
      <t xml:space="preserve">Demir E, Cary MP, Paley S, Fukuda K, Lemer C, Vastrik I, Wu G, D'Eustachio P, Schaefer C, Luciano J et al.: </t>
    </r>
    <r>
      <rPr>
        <b/>
      </rPr>
      <t>The BioPAX community standard for pathway data sharing.</t>
    </r>
    <r>
      <t xml:space="preserve"> </t>
    </r>
    <r>
      <rPr>
        <i/>
      </rPr>
      <t>Nat Biotechnol</t>
    </r>
    <r>
      <t xml:space="preserve"> 2010, </t>
    </r>
    <r>
      <rPr>
        <b/>
      </rPr>
      <t>28</t>
    </r>
    <r>
      <t>:935-942.</t>
    </r>
  </si>
  <si>
    <t>10.1038/nbt.1666</t>
  </si>
  <si>
    <t>http://doi.org/10.1038/nbt.1666</t>
  </si>
  <si>
    <r>
      <t xml:space="preserve">Desmet FO, Hamroun D, Lalande M, Collod-Béroud G, Claustres M, Béroud C: </t>
    </r>
    <r>
      <rPr>
        <b/>
      </rPr>
      <t>Human Splicing Finder: an online bioinformatics tool to predict splicing signals.</t>
    </r>
    <r>
      <t xml:space="preserve"> </t>
    </r>
    <r>
      <rPr>
        <i/>
      </rPr>
      <t>Nucleic Acids Res</t>
    </r>
    <r>
      <t xml:space="preserve"> 2009, </t>
    </r>
    <r>
      <rPr>
        <b/>
      </rPr>
      <t>37</t>
    </r>
    <r>
      <t>:e67.</t>
    </r>
  </si>
  <si>
    <t>10.1093/nar/gkp215</t>
  </si>
  <si>
    <t>http://doi.org/10.1093/nar/gkp215</t>
  </si>
  <si>
    <r>
      <t xml:space="preserve">Desmet FO, Hamroun D, Collod-Beroud G, Claustres M, Beroud C: </t>
    </r>
    <r>
      <rPr>
        <b/>
      </rPr>
      <t>Bioinformatics identification of splice site signals and prediction of mutation effects.</t>
    </r>
    <r>
      <t xml:space="preserve"> In </t>
    </r>
    <r>
      <rPr>
        <i/>
      </rPr>
      <t>Res Adv Nucleic Acids Res</t>
    </r>
    <r>
      <t xml:space="preserve"> 2010, 1–14.</t>
    </r>
  </si>
  <si>
    <t>http://www.umd.be/HSF/Desmet_2010.pdf</t>
  </si>
  <si>
    <r>
      <t xml:space="preserve">Dettmer K, Aronov PA, Hammock BD: </t>
    </r>
    <r>
      <rPr>
        <b/>
      </rPr>
      <t>Mass spectrometry-based metabolomics.</t>
    </r>
    <r>
      <t xml:space="preserve"> </t>
    </r>
    <r>
      <rPr>
        <i/>
      </rPr>
      <t>Mass Spectrom Rev</t>
    </r>
    <r>
      <t xml:space="preserve"> 2007, </t>
    </r>
    <r>
      <rPr>
        <b/>
      </rPr>
      <t>26</t>
    </r>
    <r>
      <t>:51-78.</t>
    </r>
  </si>
  <si>
    <t>10.1002/mas.20108</t>
  </si>
  <si>
    <r>
      <t xml:space="preserve">Dhar DV, Kumar MS: </t>
    </r>
    <r>
      <rPr>
        <b/>
      </rPr>
      <t>ORF investigator: a new ORF finding tool combining Pairwise Global Gene Alignment.</t>
    </r>
    <r>
      <t xml:space="preserve"> </t>
    </r>
    <r>
      <rPr>
        <i/>
      </rPr>
      <t>Res J Recent Sci</t>
    </r>
    <r>
      <t xml:space="preserve"> 2012, </t>
    </r>
    <r>
      <rPr>
        <b/>
      </rPr>
      <t>1</t>
    </r>
    <r>
      <t>:32-35.</t>
    </r>
  </si>
  <si>
    <t>http://www.isca.in/rjrs/archive/v1/i11/6.ISCA-RJRS-2012-339.pdf</t>
  </si>
  <si>
    <r>
      <t xml:space="preserve">Domon B, Aebersold R: </t>
    </r>
    <r>
      <rPr>
        <b/>
      </rPr>
      <t>Mass spectrometry and protein analysis.</t>
    </r>
    <r>
      <t xml:space="preserve"> </t>
    </r>
    <r>
      <rPr>
        <i/>
      </rPr>
      <t>Science</t>
    </r>
    <r>
      <t xml:space="preserve"> 2006, </t>
    </r>
    <r>
      <rPr>
        <b/>
      </rPr>
      <t>312</t>
    </r>
    <r>
      <t>:212-217.</t>
    </r>
  </si>
  <si>
    <t>10.1126/science.1124619</t>
  </si>
  <si>
    <r>
      <t xml:space="preserve">Dormann D, Weijer CJ: </t>
    </r>
    <r>
      <rPr>
        <b/>
      </rPr>
      <t>Imaging of cell migration.</t>
    </r>
    <r>
      <t xml:space="preserve"> </t>
    </r>
    <r>
      <rPr>
        <i/>
      </rPr>
      <t>EMBO J</t>
    </r>
    <r>
      <t xml:space="preserve"> 2006, </t>
    </r>
    <r>
      <rPr>
        <b/>
      </rPr>
      <t>25</t>
    </r>
    <r>
      <t>:3480-3493.</t>
    </r>
  </si>
  <si>
    <t>10.1038/sj.emboj.7601227</t>
  </si>
  <si>
    <r>
      <t xml:space="preserve">Ebrahim A, Lerman JA, Palsson BO, Hyduke DR: </t>
    </r>
    <r>
      <rPr>
        <b/>
      </rPr>
      <t>COBRApy: COnstraints-Based Reconstruction and Analysis for Python.</t>
    </r>
    <r>
      <t xml:space="preserve"> </t>
    </r>
    <r>
      <rPr>
        <i/>
      </rPr>
      <t>BMC Syst Biol</t>
    </r>
    <r>
      <t xml:space="preserve"> 2013, </t>
    </r>
    <r>
      <rPr>
        <b/>
      </rPr>
      <t>7</t>
    </r>
    <r>
      <t>:74.</t>
    </r>
  </si>
  <si>
    <t>10.1186/1752-0509-7-74</t>
  </si>
  <si>
    <t>http://doi.org/10.1186/1752-0509-7-74</t>
  </si>
  <si>
    <r>
      <t xml:space="preserve">Ermolaeva MD, White O, Salzberg SL: </t>
    </r>
    <r>
      <rPr>
        <b/>
      </rPr>
      <t>Prediction of operons in microbial genomes.</t>
    </r>
    <r>
      <t xml:space="preserve"> </t>
    </r>
    <r>
      <rPr>
        <i/>
      </rPr>
      <t>Nucleic Acids Res</t>
    </r>
    <r>
      <t xml:space="preserve"> 2001, </t>
    </r>
    <r>
      <rPr>
        <b/>
      </rPr>
      <t>29</t>
    </r>
    <r>
      <t>:1216-1221.</t>
    </r>
  </si>
  <si>
    <t>10.1093/nar/29.5.1216</t>
  </si>
  <si>
    <t>http://doi.org/10.1093/nar/29.5.1216</t>
  </si>
  <si>
    <r>
      <t xml:space="preserve">Ewald R, Uhrmacher AM: </t>
    </r>
    <r>
      <rPr>
        <b/>
      </rPr>
      <t xml:space="preserve">SESSL: A domain-specific language for simulation experiments. </t>
    </r>
    <r>
      <rPr>
        <i/>
      </rPr>
      <t>ACM Trans Modeling Comput Simul</t>
    </r>
    <r>
      <t xml:space="preserve"> 2014, </t>
    </r>
    <r>
      <rPr>
        <b/>
      </rPr>
      <t>24.2</t>
    </r>
    <r>
      <t>:11.</t>
    </r>
  </si>
  <si>
    <t>10.1145/2567895</t>
  </si>
  <si>
    <t>http://doi.org/10.1145/2567895</t>
  </si>
  <si>
    <r>
      <t xml:space="preserve">Fabregat A, Sidiropoulos K, Garapati P, Gillespie M, Hausmann K, Haw R, Jassal B, Jupe S, Korninger F, McKay S et al.: </t>
    </r>
    <r>
      <rPr>
        <b/>
      </rPr>
      <t>The Reactome pathway Knowledgebase.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:D481-D487.</t>
    </r>
  </si>
  <si>
    <t>10.1093/nar/gkv1351</t>
  </si>
  <si>
    <t>http://doi.org/10.1093/nar/gkv1351</t>
  </si>
  <si>
    <r>
      <t xml:space="preserve">Ferrè F, Clote P: </t>
    </r>
    <r>
      <rPr>
        <b/>
      </rPr>
      <t>DiANNA 1.1: an extension of the DiANNA web server for ternary cysteine classification.</t>
    </r>
    <r>
      <t xml:space="preserve"> </t>
    </r>
    <r>
      <rPr>
        <i/>
      </rPr>
      <t>Nucleic Acids Res</t>
    </r>
    <r>
      <t xml:space="preserve"> 2006, </t>
    </r>
    <r>
      <rPr>
        <b/>
      </rPr>
      <t>34</t>
    </r>
    <r>
      <t>:W182-W185.</t>
    </r>
  </si>
  <si>
    <t>10.1093/nar/gkl189</t>
  </si>
  <si>
    <t>http://doi.org/10.1093/nar/gkl189</t>
  </si>
  <si>
    <r>
      <t xml:space="preserve">Fischer JD, Holliday GL, Thornton JM: </t>
    </r>
    <r>
      <rPr>
        <b/>
      </rPr>
      <t>The CoFactor database: organic cofactors in enzyme catalysis.</t>
    </r>
    <r>
      <t xml:space="preserve"> </t>
    </r>
    <r>
      <rPr>
        <i/>
      </rPr>
      <t>Bioinformatics</t>
    </r>
    <r>
      <t xml:space="preserve"> 2010, </t>
    </r>
    <r>
      <rPr>
        <b/>
      </rPr>
      <t>26</t>
    </r>
    <r>
      <t>:2496-2497.</t>
    </r>
  </si>
  <si>
    <t>10.1093/bioinformatics/btq442</t>
  </si>
  <si>
    <t>http://doi.org/10.1093/bioinformatics/btq442</t>
  </si>
  <si>
    <r>
      <t xml:space="preserve">Folk M, Heber G, Koziol Q, Pourmal E, Robinson D: </t>
    </r>
    <r>
      <rPr>
        <b/>
      </rPr>
      <t>An overview of the HDF5 technology suite and its applications.</t>
    </r>
    <r>
      <t xml:space="preserve"> </t>
    </r>
    <r>
      <rPr>
        <i/>
      </rPr>
      <t>Proc EDBT/ICDT 2011 Workshop Array Databases</t>
    </r>
    <r>
      <t xml:space="preserve"> 2011.</t>
    </r>
  </si>
  <si>
    <t>10.1145/1966895.1966900</t>
  </si>
  <si>
    <t>http://doi.org/10.1145/1966895.1966900</t>
  </si>
  <si>
    <r>
      <t xml:space="preserve">Fooshee D, Andronico A, Baldi P: </t>
    </r>
    <r>
      <rPr>
        <b/>
      </rPr>
      <t>ReactionMap: an efficient atom-mapping algorithm for chemical reactions.</t>
    </r>
    <r>
      <t xml:space="preserve"> </t>
    </r>
    <r>
      <rPr>
        <i/>
      </rPr>
      <t>J Chem Inf Model</t>
    </r>
    <r>
      <t xml:space="preserve"> 2013, </t>
    </r>
    <r>
      <rPr>
        <b/>
      </rPr>
      <t>53</t>
    </r>
    <r>
      <t>:2812-2819.</t>
    </r>
  </si>
  <si>
    <t>10.1021/ci400326p</t>
  </si>
  <si>
    <t>http://doi.org/10.1021/ci400326p</t>
  </si>
  <si>
    <r>
      <t xml:space="preserve">Freire J, Silva CT: </t>
    </r>
    <r>
      <rPr>
        <b/>
      </rPr>
      <t>Making computations and publications reproducible with VisTrails.</t>
    </r>
    <r>
      <t xml:space="preserve"> </t>
    </r>
    <r>
      <rPr>
        <i/>
      </rPr>
      <t>Comput Sci Eng</t>
    </r>
    <r>
      <t xml:space="preserve"> 2012, </t>
    </r>
    <r>
      <rPr>
        <b/>
      </rPr>
      <t>14.4</t>
    </r>
    <r>
      <t>:18-25.</t>
    </r>
  </si>
  <si>
    <t>10.1109/MCSE.2012.76</t>
  </si>
  <si>
    <t>http://doi.org/10.1109/MCSE.2012.76</t>
  </si>
  <si>
    <r>
      <t xml:space="preserve">Galperin MY, Fernández-Suárez XM, Rigden DJ: </t>
    </r>
    <r>
      <rPr>
        <b/>
      </rPr>
      <t xml:space="preserve">The 24th annual Nucleic Acids Research database issue: a look back and upcoming changes. </t>
    </r>
    <r>
      <rPr>
        <i/>
      </rPr>
      <t>Nucleic Acids Res</t>
    </r>
    <r>
      <t xml:space="preserve"> 2017, </t>
    </r>
    <r>
      <rPr>
        <b/>
      </rPr>
      <t>45</t>
    </r>
    <r>
      <t>:D1-D11.</t>
    </r>
  </si>
  <si>
    <t>10.1093/nar/gkw1188</t>
  </si>
  <si>
    <t>http://doi.org/10.1093/nar/gkw1188</t>
  </si>
  <si>
    <r>
      <t xml:space="preserve">Garavelli JS: </t>
    </r>
    <r>
      <rPr>
        <b/>
      </rPr>
      <t>The RESID Database of Protein Modifications as a resource and annotation tool.</t>
    </r>
    <r>
      <t xml:space="preserve"> </t>
    </r>
    <r>
      <rPr>
        <i/>
      </rPr>
      <t>Proteomics</t>
    </r>
    <r>
      <t xml:space="preserve"> 2004, </t>
    </r>
    <r>
      <rPr>
        <b/>
      </rPr>
      <t>4</t>
    </r>
    <r>
      <t>:1527-1533.</t>
    </r>
  </si>
  <si>
    <t>10.1002/pmic.200300777</t>
  </si>
  <si>
    <t>http://doi.org/10.1002/pmic.200300777</t>
  </si>
  <si>
    <r>
      <t xml:space="preserve">Gardy JL, Brinkman FS: </t>
    </r>
    <r>
      <rPr>
        <b/>
      </rPr>
      <t>Methods for predicting bacterial protein subcellular localization.</t>
    </r>
    <r>
      <t xml:space="preserve"> </t>
    </r>
    <r>
      <rPr>
        <i/>
      </rPr>
      <t>Nat Rev Microbiol</t>
    </r>
    <r>
      <t xml:space="preserve"> 2006, </t>
    </r>
    <r>
      <rPr>
        <b/>
      </rPr>
      <t>4</t>
    </r>
    <r>
      <t>:741-751.</t>
    </r>
  </si>
  <si>
    <t>10.1038/nrmicro1494</t>
  </si>
  <si>
    <r>
      <t xml:space="preserve">Gautheret D, Lambert A: </t>
    </r>
    <r>
      <rPr>
        <b/>
      </rPr>
      <t>Direct RNA motif definition and identification from multiple sequence alignments using secondary structure profiles.</t>
    </r>
    <r>
      <t xml:space="preserve"> </t>
    </r>
    <r>
      <rPr>
        <i/>
      </rPr>
      <t>J Mol Biol</t>
    </r>
    <r>
      <t xml:space="preserve"> 2001, </t>
    </r>
    <r>
      <rPr>
        <b/>
      </rPr>
      <t>313</t>
    </r>
    <r>
      <t>:1003-1011.</t>
    </r>
  </si>
  <si>
    <t>10.1006/jmbi.2001.5102</t>
  </si>
  <si>
    <t>http://doi.org/10.1006/jmbi.2001.5102</t>
  </si>
  <si>
    <r>
      <t xml:space="preserve">Giepmans BN, Adams SR, Ellisman MH, Tsien RY: </t>
    </r>
    <r>
      <rPr>
        <b/>
      </rPr>
      <t>The fluorescent toolbox for assessing protein location and function.</t>
    </r>
    <r>
      <t xml:space="preserve"> </t>
    </r>
    <r>
      <rPr>
        <i/>
      </rPr>
      <t>Science</t>
    </r>
    <r>
      <t xml:space="preserve"> 2006, </t>
    </r>
    <r>
      <rPr>
        <b/>
      </rPr>
      <t>312</t>
    </r>
    <r>
      <t>:217-224.</t>
    </r>
  </si>
  <si>
    <t>10.1126/science.1124618</t>
  </si>
  <si>
    <r>
      <t xml:space="preserve">Gleeson P, Piasini E, Crook S, Cannon R, Steuber V, Jaeger D et al.: </t>
    </r>
    <r>
      <rPr>
        <b/>
      </rPr>
      <t>The Open Source Brain Initiative: enabling collaborative modelling in computational neuroscience.</t>
    </r>
    <r>
      <t xml:space="preserve"> </t>
    </r>
    <r>
      <rPr>
        <i/>
      </rPr>
      <t>BMC Neuroscience</t>
    </r>
    <r>
      <t xml:space="preserve"> 2012, </t>
    </r>
    <r>
      <rPr>
        <b/>
      </rPr>
      <t>13</t>
    </r>
    <r>
      <t>:O7.</t>
    </r>
  </si>
  <si>
    <t>10.1186/1471-2202-13-S1-O7</t>
  </si>
  <si>
    <t>http://doi.org/10.1186/1471-2202-13-S1-O7</t>
  </si>
  <si>
    <t>Grunau C, Renault E, Rosenthal A, Roizes G: MethDB–a public database for DNA methylation data. Nucleic Acids Res 2001, 29:270-274.</t>
  </si>
  <si>
    <t>10.1093/nar/29.1.270</t>
  </si>
  <si>
    <t>http://doi.org/10.1093/nar/29.1.270</t>
  </si>
  <si>
    <t>Gumienny and Zavolan, 2015</t>
  </si>
  <si>
    <r>
      <t xml:space="preserve">Gumienny R, Zavolan M: </t>
    </r>
    <r>
      <rPr>
        <b/>
      </rPr>
      <t>Accurate transcriptome-wide prediction of microRNA targets and small interfering RNA off-targets with MIRZA-G.</t>
    </r>
    <r>
      <t xml:space="preserve"> </t>
    </r>
    <r>
      <rPr>
        <i/>
      </rPr>
      <t>Nucleic Acids Res</t>
    </r>
    <r>
      <t xml:space="preserve"> 2015, </t>
    </r>
    <r>
      <rPr>
        <b/>
      </rPr>
      <t>43</t>
    </r>
    <r>
      <t>:1380-1391.</t>
    </r>
  </si>
  <si>
    <t>10.1093/nar/gkv050</t>
  </si>
  <si>
    <t>http://doi.org/10.1093/nar/gkv050</t>
  </si>
  <si>
    <r>
      <t xml:space="preserve">Hallock MJ, Stone JE, Roberts E, Fry C, Luthey-Schulten Z: </t>
    </r>
    <r>
      <rPr>
        <b/>
      </rPr>
      <t>Simulation of reaction diffusion processes over biologically-relevant size and time scales using multi-GPU workstations.</t>
    </r>
    <r>
      <t xml:space="preserve"> </t>
    </r>
    <r>
      <rPr>
        <i/>
      </rPr>
      <t>Parallel Comput</t>
    </r>
    <r>
      <t xml:space="preserve"> 2014, </t>
    </r>
    <r>
      <rPr>
        <b/>
      </rPr>
      <t>40</t>
    </r>
    <r>
      <t>:86-99.</t>
    </r>
  </si>
  <si>
    <t>10.1016/j.parco.2014.03.009</t>
  </si>
  <si>
    <t>http://doi.org/10.1016/j.parco.2014.03.009</t>
  </si>
  <si>
    <r>
      <t xml:space="preserve">Hanwell MD, Martin KM, Chaudhary A, Avila LS: </t>
    </r>
    <r>
      <rPr>
        <b/>
      </rPr>
      <t xml:space="preserve">The Visualization Toolkit (VTK): Rewriting the rendering code for modern graphics cards. </t>
    </r>
    <r>
      <rPr>
        <i/>
      </rPr>
      <t>SoftwareX</t>
    </r>
    <r>
      <t xml:space="preserve"> 2015, </t>
    </r>
    <r>
      <rPr>
        <b/>
      </rPr>
      <t>1:</t>
    </r>
    <r>
      <t>9-12.</t>
    </r>
  </si>
  <si>
    <t>10.1016/j.softx.2015.04.001</t>
  </si>
  <si>
    <t>http://doi.org/10.1016/j.softx.2015.04.001</t>
  </si>
  <si>
    <r>
      <t xml:space="preserve">Harris LA, Hogg JS, Tapia JJ, Sekar JA, Gupta S, Korsunsky I, Arora A, Barua D, Sheehan RP, Faeder JR: </t>
    </r>
    <r>
      <rPr>
        <b/>
      </rPr>
      <t>BioNetGen 2.2: advances in rule-based modeling.</t>
    </r>
    <r>
      <t xml:space="preserve"> </t>
    </r>
    <r>
      <rPr>
        <i/>
      </rPr>
      <t>Bioinformatics</t>
    </r>
    <r>
      <t xml:space="preserve"> 2016, </t>
    </r>
    <r>
      <rPr>
        <b/>
      </rPr>
      <t>32</t>
    </r>
    <r>
      <t>:3366-3368.</t>
    </r>
  </si>
  <si>
    <t>10.1093/bioinformatics/btw469</t>
  </si>
  <si>
    <t>http://doi.org/10.1093/bioinformatics/btw469</t>
  </si>
  <si>
    <r>
      <t xml:space="preserve">Hashimoto K, Goto S, Kawano S, Aoki-Kinoshita KF, Ueda N, Hamajima M, Kawasaki T, Kanehisa M: </t>
    </r>
    <r>
      <rPr>
        <b/>
      </rPr>
      <t>KEGG as a glycome informatics resource.</t>
    </r>
    <r>
      <t xml:space="preserve"> </t>
    </r>
    <r>
      <rPr>
        <i/>
      </rPr>
      <t>Glycobiology</t>
    </r>
    <r>
      <t xml:space="preserve"> 2006, </t>
    </r>
    <r>
      <rPr>
        <b/>
      </rPr>
      <t>16</t>
    </r>
    <r>
      <t>:63R-70R.</t>
    </r>
  </si>
  <si>
    <t>10.1093/glycob/cwj010</t>
  </si>
  <si>
    <t>http://doi.org/10.1093/glycob/cwj010</t>
  </si>
  <si>
    <r>
      <t xml:space="preserve">Hastings J, Owen G, Dekker A, Ennis M, Kale N, Muthukrishnan V, Turner S, Swainston N, Mendes P, Steinbeck C: </t>
    </r>
    <r>
      <rPr>
        <b/>
      </rPr>
      <t>ChEBI in 2016: Improved services and an expanding collection of metabolites.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:D1214-D1219.</t>
    </r>
  </si>
  <si>
    <t>10.1093/nar/gkv1031</t>
  </si>
  <si>
    <t>http://doi.org/10.1093/nar/gkv1031</t>
  </si>
  <si>
    <r>
      <t xml:space="preserve">Hebsgaard SM, Korning PG, Tolstrup N, Engelbrecht J, Rouzé P, Brunak S: </t>
    </r>
    <r>
      <rPr>
        <b/>
      </rPr>
      <t>Splice site prediction in Arabidopsis thaliana pre-mRNA by combining local and global sequence information.</t>
    </r>
    <r>
      <t xml:space="preserve"> </t>
    </r>
    <r>
      <rPr>
        <i/>
      </rPr>
      <t>Nucleic Acids Res</t>
    </r>
    <r>
      <t xml:space="preserve"> 1996, </t>
    </r>
    <r>
      <rPr>
        <b/>
      </rPr>
      <t>24</t>
    </r>
    <r>
      <t>:3439-3452.</t>
    </r>
  </si>
  <si>
    <t>10.1093/nar/24.17.3439</t>
  </si>
  <si>
    <t>http://doi.org/10.1093/nar/24.17.3439</t>
  </si>
  <si>
    <r>
      <t xml:space="preserve">Hecker N, Ahmed J, von Eichborn J, Dunkel M, Macha K, Eckert A, Gilson MK, Bourne PE, Preissner R: </t>
    </r>
    <r>
      <rPr>
        <b/>
      </rPr>
      <t>SuperTarget goes quantitative: update on drug-target interactions.</t>
    </r>
    <r>
      <t xml:space="preserve"> </t>
    </r>
    <r>
      <rPr>
        <i/>
      </rPr>
      <t>Nucleic Acids Res</t>
    </r>
    <r>
      <t xml:space="preserve"> 2012, </t>
    </r>
    <r>
      <rPr>
        <b/>
      </rPr>
      <t>40</t>
    </r>
    <r>
      <t>:D1113-D117.</t>
    </r>
  </si>
  <si>
    <t>10.1093/nar/gkr912</t>
  </si>
  <si>
    <t>http://doi.org/10.1093/nar/gkr912</t>
  </si>
  <si>
    <r>
      <t xml:space="preserve">Hiss JA, Schneider G: </t>
    </r>
    <r>
      <rPr>
        <b/>
      </rPr>
      <t>Architecture, function and prediction of long signal peptides.</t>
    </r>
    <r>
      <t xml:space="preserve"> </t>
    </r>
    <r>
      <rPr>
        <i/>
      </rPr>
      <t>Brief Bioinform</t>
    </r>
    <r>
      <t xml:space="preserve"> 2009, </t>
    </r>
    <r>
      <rPr>
        <b/>
      </rPr>
      <t>10</t>
    </r>
    <r>
      <t>:569-578.</t>
    </r>
  </si>
  <si>
    <t>10.1093/bib/bbp030</t>
  </si>
  <si>
    <t>http://doi.org/10.1093/bib/bbp030</t>
  </si>
  <si>
    <r>
      <t xml:space="preserve">Holliday GL, Andreini C, Fischer JD, Rahman SA, Almonacid DE, Williams ST, Pearson WR: </t>
    </r>
    <r>
      <rPr>
        <b/>
      </rPr>
      <t>MACiE: exploring the diversity of biochemical reactions.</t>
    </r>
    <r>
      <t xml:space="preserve"> </t>
    </r>
    <r>
      <rPr>
        <i/>
      </rPr>
      <t>Nucleic Acids Res</t>
    </r>
    <r>
      <t xml:space="preserve"> 2012, </t>
    </r>
    <r>
      <rPr>
        <b/>
      </rPr>
      <t>40</t>
    </r>
    <r>
      <t>:D783-D789.</t>
    </r>
  </si>
  <si>
    <t>10.1093/nar/gkr799</t>
  </si>
  <si>
    <t>http://doi.org/10.1093/nar/gkr799</t>
  </si>
  <si>
    <r>
      <t xml:space="preserve">Horton P, Park KJ, Obayashi T, Fujita N, Harada H, Adams-Collier CJ, Nakai K: </t>
    </r>
    <r>
      <rPr>
        <b/>
      </rPr>
      <t>WoLF PSORT: protein localization predictor.</t>
    </r>
    <r>
      <t xml:space="preserve"> </t>
    </r>
    <r>
      <rPr>
        <i/>
      </rPr>
      <t>Nucleic Acids Res</t>
    </r>
    <r>
      <t xml:space="preserve"> 2007, </t>
    </r>
    <r>
      <rPr>
        <b/>
      </rPr>
      <t>35</t>
    </r>
    <r>
      <t>:W585-W587.</t>
    </r>
  </si>
  <si>
    <t>10.1093/nar/gkm259</t>
  </si>
  <si>
    <t>http://doi.org/10.1093/nar/gkm259</t>
  </si>
  <si>
    <r>
      <t xml:space="preserve">Hu J, Ng PC: </t>
    </r>
    <r>
      <rPr>
        <b/>
      </rPr>
      <t xml:space="preserve">SIFT Indel: predictions for the functional effects of amino acid insertions/deletions in proteins. </t>
    </r>
    <r>
      <rPr>
        <i/>
      </rPr>
      <t>PLoS One</t>
    </r>
    <r>
      <t xml:space="preserve"> 2013, </t>
    </r>
    <r>
      <rPr>
        <b/>
      </rPr>
      <t>8</t>
    </r>
    <r>
      <t>:e77940.</t>
    </r>
  </si>
  <si>
    <t>10.1371/journal.pone.0077940</t>
  </si>
  <si>
    <t>http://doi.org/10.1371/journal.pone.0077940</t>
  </si>
  <si>
    <r>
      <t xml:space="preserve">Huang KY, Su MG, Kao HJ, Hsieh YC, Jhong JH, Cheng KH, Huang HD, Lee TY: </t>
    </r>
    <r>
      <rPr>
        <b/>
      </rPr>
      <t>dbPTM 2016: 10-year anniversary of a resource for post-translational modification of proteins.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:D435-D446.</t>
    </r>
  </si>
  <si>
    <t>10.1093/nar/gkv1240</t>
  </si>
  <si>
    <t>http://doi.org/10.1093/nar/gkv1240</t>
  </si>
  <si>
    <r>
      <t xml:space="preserve">Hucka M, Bergmann FT, Dräger A, Hoops S, Keating SM, Le Novère N, Myers CJ, Olivier BG, Sahle S, Schaff JC et al.: </t>
    </r>
    <r>
      <rPr>
        <b/>
      </rPr>
      <t>Systems Biology Markup Language (SBML) Level 2 Version 5: Structures and Facilities for Model Definitions.</t>
    </r>
    <r>
      <t xml:space="preserve"> </t>
    </r>
    <r>
      <rPr>
        <i/>
      </rPr>
      <t>J Integr Bioinform</t>
    </r>
    <r>
      <t xml:space="preserve"> 2015, </t>
    </r>
    <r>
      <rPr>
        <b/>
      </rPr>
      <t>12</t>
    </r>
    <r>
      <t>:271.</t>
    </r>
  </si>
  <si>
    <t>10.2390/biecoll-jib-2015-271</t>
  </si>
  <si>
    <t>http://doi.org/10.2390/biecoll-jib-2015-271</t>
  </si>
  <si>
    <r>
      <t xml:space="preserve">Hume MA, Barrera LA, Gisselbrecht SS, Bulyk ML: </t>
    </r>
    <r>
      <rPr>
        <b/>
      </rPr>
      <t>UniPROBE, update 2015: new tools and content for the online database of protein-binding microarray data on protein-DNA interactions.</t>
    </r>
    <r>
      <t xml:space="preserve"> </t>
    </r>
    <r>
      <rPr>
        <i/>
      </rPr>
      <t>Nucleic Acids Res</t>
    </r>
    <r>
      <t xml:space="preserve"> 2015, </t>
    </r>
    <r>
      <rPr>
        <b/>
      </rPr>
      <t>43</t>
    </r>
    <r>
      <t>:D117-D122.</t>
    </r>
  </si>
  <si>
    <t>10.1093/nar/gku1045</t>
  </si>
  <si>
    <t>http://doi.org/10.1093/nar/gku1045</t>
  </si>
  <si>
    <r>
      <t xml:space="preserve">Ingolia NT: </t>
    </r>
    <r>
      <rPr>
        <b/>
      </rPr>
      <t>Ribosome profiling: new views of translation, from single codons to genome scale.</t>
    </r>
    <r>
      <t xml:space="preserve"> </t>
    </r>
    <r>
      <rPr>
        <i/>
      </rPr>
      <t>Nat Rev Genet</t>
    </r>
    <r>
      <t xml:space="preserve"> 2014, </t>
    </r>
    <r>
      <rPr>
        <b/>
      </rPr>
      <t>15</t>
    </r>
    <r>
      <t>:205-213.</t>
    </r>
  </si>
  <si>
    <t>10.1038/nrg3645</t>
  </si>
  <si>
    <r>
      <t xml:space="preserve">Ilari A, Savino C: </t>
    </r>
    <r>
      <rPr>
        <b/>
      </rPr>
      <t>Protein structure determination by x-ray crystallography.</t>
    </r>
    <r>
      <t xml:space="preserve"> </t>
    </r>
    <r>
      <rPr>
        <i/>
      </rPr>
      <t>Methods Mol Biol</t>
    </r>
    <r>
      <t xml:space="preserve"> 2008, </t>
    </r>
    <r>
      <rPr>
        <b/>
      </rPr>
      <t>452</t>
    </r>
    <r>
      <t>:63-87.</t>
    </r>
  </si>
  <si>
    <t>10.1007/978-1-60327-159-2_3</t>
  </si>
  <si>
    <r>
      <t xml:space="preserve">Imai K, Nakai K: </t>
    </r>
    <r>
      <rPr>
        <b/>
      </rPr>
      <t>Prediction of subcellular locations of proteins: where to proceed?</t>
    </r>
    <r>
      <t xml:space="preserve"> </t>
    </r>
    <r>
      <rPr>
        <i/>
      </rPr>
      <t>Proteomics</t>
    </r>
    <r>
      <t xml:space="preserve"> 2010, 10:3970-3983.</t>
    </r>
  </si>
  <si>
    <t>10.1002/pmic.201000274</t>
  </si>
  <si>
    <t>http://doi.org/10.1002/pmic.201000274</t>
  </si>
  <si>
    <r>
      <t xml:space="preserve">Jankowski MD, Henry CS, Broadbelt LJ, Hatzimanikatis V: </t>
    </r>
    <r>
      <rPr>
        <b/>
      </rPr>
      <t>Group contribution method for thermodynamic analysis of complex metabolic networks.</t>
    </r>
    <r>
      <t xml:space="preserve"> </t>
    </r>
    <r>
      <rPr>
        <i/>
      </rPr>
      <t>Biophys J</t>
    </r>
    <r>
      <t xml:space="preserve"> 2008, </t>
    </r>
    <r>
      <rPr>
        <b/>
      </rPr>
      <t>95</t>
    </r>
    <r>
      <t>:1487-1499.</t>
    </r>
  </si>
  <si>
    <t>10.1529/biophysj.107.124784</t>
  </si>
  <si>
    <r>
      <t xml:space="preserve">Jayaram N, Usvyat D, R Martin AC: </t>
    </r>
    <r>
      <rPr>
        <b/>
      </rPr>
      <t>Evaluating tools for transcription factor binding site prediction.</t>
    </r>
    <r>
      <t xml:space="preserve"> </t>
    </r>
    <r>
      <rPr>
        <i/>
      </rPr>
      <t>BMC Bioinformatics</t>
    </r>
    <r>
      <t xml:space="preserve"> 2016.</t>
    </r>
  </si>
  <si>
    <t>10.1186/s12859-016-1298-9</t>
  </si>
  <si>
    <r>
      <t xml:space="preserve">Jensen PA, Dougherty BV, Moutinho TJ Jr, Papin JA: </t>
    </r>
    <r>
      <rPr>
        <b/>
      </rPr>
      <t>Miniaturized plate readers for low-cost, high-throughput phenotypic screening.</t>
    </r>
    <r>
      <t xml:space="preserve"> </t>
    </r>
    <r>
      <rPr>
        <i/>
      </rPr>
      <t>J Lab Autom</t>
    </r>
    <r>
      <t xml:space="preserve"> 2015, </t>
    </r>
    <r>
      <rPr>
        <b/>
      </rPr>
      <t>20</t>
    </r>
    <r>
      <t>:51-55.</t>
    </r>
  </si>
  <si>
    <t>10.1177/2211068214555414</t>
  </si>
  <si>
    <t>Joback and Reid, 1987</t>
  </si>
  <si>
    <r>
      <t xml:space="preserve">Joback KG, Reid RC: </t>
    </r>
    <r>
      <rPr>
        <b/>
      </rPr>
      <t>Estimation of Pure-Component Properties from Group-Contributions.</t>
    </r>
    <r>
      <t xml:space="preserve"> </t>
    </r>
    <r>
      <rPr>
        <i/>
      </rPr>
      <t>Chem Eng Commun</t>
    </r>
    <r>
      <t xml:space="preserve"> 1987</t>
    </r>
    <r>
      <rPr>
        <i/>
      </rPr>
      <t>,</t>
    </r>
    <r>
      <t xml:space="preserve"> </t>
    </r>
    <r>
      <rPr>
        <b/>
      </rPr>
      <t>57:</t>
    </r>
    <r>
      <t>233–243.</t>
    </r>
  </si>
  <si>
    <t>10.1080/00986448708960487</t>
  </si>
  <si>
    <t>http://doi.org/10.1080/00986448708960487</t>
  </si>
  <si>
    <r>
      <t xml:space="preserve">Kale NS, Haug K, Conesa P, Jayseelan K, Moreno P, Rocca‐Serra P, Nainala V et al.: </t>
    </r>
    <r>
      <rPr>
        <b/>
      </rPr>
      <t>MetaboLights: An open‐access database repository for metabolomics data.</t>
    </r>
    <r>
      <t xml:space="preserve"> </t>
    </r>
    <r>
      <rPr>
        <i/>
      </rPr>
      <t>Curr Protoc Bioinformatics</t>
    </r>
    <r>
      <t xml:space="preserve"> 2016, </t>
    </r>
    <r>
      <rPr>
        <b/>
      </rPr>
      <t>53</t>
    </r>
    <r>
      <t>:14.13.1-14.13.18.</t>
    </r>
  </si>
  <si>
    <t>10.1002/0471250953.bi1413s53</t>
  </si>
  <si>
    <t>http://doi.org/10.1002/0471250953.bi1413s53</t>
  </si>
  <si>
    <t>Käll L, Krogh A, Sonnhammer EL: Advantages of combined transmembrane topology and signal peptide prediction–the Phobius web server. Nucleic Acids Res 2007, 35:W429-W432.</t>
  </si>
  <si>
    <t>10.1093/nar/gkm256</t>
  </si>
  <si>
    <t>http://doi.org/10.1093/nar/gkm256</t>
  </si>
  <si>
    <r>
      <t xml:space="preserve">Kamburov A, Stelzl U, Lehrach H, Herwig R: </t>
    </r>
    <r>
      <rPr>
        <b/>
      </rPr>
      <t>The ConsensusPathDB interaction database: 2013 update.</t>
    </r>
    <r>
      <t xml:space="preserve"> </t>
    </r>
    <r>
      <rPr>
        <i/>
      </rPr>
      <t>Nucleic Acids Res</t>
    </r>
    <r>
      <t xml:space="preserve"> 2013, </t>
    </r>
    <r>
      <rPr>
        <b/>
      </rPr>
      <t>41</t>
    </r>
    <r>
      <t>:D793-800.</t>
    </r>
  </si>
  <si>
    <t>10.1093/nar/gks1055</t>
  </si>
  <si>
    <t>http://doi.org/10.1093/nar/gks1055</t>
  </si>
  <si>
    <r>
      <t xml:space="preserve">Kandasamy K, Mohan SS, Raju R, Keerthikumar S, Kumar GS, Venugopal AK, Telikicherla D, Navarro JD, Mathivanan S, Pecquet C et al.: </t>
    </r>
    <r>
      <rPr>
        <b/>
      </rPr>
      <t>NetPath: a public resource of curated signal transduction pathways.</t>
    </r>
    <r>
      <t xml:space="preserve"> </t>
    </r>
    <r>
      <rPr>
        <i/>
      </rPr>
      <t>Genome Biol</t>
    </r>
    <r>
      <t xml:space="preserve"> 2010, </t>
    </r>
    <r>
      <rPr>
        <b/>
      </rPr>
      <t>11</t>
    </r>
    <r>
      <t>:R3.</t>
    </r>
  </si>
  <si>
    <t>10.1186/gb-2010-11-1-r3</t>
  </si>
  <si>
    <t>http://doi.org/10.1186/gb-2010-11-1-r3</t>
  </si>
  <si>
    <r>
      <t xml:space="preserve">Kanehisa M, Furumichi M, Tanabe M, Sato Y, Morishima K: </t>
    </r>
    <r>
      <rPr>
        <b/>
      </rPr>
      <t>KEGG: new perspectives on genomes, pathways, diseases and drugs.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:D353-D361.</t>
    </r>
  </si>
  <si>
    <t>10.1093/nar/gkw1092</t>
  </si>
  <si>
    <t>http://doi.org/10.1093/nar/gkw1092</t>
  </si>
  <si>
    <r>
      <t xml:space="preserve">Karp PD, Caspi R: </t>
    </r>
    <r>
      <rPr>
        <b/>
      </rPr>
      <t>A survey of metabolic databases emphasizing the MetaCyc family.</t>
    </r>
    <r>
      <t xml:space="preserve"> </t>
    </r>
    <r>
      <rPr>
        <i/>
      </rPr>
      <t>Arch Toxicol</t>
    </r>
    <r>
      <t xml:space="preserve"> 2011, </t>
    </r>
    <r>
      <rPr>
        <b/>
      </rPr>
      <t>85</t>
    </r>
    <r>
      <t>:1015-1033.</t>
    </r>
  </si>
  <si>
    <t>10.1007/s00204-011-0705-2</t>
  </si>
  <si>
    <t>http://doi.org/10.1007/s00204-011-0705-2</t>
  </si>
  <si>
    <r>
      <t xml:space="preserve">Karp PD, Latendresse M, Paley SM, Krummenacker M, Ong QD, Billington R, Kothari A, Weaver D, Lee T, Subhraveti P et al.: </t>
    </r>
    <r>
      <rPr>
        <b/>
      </rPr>
      <t>Pathway Tools version 19.0 update: software for pathway/genome informatics and systems biology.</t>
    </r>
    <r>
      <t xml:space="preserve"> </t>
    </r>
    <r>
      <rPr>
        <i/>
      </rPr>
      <t>Brief Bioinform</t>
    </r>
    <r>
      <t xml:space="preserve"> 2016, </t>
    </r>
    <r>
      <rPr>
        <b/>
      </rPr>
      <t>17</t>
    </r>
    <r>
      <t>:877-890.</t>
    </r>
  </si>
  <si>
    <t>10.1093/bib/bbv079</t>
  </si>
  <si>
    <t>http://doi.org/10.1093/bib/bbv079</t>
  </si>
  <si>
    <r>
      <t xml:space="preserve">Karr JR, Sanghvi JC, Macklin DN, Arora A, Covert MW: </t>
    </r>
    <r>
      <rPr>
        <b/>
      </rPr>
      <t>WholeCellKB: model organism databases for comprehensive whole-cell models.</t>
    </r>
    <r>
      <t xml:space="preserve"> </t>
    </r>
    <r>
      <rPr>
        <i/>
      </rPr>
      <t>Nucleic Acids Res</t>
    </r>
    <r>
      <t xml:space="preserve"> 2013, </t>
    </r>
    <r>
      <rPr>
        <b/>
      </rPr>
      <t>41</t>
    </r>
    <r>
      <t>:D787-D792.</t>
    </r>
  </si>
  <si>
    <t>10.1093/nar/gks1108</t>
  </si>
  <si>
    <t>http://doi.org/10.1093/nar/gks1108</t>
  </si>
  <si>
    <r>
      <t xml:space="preserve">Karr JR, Phillips NC, Covert MW: </t>
    </r>
    <r>
      <rPr>
        <b/>
      </rPr>
      <t>WholeCellSimDB: a hybrid relational/HDF database for whole-cell model predictions.</t>
    </r>
    <r>
      <t xml:space="preserve"> Database 2014, </t>
    </r>
    <r>
      <rPr>
        <b/>
      </rPr>
      <t>pii</t>
    </r>
    <r>
      <t>:bau095.</t>
    </r>
  </si>
  <si>
    <t>10.1093/database/bau095</t>
  </si>
  <si>
    <t>http://doi.org/10.1093/database/bau095</t>
  </si>
  <si>
    <r>
      <t xml:space="preserve">Kasprzyk A: </t>
    </r>
    <r>
      <rPr>
        <b/>
      </rPr>
      <t>BioMart: driving a paradigm change in biological data management.</t>
    </r>
    <r>
      <t xml:space="preserve"> </t>
    </r>
    <r>
      <rPr>
        <i/>
      </rPr>
      <t>Database</t>
    </r>
    <r>
      <t xml:space="preserve"> 2011, </t>
    </r>
    <r>
      <rPr>
        <b/>
      </rPr>
      <t>2011</t>
    </r>
    <r>
      <t>:bar049.</t>
    </r>
  </si>
  <si>
    <t>10.1093/database/bar049</t>
  </si>
  <si>
    <t>http://doi.org/10.1093/database/bar049</t>
  </si>
  <si>
    <r>
      <t xml:space="preserve">Kerrien S, Aranda B, Breuza L, Bridge A, Broackes-Carter F, Chen C, Duesbury M, Dumousseau M, Feuermann M, Hinz U et al.: </t>
    </r>
    <r>
      <rPr>
        <b/>
      </rPr>
      <t>The IntAct molecular interaction database in 2012.</t>
    </r>
    <r>
      <t xml:space="preserve"> </t>
    </r>
    <r>
      <rPr>
        <i/>
      </rPr>
      <t>Nucleic Acids Res</t>
    </r>
    <r>
      <t xml:space="preserve"> 2012, </t>
    </r>
    <r>
      <rPr>
        <b/>
      </rPr>
      <t>40</t>
    </r>
    <r>
      <t>:D841-D846.</t>
    </r>
  </si>
  <si>
    <t>10.1093/nar/gkr1088</t>
  </si>
  <si>
    <t>http://doi.org/10.1093/nar/gkr1088</t>
  </si>
  <si>
    <r>
      <t xml:space="preserve">Kertesz M, Iovino N, Unnerstall U, Gaul U, Segal E: </t>
    </r>
    <r>
      <rPr>
        <b/>
      </rPr>
      <t>The role of site accessibility in microRNA target recognition.</t>
    </r>
    <r>
      <t xml:space="preserve"> </t>
    </r>
    <r>
      <rPr>
        <i/>
      </rPr>
      <t>Nat Genet</t>
    </r>
    <r>
      <t xml:space="preserve"> 2007, </t>
    </r>
    <r>
      <rPr>
        <b/>
      </rPr>
      <t>39</t>
    </r>
    <r>
      <t>:1278-1284.</t>
    </r>
  </si>
  <si>
    <t>10.1038/ng2135</t>
  </si>
  <si>
    <t>http://doi.org/10.1038/ng2135</t>
  </si>
  <si>
    <r>
      <t xml:space="preserve">Kim S, Thiessen PA, Bolton EE, Chen J, Fu G, Gindulyte A, Han L, He J, He S, Shoemaker BA et al.: </t>
    </r>
    <r>
      <rPr>
        <b/>
      </rPr>
      <t>PubChem Substance and Compound databases.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:D1202-D1213.</t>
    </r>
  </si>
  <si>
    <t>10.1093/nar/gkv951</t>
  </si>
  <si>
    <t>http://doi.org/10.1093/nar/gkv951</t>
  </si>
  <si>
    <r>
      <t xml:space="preserve">King ZA, Lu J, Dräger A, Miller P, Federowicz S, Lerman JA, Ebrahim A, Palsson BO, Lewis NE: </t>
    </r>
    <r>
      <rPr>
        <b/>
      </rPr>
      <t>BiGG Models: A platform for integrating, standardizing and sharing genome-scale models.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:D515-D522.</t>
    </r>
  </si>
  <si>
    <t>10.1093/nar/gkv1049</t>
  </si>
  <si>
    <t>http://doi.org/10.1093/nar/gkv1049</t>
  </si>
  <si>
    <r>
      <t xml:space="preserve">Kingsford CL, Ayanbule K, Salzberg SL: </t>
    </r>
    <r>
      <rPr>
        <b/>
      </rPr>
      <t>Rapid, accurate, computational discovery of Rho-independent transcription terminators illuminates their relationship to DNA uptake.</t>
    </r>
    <r>
      <t xml:space="preserve"> </t>
    </r>
    <r>
      <rPr>
        <i/>
      </rPr>
      <t>Genome Biol</t>
    </r>
    <r>
      <t xml:space="preserve"> 2007, </t>
    </r>
    <r>
      <rPr>
        <b/>
      </rPr>
      <t>8</t>
    </r>
    <r>
      <t>:R22.</t>
    </r>
  </si>
  <si>
    <t>10.1186/gb-2007-8-2-r22</t>
  </si>
  <si>
    <t>http://doi.org/10.1186/gb-2007-8-2-r22</t>
  </si>
  <si>
    <r>
      <t xml:space="preserve">Klein S, Heinzle E: </t>
    </r>
    <r>
      <rPr>
        <b/>
      </rPr>
      <t>Isotope labeling experiments in metabolomics and fluxomics.</t>
    </r>
    <r>
      <t xml:space="preserve"> </t>
    </r>
    <r>
      <rPr>
        <i/>
      </rPr>
      <t>Wiley Interdiscip Rev Syst Biol Med</t>
    </r>
    <r>
      <t xml:space="preserve"> 2012, </t>
    </r>
    <r>
      <rPr>
        <b/>
      </rPr>
      <t>4</t>
    </r>
    <r>
      <t>:261-272.</t>
    </r>
  </si>
  <si>
    <t>10.1002/wsbm.1167</t>
  </si>
  <si>
    <r>
      <t xml:space="preserve">Klucar L, Stano M, Hajduk M: </t>
    </r>
    <r>
      <rPr>
        <b/>
      </rPr>
      <t>phiSITE: database of gene regulation in bacteriophages.</t>
    </r>
    <r>
      <t xml:space="preserve"> </t>
    </r>
    <r>
      <rPr>
        <i/>
      </rPr>
      <t>Nucleic Acids Res</t>
    </r>
    <r>
      <t xml:space="preserve"> 2010, </t>
    </r>
    <r>
      <rPr>
        <b/>
      </rPr>
      <t>38</t>
    </r>
    <r>
      <t>:D366-D370.</t>
    </r>
  </si>
  <si>
    <t>10.1093/nar/gkp911</t>
  </si>
  <si>
    <t>http://doi.org/10.1093/nar/gkp911</t>
  </si>
  <si>
    <r>
      <t xml:space="preserve">Klus P, Bolognesi B, Agostini F, Marchese D, Zanzoni A, Tartaglia GG: </t>
    </r>
    <r>
      <rPr>
        <b/>
      </rPr>
      <t>The cleverSuite approach for protein characterization: predictions of structural properties, solubility, chaperone requirements and RNA-binding abilities.</t>
    </r>
    <r>
      <t xml:space="preserve"> </t>
    </r>
    <r>
      <rPr>
        <i/>
      </rPr>
      <t>Bioinformatics</t>
    </r>
    <r>
      <t xml:space="preserve"> 2014, </t>
    </r>
    <r>
      <rPr>
        <b/>
      </rPr>
      <t>30</t>
    </r>
    <r>
      <t>:1601-1608.</t>
    </r>
  </si>
  <si>
    <t>10.1093/bioinformatics/btu074</t>
  </si>
  <si>
    <t>http://doi.org/10.1093/bioinformatics/btu074</t>
  </si>
  <si>
    <r>
      <t xml:space="preserve">Knop M, Edgar BA: </t>
    </r>
    <r>
      <rPr>
        <b/>
      </rPr>
      <t>Tracking protein turnover and degradation by microscopy: photo-switchable versus time-encoded fluorescent proteins.</t>
    </r>
    <r>
      <t xml:space="preserve"> </t>
    </r>
    <r>
      <rPr>
        <i/>
      </rPr>
      <t>Open Biol</t>
    </r>
    <r>
      <t xml:space="preserve"> 2014, </t>
    </r>
    <r>
      <rPr>
        <b/>
      </rPr>
      <t>4</t>
    </r>
    <r>
      <t>:140002.</t>
    </r>
  </si>
  <si>
    <t>10.1098/rsob.140002</t>
  </si>
  <si>
    <r>
      <t xml:space="preserve">Knudsen, S: </t>
    </r>
    <r>
      <rPr>
        <b/>
      </rPr>
      <t>Promoter 2.0: for the recognition of PolII promoter sequences.</t>
    </r>
    <r>
      <t xml:space="preserve"> </t>
    </r>
    <r>
      <rPr>
        <i/>
      </rPr>
      <t>Bioinformatics</t>
    </r>
    <r>
      <t xml:space="preserve"> 1999, </t>
    </r>
    <r>
      <rPr>
        <b/>
      </rPr>
      <t>15</t>
    </r>
    <r>
      <t>:356-361.</t>
    </r>
  </si>
  <si>
    <t>10.1093/bioinformatics/15.5.356</t>
  </si>
  <si>
    <t>http://doi.org/10.1093/bioinformatics/15.5.356</t>
  </si>
  <si>
    <t>Kolesnikov N, Hastings E, Keays M, Melnichuk O, Tang YA, Williams E, Dylag M, Kurbatova N, Brandizi M, Burdett T et al.: ArrayExpress update–simplifying data submissions. Nucleic Acids Res 2015, 43:D1113-D1116.</t>
  </si>
  <si>
    <t>10.1093/nar/gku1057</t>
  </si>
  <si>
    <t>http://doi.org/10.1093/nar/gku1057</t>
  </si>
  <si>
    <r>
      <t xml:space="preserve">Kumar A, Maranas CD: </t>
    </r>
    <r>
      <rPr>
        <b/>
      </rPr>
      <t>CLCA: maximum common molecular substructure queries within the MetRxn database.</t>
    </r>
    <r>
      <t xml:space="preserve"> </t>
    </r>
    <r>
      <rPr>
        <i/>
      </rPr>
      <t>J Chem Inf Model</t>
    </r>
    <r>
      <t xml:space="preserve"> 2014, </t>
    </r>
    <r>
      <rPr>
        <b/>
      </rPr>
      <t>54</t>
    </r>
    <r>
      <t>:3417-3438.</t>
    </r>
  </si>
  <si>
    <t>10.1021/ci5003922</t>
  </si>
  <si>
    <t>http://doi.org/10.1021/ci5003922</t>
  </si>
  <si>
    <r>
      <t xml:space="preserve">Kutmon M, Riutta A, Nunes N, Hanspers K, Willighagen EL, Bohler A, Mélius J, Waagmeester A, Sinha SR, Miller R et al.: </t>
    </r>
    <r>
      <rPr>
        <b/>
      </rPr>
      <t>WikiPathways: capturing the full diversity of pathway knowledge.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:D488-D494.</t>
    </r>
  </si>
  <si>
    <t>10.1093/nar/gkv1024</t>
  </si>
  <si>
    <t>http://doi.org/10.1093/nar/gkv1024</t>
  </si>
  <si>
    <r>
      <t xml:space="preserve">Laird PW: </t>
    </r>
    <r>
      <rPr>
        <b/>
      </rPr>
      <t>Principles and challenges of genomewide DNA methylation analysis.</t>
    </r>
    <r>
      <t xml:space="preserve"> </t>
    </r>
    <r>
      <rPr>
        <i/>
      </rPr>
      <t>Nat Rev Genet</t>
    </r>
    <r>
      <t xml:space="preserve"> 2010, </t>
    </r>
    <r>
      <rPr>
        <b/>
      </rPr>
      <t>11</t>
    </r>
    <r>
      <t>:191-203.</t>
    </r>
  </si>
  <si>
    <t>10.1038/nrg2732</t>
  </si>
  <si>
    <r>
      <t xml:space="preserve">Latendresse M, Malerich JP, Travers M, Karp PD: </t>
    </r>
    <r>
      <rPr>
        <b/>
      </rPr>
      <t>Accurate atom-mapping computation for biochemical reactions.</t>
    </r>
    <r>
      <t xml:space="preserve"> </t>
    </r>
    <r>
      <rPr>
        <i/>
      </rPr>
      <t>J Chem Inf Model</t>
    </r>
    <r>
      <t xml:space="preserve"> 2012, </t>
    </r>
    <r>
      <rPr>
        <b/>
      </rPr>
      <t>52</t>
    </r>
    <r>
      <t>:2970-2982.</t>
    </r>
  </si>
  <si>
    <t>10.1021/ci3002217</t>
  </si>
  <si>
    <r>
      <t xml:space="preserve">Latendresse M, Krummenacker M, Trupp M, Karp PD: </t>
    </r>
    <r>
      <rPr>
        <b/>
      </rPr>
      <t>Construction and completion of flux balance models from pathway databases.</t>
    </r>
    <r>
      <t xml:space="preserve"> </t>
    </r>
    <r>
      <rPr>
        <i/>
      </rPr>
      <t>Bioinformatics</t>
    </r>
    <r>
      <t xml:space="preserve"> 2012, </t>
    </r>
    <r>
      <rPr>
        <b/>
      </rPr>
      <t>28</t>
    </r>
    <r>
      <t>:388-396.</t>
    </r>
  </si>
  <si>
    <t>10.1093/bioinformatics/btr681</t>
  </si>
  <si>
    <t>http://doi.org/10.1093/bioinformatics/btr681</t>
  </si>
  <si>
    <r>
      <t xml:space="preserve">Law V, Knox C, Djoumbou Y, Jewison T, Guo AC, Liu Y, Maciejewski A, Arndt D, Wilson M, Neveu V et al.: </t>
    </r>
    <r>
      <rPr>
        <b/>
      </rPr>
      <t>DrugBank 4.0: shedding new light on drug metabolism.</t>
    </r>
    <r>
      <t xml:space="preserve"> </t>
    </r>
    <r>
      <rPr>
        <i/>
      </rPr>
      <t>Nucleic Acids Res</t>
    </r>
    <r>
      <t xml:space="preserve"> 2014, </t>
    </r>
    <r>
      <rPr>
        <b/>
      </rPr>
      <t>42</t>
    </r>
    <r>
      <t>:D1091-D1097.</t>
    </r>
  </si>
  <si>
    <t>10.1093/nar/gkt1068</t>
  </si>
  <si>
    <t>http://doi.org/10.1093/nar/gkt1068</t>
  </si>
  <si>
    <r>
      <t xml:space="preserve">Le Novère N: </t>
    </r>
    <r>
      <rPr>
        <b/>
      </rPr>
      <t>Model storage, exchange and integration.</t>
    </r>
    <r>
      <t xml:space="preserve"> </t>
    </r>
    <r>
      <rPr>
        <i/>
      </rPr>
      <t>BMC Neurosci</t>
    </r>
    <r>
      <t xml:space="preserve"> 2006, </t>
    </r>
    <r>
      <rPr>
        <b/>
      </rPr>
      <t>7</t>
    </r>
    <r>
      <t>:S11.</t>
    </r>
  </si>
  <si>
    <t>10.1186/1471-2202-7-S1-S11</t>
  </si>
  <si>
    <t>http://doi.org/10.1186/1471-2202-7-S1-S11</t>
  </si>
  <si>
    <r>
      <t xml:space="preserve">Lee R, Karr JR, Covert MW: </t>
    </r>
    <r>
      <rPr>
        <b/>
      </rPr>
      <t>WholeCellViz: data visualization for whole-cell models.</t>
    </r>
    <r>
      <t xml:space="preserve"> </t>
    </r>
    <r>
      <rPr>
        <i/>
      </rPr>
      <t>BMC Bioinformatics 2013</t>
    </r>
    <r>
      <t xml:space="preserve">, </t>
    </r>
    <r>
      <rPr>
        <b/>
      </rPr>
      <t>14</t>
    </r>
    <r>
      <t>:253.</t>
    </r>
  </si>
  <si>
    <t>10.1186/1471-2105-14-253</t>
  </si>
  <si>
    <t>http://doi.org/10.1186/1471-2105-14-253</t>
  </si>
  <si>
    <r>
      <t xml:space="preserve">Lee JH, Daugharthy ER, Scheiman J, Kalhor R, Yang JL, Ferrante TC, Terry R, Jeanty SS, Li C, Amamoto R et al.: </t>
    </r>
    <r>
      <rPr>
        <b/>
      </rPr>
      <t>Highly multiplexed subcellular RNA sequencing in situ.</t>
    </r>
    <r>
      <t xml:space="preserve"> </t>
    </r>
    <r>
      <rPr>
        <i/>
      </rPr>
      <t>Science</t>
    </r>
    <r>
      <t xml:space="preserve"> 2014, </t>
    </r>
    <r>
      <rPr>
        <b/>
      </rPr>
      <t>343</t>
    </r>
    <r>
      <t>:1360-1363.</t>
    </r>
  </si>
  <si>
    <t>10.1126/science.1250212</t>
  </si>
  <si>
    <r>
      <t xml:space="preserve">Lehne B, Schlitt T: </t>
    </r>
    <r>
      <rPr>
        <b/>
      </rPr>
      <t>Protein-protein interaction databases: keeping up with growing interactomes.</t>
    </r>
    <r>
      <t xml:space="preserve"> </t>
    </r>
    <r>
      <rPr>
        <i/>
      </rPr>
      <t>Hum Genomics</t>
    </r>
    <r>
      <t xml:space="preserve"> 2009, </t>
    </r>
    <r>
      <rPr>
        <b/>
      </rPr>
      <t>3</t>
    </r>
    <r>
      <t>:291-297.</t>
    </r>
  </si>
  <si>
    <t>10.1186/1479-7364-3-3-291</t>
  </si>
  <si>
    <r>
      <t xml:space="preserve">Lesurf R, Cotto KC, Wang G, Griffith M, Kasaian K, Jones SJ, Montgomery SB, Griffith OL, Open Regulatory Annotation Consortium: </t>
    </r>
    <r>
      <rPr>
        <b/>
      </rPr>
      <t>ORegAnno 3.0: a community-driven resource for curated regulatory annotation.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:D126-D132.</t>
    </r>
  </si>
  <si>
    <t>10.1093/nar/gkv1203</t>
  </si>
  <si>
    <t>http://doi.org/10.1093/nar/gkv1203</t>
  </si>
  <si>
    <t>Lin et al., 2010</t>
  </si>
  <si>
    <r>
      <t xml:space="preserve">Lin HH, Tseng LY: </t>
    </r>
    <r>
      <rPr>
        <b/>
      </rPr>
      <t>DBCP: a web server for disulfide bonding connectivity pattern prediction without the prior knowledge of the bonding state of cysteines.</t>
    </r>
    <r>
      <rPr>
        <i/>
      </rPr>
      <t xml:space="preserve"> Nucleic Acids Res</t>
    </r>
    <r>
      <t xml:space="preserve">. 2010, </t>
    </r>
    <r>
      <rPr>
        <b/>
      </rPr>
      <t>38</t>
    </r>
    <r>
      <t>:W503-W57.</t>
    </r>
  </si>
  <si>
    <t>10.1093/nar/gkq514</t>
  </si>
  <si>
    <t>http://doi.org/10.1093/nar/gkq514</t>
  </si>
  <si>
    <r>
      <t xml:space="preserve">Liu N, Pan T: </t>
    </r>
    <r>
      <rPr>
        <b/>
      </rPr>
      <t>RNA epigenetics.</t>
    </r>
    <r>
      <t xml:space="preserve"> </t>
    </r>
    <r>
      <rPr>
        <i/>
      </rPr>
      <t>Transl Res</t>
    </r>
    <r>
      <t xml:space="preserve"> 2015, </t>
    </r>
    <r>
      <rPr>
        <b/>
      </rPr>
      <t>165</t>
    </r>
    <r>
      <t>:28-35.</t>
    </r>
  </si>
  <si>
    <t>10.1016/j.trsl.2014.04.003</t>
  </si>
  <si>
    <r>
      <t xml:space="preserve">Lopez CF, Muhlich JL, Bachman JA, Sorger PK: </t>
    </r>
    <r>
      <rPr>
        <b/>
      </rPr>
      <t>Programming biological models in Python using PySB</t>
    </r>
    <r>
      <t xml:space="preserve">. Mol. Syst. Biol. 2013, </t>
    </r>
    <r>
      <rPr>
        <b/>
      </rPr>
      <t>9</t>
    </r>
    <r>
      <t>.</t>
    </r>
  </si>
  <si>
    <t>10.1038/msb.2013.1</t>
  </si>
  <si>
    <t>http://doi.org/10.1038/msb.2013.1</t>
  </si>
  <si>
    <r>
      <t xml:space="preserve">Lorenz R, Bernhart SH, Höner Zu Siederdissen C, Tafer H, Flamm C, Stadler PF, Hofacker IL: </t>
    </r>
    <r>
      <rPr>
        <b/>
      </rPr>
      <t>ViennaRNA Package 2.0.</t>
    </r>
    <r>
      <t xml:space="preserve"> </t>
    </r>
    <r>
      <rPr>
        <i/>
      </rPr>
      <t>Algorithms Mol Biol</t>
    </r>
    <r>
      <t xml:space="preserve"> 2011, </t>
    </r>
    <r>
      <rPr>
        <b/>
      </rPr>
      <t>6</t>
    </r>
    <r>
      <t>:26.</t>
    </r>
  </si>
  <si>
    <t>10.1186/1748-7188-6-26</t>
  </si>
  <si>
    <t>http://doi.org/10.1186/1748-7188-6-26</t>
  </si>
  <si>
    <r>
      <t xml:space="preserve">Lorenz R, Wolfinger MT, Tanzer A, Hofacker IL: </t>
    </r>
    <r>
      <rPr>
        <b/>
      </rPr>
      <t>Predicting RNA secondary structures from sequence and probing data.</t>
    </r>
    <r>
      <t xml:space="preserve"> </t>
    </r>
    <r>
      <rPr>
        <i/>
      </rPr>
      <t>Methods</t>
    </r>
    <r>
      <t xml:space="preserve"> 2016, </t>
    </r>
    <r>
      <rPr>
        <b/>
      </rPr>
      <t>103</t>
    </r>
    <r>
      <t>:86-98.</t>
    </r>
  </si>
  <si>
    <t>10.1016/j.ymeth.2016.04.004</t>
  </si>
  <si>
    <t>http://doi.org/10.1016/j.ymeth.2016.04.004</t>
  </si>
  <si>
    <r>
      <t xml:space="preserve">Liu C, Mallick B, Long D, Rennie WA, Wolenc A, Carmack CS, Ding Y: </t>
    </r>
    <r>
      <rPr>
        <b/>
      </rPr>
      <t>CLIP-based prediction of mammalian microRNA binding sites.</t>
    </r>
    <r>
      <t xml:space="preserve"> </t>
    </r>
    <r>
      <rPr>
        <i/>
      </rPr>
      <t>Nucleic Acids Res</t>
    </r>
    <r>
      <t xml:space="preserve"> 2013, </t>
    </r>
    <r>
      <rPr>
        <b/>
      </rPr>
      <t>41</t>
    </r>
    <r>
      <t>:e138.</t>
    </r>
  </si>
  <si>
    <t>10.1093/nar/gkt435</t>
  </si>
  <si>
    <t>http://doi.org/10.1093/nar/gkt435</t>
  </si>
  <si>
    <t>Machnicka MA, Milanowska K, Osman Oglou O, Purta E, Kurkowska M, Olchowik A, Januszewski W, Kalinowski S, Dunin-Horkawicz S, Rother KM et al.: MODOMICS: a database of RNA modification pathways–2013 update. Nucleic Acids Res 2013, 41:D262-D267.</t>
  </si>
  <si>
    <t>10.1093/nar/gks1007</t>
  </si>
  <si>
    <t>http://doi.org/10.1093/nar/gks1007</t>
  </si>
  <si>
    <r>
      <t xml:space="preserve">Mann M, Nahar F, Schnorr N, Backofen R, Stadler PF, Flamm C: </t>
    </r>
    <r>
      <rPr>
        <b/>
      </rPr>
      <t>Atom mapping with constraint programming.</t>
    </r>
    <r>
      <t xml:space="preserve"> </t>
    </r>
    <r>
      <rPr>
        <i/>
      </rPr>
      <t>Algorithms Mol Biol</t>
    </r>
    <r>
      <t xml:space="preserve"> 2014, </t>
    </r>
    <r>
      <rPr>
        <b/>
      </rPr>
      <t>9</t>
    </r>
    <r>
      <t>:23.</t>
    </r>
  </si>
  <si>
    <t>10.1186/s13015-014-0023-3</t>
  </si>
  <si>
    <t>http://doi.org/10.1186/s13015-014-0023-3</t>
  </si>
  <si>
    <r>
      <t xml:space="preserve">Mao X, Ma Q, Zhou C, Chen X, Zhang H, Yang J, Mao F, Lai W, Xu Y: </t>
    </r>
    <r>
      <rPr>
        <b/>
      </rPr>
      <t>DOOR 2.0: presenting operons and their functions through dynamic and integrated views.</t>
    </r>
    <r>
      <t xml:space="preserve"> </t>
    </r>
    <r>
      <rPr>
        <i/>
      </rPr>
      <t>Nucleic Acids Res</t>
    </r>
    <r>
      <t xml:space="preserve"> 2014, </t>
    </r>
    <r>
      <rPr>
        <b/>
      </rPr>
      <t>42</t>
    </r>
    <r>
      <t>:D654-D659.</t>
    </r>
  </si>
  <si>
    <t>10.1093/nar/gkt1048</t>
  </si>
  <si>
    <t>http://doi.org/10.1093/nar/gkt1048</t>
  </si>
  <si>
    <r>
      <t xml:space="preserve">Márquez-Chamorro AE, Aguilar-Ruiz JS: </t>
    </r>
    <r>
      <rPr>
        <b/>
      </rPr>
      <t>Soft Computing Methods for Disulfide Connectivity Prediction.</t>
    </r>
    <r>
      <t xml:space="preserve"> </t>
    </r>
    <r>
      <rPr>
        <i/>
      </rPr>
      <t>Evol Bioinform Online</t>
    </r>
    <r>
      <t xml:space="preserve"> 2015, </t>
    </r>
    <r>
      <rPr>
        <b/>
      </rPr>
      <t>11</t>
    </r>
    <r>
      <t>:223-229.</t>
    </r>
  </si>
  <si>
    <t>10.4137/EBO.S25349</t>
  </si>
  <si>
    <r>
      <t xml:space="preserve">Mathelier A, Fornes O, Arenillas DJ, Chen CY, Denay G, Lee J, Shi W, Shyr C, Tan G, Worsley-Hunt R et al.: </t>
    </r>
    <r>
      <rPr>
        <b/>
      </rPr>
      <t>JASPAR 2016: a major expansion and update of the open-access database of transcription factor binding profiles.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:D110-D115.</t>
    </r>
  </si>
  <si>
    <t>10.1093/nar/gkv1176</t>
  </si>
  <si>
    <t>http://doi.org/10.1093/nar/gkv1176</t>
  </si>
  <si>
    <r>
      <t xml:space="preserve">Matsuda R, Bi C, Anguizola J, Sobansky M, Rodriguez E, Vargas Badilla J, Zheng X, Hage B, Hage DS: </t>
    </r>
    <r>
      <rPr>
        <b/>
      </rPr>
      <t>Studies of metabolite-protein interactions: a review.</t>
    </r>
    <r>
      <t xml:space="preserve"> </t>
    </r>
    <r>
      <rPr>
        <i/>
      </rPr>
      <t>J Chromatogr B Analyt Technol Biomed Life Sci 2</t>
    </r>
    <r>
      <t xml:space="preserve">014, </t>
    </r>
    <r>
      <rPr>
        <b/>
      </rPr>
      <t>966</t>
    </r>
    <r>
      <t>:48-58.</t>
    </r>
  </si>
  <si>
    <t>10.1016/j.jchromb.2013.11.043</t>
  </si>
  <si>
    <r>
      <t xml:space="preserve">Matsuoka Y, Funahashi A, Ghosh S, Kitano H: </t>
    </r>
    <r>
      <rPr>
        <b/>
      </rPr>
      <t>Modeling and simulation using CellDesigner.</t>
    </r>
    <r>
      <t xml:space="preserve"> </t>
    </r>
    <r>
      <rPr>
        <i/>
      </rPr>
      <t>Methods Mol Biol</t>
    </r>
    <r>
      <t xml:space="preserve"> 2014, </t>
    </r>
    <r>
      <rPr>
        <b/>
      </rPr>
      <t>1164</t>
    </r>
    <r>
      <t>:121-45.</t>
    </r>
  </si>
  <si>
    <t>10.1007/978-1-4939-0805-9_11</t>
  </si>
  <si>
    <t>http://doi.org/10.1007/978-1-4939-0805-9_11</t>
  </si>
  <si>
    <r>
      <t xml:space="preserve">Matys V, Fricke E, Geffers R, Gössling E, Haubrock M, Hehl R, Hornischer K, Karas D, Kel AE, Kel-Margoulis OV et al.: </t>
    </r>
    <r>
      <rPr>
        <b/>
      </rPr>
      <t>TRANSFAC: transcriptional regulation, from patterns to profiles.</t>
    </r>
    <r>
      <t xml:space="preserve"> </t>
    </r>
    <r>
      <rPr>
        <i/>
      </rPr>
      <t>Nucleic Acids Res</t>
    </r>
    <r>
      <t xml:space="preserve"> 2003, </t>
    </r>
    <r>
      <rPr>
        <b/>
      </rPr>
      <t>31</t>
    </r>
    <r>
      <t>:374-378.</t>
    </r>
  </si>
  <si>
    <t>10.1093/nar/gkg108</t>
  </si>
  <si>
    <t>http://doi.org/10.1093/nar/gkg108</t>
  </si>
  <si>
    <r>
      <t xml:space="preserve">Maus C, Rybacki S, Uhrmacher AM: </t>
    </r>
    <r>
      <rPr>
        <b/>
      </rPr>
      <t>Rule-based multi-level modeling of cell biological systems.</t>
    </r>
    <r>
      <t xml:space="preserve"> </t>
    </r>
    <r>
      <rPr>
        <i/>
      </rPr>
      <t>BMC Syst Biol</t>
    </r>
    <r>
      <t xml:space="preserve"> 2011, </t>
    </r>
    <r>
      <rPr>
        <b/>
      </rPr>
      <t>5</t>
    </r>
    <r>
      <t>:166.</t>
    </r>
  </si>
  <si>
    <t>10.1186/1752-0509-5-166.</t>
  </si>
  <si>
    <t>http://doi.org/10.1186/1752-0509-5-166</t>
  </si>
  <si>
    <r>
      <t xml:space="preserve">McElwain M: </t>
    </r>
    <r>
      <rPr>
        <b/>
      </rPr>
      <t>A critical review of gene prediction software.</t>
    </r>
    <r>
      <t xml:space="preserve"> 2007.</t>
    </r>
  </si>
  <si>
    <t>https://cmgm.stanford.edu/biochem218/Projects%202007/Mcelwain.pdf</t>
  </si>
  <si>
    <r>
      <t xml:space="preserve">Mendes P, Hoops S, Sahle S, Gauges R, Dada J, Kummer U: </t>
    </r>
    <r>
      <rPr>
        <b/>
      </rPr>
      <t>Computational modeling of biochemical networks using COPASI.</t>
    </r>
    <r>
      <t xml:space="preserve"> </t>
    </r>
    <r>
      <rPr>
        <i/>
      </rPr>
      <t>Methods Mol Biol</t>
    </r>
    <r>
      <t xml:space="preserve"> 2009, </t>
    </r>
    <r>
      <rPr>
        <b/>
      </rPr>
      <t>500</t>
    </r>
    <r>
      <t>:17-59.</t>
    </r>
  </si>
  <si>
    <t>10.1007/978-1-59745-525-1_2</t>
  </si>
  <si>
    <t>http://doi.org/10.1007/978-1-59745-525-1_2</t>
  </si>
  <si>
    <r>
      <t xml:space="preserve">Mi H, Huang X, Muruganujan A, Tang H, Mills C, Kang D, Thomas PD: </t>
    </r>
    <r>
      <rPr>
        <b/>
      </rPr>
      <t>PANTHER version 11: expanded annotation data from Gene Ontology and Reactome pathways, and data analysis tool enhancements.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:D183-D189.</t>
    </r>
  </si>
  <si>
    <t>10.1093/nar/gkw1138</t>
  </si>
  <si>
    <t>http://doi.org/10.1093/nar/gkw1138</t>
  </si>
  <si>
    <t>Milo R, Jorgensen P, Moran U, Weber G, Springer M: BioNumbers–the database of key numbers in molecular and cell biology. Nucleic Acids Res 2010, 38:D750-D753.</t>
  </si>
  <si>
    <t>10.1093/nar/gkp889</t>
  </si>
  <si>
    <t>http://doi.org/10.1093/nar/gkp889</t>
  </si>
  <si>
    <r>
      <t xml:space="preserve">Min XJ, Butler G, Storms R, Tsang A: </t>
    </r>
    <r>
      <rPr>
        <b/>
      </rPr>
      <t>OrfPredictor: predicting protein-coding regions in EST-derived sequences.</t>
    </r>
    <r>
      <t xml:space="preserve"> </t>
    </r>
    <r>
      <rPr>
        <i/>
      </rPr>
      <t>Nucleic Acids Res</t>
    </r>
    <r>
      <t xml:space="preserve"> 2005, </t>
    </r>
    <r>
      <rPr>
        <b/>
      </rPr>
      <t>33</t>
    </r>
    <r>
      <t>:W677-W680.</t>
    </r>
  </si>
  <si>
    <t>10.1093/nar/gki394</t>
  </si>
  <si>
    <t>http://doi.org/10.1093/nar/gki394</t>
  </si>
  <si>
    <t>Mitra A, Kesarwani AK, Pal D, Nagaraja V: WebGeSTer DB–a transcription terminator database. Nucleic Acids Res 2011, 39:D129-D135.</t>
  </si>
  <si>
    <t>10.1093/nar/gkq971</t>
  </si>
  <si>
    <t>http://doi.org/10.1093/nar/gkq971</t>
  </si>
  <si>
    <r>
      <t xml:space="preserve">Morgat A, Lombardot T, Axelsen KB, Aimo L, Niknejad A, Hyka-Nouspikel N, Coudert E, Pozzato M, Pagni M, Moretti S et al.: </t>
    </r>
    <r>
      <rPr>
        <b/>
      </rPr>
      <t>Updates in Rhea - an expert curated resource of biochemical reactions.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:4279.</t>
    </r>
  </si>
  <si>
    <t>10.1093/nar/gkw1299</t>
  </si>
  <si>
    <t>http://doi.org/10.1093/nar/gkw1299</t>
  </si>
  <si>
    <r>
      <t xml:space="preserve">Muzzey D, van Oudenaarden A: </t>
    </r>
    <r>
      <rPr>
        <b/>
      </rPr>
      <t>Quantitative time-lapse fluorescence microscopy in single cells.</t>
    </r>
    <r>
      <t xml:space="preserve"> </t>
    </r>
    <r>
      <rPr>
        <i/>
      </rPr>
      <t>Annu Rev Cell Dev Biol</t>
    </r>
    <r>
      <t xml:space="preserve"> 2009, </t>
    </r>
    <r>
      <rPr>
        <b/>
      </rPr>
      <t>25</t>
    </r>
    <r>
      <t>:301-327.</t>
    </r>
  </si>
  <si>
    <t>10.1146/annurev.cellbio.042308.113408</t>
  </si>
  <si>
    <r>
      <t xml:space="preserve">Nanjappa V, Thomas JK, Marimuthu A, Muthusamy B, Radhakrishnan A, Sharma R, Ahmad Khan A, Balakrishnan L, Sahasrabuddhe NA, Kumar S et al.: </t>
    </r>
    <r>
      <rPr>
        <b/>
      </rPr>
      <t xml:space="preserve">Plasma Proteome Database as a resource for proteomics research: 2014 update. </t>
    </r>
    <r>
      <rPr>
        <i/>
      </rPr>
      <t>Nucleic Acids Res</t>
    </r>
    <r>
      <t xml:space="preserve"> 2014, </t>
    </r>
    <r>
      <rPr>
        <b/>
      </rPr>
      <t>42</t>
    </r>
    <r>
      <t>:D959-D965.</t>
    </r>
  </si>
  <si>
    <t>10.1093/nar/gkt1251</t>
  </si>
  <si>
    <t>http://doi.org/10.1093/nar/gkt1251</t>
  </si>
  <si>
    <r>
      <t xml:space="preserve">Negi S, Pandey S, Srinivasan SM, Mohammed A, Guda C: </t>
    </r>
    <r>
      <rPr>
        <b/>
      </rPr>
      <t>LocSigDB: a database of protein localization signals.</t>
    </r>
    <r>
      <t xml:space="preserve"> </t>
    </r>
    <r>
      <rPr>
        <i/>
      </rPr>
      <t>Database</t>
    </r>
    <r>
      <t xml:space="preserve"> 2015, </t>
    </r>
    <r>
      <rPr>
        <b/>
      </rPr>
      <t>pii</t>
    </r>
    <r>
      <t>:bav003.</t>
    </r>
  </si>
  <si>
    <t>10.1093/database/bav003</t>
  </si>
  <si>
    <t>http://doi.org/10.1093/database/bav003</t>
  </si>
  <si>
    <r>
      <t xml:space="preserve">Noble JE, Bailey MJ: </t>
    </r>
    <r>
      <rPr>
        <b/>
      </rPr>
      <t>Quantitation of protein.</t>
    </r>
    <r>
      <t xml:space="preserve"> </t>
    </r>
    <r>
      <rPr>
        <i/>
      </rPr>
      <t>Methods Enzymol</t>
    </r>
    <r>
      <t xml:space="preserve"> 2009, </t>
    </r>
    <r>
      <rPr>
        <b/>
      </rPr>
      <t>463</t>
    </r>
    <r>
      <t>:73-95.</t>
    </r>
  </si>
  <si>
    <t>10.1016/S0076-6879(09)63008-1</t>
  </si>
  <si>
    <t>O'Boyle NM, Hutchison GR: Cinfony–combining Open Source cheminformatics toolkits behind a common interface. Chem Cent J 2008, 2:24.</t>
  </si>
  <si>
    <t>10.1186/1752-153X-2-24</t>
  </si>
  <si>
    <t>http://doi.org/10.1186/1752-153X-2-24</t>
  </si>
  <si>
    <r>
      <t xml:space="preserve">O'Boyle NM, Guha R, Willighagen EL, Adams SE, Alvarsson J, Bradley JC, Filippov IV, Hanson RM, Hanwell MD, Hutchison GR et al.: </t>
    </r>
    <r>
      <rPr>
        <b/>
      </rPr>
      <t>Open Data, Open Source and Open Standards in chemistry: The Blue Obelisk five years on.</t>
    </r>
    <r>
      <t xml:space="preserve"> </t>
    </r>
    <r>
      <rPr>
        <i/>
      </rPr>
      <t>J Cheminform</t>
    </r>
    <r>
      <t xml:space="preserve"> 2011, </t>
    </r>
    <r>
      <rPr>
        <b/>
      </rPr>
      <t>3</t>
    </r>
    <r>
      <t>:37.</t>
    </r>
  </si>
  <si>
    <t>10.1186/1758-2946-3-37</t>
  </si>
  <si>
    <t>http://doi.org/10.1186/1758-2946-3-37</t>
  </si>
  <si>
    <r>
      <t xml:space="preserve">O'Boyle NM, Banck M, James CA, Morley C, Vandermeersch T, Hutchison GR: </t>
    </r>
    <r>
      <rPr>
        <b/>
      </rPr>
      <t>Open Babel: An open chemical toolbox.</t>
    </r>
    <r>
      <t xml:space="preserve"> </t>
    </r>
    <r>
      <rPr>
        <i/>
      </rPr>
      <t>J Cheminform</t>
    </r>
    <r>
      <t xml:space="preserve"> 2011, </t>
    </r>
    <r>
      <rPr>
        <b/>
      </rPr>
      <t>3</t>
    </r>
    <r>
      <t>:33.</t>
    </r>
  </si>
  <si>
    <t>10.1186/1758-2946-3-33</t>
  </si>
  <si>
    <t>http://doi.org/10.1186/1758-2946-3-33</t>
  </si>
  <si>
    <r>
      <t xml:space="preserve">Olivier BG, Snoep JL: </t>
    </r>
    <r>
      <rPr>
        <b/>
      </rPr>
      <t>Web-based kinetic modelling using JWS Online.</t>
    </r>
    <r>
      <t xml:space="preserve"> </t>
    </r>
    <r>
      <rPr>
        <i/>
      </rPr>
      <t>Bioinformatics</t>
    </r>
    <r>
      <t xml:space="preserve"> 2004, </t>
    </r>
    <r>
      <rPr>
        <b/>
      </rPr>
      <t>20</t>
    </r>
    <r>
      <t>:2143-2144.</t>
    </r>
  </si>
  <si>
    <t>10.1093/bioinformatics/bth200</t>
  </si>
  <si>
    <t>http://doi.org/10.1093/bioinformatics/bth200</t>
  </si>
  <si>
    <r>
      <t xml:space="preserve">Ozsolak F, Milos PM: </t>
    </r>
    <r>
      <rPr>
        <b/>
      </rPr>
      <t>RNA sequencing: advances, challenges and opportunities.</t>
    </r>
    <r>
      <t xml:space="preserve"> </t>
    </r>
    <r>
      <rPr>
        <i/>
      </rPr>
      <t>Nat Rev Genet</t>
    </r>
    <r>
      <t xml:space="preserve"> 2011, </t>
    </r>
    <r>
      <rPr>
        <b/>
      </rPr>
      <t>12</t>
    </r>
    <r>
      <t>:87-98.</t>
    </r>
  </si>
  <si>
    <t>10.1038/nrg2934</t>
  </si>
  <si>
    <r>
      <t xml:space="preserve">Pampel H, Vierkant P, Scholze F, Bertelmann R, Kindling M, Klump J, Goebelbecker HJ, Gundlach J, Schirmbacher P, Dierolf U: </t>
    </r>
    <r>
      <rPr>
        <b/>
      </rPr>
      <t>Making research data repositories visible: the re3data.org Registry.</t>
    </r>
    <r>
      <t xml:space="preserve"> </t>
    </r>
    <r>
      <rPr>
        <i/>
      </rPr>
      <t>PLoS One</t>
    </r>
    <r>
      <t xml:space="preserve"> 2013, </t>
    </r>
    <r>
      <rPr>
        <b/>
      </rPr>
      <t>8</t>
    </r>
    <r>
      <t>:e78080.</t>
    </r>
  </si>
  <si>
    <t>10.1371/journal.pone.0078080</t>
  </si>
  <si>
    <t>http://doi.org/10.1371/journal.pone.0078080</t>
  </si>
  <si>
    <r>
      <t xml:space="preserve">Papanicolaou A, Heckel DG: </t>
    </r>
    <r>
      <rPr>
        <b/>
      </rPr>
      <t>The GMOD Drupal bioinformatic server framework.</t>
    </r>
    <r>
      <t xml:space="preserve"> </t>
    </r>
    <r>
      <rPr>
        <i/>
      </rPr>
      <t>Bioinformatics</t>
    </r>
    <r>
      <t xml:space="preserve"> 2010, </t>
    </r>
    <r>
      <rPr>
        <b/>
      </rPr>
      <t>26</t>
    </r>
    <r>
      <t>:3119-3124.</t>
    </r>
  </si>
  <si>
    <t>10.1093/bioinformatics/btq599</t>
  </si>
  <si>
    <t>http://doi.org/10.1093/bioinformatics/btq599</t>
  </si>
  <si>
    <r>
      <t xml:space="preserve">Park PJ: </t>
    </r>
    <r>
      <rPr>
        <b/>
      </rPr>
      <t>ChIP-seq: advantages and challenges of a maturing technology.</t>
    </r>
    <r>
      <t xml:space="preserve"> </t>
    </r>
    <r>
      <rPr>
        <i/>
      </rPr>
      <t>Nat Rev Genet</t>
    </r>
    <r>
      <t xml:space="preserve"> 2009, </t>
    </r>
    <r>
      <rPr>
        <b/>
      </rPr>
      <t>10</t>
    </r>
    <r>
      <t>:669-680.</t>
    </r>
  </si>
  <si>
    <t>10.1038/nrg2641</t>
  </si>
  <si>
    <r>
      <t xml:space="preserve">Pavesi G, Mereghetti P, Mauri G, Pesole G: </t>
    </r>
    <r>
      <rPr>
        <b/>
      </rPr>
      <t>Weeder Web: discovery of transcription factor binding sites in a set of sequences from co-regulated genes.</t>
    </r>
    <r>
      <t xml:space="preserve"> </t>
    </r>
    <r>
      <rPr>
        <i/>
      </rPr>
      <t>Nucleic Acids Res</t>
    </r>
    <r>
      <t xml:space="preserve"> 2004, </t>
    </r>
    <r>
      <rPr>
        <b/>
      </rPr>
      <t>32</t>
    </r>
    <r>
      <t>:W199-203.</t>
    </r>
  </si>
  <si>
    <t>10.1093/nar/gkh465</t>
  </si>
  <si>
    <t>Pavlov et al., 2011</t>
  </si>
  <si>
    <r>
      <t xml:space="preserve">Pavlov D, Rybalkin M, Karulin B, Kozhevnikov M, Savelyev A, Churinov A: </t>
    </r>
    <r>
      <rPr>
        <b/>
      </rPr>
      <t>Indigo: universal cheminformatics API.</t>
    </r>
    <r>
      <t xml:space="preserve"> </t>
    </r>
    <r>
      <rPr>
        <i/>
      </rPr>
      <t>J Cheminform</t>
    </r>
    <r>
      <t xml:space="preserve"> 2011, </t>
    </r>
    <r>
      <rPr>
        <b/>
      </rPr>
      <t>3</t>
    </r>
    <r>
      <t>:1.</t>
    </r>
  </si>
  <si>
    <t>10.1186/1758-2946-3-S1-P4</t>
  </si>
  <si>
    <t>http://doi.org/10.1186/1758-2946-3-S1-P4</t>
  </si>
  <si>
    <r>
      <t xml:space="preserve">Peabody MA, Laird MR, Vlasschaert C, Lo R, Brinkman FS: </t>
    </r>
    <r>
      <rPr>
        <b/>
      </rPr>
      <t>PSORTdb: expanding the bacteria and archaea protein subcellular localization database to better reflect diversity in cell envelope structures.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:D663-D668.</t>
    </r>
  </si>
  <si>
    <t>10.1093/nar/gkv1271</t>
  </si>
  <si>
    <t>http://doi.org/10.1093/nar/gkv1271</t>
  </si>
  <si>
    <t>Pedersen AG, Baldi P, Chauvin Y, Brunak S: The biology of eukaryotic promoter prediction–a review. Comput Chem 1999, 23:191-207.</t>
  </si>
  <si>
    <t>10.1093/bioinformatics/17.suppl_1.S90</t>
  </si>
  <si>
    <t>http://doi.org/10.1093/bioinformatics/17.suppl_1.S90</t>
  </si>
  <si>
    <r>
      <t xml:space="preserve">Perez-Riverol Y, Alpi E, Wang R, Hermjakob H, Vizcaíno JA: </t>
    </r>
    <r>
      <rPr>
        <b/>
      </rPr>
      <t>Making proteomics data accessible and reusable: current state of proteomics databases and repositories.</t>
    </r>
    <r>
      <t xml:space="preserve"> </t>
    </r>
    <r>
      <rPr>
        <i/>
      </rPr>
      <t>Proteomics</t>
    </r>
    <r>
      <t xml:space="preserve"> 2015, </t>
    </r>
    <r>
      <rPr>
        <b/>
      </rPr>
      <t>15</t>
    </r>
    <r>
      <t>:930-949.</t>
    </r>
  </si>
  <si>
    <t>10.1002/pmic.201400302</t>
  </si>
  <si>
    <r>
      <t xml:space="preserve">Pertea M, Lin X, Salzberg SL: </t>
    </r>
    <r>
      <rPr>
        <b/>
      </rPr>
      <t>GeneSplicer: a new computational method for splice site prediction.</t>
    </r>
    <r>
      <t xml:space="preserve"> </t>
    </r>
    <r>
      <rPr>
        <i/>
      </rPr>
      <t>Nucleic Acids Res</t>
    </r>
    <r>
      <t xml:space="preserve"> 2001, </t>
    </r>
    <r>
      <rPr>
        <b/>
      </rPr>
      <t>29</t>
    </r>
    <r>
      <t>:1185-1190.</t>
    </r>
  </si>
  <si>
    <t>10.1093/nar/29.5.1185</t>
  </si>
  <si>
    <t>http://doi.org/10.1093/nar/29.5.1185</t>
  </si>
  <si>
    <r>
      <t xml:space="preserve">Peters JM, Vangeloff AD, Landick R: </t>
    </r>
    <r>
      <rPr>
        <b/>
      </rPr>
      <t>Bacterial transcription terminators: the RNA 3'-end chronicles.</t>
    </r>
    <r>
      <t xml:space="preserve"> </t>
    </r>
    <r>
      <rPr>
        <i/>
      </rPr>
      <t>J Mol Biol</t>
    </r>
    <r>
      <t xml:space="preserve"> 2011, </t>
    </r>
    <r>
      <rPr>
        <b/>
      </rPr>
      <t>412</t>
    </r>
    <r>
      <t>:793-813.</t>
    </r>
  </si>
  <si>
    <t>10.1016/j.jmb.2011.03.036</t>
  </si>
  <si>
    <t>http://doi.org/10.1016/j.jmb.2011.03.036</t>
  </si>
  <si>
    <r>
      <t xml:space="preserve">Peters M, Eicher JJ, van Niekerk DD, Waltemath D, Snoep JL: </t>
    </r>
    <r>
      <rPr>
        <b/>
      </rPr>
      <t>The JWS online simulation database.</t>
    </r>
    <r>
      <t xml:space="preserve"> </t>
    </r>
    <r>
      <rPr>
        <i/>
      </rPr>
      <t xml:space="preserve">Bioinformatics </t>
    </r>
    <r>
      <t xml:space="preserve">2017, </t>
    </r>
    <r>
      <rPr>
        <b/>
      </rPr>
      <t>pii</t>
    </r>
    <r>
      <t>:btw831.</t>
    </r>
  </si>
  <si>
    <t>10.1093/bioinformatics/btw831</t>
  </si>
  <si>
    <t>http://doi.org/10.1093/bioinformatics/btw831</t>
  </si>
  <si>
    <r>
      <t xml:space="preserve">Petersen TN, Brunak S, von Heijne G, Nielsen H: </t>
    </r>
    <r>
      <rPr>
        <b/>
      </rPr>
      <t>SignalP 4.0: discriminating signal peptides from transmembrane regions.</t>
    </r>
    <r>
      <t xml:space="preserve"> </t>
    </r>
    <r>
      <rPr>
        <i/>
      </rPr>
      <t>Nat Meth</t>
    </r>
    <r>
      <t xml:space="preserve"> 2011, </t>
    </r>
    <r>
      <rPr>
        <b/>
      </rPr>
      <t>8</t>
    </r>
    <r>
      <t>:785-786.</t>
    </r>
  </si>
  <si>
    <t>10.1038/nmeth.1701</t>
  </si>
  <si>
    <t>http://doi.org/10.1038/nmeth.1701</t>
  </si>
  <si>
    <r>
      <t xml:space="preserve">Peterson SM, Thompson JA, Ufkin ML, Sathyanarayana P, Liaw L, Congdon CB: </t>
    </r>
    <r>
      <rPr>
        <b/>
      </rPr>
      <t>Common features of microRNA target prediction tools.</t>
    </r>
    <r>
      <t xml:space="preserve"> </t>
    </r>
    <r>
      <rPr>
        <i/>
      </rPr>
      <t>Front Genet</t>
    </r>
    <r>
      <t xml:space="preserve"> 2014, </t>
    </r>
    <r>
      <rPr>
        <b/>
      </rPr>
      <t>5</t>
    </r>
    <r>
      <t>:23.</t>
    </r>
  </si>
  <si>
    <t>10.3389/fgene.2014.00023</t>
  </si>
  <si>
    <t>http://doi.org/10.3389/fgene.2014.00023</t>
  </si>
  <si>
    <t>Petryszak R, Keays M, Tang YA, Fonseca NA, Barrera E, Burdett T, Füllgrabe A, Fuentes AM, Jupp S et al.: Expression Atlas update–an integrated database of gene and protein expression in humans, animals and plants. Nucleic Acids Res 2016, 44:D746-D752.</t>
  </si>
  <si>
    <t>10.1093/nar/gkv1045</t>
  </si>
  <si>
    <t>http://doi.org/10.1093/nar/gkv1045</t>
  </si>
  <si>
    <t>Keshava Prasad TS, Goel R, Kandasamy K, Keerthikumar S, Kumar S, Mathivanan S, Telikicherla D, Raju R, Shafreen B, Venugopal A et al.: Human Protein Reference Database–2009 update. Nucleic Acids Res 2009, 37:D767-D772.</t>
  </si>
  <si>
    <t>10.1093/nar/gkn892</t>
  </si>
  <si>
    <t>http://doi.org/10.1093/nar/gkn892</t>
  </si>
  <si>
    <r>
      <t xml:space="preserve">Price MN, Huang KH, Alm EJ, Arkin AP: </t>
    </r>
    <r>
      <rPr>
        <b/>
      </rPr>
      <t>A novel method for accurate operon predictions in all sequenced prokaryotes.</t>
    </r>
    <r>
      <t xml:space="preserve"> </t>
    </r>
    <r>
      <rPr>
        <i/>
      </rPr>
      <t>Nucleic Acids Res</t>
    </r>
    <r>
      <t xml:space="preserve"> 2005, </t>
    </r>
    <r>
      <rPr>
        <b/>
      </rPr>
      <t>33</t>
    </r>
    <r>
      <t>:880-892.</t>
    </r>
  </si>
  <si>
    <t>10.1093/nar/gki232</t>
  </si>
  <si>
    <t>http://doi.org/10.1093/nar/gki232</t>
  </si>
  <si>
    <r>
      <t xml:space="preserve">Rahman SA, Torrance G, Baldacci L, Martínez Cuesta S, Fenninger F, Gopal N, Choudhary S, May JW, Holliday GL, Steinbeck C, Thornton JM: </t>
    </r>
    <r>
      <rPr>
        <b/>
      </rPr>
      <t>Reaction Decoder Tool (RDT): extracting features from chemical reactions.</t>
    </r>
    <r>
      <t xml:space="preserve"> </t>
    </r>
    <r>
      <rPr>
        <i/>
      </rPr>
      <t>Bioinformatics</t>
    </r>
    <r>
      <t xml:space="preserve"> 2016, </t>
    </r>
    <r>
      <rPr>
        <b/>
      </rPr>
      <t>32</t>
    </r>
    <r>
      <t>:2065-2066.</t>
    </r>
  </si>
  <si>
    <t>10.1093/bioinformatics/btw096</t>
  </si>
  <si>
    <t>http://doi.org/10.1093/bioinformatics/btw096</t>
  </si>
  <si>
    <r>
      <t xml:space="preserve">Ramirez-Gaona M, Marcu A, Pon A, Guo AC, Sajed T, Wishart NA, Karu N, Djoumbou Feunang Y, Arndt D, Wishart DS: </t>
    </r>
    <r>
      <rPr>
        <b/>
      </rPr>
      <t>YMDB 2.0: a significantly expanded version of the yeast metabolome database.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:D440-D445.</t>
    </r>
  </si>
  <si>
    <t>10.1093/nar/gkw1058.</t>
  </si>
  <si>
    <t>http://doi.org/10.1093/nar/gkw1058</t>
  </si>
  <si>
    <r>
      <t xml:space="preserve">Rastogi S, Rost B: LocDB: experimental annotations of localization for Homo sapiens and Arabidopsis thaliana. </t>
    </r>
    <r>
      <rPr>
        <i/>
      </rPr>
      <t>Nucleic Acids Res</t>
    </r>
    <r>
      <t xml:space="preserve"> 2011, </t>
    </r>
    <r>
      <rPr>
        <b/>
      </rPr>
      <t>39</t>
    </r>
    <r>
      <t>:D230-D234.</t>
    </r>
  </si>
  <si>
    <t>10.1093/nar/gkq927</t>
  </si>
  <si>
    <t>http://doi.org/10.1093/nar/gkq927</t>
  </si>
  <si>
    <r>
      <t xml:space="preserve">Reczko M, Maragkakis M, Alexiou P, Grosse I, Hatzigeorgiou AG: </t>
    </r>
    <r>
      <rPr>
        <b/>
      </rPr>
      <t>Functional microRNA targets in protein coding sequences.</t>
    </r>
    <r>
      <t xml:space="preserve"> </t>
    </r>
    <r>
      <rPr>
        <i/>
      </rPr>
      <t>Bioinformatics</t>
    </r>
    <r>
      <t xml:space="preserve"> 2012, </t>
    </r>
    <r>
      <rPr>
        <b/>
      </rPr>
      <t>28</t>
    </r>
    <r>
      <t>:771-776.</t>
    </r>
  </si>
  <si>
    <t>10.1093/bioinformatics/bts043</t>
  </si>
  <si>
    <t>http://doi.org/10.1093/bioinformatics/bts043</t>
  </si>
  <si>
    <r>
      <t xml:space="preserve">Reese MG, Eeckman FH, Kulp D, Haussler D: </t>
    </r>
    <r>
      <rPr>
        <b/>
      </rPr>
      <t>Improved splice site detection in Genie.</t>
    </r>
    <r>
      <t xml:space="preserve"> </t>
    </r>
    <r>
      <rPr>
        <i/>
      </rPr>
      <t>J Comput Biol</t>
    </r>
    <r>
      <t xml:space="preserve"> 1997, </t>
    </r>
    <r>
      <rPr>
        <b/>
      </rPr>
      <t>4</t>
    </r>
    <r>
      <t>:311-323.</t>
    </r>
  </si>
  <si>
    <t>10.1089/cmb.1997.4.311</t>
  </si>
  <si>
    <t>http://doi.org/10.1089/cmb.1997.4.311</t>
  </si>
  <si>
    <t>Repchevsky D, Gelpi JL: BioSWR–semantic web services registry for bioinformatics. PLoS One 2014, 9:e107889.</t>
  </si>
  <si>
    <t>10.1371/journal.pone.0107889</t>
  </si>
  <si>
    <t>http://doi.org/10.1371/journal.pone.0107889</t>
  </si>
  <si>
    <t>Resasco, 2012</t>
  </si>
  <si>
    <r>
      <t xml:space="preserve">Resasco DC, Gao F, Morgan F, Novak IL, Schaff JC, Slepchenko BM: </t>
    </r>
    <r>
      <rPr>
        <b/>
      </rPr>
      <t>Virtual Cell: computational tools for modeling in cell biology</t>
    </r>
    <r>
      <t xml:space="preserve">. Wiley Interdiscip. Rev. Syst. Biol. Med. 2012, </t>
    </r>
    <r>
      <rPr>
        <b/>
      </rPr>
      <t>4</t>
    </r>
    <r>
      <t>:129–140.</t>
    </r>
  </si>
  <si>
    <t>10.1002/wsbm.165</t>
  </si>
  <si>
    <t>http://doi.org/10.1002/wsbm.165</t>
  </si>
  <si>
    <r>
      <t xml:space="preserve">Reuter JS, Mathews DH: </t>
    </r>
    <r>
      <rPr>
        <b/>
      </rPr>
      <t>RNAstructure: software for RNA secondary structure prediction and analysis.</t>
    </r>
    <r>
      <t xml:space="preserve"> </t>
    </r>
    <r>
      <rPr>
        <i/>
      </rPr>
      <t>BMC Bioinformatics</t>
    </r>
    <r>
      <t xml:space="preserve"> 2010, </t>
    </r>
    <r>
      <rPr>
        <b/>
      </rPr>
      <t>11</t>
    </r>
    <r>
      <t>:129.</t>
    </r>
  </si>
  <si>
    <t>10.1186/1471-2105-11-129</t>
  </si>
  <si>
    <t>http://doi.org/10.1186/1471-2105-11-129</t>
  </si>
  <si>
    <r>
      <t xml:space="preserve">Reyes FE, Garst AD, Batey RT: </t>
    </r>
    <r>
      <rPr>
        <b/>
      </rPr>
      <t>Strategies in RNA crystallography.</t>
    </r>
    <r>
      <t xml:space="preserve"> </t>
    </r>
    <r>
      <rPr>
        <i/>
      </rPr>
      <t>Methods Enzymol</t>
    </r>
    <r>
      <t xml:space="preserve"> 2009, </t>
    </r>
    <r>
      <rPr>
        <b/>
      </rPr>
      <t>469</t>
    </r>
    <r>
      <t>:119-39.</t>
    </r>
  </si>
  <si>
    <t>10.1016/S0076-6879(09)69006-6</t>
  </si>
  <si>
    <r>
      <t xml:space="preserve">Rizzetto S, Priami C, Csikász-Nagy A: </t>
    </r>
    <r>
      <rPr>
        <b/>
      </rPr>
      <t>Qualitative and Quantitative Protein Complex Prediction Through Proteome-Wide Simulations.</t>
    </r>
    <r>
      <t xml:space="preserve"> </t>
    </r>
    <r>
      <rPr>
        <i/>
      </rPr>
      <t>PLoS Comput Biol</t>
    </r>
    <r>
      <t xml:space="preserve"> 2015, </t>
    </r>
    <r>
      <rPr>
        <b/>
      </rPr>
      <t>11</t>
    </r>
    <r>
      <t>:e1004424.</t>
    </r>
  </si>
  <si>
    <t>10.1371/journal.pcbi.1004424</t>
  </si>
  <si>
    <t>http://doi.org/10.1371/journal.pcbi.1004424</t>
  </si>
  <si>
    <r>
      <t xml:space="preserve">Rombel IT, Sykes KF, Rayner S, Johnston SA: </t>
    </r>
    <r>
      <rPr>
        <b/>
      </rPr>
      <t>ORF-FINDER: a vector for high-throughput gene identification.</t>
    </r>
    <r>
      <t xml:space="preserve"> </t>
    </r>
    <r>
      <rPr>
        <i/>
      </rPr>
      <t>Gene</t>
    </r>
    <r>
      <t xml:space="preserve"> 2002, </t>
    </r>
    <r>
      <rPr>
        <b/>
      </rPr>
      <t>282</t>
    </r>
    <r>
      <t>:33-41.</t>
    </r>
  </si>
  <si>
    <t>10.1016/S0378-1119(01)00819-8</t>
  </si>
  <si>
    <t>http://doi.org/10.1016/S0378-1119(01)00819-8</t>
  </si>
  <si>
    <r>
      <t xml:space="preserve">Rose PW, Prlić A, Altunkaya A, Bi C, Bradley AR, Christie CH, Costanzo LD, Duarte JM, Dutta S, Feng Z et al.: </t>
    </r>
    <r>
      <rPr>
        <b/>
      </rPr>
      <t>The RCSB protein data bank: integrative view of protein, gene and 3D structural information.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:D271-D281.</t>
    </r>
  </si>
  <si>
    <t>10.1093/nar/gkw1000</t>
  </si>
  <si>
    <t>http://doi.org/10.1093/nar/gkw1000</t>
  </si>
  <si>
    <r>
      <t xml:space="preserve">Sajed T, Marcu A, Ramirez M, Pon A, Guo AC, Knox C, Wilson M, Grant JR, Djoumbou Y, Wishart DS: </t>
    </r>
    <r>
      <rPr>
        <b/>
      </rPr>
      <t>ECMDB 2.0: A richer resource for understanding the biochemistry of E. coli.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:D495-D501.</t>
    </r>
  </si>
  <si>
    <t>10.1093/nar/gkv1060</t>
  </si>
  <si>
    <t>http://doi.org/10.1093/nar/gkv1060</t>
  </si>
  <si>
    <r>
      <t xml:space="preserve">Salwinski L, Miller CS, Smith AJ, Pettit FK, Bowie JU, Eisenberg D: </t>
    </r>
    <r>
      <rPr>
        <b/>
      </rPr>
      <t>The Database of Interacting Proteins: 2004 update.</t>
    </r>
    <r>
      <t xml:space="preserve"> </t>
    </r>
    <r>
      <rPr>
        <i/>
      </rPr>
      <t>Nucleic Acids Res</t>
    </r>
    <r>
      <t xml:space="preserve"> 2004, </t>
    </r>
    <r>
      <rPr>
        <b/>
      </rPr>
      <t>32</t>
    </r>
    <r>
      <t>:D449-D451.</t>
    </r>
  </si>
  <si>
    <t>10.1093/nar/gkh086</t>
  </si>
  <si>
    <t>http://doi.org/10.1093/nar/gkh086</t>
  </si>
  <si>
    <r>
      <t xml:space="preserve">Salzberg SL, Delcher AL, Kasif S, White O: </t>
    </r>
    <r>
      <rPr>
        <b/>
      </rPr>
      <t>Microbial gene identification using interpolated Markov models.</t>
    </r>
    <r>
      <t xml:space="preserve"> </t>
    </r>
    <r>
      <rPr>
        <i/>
      </rPr>
      <t>Nucleic Acids Res</t>
    </r>
    <r>
      <t xml:space="preserve"> 1998, </t>
    </r>
    <r>
      <rPr>
        <b/>
      </rPr>
      <t>26</t>
    </r>
    <r>
      <t>:544-548.</t>
    </r>
  </si>
  <si>
    <t>10.1093/nar/26.2.544</t>
  </si>
  <si>
    <t>http://doi.org/10.1093/nar/26.2.544</t>
  </si>
  <si>
    <r>
      <t xml:space="preserve">Sambrook J, Russell DW: </t>
    </r>
    <r>
      <rPr>
        <b/>
      </rPr>
      <t>Identification of associated proteins by coimmunoprecipitation.</t>
    </r>
    <r>
      <t xml:space="preserve"> </t>
    </r>
    <r>
      <rPr>
        <i/>
      </rPr>
      <t>CSH Protoc</t>
    </r>
    <r>
      <t xml:space="preserve"> 2006, </t>
    </r>
    <r>
      <rPr>
        <b/>
      </rPr>
      <t>pii</t>
    </r>
    <r>
      <t>:pdb.prot3898.</t>
    </r>
  </si>
  <si>
    <t>10.1101/pdb.prot3898</t>
  </si>
  <si>
    <r>
      <t xml:space="preserve">Satyanarayan A, Moritz D, Wongsuphasawat K, Heer J: </t>
    </r>
    <r>
      <rPr>
        <b/>
      </rPr>
      <t>Vega-lite: A grammar of interactive graphics.</t>
    </r>
    <r>
      <t xml:space="preserve"> </t>
    </r>
    <r>
      <rPr>
        <i/>
      </rPr>
      <t>IEEE Trans Vis Comput Graphics 2017</t>
    </r>
    <r>
      <t xml:space="preserve">, </t>
    </r>
    <r>
      <rPr>
        <b/>
      </rPr>
      <t>23:</t>
    </r>
    <r>
      <t>341-350.</t>
    </r>
  </si>
  <si>
    <t>10.1109/TVCG.2016.2599030</t>
  </si>
  <si>
    <t>http://doi.org/10.1109/TVCG.2016.2599030</t>
  </si>
  <si>
    <r>
      <t xml:space="preserve">Schaff JC, Vasilescu D, Moraru II, Loew LM, Blinov ML: </t>
    </r>
    <r>
      <rPr>
        <b/>
      </rPr>
      <t>Rule-based modeling with Virtual Cell.</t>
    </r>
    <r>
      <t xml:space="preserve"> </t>
    </r>
    <r>
      <rPr>
        <i/>
      </rPr>
      <t>Bioinformatics</t>
    </r>
    <r>
      <t xml:space="preserve"> 2016, </t>
    </r>
    <r>
      <rPr>
        <b/>
      </rPr>
      <t>32</t>
    </r>
    <r>
      <t>:2880-2882.</t>
    </r>
  </si>
  <si>
    <t>10.1093/bioinformatics/btw353</t>
  </si>
  <si>
    <t>http://doi.org/10.1093/bioinformatics/btw353</t>
  </si>
  <si>
    <r>
      <t xml:space="preserve">Schneider M, Rosam M, Glaser M, Patronov A, Shah H, Back KC, Daake MA, Buchner J, Antes I: </t>
    </r>
    <r>
      <rPr>
        <b/>
      </rPr>
      <t>BiPPred: Combined sequence- and structure-based prediction of peptide binding to the Hsp70 chaperone BiP.</t>
    </r>
    <r>
      <t xml:space="preserve"> </t>
    </r>
    <r>
      <rPr>
        <i/>
      </rPr>
      <t>Proteins</t>
    </r>
    <r>
      <t xml:space="preserve"> 2016, </t>
    </r>
    <r>
      <rPr>
        <b/>
      </rPr>
      <t>84</t>
    </r>
    <r>
      <t>:1390-1407.</t>
    </r>
  </si>
  <si>
    <t>10.1002/prot.25084</t>
  </si>
  <si>
    <t>http://doi.org/10.1002/prot.25084</t>
  </si>
  <si>
    <r>
      <t xml:space="preserve">Schomburg I, Jeske L, Ulbrich M, Placzek S, Chang A, Schomburg D: </t>
    </r>
    <r>
      <rPr>
        <b/>
      </rPr>
      <t>The BRENDA enzyme information system-From a database to an expert system.</t>
    </r>
    <r>
      <t xml:space="preserve"> </t>
    </r>
    <r>
      <rPr>
        <i/>
      </rPr>
      <t>J Biotechnol</t>
    </r>
    <r>
      <t xml:space="preserve"> 2017, </t>
    </r>
    <r>
      <rPr>
        <b/>
      </rPr>
      <t>pii</t>
    </r>
    <r>
      <t>:S0168-1656(17)30183-9.</t>
    </r>
  </si>
  <si>
    <t>10.1016/j.jbiotec.2017.04.020</t>
  </si>
  <si>
    <t>http://doi.org/10.1016/j.jbiotec.2017.04.020</t>
  </si>
  <si>
    <t>Schulze A, Downward J: Navigating gene expression using microarrays–a technology review. Nat Cell Biol 2001, 3:E190-E195.</t>
  </si>
  <si>
    <t>10.1038/35087138</t>
  </si>
  <si>
    <r>
      <t xml:space="preserve">Schwanhäusser B, Busse D, Li N, Dittmar G, Schuchhardt J, Wolf J, Chen W, Selbach M: </t>
    </r>
    <r>
      <rPr>
        <b/>
      </rPr>
      <t>Global quantification of mammalian gene expression control.</t>
    </r>
    <r>
      <t xml:space="preserve"> </t>
    </r>
    <r>
      <rPr>
        <i/>
      </rPr>
      <t>Nature</t>
    </r>
    <r>
      <t xml:space="preserve"> 2011, </t>
    </r>
    <r>
      <rPr>
        <b/>
      </rPr>
      <t>473</t>
    </r>
    <r>
      <t>:337-342.</t>
    </r>
  </si>
  <si>
    <t>10.1038/nature10098</t>
  </si>
  <si>
    <r>
      <t xml:space="preserve">Selinger DW, Saxena RM, Cheung KJ, Church GM, Rosenow C: </t>
    </r>
    <r>
      <rPr>
        <b/>
      </rPr>
      <t>Global RNA half-life analysis in Escherichia coli reveals positional patterns of transcript degradation.</t>
    </r>
    <r>
      <t xml:space="preserve"> </t>
    </r>
    <r>
      <rPr>
        <i/>
      </rPr>
      <t>Genome Res</t>
    </r>
    <r>
      <t xml:space="preserve"> 2003, </t>
    </r>
    <r>
      <rPr>
        <b/>
      </rPr>
      <t>13</t>
    </r>
    <r>
      <t>:216-223.</t>
    </r>
  </si>
  <si>
    <t>10.1101/gr.912603</t>
  </si>
  <si>
    <r>
      <t xml:space="preserve">Shendure J, Ji H: </t>
    </r>
    <r>
      <rPr>
        <b/>
      </rPr>
      <t>Next-generation DNA sequencing.</t>
    </r>
    <r>
      <t xml:space="preserve"> </t>
    </r>
    <r>
      <rPr>
        <i/>
      </rPr>
      <t>Nat Biotechnol</t>
    </r>
    <r>
      <t xml:space="preserve"> 2008, </t>
    </r>
    <r>
      <rPr>
        <b/>
      </rPr>
      <t>26</t>
    </r>
    <r>
      <t>:1135-45.</t>
    </r>
  </si>
  <si>
    <t>10.1038/nbt1486</t>
  </si>
  <si>
    <r>
      <t xml:space="preserve">Sierro N, Makita Y, de Hoon M, Nakai K: </t>
    </r>
    <r>
      <rPr>
        <b/>
      </rPr>
      <t>DBTBS: a database of transcriptional regulation in Bacillus subtilis containing upstream intergenic conservation information.</t>
    </r>
    <r>
      <t xml:space="preserve"> </t>
    </r>
    <r>
      <rPr>
        <i/>
      </rPr>
      <t>Nucleic Acids Res</t>
    </r>
    <r>
      <t xml:space="preserve"> 2008, </t>
    </r>
    <r>
      <rPr>
        <b/>
      </rPr>
      <t>36</t>
    </r>
    <r>
      <t>:D93-96.</t>
    </r>
  </si>
  <si>
    <t>10.1093/nar/gkm910</t>
  </si>
  <si>
    <t>http://doi.org/10.1093/nar/gkm910</t>
  </si>
  <si>
    <r>
      <t xml:space="preserve">Smith AM, Xu W, Sun Y, Faeder JR, Marai GE: </t>
    </r>
    <r>
      <rPr>
        <b/>
      </rPr>
      <t>RuleBender: integrated modeling, simulation and visualization for rule-based intracellular biochemistry</t>
    </r>
    <r>
      <t xml:space="preserve">. BMC Bioinformatics 2012, </t>
    </r>
    <r>
      <rPr>
        <b/>
      </rPr>
      <t>13</t>
    </r>
    <r>
      <t>:S3.</t>
    </r>
  </si>
  <si>
    <t>10.1186/1471-2105-13-S8-S3</t>
  </si>
  <si>
    <t>http://doi.org/10.1186/1471-2105-13-S8-S3</t>
  </si>
  <si>
    <r>
      <t xml:space="preserve">Sneddon MW, Faeder JR, Emonet T: </t>
    </r>
    <r>
      <rPr>
        <b/>
      </rPr>
      <t>Efficient modeling, simulation and coarse-graining of biological complexity with NFsim.</t>
    </r>
    <r>
      <t xml:space="preserve"> </t>
    </r>
    <r>
      <rPr>
        <i/>
      </rPr>
      <t>Nat Methods</t>
    </r>
    <r>
      <t xml:space="preserve"> 2011, </t>
    </r>
    <r>
      <rPr>
        <b/>
      </rPr>
      <t>8</t>
    </r>
    <r>
      <t>:177-183.</t>
    </r>
  </si>
  <si>
    <t>10.1038/nmeth.1546</t>
  </si>
  <si>
    <t>http://doi.org/10.1038/nmeth.1546</t>
  </si>
  <si>
    <r>
      <t xml:space="preserve">Solovyev A, Salamov A: </t>
    </r>
    <r>
      <rPr>
        <b/>
      </rPr>
      <t>Automatic Annotation of Microbial Genomes and Metagenomic Sequences.</t>
    </r>
    <r>
      <t xml:space="preserve"> </t>
    </r>
    <r>
      <rPr>
        <i/>
      </rPr>
      <t>Metagenomics Applications Agriculture, Biomed Environ Stud</t>
    </r>
    <r>
      <t xml:space="preserve"> 2011, 61-78.</t>
    </r>
  </si>
  <si>
    <t>https://www.novapublishers.com/catalog/product_info.php?products_id=13833</t>
  </si>
  <si>
    <r>
      <t xml:space="preserve">Somogyi ET, Bouteiller JM, Glazier JA, König M, Medley JK, Swat MH, Sauro HM: </t>
    </r>
    <r>
      <rPr>
        <b/>
      </rPr>
      <t>libRoadRunner: a high performance SBML simulation and analysis library.</t>
    </r>
    <r>
      <t xml:space="preserve"> </t>
    </r>
    <r>
      <rPr>
        <i/>
      </rPr>
      <t>Bioinformatics</t>
    </r>
    <r>
      <t xml:space="preserve"> 2015, </t>
    </r>
    <r>
      <rPr>
        <b/>
      </rPr>
      <t>31</t>
    </r>
    <r>
      <t>:3315-3121.</t>
    </r>
  </si>
  <si>
    <t>10.1093/bioinformatics/btv363</t>
  </si>
  <si>
    <t>http://doi.org/10.1093/bioinformatics/btv363</t>
  </si>
  <si>
    <r>
      <t xml:space="preserve">Song L, Crawford GE: </t>
    </r>
    <r>
      <rPr>
        <b/>
      </rPr>
      <t>DNase-seq: a high-resolution technique for mapping active gene regulatory elements across the genome from mammalian cells.</t>
    </r>
    <r>
      <t xml:space="preserve"> </t>
    </r>
    <r>
      <rPr>
        <i/>
      </rPr>
      <t>Cold Spring Harb Protoc</t>
    </r>
    <r>
      <t xml:space="preserve"> 2010, </t>
    </r>
    <r>
      <rPr>
        <b/>
      </rPr>
      <t>2010</t>
    </r>
    <r>
      <t>:pdb.prot5384.</t>
    </r>
  </si>
  <si>
    <t>10.1101/pdb.prot5384</t>
  </si>
  <si>
    <r>
      <t xml:space="preserve">Sprenger J, Lynn Fink J, Karunaratne S, Hanson K, Hamilton NA, Teasdale RD: </t>
    </r>
    <r>
      <rPr>
        <b/>
      </rPr>
      <t>LOCATE: a mammalian protein subcellular localization database.</t>
    </r>
    <r>
      <t xml:space="preserve"> </t>
    </r>
    <r>
      <rPr>
        <i/>
      </rPr>
      <t>Nucleic Acids Res</t>
    </r>
    <r>
      <t xml:space="preserve"> 2008, </t>
    </r>
    <r>
      <rPr>
        <b/>
      </rPr>
      <t>36</t>
    </r>
    <r>
      <t>:D230-D233.</t>
    </r>
  </si>
  <si>
    <t>10.1093/nar/gkm950</t>
  </si>
  <si>
    <t>http://doi.org/10.1093/nar/gkm950</t>
  </si>
  <si>
    <r>
      <t xml:space="preserve">Steinbeck C, Hoppe C, Kuhn S, Floris M, Guha R, Willighagen EL: </t>
    </r>
    <r>
      <rPr>
        <b/>
      </rPr>
      <t>Recent developments of the chemistry development kit (CDK) - an open-source java library for chemo- and bioinformatics.</t>
    </r>
    <r>
      <t xml:space="preserve"> </t>
    </r>
    <r>
      <rPr>
        <i/>
      </rPr>
      <t>Curr Pharm Des</t>
    </r>
    <r>
      <t xml:space="preserve"> 2006, </t>
    </r>
    <r>
      <rPr>
        <b/>
      </rPr>
      <t>12</t>
    </r>
    <r>
      <t>:2111-2120.</t>
    </r>
  </si>
  <si>
    <t>10.2174/138161206777585274</t>
  </si>
  <si>
    <t>http://doi.org/10.2174/138161206777585274</t>
  </si>
  <si>
    <r>
      <t xml:space="preserve">Sud M, Fahy E, Cotter D, Brown A, Dennis EA, Glass CK, Merrill AH Jr, Murphy RC, Raetz CR, Russell DW, Subramaniam S: </t>
    </r>
    <r>
      <rPr>
        <b/>
      </rPr>
      <t>LMSD: LIPID MAPS structure database.</t>
    </r>
    <r>
      <t xml:space="preserve"> </t>
    </r>
    <r>
      <rPr>
        <i/>
      </rPr>
      <t>Nucleic Acids Res</t>
    </r>
    <r>
      <t xml:space="preserve"> 2007, </t>
    </r>
    <r>
      <rPr>
        <b/>
      </rPr>
      <t>35</t>
    </r>
    <r>
      <t>:D527-D532.</t>
    </r>
  </si>
  <si>
    <t>10.1093/nar/gkl838</t>
  </si>
  <si>
    <t>http://doi.org/10.1093/nar/gkl838</t>
  </si>
  <si>
    <r>
      <t xml:space="preserve">Sud M, Fahy E, Cotter D, Azam K, Vadivelu I, Burant C, Edison A, Fiehn O, Higashi R, Nair KS et al.: </t>
    </r>
    <r>
      <rPr>
        <b/>
      </rPr>
      <t>Metabolomics Workbench: An international repository for metabolomics data and metadata, metabolite standards, protocols, tutorials and training, and analysis tools.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:D463-D470.</t>
    </r>
  </si>
  <si>
    <t>10.1093/nar/gkv1042</t>
  </si>
  <si>
    <t>http://doi.org/10.1093/nar/gkv1042</t>
  </si>
  <si>
    <r>
      <t xml:space="preserve">Szklarczyk D, Santos A, von Mering C, Jensen LJ, Bork P, Kuhn M: </t>
    </r>
    <r>
      <rPr>
        <b/>
      </rPr>
      <t>STITCH 5: augmenting protein-chemical interaction networks with tissue and affinity data.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:D380-D384.</t>
    </r>
  </si>
  <si>
    <t>10.1093/nar/gkv1277</t>
  </si>
  <si>
    <t>http://doi.org/10.1093/nar/gkv1277</t>
  </si>
  <si>
    <r>
      <t xml:space="preserve">Szklarczyk D, Morris JH, Cook H, Kuhn M, Wyder S, Simonovic M, Santos A, Doncheva NT, Roth A, Bork P et al.: </t>
    </r>
    <r>
      <rPr>
        <b/>
      </rPr>
      <t>The STRING database in 2017: quality-controlled protein-protein association networks, made broadly accessible.</t>
    </r>
    <r>
      <t xml:space="preserve"> </t>
    </r>
    <r>
      <rPr>
        <i/>
      </rPr>
      <t>Nucleic Acids Res</t>
    </r>
    <r>
      <t xml:space="preserve"> 2017, 45:D362-D368.</t>
    </r>
  </si>
  <si>
    <t>10.1093/nar/gkw937</t>
  </si>
  <si>
    <t>http://doi.org/10.1093/nar/gkw937</t>
  </si>
  <si>
    <r>
      <t xml:space="preserve">Taboada B, Verde C, Merino E: </t>
    </r>
    <r>
      <rPr>
        <b/>
      </rPr>
      <t>High accuracy operon prediction method based on STRING database scores.</t>
    </r>
    <r>
      <t xml:space="preserve"> </t>
    </r>
    <r>
      <rPr>
        <i/>
      </rPr>
      <t>Nucleic Acids Res</t>
    </r>
    <r>
      <t xml:space="preserve"> 2010, </t>
    </r>
    <r>
      <rPr>
        <b/>
      </rPr>
      <t>38</t>
    </r>
    <r>
      <t>:e130.</t>
    </r>
  </si>
  <si>
    <t>10.1093/nar/gkq254</t>
  </si>
  <si>
    <t>http://doi.org/10.1093/nar/gkq254</t>
  </si>
  <si>
    <r>
      <t xml:space="preserve">Takahashi K, Ishikawa N, Sadamoto Y, Sasamoto H, Ohta S, Shiozawa A, Miyoshi F, Naito Y, Nakayama Y, Tomita M: </t>
    </r>
    <r>
      <rPr>
        <b/>
      </rPr>
      <t>E-Cell 2: multi-platform E-Cell simulation system.</t>
    </r>
    <r>
      <t xml:space="preserve"> </t>
    </r>
    <r>
      <rPr>
        <i/>
      </rPr>
      <t>Bioinformatics</t>
    </r>
    <r>
      <t xml:space="preserve"> 2003, </t>
    </r>
    <r>
      <rPr>
        <b/>
      </rPr>
      <t>19</t>
    </r>
    <r>
      <t>:1727-1729.</t>
    </r>
  </si>
  <si>
    <t>10.1093/bioinformatics/btg221</t>
  </si>
  <si>
    <t>http://doi.org/10.1093/bioinformatics/btg221</t>
  </si>
  <si>
    <r>
      <t xml:space="preserve">Taniguchi Y, Choi PJ, Li GW, Chen H, Babu M, Hearn J, Emili A, Xie XS: </t>
    </r>
    <r>
      <rPr>
        <b/>
      </rPr>
      <t>Quantifying E. coli proteome and transcriptome with single-molecule sensitivity in single cells.</t>
    </r>
    <r>
      <t xml:space="preserve"> </t>
    </r>
    <r>
      <rPr>
        <i/>
      </rPr>
      <t>Science</t>
    </r>
    <r>
      <t xml:space="preserve"> 2010, </t>
    </r>
    <r>
      <rPr>
        <b/>
      </rPr>
      <t>329</t>
    </r>
    <r>
      <t>:533-538.</t>
    </r>
  </si>
  <si>
    <t>10.1126/science.1188308</t>
  </si>
  <si>
    <r>
      <t xml:space="preserve">TeSlaa T, Teitell MA: </t>
    </r>
    <r>
      <rPr>
        <b/>
      </rPr>
      <t>Techniques to monitor glycolysis.</t>
    </r>
    <r>
      <t xml:space="preserve"> </t>
    </r>
    <r>
      <rPr>
        <i/>
      </rPr>
      <t>Methods Enzymol</t>
    </r>
    <r>
      <t xml:space="preserve"> 2014, </t>
    </r>
    <r>
      <rPr>
        <b/>
      </rPr>
      <t>542</t>
    </r>
    <r>
      <t>:91-114.</t>
    </r>
  </si>
  <si>
    <t>10.1016/B978-0-12-416618-9.00005-4</t>
  </si>
  <si>
    <r>
      <t xml:space="preserve">The UniProt Consortium: </t>
    </r>
    <r>
      <rPr>
        <b/>
      </rPr>
      <t>UniProt: the universal protein knowledgebase.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:D158-D169.</t>
    </r>
  </si>
  <si>
    <t>10.1093/nar/gkw1099</t>
  </si>
  <si>
    <t>http://doi.org/10.1093/nar/gkw1099</t>
  </si>
  <si>
    <r>
      <t xml:space="preserve">Tompa M, Li N, Bailey TL, Church GM, De Moor B, Eskin E, Favorov AV, Frith MC, Fu Y, Kent WJ et al.: </t>
    </r>
    <r>
      <rPr>
        <b/>
      </rPr>
      <t>Assessing computational tools for the discovery of transcription factor binding sites.</t>
    </r>
    <r>
      <t xml:space="preserve"> </t>
    </r>
    <r>
      <rPr>
        <i/>
      </rPr>
      <t>Nat Biotechnol</t>
    </r>
    <r>
      <t xml:space="preserve"> 2005, </t>
    </r>
    <r>
      <rPr>
        <b/>
      </rPr>
      <t>23</t>
    </r>
    <r>
      <t>:137-144.</t>
    </r>
  </si>
  <si>
    <t>10.1038/nbt1053</t>
  </si>
  <si>
    <t>http://doi.org/10.1038/nbt1053</t>
  </si>
  <si>
    <t>Topping et al., 2016</t>
  </si>
  <si>
    <r>
      <t xml:space="preserve">Topping D, Barley M, Bane MK, Higham N, Aumont B, Dingle N, McFiggans G: </t>
    </r>
    <r>
      <rPr>
        <b/>
      </rPr>
      <t>UManSysProp v1.0: an online and open-source facility for molecular property prediction and atmospheric aerosol calculations.</t>
    </r>
    <r>
      <t xml:space="preserve"> </t>
    </r>
    <r>
      <rPr>
        <i/>
      </rPr>
      <t>Geosci Model Dev</t>
    </r>
    <r>
      <t xml:space="preserve"> 2016, </t>
    </r>
    <r>
      <rPr>
        <b/>
      </rPr>
      <t>9:</t>
    </r>
    <r>
      <t>899-914.</t>
    </r>
  </si>
  <si>
    <t>10.5194/gmd-9-899-2016</t>
  </si>
  <si>
    <t>http://doi.org/10.5194/gmd-9-899-2016</t>
  </si>
  <si>
    <r>
      <t xml:space="preserve">Tsai CH, Chan CH, Chen BJ, Kao CY, Liu HL, Hsu JP: </t>
    </r>
    <r>
      <rPr>
        <b/>
      </rPr>
      <t>Bioinformatics approaches for disulfide connectivity prediction.</t>
    </r>
    <r>
      <t xml:space="preserve"> </t>
    </r>
    <r>
      <rPr>
        <i/>
      </rPr>
      <t>Curr Protein Pept Sci</t>
    </r>
    <r>
      <t xml:space="preserve"> 2007, </t>
    </r>
    <r>
      <rPr>
        <b/>
      </rPr>
      <t>8</t>
    </r>
    <r>
      <t>:243-60.</t>
    </r>
  </si>
  <si>
    <t xml:space="preserve">10.2174/138920307780831848 </t>
  </si>
  <si>
    <t xml:space="preserve">http://doi.org/10.2174/138920307780831848 </t>
  </si>
  <si>
    <r>
      <t xml:space="preserve">Tugarinov V, Hwang PM, Kay LE: </t>
    </r>
    <r>
      <rPr>
        <b/>
      </rPr>
      <t>Nuclear magnetic resonance spectroscopy of high-molecular-weight proteins.</t>
    </r>
    <r>
      <t xml:space="preserve"> </t>
    </r>
    <r>
      <rPr>
        <i/>
      </rPr>
      <t>Annu Rev Biochem</t>
    </r>
    <r>
      <t xml:space="preserve"> 2004, </t>
    </r>
    <r>
      <rPr>
        <b/>
      </rPr>
      <t>73</t>
    </r>
    <r>
      <t>:107-146.</t>
    </r>
  </si>
  <si>
    <t>10.1146/annurev.biochem.73.011303.074004</t>
  </si>
  <si>
    <r>
      <t xml:space="preserve">Uhlén M, Fagerberg L, Hallström BM, Lindskog C, Oksvold P, Mardinoglu A, Sivertsson Å, Kampf C, Sjöstedt E, Asplund A et al.: </t>
    </r>
    <r>
      <rPr>
        <b/>
      </rPr>
      <t>Tissue-based map of the human proteome.</t>
    </r>
    <r>
      <t xml:space="preserve"> </t>
    </r>
    <r>
      <rPr>
        <i/>
      </rPr>
      <t>Science</t>
    </r>
    <r>
      <t xml:space="preserve"> 2015, </t>
    </r>
    <r>
      <rPr>
        <b/>
      </rPr>
      <t>347</t>
    </r>
    <r>
      <t>:1260419.</t>
    </r>
  </si>
  <si>
    <t>10.1126/science.1260419</t>
  </si>
  <si>
    <t>http://doi.org/10.1126/science.1260419</t>
  </si>
  <si>
    <r>
      <t xml:space="preserve">Urdidiales-Nieto D, Navas-Delgado I, Aldana-Montes JF: </t>
    </r>
    <r>
      <rPr>
        <b/>
      </rPr>
      <t>Biological Web Service Repositories Review.</t>
    </r>
    <r>
      <t xml:space="preserve"> </t>
    </r>
    <r>
      <rPr>
        <i/>
      </rPr>
      <t>Mol Inform</t>
    </r>
    <r>
      <t xml:space="preserve"> 2017, 36.</t>
    </r>
  </si>
  <si>
    <t>10.1002/minf.201600035</t>
  </si>
  <si>
    <r>
      <t xml:space="preserve">van der Kamp MW, Schaeffer RD, Jonsson AL, Scouras AD, Simms AM, Toofanny RD, Benson NC, Anderson PC, Merkley ED, Rysavy S et al.: </t>
    </r>
    <r>
      <rPr>
        <b/>
      </rPr>
      <t>Dynameomics: a comprehensive database of protein dynamics.</t>
    </r>
    <r>
      <t xml:space="preserve"> </t>
    </r>
    <r>
      <rPr>
        <i/>
      </rPr>
      <t>Structure</t>
    </r>
    <r>
      <t xml:space="preserve"> 2010, </t>
    </r>
    <r>
      <rPr>
        <b/>
      </rPr>
      <t>18</t>
    </r>
    <r>
      <t>:423-435.</t>
    </r>
  </si>
  <si>
    <t>10.1016/j.str.2010.01.012</t>
  </si>
  <si>
    <t>http://doi.org/10.1016/j.str.2010.01.012</t>
  </si>
  <si>
    <r>
      <t xml:space="preserve">Van Durme J, Maurer-Stroh S, Gallardo R, Wilkinson H, Rousseau F, Schymkowitz J: </t>
    </r>
    <r>
      <rPr>
        <b/>
      </rPr>
      <t>Accurate prediction of DnaK-peptide binding via homology modelling and experimental data.</t>
    </r>
    <r>
      <t xml:space="preserve"> </t>
    </r>
    <r>
      <rPr>
        <i/>
      </rPr>
      <t>PLoS Comput Biol</t>
    </r>
    <r>
      <t xml:space="preserve"> 2009, </t>
    </r>
    <r>
      <rPr>
        <b/>
      </rPr>
      <t>5</t>
    </r>
    <r>
      <t>:e1000475.</t>
    </r>
  </si>
  <si>
    <t>10.1371/journal.pcbi.1000475</t>
  </si>
  <si>
    <t>http://doi.org/10.1371/journal.pcbi.1000475</t>
  </si>
  <si>
    <r>
      <t xml:space="preserve">Vizcaíno JA, Csordas A, Del-Toro N, Dianes JA, Griss J, Lavidas I, Mayer G, Perez-Riverol Y, Reisinger F, Ternent T et al.: </t>
    </r>
    <r>
      <rPr>
        <b/>
      </rPr>
      <t>2016 update of the PRIDE database and its related tools.</t>
    </r>
    <r>
      <t xml:space="preserve"> </t>
    </r>
    <r>
      <rPr>
        <i/>
      </rPr>
      <t>Nucleic Acids Res</t>
    </r>
    <r>
      <t xml:space="preserve"> 2016, </t>
    </r>
    <r>
      <rPr>
        <b/>
      </rPr>
      <t>44</t>
    </r>
    <r>
      <t>:11033.</t>
    </r>
  </si>
  <si>
    <t>10.1093/nar/gkw880</t>
  </si>
  <si>
    <t>http://doi.org/10.1093/nar/gkw880</t>
  </si>
  <si>
    <r>
      <t xml:space="preserve">Vohra S, Hall BA, Holdbrook DA, Khalid S, Biggin PC: </t>
    </r>
    <r>
      <rPr>
        <b/>
      </rPr>
      <t>Bookshelf: a simple curation system for the storage of biomolecular simulation data.</t>
    </r>
    <r>
      <t xml:space="preserve"> </t>
    </r>
    <r>
      <rPr>
        <i/>
      </rPr>
      <t>Database</t>
    </r>
    <r>
      <t xml:space="preserve"> 2010, </t>
    </r>
    <r>
      <rPr>
        <b/>
      </rPr>
      <t>2010</t>
    </r>
    <r>
      <t>:baq033.</t>
    </r>
  </si>
  <si>
    <t>10.1093/database/baq033</t>
  </si>
  <si>
    <t>http://doi.org/10.1093/database/baq033</t>
  </si>
  <si>
    <r>
      <t xml:space="preserve">Walker MA, Madduri R, Rodriguez A, Greenstein JL, Winslow RL: </t>
    </r>
    <r>
      <rPr>
        <b/>
      </rPr>
      <t>Models and Simulations as a Service: Exploring the Use of Galaxy for Delivering Computational Models.</t>
    </r>
    <r>
      <t xml:space="preserve"> </t>
    </r>
    <r>
      <rPr>
        <i/>
      </rPr>
      <t>Biophys J</t>
    </r>
    <r>
      <t xml:space="preserve"> 2016, </t>
    </r>
    <r>
      <rPr>
        <b/>
      </rPr>
      <t>110</t>
    </r>
    <r>
      <t>:1038-1043.</t>
    </r>
  </si>
  <si>
    <t>10.1016/j.bpj.2015.12.041</t>
  </si>
  <si>
    <t>http://doi.org/10.1016/j.bpj.2015.12.041</t>
  </si>
  <si>
    <t>Waltemath D, Adams R, Bergmann FT, Hucka M, Kolpakov F, Miller AK, Moraru II, Nickerson D, Sahle S, Snoep JL, Le Novère N: Reproducible computational biology experiments with SED-ML–the Simulation Experiment Description Markup Language. BMC Syst Biol 2011, 5:198.</t>
  </si>
  <si>
    <t>10.1186/1752-0509-5-198</t>
  </si>
  <si>
    <t>http://doi.org/10.1186/1752-0509-5-198</t>
  </si>
  <si>
    <r>
      <t>Wang Q, Niemi J, Tan CM, You L, West M:</t>
    </r>
    <r>
      <rPr>
        <b/>
      </rPr>
      <t xml:space="preserve"> Image segmentation and dynamic lineage analysis in single-cell fluorescence microscopy.</t>
    </r>
    <r>
      <t xml:space="preserve"> </t>
    </r>
    <r>
      <rPr>
        <i/>
      </rPr>
      <t>Cytometry A</t>
    </r>
    <r>
      <t xml:space="preserve"> 2010, </t>
    </r>
    <r>
      <rPr>
        <b/>
      </rPr>
      <t>77</t>
    </r>
    <r>
      <t>:101-110.</t>
    </r>
  </si>
  <si>
    <t>10.1002/cyto.a.20812</t>
  </si>
  <si>
    <r>
      <t xml:space="preserve">Wang M, Herrmann CJ, Simonovic M, Szklarczyk D, von Mering C: </t>
    </r>
    <r>
      <rPr>
        <b/>
      </rPr>
      <t>Version 4.0 of PaxDb: Protein abundance data, integrated across model organisms, tissues, and cell-lines.</t>
    </r>
    <r>
      <t xml:space="preserve"> </t>
    </r>
    <r>
      <rPr>
        <i/>
      </rPr>
      <t>Proteomics</t>
    </r>
    <r>
      <t xml:space="preserve"> 2015, </t>
    </r>
    <r>
      <rPr>
        <b/>
      </rPr>
      <t>15</t>
    </r>
    <r>
      <t>:3163-3168.</t>
    </r>
  </si>
  <si>
    <t>10.1002/pmic.201400441</t>
  </si>
  <si>
    <t>http://doi.org/10.1002/pmic.201400441</t>
  </si>
  <si>
    <r>
      <t xml:space="preserve">Wang X: </t>
    </r>
    <r>
      <rPr>
        <b/>
      </rPr>
      <t>Improving microRNA target prediction by modeling with unambiguously identified microRNA-target pairs from CLIP-ligation studies.</t>
    </r>
    <r>
      <t xml:space="preserve"> </t>
    </r>
    <r>
      <rPr>
        <i/>
      </rPr>
      <t>Bioinformatics</t>
    </r>
    <r>
      <t xml:space="preserve"> 2016, </t>
    </r>
    <r>
      <rPr>
        <b/>
      </rPr>
      <t>32</t>
    </r>
    <r>
      <t>:1316-1322.</t>
    </r>
  </si>
  <si>
    <t>10.1093/bioinformatics/btw002</t>
  </si>
  <si>
    <t>http://doi.org/10.1093/bioinformatics/btw002</t>
  </si>
  <si>
    <r>
      <t xml:space="preserve">Wilk R, Hu J, Blotsky D, Krause HM: </t>
    </r>
    <r>
      <rPr>
        <b/>
      </rPr>
      <t>Diverse and pervasive subcellular distributions for both coding and long noncoding RNAs.</t>
    </r>
    <r>
      <t xml:space="preserve"> </t>
    </r>
    <r>
      <rPr>
        <i/>
      </rPr>
      <t>Genes Dev</t>
    </r>
    <r>
      <t xml:space="preserve"> 2016, </t>
    </r>
    <r>
      <rPr>
        <b/>
      </rPr>
      <t>30</t>
    </r>
    <r>
      <t>:594-609.</t>
    </r>
  </si>
  <si>
    <t>10.1101/gad.276931.115</t>
  </si>
  <si>
    <t>http://doi.org/10.1101/gad.276931.115</t>
  </si>
  <si>
    <r>
      <t xml:space="preserve">Wilson D, Charoensawan V, Kummerfeld SK, Teichmann SA: </t>
    </r>
    <r>
      <rPr>
        <b/>
      </rPr>
      <t>DBD - taxonomically broad transcription factor predictions: new content and functionality.</t>
    </r>
    <r>
      <t xml:space="preserve"> </t>
    </r>
    <r>
      <rPr>
        <i/>
      </rPr>
      <t>Nucleic Acids Res</t>
    </r>
    <r>
      <t xml:space="preserve"> 2008, </t>
    </r>
    <r>
      <rPr>
        <b/>
      </rPr>
      <t>36</t>
    </r>
    <r>
      <t>:D88-D92.</t>
    </r>
  </si>
  <si>
    <t>10.1093/nar/gkm964</t>
  </si>
  <si>
    <t>http://doi.org/10.1093/nar/gkm964</t>
  </si>
  <si>
    <r>
      <t xml:space="preserve">Wilson-Kanamori J, Danos V, Thomson T, Honorato-Zimmer R: </t>
    </r>
    <r>
      <rPr>
        <b/>
      </rPr>
      <t>Kappa rule-based modeling in synthetic biology.</t>
    </r>
    <r>
      <t xml:space="preserve"> </t>
    </r>
    <r>
      <rPr>
        <i/>
      </rPr>
      <t>Methods Mol Biol</t>
    </r>
    <r>
      <t xml:space="preserve"> 2015, </t>
    </r>
    <r>
      <rPr>
        <b/>
      </rPr>
      <t>1244</t>
    </r>
    <r>
      <t>:105-135.</t>
    </r>
  </si>
  <si>
    <t>10.1007/978-1-4939-1878-2_6</t>
  </si>
  <si>
    <t>http://doi.org/10.1007/978-1-4939-1878-2_6</t>
  </si>
  <si>
    <t>Wishart DS, Jewison T, Guo AC, Wilson M, Knox C, Liu Y, Djoumbou Y, Mandal R, Aziat F, Dong E et al.: HMDB 3.0–The Human Metabolome Database in 2013. Nucleic Acids Res 2013, 41:D801-D807.</t>
  </si>
  <si>
    <t>10.1093/nar/gks1065</t>
  </si>
  <si>
    <t>http://doi.org/10.1093/nar/gks1065</t>
  </si>
  <si>
    <t>Wittig U, Kania R, Golebiewski M, Rey M, Shi L, Jong L, Algaa E, Weidemann A, Sauer-Danzwith H, Mir S et al.: SABIO-RK–database for biochemical reaction kinetics. Nucleic Acids Res 2012, 40:D790-D796.</t>
  </si>
  <si>
    <t>10.1093/nar/gkr1046</t>
  </si>
  <si>
    <t>http://doi.org/10.1093/nar/gkr1046</t>
  </si>
  <si>
    <r>
      <t xml:space="preserve">Wiwatwattana N, Landau CM, Cope GJ, Harp GA, Kumar A: </t>
    </r>
    <r>
      <rPr>
        <b/>
      </rPr>
      <t>Organelle DB: an updated resource of eukaryotic protein localization and function.</t>
    </r>
    <r>
      <t xml:space="preserve"> </t>
    </r>
    <r>
      <rPr>
        <i/>
      </rPr>
      <t>Nucleic Acids Res</t>
    </r>
    <r>
      <t xml:space="preserve"> 2007, </t>
    </r>
    <r>
      <rPr>
        <b/>
      </rPr>
      <t>35</t>
    </r>
    <r>
      <t>:D810-D814.</t>
    </r>
  </si>
  <si>
    <t>10.1093/nar/gkl1000</t>
  </si>
  <si>
    <t>http://doi.org/10.1093/nar/gkl1000</t>
  </si>
  <si>
    <r>
      <t xml:space="preserve">Wolstencroft K, Owen S, du Preez F, Krebs O, Mueller W, Goble C, Snoep JL: </t>
    </r>
    <r>
      <rPr>
        <b/>
      </rPr>
      <t>The SEEK: a platform for sharing data and models in systems biology.</t>
    </r>
    <r>
      <t xml:space="preserve"> </t>
    </r>
    <r>
      <rPr>
        <i/>
      </rPr>
      <t>Methods Enzymol</t>
    </r>
    <r>
      <t xml:space="preserve"> 2011, 500:629-55.</t>
    </r>
  </si>
  <si>
    <t>10.1016/B978-0-12-385118-5.00029-3</t>
  </si>
  <si>
    <t>http://doi.org/10.1016/B978-0-12-385118-5.00029-3</t>
  </si>
  <si>
    <r>
      <t xml:space="preserve">Wolstencroft K, Haines R, Fellows D, Williams A, Withers D, Owen S, Soiland-Reyes S, Dunlop I, Nenadic A, Fisher P et al.: </t>
    </r>
    <r>
      <rPr>
        <b/>
      </rPr>
      <t>The Taverna workflow suite: designing and executing workflows of Web Services on the desktop, web or in the cloud.</t>
    </r>
    <r>
      <t xml:space="preserve"> </t>
    </r>
    <r>
      <rPr>
        <i/>
      </rPr>
      <t>Nucleic Acids Res</t>
    </r>
    <r>
      <t xml:space="preserve"> 2013, </t>
    </r>
    <r>
      <rPr>
        <b/>
      </rPr>
      <t>41</t>
    </r>
    <r>
      <t>:W557-W561.</t>
    </r>
  </si>
  <si>
    <t>10.1093/nar/gkt328</t>
  </si>
  <si>
    <t>http://doi.org/10.1093/nar/gkt328</t>
  </si>
  <si>
    <r>
      <t xml:space="preserve">Xu X, Song Y, Li Y, Chang J, Zhang H, An L: </t>
    </r>
    <r>
      <rPr>
        <b/>
      </rPr>
      <t>The tandem affinity purification method: an efficient system for protein complex purification and protein interaction identification.</t>
    </r>
    <r>
      <t xml:space="preserve"> </t>
    </r>
    <r>
      <rPr>
        <i/>
      </rPr>
      <t>Protein Expr Purif</t>
    </r>
    <r>
      <t xml:space="preserve"> 2010, </t>
    </r>
    <r>
      <rPr>
        <b/>
      </rPr>
      <t>72</t>
    </r>
    <r>
      <t>:149-156.</t>
    </r>
  </si>
  <si>
    <t>10.1016/j.pep.2010.04.009</t>
  </si>
  <si>
    <r>
      <t xml:space="preserve">Yang J, He BJ, Jang R, Zhang Y, Shen HB: </t>
    </r>
    <r>
      <rPr>
        <b/>
      </rPr>
      <t>Accurate disulfide-bonding network predictions improve ab initio structure prediction of cysteine-rich proteins.</t>
    </r>
    <r>
      <t xml:space="preserve"> </t>
    </r>
    <r>
      <rPr>
        <i/>
      </rPr>
      <t>Bioinformatics</t>
    </r>
    <r>
      <t xml:space="preserve"> 2015, </t>
    </r>
    <r>
      <rPr>
        <b/>
      </rPr>
      <t>31</t>
    </r>
    <r>
      <t>:3773-3781.</t>
    </r>
  </si>
  <si>
    <t>10.1093/bioinformatics/btv459</t>
  </si>
  <si>
    <t>http://doi.org/10.1093/bioinformatics/btv459</t>
  </si>
  <si>
    <r>
      <t xml:space="preserve">Yaseen A, Li Y: </t>
    </r>
    <r>
      <rPr>
        <b/>
      </rPr>
      <t>Dinosolve: a protein disulfide bonding prediction server using context-based features to enhance prediction accuracy.</t>
    </r>
    <r>
      <t xml:space="preserve"> </t>
    </r>
    <r>
      <rPr>
        <i/>
      </rPr>
      <t>BMC Bioinformatics</t>
    </r>
    <r>
      <t xml:space="preserve"> 2013, </t>
    </r>
    <r>
      <rPr>
        <b/>
      </rPr>
      <t>13</t>
    </r>
    <r>
      <t>:S9.</t>
    </r>
  </si>
  <si>
    <t>10.1186/1471-2105-14-S13-S9</t>
  </si>
  <si>
    <t>http://doi.org/10.1186/1471-2105-14-S13-S9</t>
  </si>
  <si>
    <r>
      <t xml:space="preserve">Yu NY, Wagner JR, Laird MR, Melli G, Rey S, Lo R, Dao P, Sahinalp SC, Ester M, Foster LJ, Brinkman FS: </t>
    </r>
    <r>
      <rPr>
        <b/>
      </rPr>
      <t>PSORTb 3.0: improved protein subcellular localization prediction with refined localization subcategories and predictive capabilities for all prokaryotes.</t>
    </r>
    <r>
      <t xml:space="preserve"> </t>
    </r>
    <r>
      <rPr>
        <i/>
      </rPr>
      <t>Bioinformatics</t>
    </r>
    <r>
      <t xml:space="preserve">. 2010, </t>
    </r>
    <r>
      <rPr>
        <b/>
      </rPr>
      <t>26</t>
    </r>
    <r>
      <t>:1608-1615.</t>
    </r>
  </si>
  <si>
    <t>10.1093/bioinformatics/btq249</t>
  </si>
  <si>
    <t>http://doi.org/10.1093/bioinformatics/btq249</t>
  </si>
  <si>
    <r>
      <t xml:space="preserve">Yu T, Lloyd CM, Nickerson DP, Cooling MT, Miller AK, Garny A, Terkildsen JR, Lawson J, Britten RD, Hunter PJ, Nielsen PM: </t>
    </r>
    <r>
      <rPr>
        <b/>
      </rPr>
      <t>The Physiome Model Repository 2.</t>
    </r>
    <r>
      <t xml:space="preserve"> </t>
    </r>
    <r>
      <rPr>
        <i/>
      </rPr>
      <t>Bioinformatics</t>
    </r>
    <r>
      <t xml:space="preserve"> 2011, </t>
    </r>
    <r>
      <rPr>
        <b/>
      </rPr>
      <t>27</t>
    </r>
    <r>
      <t>:743-744.</t>
    </r>
  </si>
  <si>
    <t>10.1093/bioinformatics/btq723</t>
  </si>
  <si>
    <t>http://doi.org/10.1093/bioinformatics/btq723</t>
  </si>
  <si>
    <r>
      <t xml:space="preserve">Yu N, Seo J, Rho K, Jang Y, Park J, Kim WK, Lee S: </t>
    </r>
    <r>
      <rPr>
        <b/>
      </rPr>
      <t>hiPathDB: a human-integrated pathway database with facile visualization.</t>
    </r>
    <r>
      <t xml:space="preserve"> </t>
    </r>
    <r>
      <rPr>
        <i/>
      </rPr>
      <t>Nucleic Acids Res</t>
    </r>
    <r>
      <t xml:space="preserve"> 2012, </t>
    </r>
    <r>
      <rPr>
        <b/>
      </rPr>
      <t>40</t>
    </r>
    <r>
      <t>:D797-D802.</t>
    </r>
  </si>
  <si>
    <t>10.1093/nar/gkr1127</t>
  </si>
  <si>
    <t>http://doi.org/10.1093/nar/gkr1127</t>
  </si>
  <si>
    <r>
      <t xml:space="preserve">Zenobi R: </t>
    </r>
    <r>
      <rPr>
        <b/>
      </rPr>
      <t>Single-cell metabolomics: analytical and biological perspectives.</t>
    </r>
    <r>
      <t xml:space="preserve"> </t>
    </r>
    <r>
      <rPr>
        <i/>
      </rPr>
      <t>Science</t>
    </r>
    <r>
      <t xml:space="preserve"> 2013, </t>
    </r>
    <r>
      <rPr>
        <b/>
      </rPr>
      <t>342</t>
    </r>
    <r>
      <t>:1243259.</t>
    </r>
  </si>
  <si>
    <t>10.1126/science.1243259</t>
  </si>
  <si>
    <r>
      <t xml:space="preserve">Zhang T, Tan P, Wang L, Jin N, Li Y, Zhang L, Yang H, Hu Z, Zhang L, Hu C et al.: </t>
    </r>
    <r>
      <rPr>
        <b/>
      </rPr>
      <t>RNALocate: a resource for RNA subcellular localizations.</t>
    </r>
    <r>
      <t xml:space="preserve"> </t>
    </r>
    <r>
      <rPr>
        <i/>
      </rPr>
      <t>Nucleic Acids Res</t>
    </r>
    <r>
      <t xml:space="preserve"> 2017, </t>
    </r>
    <r>
      <rPr>
        <b/>
      </rPr>
      <t>45</t>
    </r>
    <r>
      <t>:D135-D138.</t>
    </r>
  </si>
  <si>
    <t>10.1093/nar/gkw728</t>
  </si>
  <si>
    <t>http://doi.org/10.1093/nar/gkw728</t>
  </si>
  <si>
    <r>
      <t xml:space="preserve">Zhao J, Ohsumi TK, Kung JT, Ogawa Y, Grau DJ, Sarma K, Song JJ, Kingston RE, Borowsky M, Lee JT: </t>
    </r>
    <r>
      <rPr>
        <b/>
      </rPr>
      <t>Genome-wide identification of polycomb-associated RNAs by RIP-seq.</t>
    </r>
    <r>
      <t xml:space="preserve"> </t>
    </r>
    <r>
      <rPr>
        <i/>
      </rPr>
      <t>Mol Cell</t>
    </r>
    <r>
      <t xml:space="preserve"> 2010, </t>
    </r>
    <r>
      <rPr>
        <b/>
      </rPr>
      <t>40</t>
    </r>
    <r>
      <t>:939-953.</t>
    </r>
  </si>
  <si>
    <t>10.1016/j.molcel.2010.12.011</t>
  </si>
  <si>
    <r>
      <t xml:space="preserve">Zhu F, Shi Z, Qin C, Tao L, Liu X, Xu F, Zhang L, Song Y, Liu X, Zhang J et al.: </t>
    </r>
    <r>
      <rPr>
        <b/>
      </rPr>
      <t>Therapeutic target database update 2012: a resource for facilitating target-oriented drug discovery.</t>
    </r>
    <r>
      <t xml:space="preserve"> </t>
    </r>
    <r>
      <rPr>
        <i/>
      </rPr>
      <t>Nucleic Acids Res</t>
    </r>
    <r>
      <t xml:space="preserve"> 2012, </t>
    </r>
    <r>
      <rPr>
        <b/>
      </rPr>
      <t>40</t>
    </r>
    <r>
      <t>:D1128-D1136.</t>
    </r>
  </si>
  <si>
    <t>10.1093/nar/gkr797</t>
  </si>
  <si>
    <t>http://doi.org/10.1093/nar/gkr797</t>
  </si>
  <si>
    <r>
      <t xml:space="preserve">Zuker, M: </t>
    </r>
    <r>
      <rPr>
        <b/>
      </rPr>
      <t>Mfold web server for nucleic acid folding and hybridization prediction.</t>
    </r>
    <r>
      <t xml:space="preserve"> </t>
    </r>
    <r>
      <rPr>
        <i/>
      </rPr>
      <t xml:space="preserve">Nucleic Acids Res </t>
    </r>
    <r>
      <t xml:space="preserve">2003, </t>
    </r>
    <r>
      <rPr>
        <b/>
      </rPr>
      <t>31:</t>
    </r>
    <r>
      <t>3406-3415.</t>
    </r>
  </si>
  <si>
    <t>10.1093/nar/gkg595</t>
  </si>
  <si>
    <t>http://doi.org/10.1093/nar/gkg595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</si>
</sst>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</font>
    <font>
      <b/>
    </font>
    <font/>
    <font>
      <b/>
      <color rgb="FFFFFFFF"/>
    </font>
    <font>
      <b/>
      <name val="Arial"/>
    </font>
    <font>
      <name val="Arial"/>
    </font>
    <font>
      <b/>
      <sz val="10.0"/>
      <name val="Arial"/>
    </font>
    <font>
      <sz val="10.0"/>
      <name val="Arial"/>
    </font>
    <font>
      <b/>
      <sz val="10.0"/>
    </font>
    <font>
      <b/>
      <sz val="10.0"/>
      <color rgb="FFFFFFFF"/>
      <name val="Arial"/>
    </font>
    <font>
      <b/>
      <sz val="10.0"/>
      <color rgb="FFFFFFFF"/>
    </font>
    <font>
      <b/>
      <sz val="10.0"/>
      <color rgb="FF000000"/>
      <name val="Arial"/>
    </font>
    <font>
      <b/>
      <sz val="10.0"/>
      <color rgb="FF000000"/>
    </font>
    <font>
      <sz val="10.0"/>
      <color rgb="FF000000"/>
    </font>
    <font>
      <sz val="10.0"/>
    </font>
    <font>
      <color rgb="FF000000"/>
      <name val="Arial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000000"/>
      </top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1" fillId="2" fontId="3" numFmtId="0" xfId="0" applyAlignment="1" applyBorder="1" applyFill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0"/>
    </xf>
    <xf borderId="3" fillId="2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vertical="bottom"/>
    </xf>
    <xf borderId="4" fillId="0" fontId="2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vertical="bottom"/>
    </xf>
    <xf borderId="1" fillId="2" fontId="3" numFmtId="0" xfId="0" applyBorder="1" applyFont="1"/>
    <xf borderId="2" fillId="2" fontId="3" numFmtId="0" xfId="0" applyBorder="1" applyFont="1"/>
    <xf borderId="3" fillId="2" fontId="3" numFmtId="0" xfId="0" applyBorder="1" applyFont="1"/>
    <xf borderId="6" fillId="0" fontId="2" numFmtId="0" xfId="0" applyAlignment="1" applyBorder="1" applyFont="1">
      <alignment readingOrder="0" shrinkToFit="0" vertical="top" wrapText="1"/>
    </xf>
    <xf borderId="2" fillId="2" fontId="3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vertical="top"/>
    </xf>
    <xf borderId="4" fillId="3" fontId="1" numFmtId="0" xfId="0" applyBorder="1" applyFill="1" applyFont="1"/>
    <xf borderId="4" fillId="3" fontId="1" numFmtId="0" xfId="0" applyAlignment="1" applyBorder="1" applyFont="1">
      <alignment readingOrder="0" vertical="top"/>
    </xf>
    <xf borderId="0" fillId="3" fontId="1" numFmtId="0" xfId="0" applyFont="1"/>
    <xf borderId="0" fillId="3" fontId="1" numFmtId="0" xfId="0" applyAlignment="1" applyFont="1">
      <alignment shrinkToFit="0" vertical="top" wrapText="1"/>
    </xf>
    <xf borderId="6" fillId="3" fontId="1" numFmtId="0" xfId="0" applyBorder="1" applyFont="1"/>
    <xf borderId="0" fillId="3" fontId="1" numFmtId="0" xfId="0" applyAlignment="1" applyFont="1">
      <alignment vertical="top"/>
    </xf>
    <xf borderId="8" fillId="0" fontId="2" numFmtId="0" xfId="0" applyAlignment="1" applyBorder="1" applyFont="1">
      <alignment readingOrder="0" shrinkToFit="0" vertical="top" wrapText="1"/>
    </xf>
    <xf borderId="6" fillId="3" fontId="1" numFmtId="0" xfId="0" applyAlignment="1" applyBorder="1" applyFont="1">
      <alignment vertical="top"/>
    </xf>
    <xf borderId="4" fillId="4" fontId="2" numFmtId="0" xfId="0" applyAlignment="1" applyBorder="1" applyFill="1" applyFont="1">
      <alignment readingOrder="0" vertical="top"/>
    </xf>
    <xf borderId="0" fillId="4" fontId="2" numFmtId="0" xfId="0" applyAlignment="1" applyFont="1">
      <alignment shrinkToFit="0" vertical="top" wrapText="1"/>
    </xf>
    <xf borderId="0" fillId="4" fontId="2" numFmtId="0" xfId="0" applyAlignment="1" applyFont="1">
      <alignment vertical="top"/>
    </xf>
    <xf borderId="4" fillId="4" fontId="2" numFmtId="0" xfId="0" applyBorder="1" applyFont="1"/>
    <xf borderId="0" fillId="4" fontId="2" numFmtId="0" xfId="0" applyFont="1"/>
    <xf borderId="6" fillId="4" fontId="2" numFmtId="0" xfId="0" applyAlignment="1" applyBorder="1" applyFont="1">
      <alignment vertical="top"/>
    </xf>
    <xf borderId="6" fillId="4" fontId="2" numFmtId="0" xfId="0" applyBorder="1" applyFont="1"/>
    <xf borderId="0" fillId="0" fontId="6" numFmtId="0" xfId="0" applyAlignment="1" applyFont="1">
      <alignment readingOrder="0" shrinkToFit="0" vertical="top" wrapText="0"/>
    </xf>
    <xf borderId="4" fillId="0" fontId="7" numFmtId="0" xfId="0" applyAlignment="1" applyBorder="1" applyFont="1">
      <alignment readingOrder="0"/>
    </xf>
    <xf borderId="0" fillId="0" fontId="8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/>
    </xf>
    <xf borderId="1" fillId="2" fontId="9" numFmtId="0" xfId="0" applyAlignment="1" applyBorder="1" applyFont="1">
      <alignment readingOrder="0" shrinkToFit="0" vertical="top" wrapText="1"/>
    </xf>
    <xf borderId="6" fillId="0" fontId="7" numFmtId="0" xfId="0" applyAlignment="1" applyBorder="1" applyFont="1">
      <alignment readingOrder="0"/>
    </xf>
    <xf borderId="2" fillId="2" fontId="10" numFmtId="0" xfId="0" applyAlignment="1" applyBorder="1" applyFont="1">
      <alignment readingOrder="0" shrinkToFit="0" vertical="top" wrapText="1"/>
    </xf>
    <xf borderId="4" fillId="0" fontId="7" numFmtId="0" xfId="0" applyBorder="1" applyFont="1"/>
    <xf borderId="3" fillId="2" fontId="10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readingOrder="0"/>
    </xf>
    <xf borderId="4" fillId="3" fontId="1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vertical="top"/>
    </xf>
    <xf borderId="0" fillId="3" fontId="12" numFmtId="0" xfId="0" applyAlignment="1" applyFont="1">
      <alignment readingOrder="0" shrinkToFit="0" vertical="top" wrapText="1"/>
    </xf>
    <xf borderId="6" fillId="0" fontId="0" numFmtId="0" xfId="0" applyAlignment="1" applyBorder="1" applyFont="1">
      <alignment readingOrder="0"/>
    </xf>
    <xf borderId="6" fillId="3" fontId="8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readingOrder="0"/>
    </xf>
    <xf borderId="4" fillId="4" fontId="0" numFmtId="0" xfId="0" applyAlignment="1" applyBorder="1" applyFont="1">
      <alignment readingOrder="0" shrinkToFit="0" vertical="top" wrapText="1"/>
    </xf>
    <xf borderId="0" fillId="4" fontId="13" numFmtId="0" xfId="0" applyAlignment="1" applyFont="1">
      <alignment readingOrder="0" shrinkToFit="0" vertical="top" wrapText="1"/>
    </xf>
    <xf borderId="0" fillId="0" fontId="0" numFmtId="0" xfId="0" applyAlignment="1" applyFont="1">
      <alignment horizontal="left" readingOrder="0"/>
    </xf>
    <xf borderId="6" fillId="4" fontId="14" numFmtId="0" xfId="0" applyAlignment="1" applyBorder="1" applyFont="1">
      <alignment readingOrder="0" shrinkToFit="0" vertical="top" wrapText="1"/>
    </xf>
    <xf borderId="4" fillId="5" fontId="15" numFmtId="0" xfId="0" applyAlignment="1" applyBorder="1" applyFill="1" applyFont="1">
      <alignment horizontal="left" readingOrder="0" shrinkToFit="0" vertical="top" wrapText="1"/>
    </xf>
    <xf borderId="0" fillId="0" fontId="0" numFmtId="0" xfId="0" applyAlignment="1" applyFont="1">
      <alignment readingOrder="0" shrinkToFit="0" vertical="top" wrapText="1"/>
    </xf>
    <xf borderId="0" fillId="5" fontId="13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 vertical="top"/>
    </xf>
    <xf borderId="6" fillId="0" fontId="2" numFmtId="0" xfId="0" applyAlignment="1" applyBorder="1" applyFont="1">
      <alignment readingOrder="0" vertical="top"/>
    </xf>
    <xf borderId="0" fillId="5" fontId="13" numFmtId="0" xfId="0" applyAlignment="1" applyFont="1">
      <alignment readingOrder="0" shrinkToFit="0" vertical="top" wrapText="1"/>
    </xf>
    <xf borderId="6" fillId="0" fontId="7" numFmtId="0" xfId="0" applyAlignment="1" applyBorder="1" applyFont="1">
      <alignment readingOrder="0" vertical="top"/>
    </xf>
    <xf borderId="6" fillId="0" fontId="7" numFmtId="0" xfId="0" applyBorder="1" applyFont="1"/>
    <xf borderId="6" fillId="5" fontId="14" numFmtId="0" xfId="0" applyAlignment="1" applyBorder="1" applyFont="1">
      <alignment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6" fillId="0" fontId="0" numFmtId="0" xfId="0" applyAlignment="1" applyBorder="1" applyFont="1">
      <alignment horizontal="left" readingOrder="0"/>
    </xf>
    <xf borderId="6" fillId="0" fontId="14" numFmtId="0" xfId="0" applyAlignment="1" applyBorder="1" applyFont="1">
      <alignment readingOrder="0" shrinkToFit="0" vertical="top" wrapText="1"/>
    </xf>
    <xf borderId="6" fillId="0" fontId="15" numFmtId="0" xfId="0" applyAlignment="1" applyBorder="1" applyFont="1">
      <alignment horizontal="left" readingOrder="0" shrinkToFit="0" vertical="top" wrapText="1"/>
    </xf>
    <xf borderId="6" fillId="0" fontId="14" numFmtId="0" xfId="0" applyAlignment="1" applyBorder="1" applyFont="1">
      <alignment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0" fillId="0" fontId="0" numFmtId="0" xfId="0" applyFont="1"/>
    <xf borderId="4" fillId="0" fontId="2" numFmtId="0" xfId="0" applyAlignment="1" applyBorder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6" fillId="0" fontId="2" numFmtId="0" xfId="0" applyAlignment="1" applyBorder="1" applyFont="1">
      <alignment vertical="top"/>
    </xf>
    <xf borderId="0" fillId="4" fontId="13" numFmtId="0" xfId="0" applyAlignment="1" applyFont="1">
      <alignment shrinkToFit="0" vertical="top" wrapText="1"/>
    </xf>
    <xf borderId="6" fillId="4" fontId="2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7" fillId="0" fontId="0" numFmtId="0" xfId="0" applyAlignment="1" applyBorder="1" applyFont="1">
      <alignment readingOrder="0"/>
    </xf>
    <xf borderId="6" fillId="3" fontId="11" numFmtId="0" xfId="0" applyAlignment="1" applyBorder="1" applyFont="1">
      <alignment readingOrder="0" shrinkToFit="0" vertical="top" wrapText="1"/>
    </xf>
    <xf borderId="5" fillId="0" fontId="0" numFmtId="0" xfId="0" applyAlignment="1" applyBorder="1" applyFont="1">
      <alignment readingOrder="0"/>
    </xf>
    <xf borderId="4" fillId="5" fontId="0" numFmtId="0" xfId="0" applyAlignment="1" applyBorder="1" applyFont="1">
      <alignment readingOrder="0" shrinkToFit="0" vertical="top" wrapText="1"/>
    </xf>
    <xf borderId="8" fillId="0" fontId="0" numFmtId="0" xfId="0" applyAlignment="1" applyBorder="1" applyFont="1">
      <alignment horizontal="left" readingOrder="0"/>
    </xf>
    <xf borderId="0" fillId="5" fontId="13" numFmtId="0" xfId="0" applyAlignment="1" applyFont="1">
      <alignment shrinkToFit="0" vertical="top" wrapText="1"/>
    </xf>
    <xf borderId="4" fillId="5" fontId="2" numFmtId="0" xfId="0" applyAlignment="1" applyBorder="1" applyFont="1">
      <alignment readingOrder="0" vertical="top"/>
    </xf>
    <xf borderId="6" fillId="5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 shrinkToFit="0" vertical="top" wrapText="1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5" fontId="2" numFmtId="0" xfId="0" applyAlignment="1" applyFont="1">
      <alignment readingOrder="0" shrinkToFit="0" vertical="top" wrapText="1"/>
    </xf>
    <xf borderId="0" fillId="5" fontId="0" numFmtId="0" xfId="0" applyAlignment="1" applyFont="1">
      <alignment readingOrder="0" shrinkToFit="0" vertical="top" wrapText="1"/>
    </xf>
    <xf borderId="1" fillId="2" fontId="9" numFmtId="0" xfId="0" applyAlignment="1" applyBorder="1" applyFont="1">
      <alignment horizontal="center" readingOrder="0"/>
    </xf>
    <xf borderId="0" fillId="5" fontId="0" numFmtId="0" xfId="0" applyAlignment="1" applyFont="1">
      <alignment readingOrder="0" vertical="top"/>
    </xf>
    <xf borderId="6" fillId="5" fontId="2" numFmtId="0" xfId="0" applyAlignment="1" applyBorder="1" applyFont="1">
      <alignment readingOrder="0" vertical="top"/>
    </xf>
    <xf borderId="2" fillId="0" fontId="2" numFmtId="0" xfId="0" applyBorder="1" applyFont="1"/>
    <xf borderId="9" fillId="0" fontId="2" numFmtId="0" xfId="0" applyBorder="1" applyFont="1"/>
    <xf borderId="6" fillId="0" fontId="0" numFmtId="0" xfId="0" applyAlignment="1" applyBorder="1" applyFont="1">
      <alignment readingOrder="0" shrinkToFit="0" vertical="top" wrapText="1"/>
    </xf>
    <xf borderId="2" fillId="2" fontId="9" numFmtId="164" xfId="0" applyAlignment="1" applyBorder="1" applyFont="1" applyNumberFormat="1">
      <alignment horizontal="center" readingOrder="0"/>
    </xf>
    <xf borderId="4" fillId="0" fontId="2" numFmtId="0" xfId="0" applyBorder="1" applyFont="1"/>
    <xf borderId="3" fillId="0" fontId="2" numFmtId="0" xfId="0" applyBorder="1" applyFont="1"/>
    <xf borderId="0" fillId="0" fontId="2" numFmtId="0" xfId="0" applyFont="1"/>
    <xf borderId="10" fillId="2" fontId="9" numFmtId="0" xfId="0" applyAlignment="1" applyBorder="1" applyFont="1">
      <alignment readingOrder="0"/>
    </xf>
    <xf borderId="5" fillId="2" fontId="9" numFmtId="0" xfId="0" applyAlignment="1" applyBorder="1" applyFont="1">
      <alignment readingOrder="0"/>
    </xf>
    <xf borderId="0" fillId="0" fontId="13" numFmtId="0" xfId="0" applyAlignment="1" applyFont="1">
      <alignment readingOrder="0" shrinkToFit="0" vertical="top" wrapText="1"/>
    </xf>
    <xf borderId="11" fillId="2" fontId="9" numFmtId="0" xfId="0" applyAlignment="1" applyBorder="1" applyFont="1">
      <alignment readingOrder="0"/>
    </xf>
    <xf borderId="6" fillId="0" fontId="2" numFmtId="0" xfId="0" applyBorder="1" applyFont="1"/>
    <xf borderId="5" fillId="2" fontId="9" numFmtId="164" xfId="0" applyAlignment="1" applyBorder="1" applyFont="1" applyNumberFormat="1">
      <alignment horizontal="center" readingOrder="0"/>
    </xf>
    <xf borderId="8" fillId="2" fontId="9" numFmtId="164" xfId="0" applyAlignment="1" applyBorder="1" applyFont="1" applyNumberFormat="1">
      <alignment horizontal="center" readingOrder="0"/>
    </xf>
    <xf borderId="0" fillId="3" fontId="12" numFmtId="0" xfId="0" applyAlignment="1" applyFont="1">
      <alignment shrinkToFit="0" vertical="top" wrapText="1"/>
    </xf>
    <xf borderId="12" fillId="0" fontId="0" numFmtId="0" xfId="0" applyAlignment="1" applyBorder="1" applyFont="1">
      <alignment horizontal="left" readingOrder="0" vertical="bottom"/>
    </xf>
    <xf borderId="4" fillId="0" fontId="0" numFmtId="0" xfId="0" applyAlignment="1" applyBorder="1" applyFont="1">
      <alignment horizontal="right" readingOrder="0" vertical="bottom"/>
    </xf>
    <xf borderId="6" fillId="3" fontId="8" numFmtId="0" xfId="0" applyAlignment="1" applyBorder="1" applyFont="1">
      <alignment shrinkToFit="0" vertical="top" wrapText="1"/>
    </xf>
    <xf borderId="0" fillId="0" fontId="0" numFmtId="0" xfId="0" applyAlignment="1" applyFont="1">
      <alignment horizontal="right" readingOrder="0" vertical="bottom"/>
    </xf>
    <xf borderId="6" fillId="0" fontId="0" numFmtId="0" xfId="0" applyAlignment="1" applyBorder="1" applyFont="1">
      <alignment horizontal="right" readingOrder="0" vertical="bottom"/>
    </xf>
    <xf borderId="4" fillId="0" fontId="2" numFmtId="0" xfId="0" applyAlignment="1" applyBorder="1" applyFont="1">
      <alignment shrinkToFit="0" vertical="top" wrapText="1"/>
    </xf>
    <xf borderId="4" fillId="0" fontId="0" numFmtId="164" xfId="0" applyAlignment="1" applyBorder="1" applyFont="1" applyNumberFormat="1">
      <alignment horizontal="right" readingOrder="0" vertical="bottom"/>
    </xf>
    <xf borderId="0" fillId="0" fontId="0" numFmtId="164" xfId="0" applyAlignment="1" applyFont="1" applyNumberFormat="1">
      <alignment horizontal="right" readingOrder="0" vertical="bottom"/>
    </xf>
    <xf borderId="6" fillId="0" fontId="0" numFmtId="164" xfId="0" applyAlignment="1" applyBorder="1" applyFont="1" applyNumberFormat="1">
      <alignment horizontal="right" readingOrder="0" vertical="bottom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readingOrder="0" vertical="top"/>
    </xf>
    <xf borderId="5" fillId="0" fontId="0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shrinkToFit="0" vertical="top" wrapText="1"/>
    </xf>
    <xf borderId="5" fillId="0" fontId="0" numFmtId="0" xfId="0" applyAlignment="1" applyBorder="1" applyFont="1">
      <alignment readingOrder="0" vertical="top"/>
    </xf>
    <xf borderId="8" fillId="0" fontId="2" numFmtId="0" xfId="0" applyAlignment="1" applyBorder="1" applyFont="1">
      <alignment readingOrder="0" vertical="top"/>
    </xf>
    <xf borderId="13" fillId="0" fontId="0" numFmtId="0" xfId="0" applyAlignment="1" applyBorder="1" applyFont="1">
      <alignment horizontal="left" readingOrder="0" vertical="bottom"/>
    </xf>
    <xf borderId="7" fillId="0" fontId="0" numFmtId="0" xfId="0" applyAlignment="1" applyBorder="1" applyFont="1">
      <alignment horizontal="right" readingOrder="0" vertical="bottom"/>
    </xf>
    <xf borderId="0" fillId="4" fontId="15" numFmtId="0" xfId="0" applyAlignment="1" applyFont="1">
      <alignment horizontal="left" readingOrder="0" shrinkToFit="0" vertical="top" wrapText="1"/>
    </xf>
    <xf borderId="5" fillId="0" fontId="0" numFmtId="0" xfId="0" applyAlignment="1" applyBorder="1" applyFont="1">
      <alignment horizontal="right" readingOrder="0" vertical="bottom"/>
    </xf>
    <xf borderId="0" fillId="0" fontId="1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shrinkToFit="0" vertical="top" wrapText="1"/>
    </xf>
    <xf borderId="8" fillId="0" fontId="0" numFmtId="0" xfId="0" applyAlignment="1" applyBorder="1" applyFont="1">
      <alignment horizontal="right" readingOrder="0" vertical="bottom"/>
    </xf>
    <xf borderId="1" fillId="2" fontId="9" numFmtId="0" xfId="0" applyAlignment="1" applyBorder="1" applyFont="1">
      <alignment readingOrder="0" vertical="top"/>
    </xf>
    <xf borderId="7" fillId="0" fontId="0" numFmtId="164" xfId="0" applyAlignment="1" applyBorder="1" applyFont="1" applyNumberFormat="1">
      <alignment horizontal="right" readingOrder="0" vertical="bottom"/>
    </xf>
    <xf borderId="2" fillId="2" fontId="9" numFmtId="0" xfId="0" applyAlignment="1" applyBorder="1" applyFont="1">
      <alignment readingOrder="0" shrinkToFit="0" vertical="top" wrapText="1"/>
    </xf>
    <xf borderId="5" fillId="0" fontId="0" numFmtId="164" xfId="0" applyAlignment="1" applyBorder="1" applyFont="1" applyNumberFormat="1">
      <alignment horizontal="right" readingOrder="0" vertical="bottom"/>
    </xf>
    <xf borderId="2" fillId="2" fontId="9" numFmtId="0" xfId="0" applyAlignment="1" applyBorder="1" applyFont="1">
      <alignment readingOrder="0" vertical="top"/>
    </xf>
    <xf borderId="8" fillId="0" fontId="0" numFmtId="164" xfId="0" applyAlignment="1" applyBorder="1" applyFont="1" applyNumberFormat="1">
      <alignment horizontal="right" readingOrder="0" vertical="bottom"/>
    </xf>
    <xf borderId="3" fillId="2" fontId="9" numFmtId="0" xfId="0" applyAlignment="1" applyBorder="1" applyFont="1">
      <alignment readingOrder="0" vertical="top"/>
    </xf>
    <xf borderId="4" fillId="5" fontId="7" numFmtId="0" xfId="0" applyAlignment="1" applyBorder="1" applyFont="1">
      <alignment readingOrder="0" vertical="top"/>
    </xf>
    <xf borderId="0" fillId="5" fontId="0" numFmtId="0" xfId="0" applyAlignment="1" applyFont="1">
      <alignment readingOrder="0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5" fontId="0" numFmtId="0" xfId="0" applyAlignment="1" applyFont="1">
      <alignment readingOrder="0" vertical="top"/>
    </xf>
    <xf borderId="6" fillId="3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5" fontId="17" numFmtId="0" xfId="0" applyAlignment="1" applyFont="1">
      <alignment readingOrder="0" shrinkToFit="0" vertical="top" wrapText="1"/>
    </xf>
    <xf borderId="1" fillId="2" fontId="3" numFmtId="0" xfId="0" applyAlignment="1" applyBorder="1" applyFont="1">
      <alignment readingOrder="0"/>
    </xf>
    <xf borderId="0" fillId="5" fontId="17" numFmtId="0" xfId="0" applyAlignment="1" applyFont="1">
      <alignment readingOrder="0" shrinkToFit="0" vertical="top" wrapText="1"/>
    </xf>
    <xf borderId="2" fillId="2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6" fillId="5" fontId="7" numFmtId="0" xfId="0" applyAlignment="1" applyBorder="1" applyFont="1">
      <alignment readingOrder="0" vertical="top"/>
    </xf>
    <xf borderId="6" fillId="4" fontId="15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vertical="top"/>
    </xf>
    <xf borderId="4" fillId="3" fontId="11" numFmtId="0" xfId="0" applyAlignment="1" applyBorder="1" applyFont="1">
      <alignment readingOrder="0"/>
    </xf>
    <xf borderId="6" fillId="5" fontId="15" numFmtId="0" xfId="0" applyAlignment="1" applyBorder="1" applyFont="1">
      <alignment horizontal="left" readingOrder="0" shrinkToFit="0" vertical="top" wrapText="1"/>
    </xf>
    <xf borderId="0" fillId="3" fontId="12" numFmtId="0" xfId="0" applyAlignment="1" applyFont="1">
      <alignment readingOrder="0"/>
    </xf>
    <xf borderId="6" fillId="3" fontId="8" numFmtId="0" xfId="0" applyAlignment="1" applyBorder="1" applyFont="1">
      <alignment readingOrder="0"/>
    </xf>
    <xf borderId="0" fillId="4" fontId="17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/>
    </xf>
    <xf borderId="0" fillId="5" fontId="15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 shrinkToFit="0" vertical="top" wrapText="0"/>
    </xf>
    <xf borderId="4" fillId="0" fontId="2" numFmtId="0" xfId="0" applyBorder="1" applyFont="1"/>
    <xf borderId="0" fillId="5" fontId="15" numFmtId="0" xfId="0" applyAlignment="1" applyFont="1">
      <alignment horizontal="left" readingOrder="0" shrinkToFit="0" vertical="top" wrapText="1"/>
    </xf>
    <xf borderId="0" fillId="0" fontId="17" numFmtId="0" xfId="0" applyFont="1"/>
    <xf borderId="6" fillId="0" fontId="2" numFmtId="0" xfId="0" applyBorder="1" applyFont="1"/>
    <xf borderId="0" fillId="0" fontId="15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readingOrder="0" shrinkToFit="0" vertical="top" wrapText="1"/>
    </xf>
    <xf borderId="0" fillId="0" fontId="17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6" fillId="0" fontId="2" numFmtId="0" xfId="0" applyAlignment="1" applyBorder="1" applyFont="1">
      <alignment vertical="top"/>
    </xf>
    <xf borderId="0" fillId="3" fontId="18" numFmtId="0" xfId="0" applyAlignment="1" applyFont="1">
      <alignment readingOrder="0" shrinkToFit="0" vertical="top" wrapText="1"/>
    </xf>
    <xf borderId="7" fillId="0" fontId="2" numFmtId="0" xfId="0" applyAlignment="1" applyBorder="1" applyFont="1">
      <alignment vertical="top"/>
    </xf>
    <xf borderId="4" fillId="0" fontId="2" numFmtId="0" xfId="0" applyAlignment="1" applyBorder="1" applyFont="1">
      <alignment readingOrder="0"/>
    </xf>
    <xf borderId="5" fillId="0" fontId="0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/>
    </xf>
    <xf borderId="5" fillId="0" fontId="0" numFmtId="0" xfId="0" applyAlignment="1" applyBorder="1" applyFont="1">
      <alignment readingOrder="0" vertical="top"/>
    </xf>
    <xf borderId="8" fillId="0" fontId="2" numFmtId="0" xfId="0" applyAlignment="1" applyBorder="1" applyFont="1">
      <alignment vertical="top"/>
    </xf>
    <xf borderId="4" fillId="0" fontId="2" numFmtId="0" xfId="0" applyAlignment="1" applyBorder="1" applyFont="1">
      <alignment shrinkToFit="0" vertical="top" wrapText="1"/>
    </xf>
    <xf borderId="4" fillId="4" fontId="14" numFmtId="0" xfId="0" applyAlignment="1" applyBorder="1" applyFont="1">
      <alignment readingOrder="0" shrinkToFit="0" vertical="top" wrapText="1"/>
    </xf>
    <xf borderId="0" fillId="0" fontId="17" numFmtId="0" xfId="0" applyAlignment="1" applyFont="1">
      <alignment readingOrder="0"/>
    </xf>
    <xf borderId="4" fillId="5" fontId="2" numFmtId="0" xfId="0" applyAlignment="1" applyBorder="1" applyFont="1">
      <alignment readingOrder="0" shrinkToFit="0" vertical="top" wrapText="1"/>
    </xf>
    <xf borderId="0" fillId="5" fontId="15" numFmtId="0" xfId="0" applyAlignment="1" applyFont="1">
      <alignment horizontal="left" shrinkToFit="0" vertical="top" wrapText="1"/>
    </xf>
    <xf borderId="0" fillId="5" fontId="1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top"/>
    </xf>
    <xf borderId="0" fillId="0" fontId="15" numFmtId="0" xfId="0" applyAlignment="1" applyFont="1">
      <alignment horizontal="left" readingOrder="0" shrinkToFit="0" vertical="top" wrapText="1"/>
    </xf>
    <xf borderId="4" fillId="3" fontId="1" numFmtId="0" xfId="0" applyAlignment="1" applyBorder="1" applyFont="1">
      <alignment readingOrder="0"/>
    </xf>
    <xf borderId="0" fillId="0" fontId="15" numFmtId="0" xfId="0" applyAlignment="1" applyFont="1">
      <alignment horizontal="left" readingOrder="0" shrinkToFit="0" vertical="top" wrapText="1"/>
    </xf>
    <xf borderId="0" fillId="3" fontId="18" numFmtId="0" xfId="0" applyFont="1"/>
    <xf borderId="6" fillId="3" fontId="1" numFmtId="0" xfId="0" applyBorder="1" applyFont="1"/>
    <xf borderId="6" fillId="0" fontId="0" numFmtId="0" xfId="0" applyAlignment="1" applyBorder="1" applyFont="1">
      <alignment readingOrder="0" vertical="top"/>
    </xf>
    <xf borderId="0" fillId="0" fontId="15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7" fillId="0" fontId="2" numFmtId="0" xfId="0" applyBorder="1" applyFont="1"/>
    <xf borderId="4" fillId="4" fontId="2" numFmtId="0" xfId="0" applyAlignment="1" applyBorder="1" applyFont="1">
      <alignment readingOrder="0" shrinkToFit="0" vertical="top" wrapText="1"/>
    </xf>
    <xf borderId="5" fillId="0" fontId="17" numFmtId="0" xfId="0" applyAlignment="1" applyBorder="1" applyFont="1">
      <alignment readingOrder="0"/>
    </xf>
    <xf borderId="8" fillId="0" fontId="2" numFmtId="0" xfId="0" applyBorder="1" applyFont="1"/>
    <xf borderId="0" fillId="0" fontId="17" numFmtId="0" xfId="0" applyAlignment="1" applyFont="1">
      <alignment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7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vertical="top" wrapText="1"/>
    </xf>
    <xf borderId="5" fillId="0" fontId="17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6" fillId="0" fontId="0" numFmtId="0" xfId="0" applyAlignment="1" applyBorder="1" applyFont="1">
      <alignment horizontal="left" readingOrder="0" shrinkToFit="0" vertical="top" wrapText="0"/>
    </xf>
    <xf borderId="0" fillId="0" fontId="2" numFmtId="0" xfId="0" applyAlignment="1" applyFont="1">
      <alignment readingOrder="0" vertical="top"/>
    </xf>
    <xf borderId="0" fillId="0" fontId="0" numFmtId="0" xfId="0" applyAlignment="1" applyFont="1">
      <alignment readingOrder="0" shrinkToFit="0" vertical="top" wrapText="1"/>
    </xf>
    <xf borderId="5" fillId="0" fontId="0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readingOrder="0" vertical="top"/>
    </xf>
    <xf borderId="8" fillId="0" fontId="0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 = '1.0' encoding = 'UTF-8' standalone = 'yes'?>
<Relationships xmlns="http://schemas.openxmlformats.org/package/2006/relationships">
   <Relationship Id="rId1" Type="http://schemas.openxmlformats.org/officeDocument/2006/relationships/styles" Target="styles.xml"/>
   <Relationship Id="rId10" Type="http://schemas.openxmlformats.org/officeDocument/2006/relationships/worksheet" Target="worksheets/sheet8.xml"/>
   <Relationship Id="rId2" Type="http://schemas.openxmlformats.org/officeDocument/2006/relationships/sharedStrings" Target="sharedStrings.xml"/>
   <Relationship Id="rId3" Type="http://schemas.openxmlformats.org/officeDocument/2006/relationships/worksheet" Target="worksheets/sheet1.xml"/>
   <Relationship Id="rId4" Type="http://schemas.openxmlformats.org/officeDocument/2006/relationships/worksheet" Target="worksheets/sheet2.xml"/>
   <Relationship Id="rId5" Type="http://schemas.openxmlformats.org/officeDocument/2006/relationships/worksheet" Target="worksheets/sheet3.xml"/>
   <Relationship Id="rId6" Type="http://schemas.openxmlformats.org/officeDocument/2006/relationships/worksheet" Target="worksheets/sheet4.xml"/>
   <Relationship Id="rId7" Type="http://schemas.openxmlformats.org/officeDocument/2006/relationships/worksheet" Target="worksheets/sheet5.xml"/>
   <Relationship Id="rId8" Type="http://schemas.openxmlformats.org/officeDocument/2006/relationships/worksheet" Target="worksheets/sheet6.xml"/>
   <Relationship Id="rId9" Type="http://schemas.openxmlformats.org/officeDocument/2006/relationships/worksheet" Target="worksheets/shee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 = '1.0' encoding = 'UTF-8' standalone = 'yes'?>
<Relationships xmlns="http://schemas.openxmlformats.org/package/2006/relationships">
   <Relationship Id="rId1" Type="http://schemas.openxmlformats.org/officeDocument/2006/relationships/drawing" Target="../drawings/drawing1.xml"/>
</Relationships>
</file>

<file path=xl/worksheets/_rels/sheet2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://doi.org/10.1002/mas.20108"/>
   <Relationship Id="rId10" Type="http://schemas.openxmlformats.org/officeDocument/2006/relationships/hyperlink" TargetMode="External" Target="http://doi.org/10.1016/j.trsl.2014.04.003"/>
   <Relationship Id="rId11" Type="http://schemas.openxmlformats.org/officeDocument/2006/relationships/hyperlink" TargetMode="External" Target="http://doi.org/10.1016/S0076-6879(09)69006-6"/>
   <Relationship Id="rId12" Type="http://schemas.openxmlformats.org/officeDocument/2006/relationships/hyperlink" TargetMode="External" Target="http://doi.org/10.1126/science.1250212"/>
   <Relationship Id="rId13" Type="http://schemas.openxmlformats.org/officeDocument/2006/relationships/hyperlink" TargetMode="External" Target="http://doi.org/10.1038/nrg2641"/>
   <Relationship Id="rId14" Type="http://schemas.openxmlformats.org/officeDocument/2006/relationships/hyperlink" TargetMode="External" Target="http://doi.org/10.1126/science.1162228"/>
   <Relationship Id="rId15" Type="http://schemas.openxmlformats.org/officeDocument/2006/relationships/hyperlink" TargetMode="External" Target="http://doi.org/10.1101/gr.912603"/>
   <Relationship Id="rId16" Type="http://schemas.openxmlformats.org/officeDocument/2006/relationships/hyperlink" TargetMode="External" Target="http://doi.org/10.1038/nature10098"/>
   <Relationship Id="rId17" Type="http://schemas.openxmlformats.org/officeDocument/2006/relationships/hyperlink" TargetMode="External" Target="http://doi.org/10.1038/35087138"/>
   <Relationship Id="rId18" Type="http://schemas.openxmlformats.org/officeDocument/2006/relationships/hyperlink" TargetMode="External" Target="http://doi.org/10.1038/nrg2934"/>
   <Relationship Id="rId19" Type="http://schemas.openxmlformats.org/officeDocument/2006/relationships/hyperlink" TargetMode="External" Target="http://doi.org/10.1126/science.1188308"/>
   <Relationship Id="rId2" Type="http://schemas.openxmlformats.org/officeDocument/2006/relationships/hyperlink" TargetMode="External" Target="http://doi.org/10.1126/science.1243259"/>
   <Relationship Id="rId20" Type="http://schemas.openxmlformats.org/officeDocument/2006/relationships/hyperlink" TargetMode="External" Target="http://doi.org/10.1126/science.1124619"/>
   <Relationship Id="rId21" Type="http://schemas.openxmlformats.org/officeDocument/2006/relationships/hyperlink" TargetMode="External" Target="http://doi.org/10.1146/annurev.biochem.73.011303.074004"/>
   <Relationship Id="rId22" Type="http://schemas.openxmlformats.org/officeDocument/2006/relationships/hyperlink" TargetMode="External" Target="http://doi.org/10.1038/nrg2934"/>
   <Relationship Id="rId23" Type="http://schemas.openxmlformats.org/officeDocument/2006/relationships/hyperlink" TargetMode="External" Target="http://doi.org/10.1007/978-1-60327-159-2_3"/>
   <Relationship Id="rId24" Type="http://schemas.openxmlformats.org/officeDocument/2006/relationships/hyperlink" TargetMode="External" Target="http://doi.org/10.1126/science.1124618"/>
   <Relationship Id="rId25" Type="http://schemas.openxmlformats.org/officeDocument/2006/relationships/hyperlink" TargetMode="External" Target="http://doi.org/10.1038/nrg3645"/>
   <Relationship Id="rId26" Type="http://schemas.openxmlformats.org/officeDocument/2006/relationships/hyperlink" TargetMode="External" Target="http://doi.org/10.1098/rsob.140002"/>
   <Relationship Id="rId27" Type="http://schemas.openxmlformats.org/officeDocument/2006/relationships/hyperlink" TargetMode="External" Target="http://doi.org/10.1038/nature10098"/>
   <Relationship Id="rId28" Type="http://schemas.openxmlformats.org/officeDocument/2006/relationships/hyperlink" TargetMode="External" Target="http://doi.org/10.1016/j.it.2012.02.010"/>
   <Relationship Id="rId29" Type="http://schemas.openxmlformats.org/officeDocument/2006/relationships/hyperlink" TargetMode="External" Target="http://doi.org/10.1126/science.1124618"/>
   <Relationship Id="rId3" Type="http://schemas.openxmlformats.org/officeDocument/2006/relationships/hyperlink" TargetMode="External" Target="http://doi.org/10.1002/mas.20108"/>
   <Relationship Id="rId30" Type="http://schemas.openxmlformats.org/officeDocument/2006/relationships/hyperlink" TargetMode="External" Target="http://doi.org/10.1016/j.it.2012.02.010"/>
   <Relationship Id="rId31" Type="http://schemas.openxmlformats.org/officeDocument/2006/relationships/hyperlink" TargetMode="External" Target="http://doi.org/10.1126/science.1124619"/>
   <Relationship Id="rId32" Type="http://schemas.openxmlformats.org/officeDocument/2006/relationships/hyperlink" TargetMode="External" Target="http://doi.org/10.1016/S0076-6879(09)63008-1"/>
   <Relationship Id="rId33" Type="http://schemas.openxmlformats.org/officeDocument/2006/relationships/hyperlink" TargetMode="External" Target="http://doi.org/10.1016/j.molcel.2011.08.027"/>
   <Relationship Id="rId34" Type="http://schemas.openxmlformats.org/officeDocument/2006/relationships/hyperlink" TargetMode="External" Target="http://doi.org/10.1126/science.1124619"/>
   <Relationship Id="rId35" Type="http://schemas.openxmlformats.org/officeDocument/2006/relationships/hyperlink" TargetMode="External" Target="http://doi.org/10.1038/nrg2641"/>
   <Relationship Id="rId36" Type="http://schemas.openxmlformats.org/officeDocument/2006/relationships/hyperlink" TargetMode="External" Target="http://doi.org/10.1101/pdb.prot5384"/>
   <Relationship Id="rId37" Type="http://schemas.openxmlformats.org/officeDocument/2006/relationships/hyperlink" TargetMode="External" Target="http://doi.org/10.1002/wrna.31"/>
   <Relationship Id="rId38" Type="http://schemas.openxmlformats.org/officeDocument/2006/relationships/hyperlink" TargetMode="External" Target="http://doi.org/10.1016/j.molcel.2010.12.011"/>
   <Relationship Id="rId39" Type="http://schemas.openxmlformats.org/officeDocument/2006/relationships/hyperlink" TargetMode="External" Target="http://doi.org/10.1101/pdb.prot3898"/>
   <Relationship Id="rId4" Type="http://schemas.openxmlformats.org/officeDocument/2006/relationships/hyperlink" TargetMode="External" Target="http://doi.org/10.1016/B978-0-12-416618-9.00005-4"/>
   <Relationship Id="rId40" Type="http://schemas.openxmlformats.org/officeDocument/2006/relationships/hyperlink" TargetMode="External" Target="http://doi.org/10.1016/j.pep.2010.04.009"/>
   <Relationship Id="rId41" Type="http://schemas.openxmlformats.org/officeDocument/2006/relationships/hyperlink" TargetMode="External" Target="http://doi.org/10.3390/ijms10062763"/>
   <Relationship Id="rId42" Type="http://schemas.openxmlformats.org/officeDocument/2006/relationships/hyperlink" TargetMode="External" Target="http://doi.org/10.1002/wsbm.1167"/>
   <Relationship Id="rId43" Type="http://schemas.openxmlformats.org/officeDocument/2006/relationships/hyperlink" TargetMode="External" Target="http://doi.org/10.1146/annurev.cellbio.042308.113408"/>
   <Relationship Id="rId44" Type="http://schemas.openxmlformats.org/officeDocument/2006/relationships/hyperlink" TargetMode="External" Target="http://doi.org/10.1177/2211068214555414"/>
   <Relationship Id="rId45" Type="http://schemas.openxmlformats.org/officeDocument/2006/relationships/hyperlink" TargetMode="External" Target="http://doi.org/10.1002/cyto.a.20812"/>
   <Relationship Id="rId46" Type="http://schemas.openxmlformats.org/officeDocument/2006/relationships/hyperlink" TargetMode="External" Target="http://doi.org/10.1038/sj.emboj.7601227"/>
   <Relationship Id="rId47" Type="http://schemas.openxmlformats.org/officeDocument/2006/relationships/drawing" Target="../drawings/drawing2.xml"/>
   <Relationship Id="rId5" Type="http://schemas.openxmlformats.org/officeDocument/2006/relationships/hyperlink" TargetMode="External" Target="http://doi.org/10.1038/nbt1486"/>
   <Relationship Id="rId6" Type="http://schemas.openxmlformats.org/officeDocument/2006/relationships/hyperlink" TargetMode="External" Target="http://doi.org/10.1038/nrg2732"/>
   <Relationship Id="rId7" Type="http://schemas.openxmlformats.org/officeDocument/2006/relationships/hyperlink" TargetMode="External" Target="http://doi.org/10.1038/nrg3454"/>
   <Relationship Id="rId8" Type="http://schemas.openxmlformats.org/officeDocument/2006/relationships/hyperlink" TargetMode="External" Target="http://doi.org/10.1016/j.it.2012.02.010"/>
   <Relationship Id="rId9" Type="http://schemas.openxmlformats.org/officeDocument/2006/relationships/hyperlink" TargetMode="External" Target="http://doi.org/10.1038/nrg2934"/>
</Relationships>
</file>

<file path=xl/worksheets/_rels/sheet3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s://www.ebi.ac.uk/chebi"/>
   <Relationship Id="rId10" Type="http://schemas.openxmlformats.org/officeDocument/2006/relationships/hyperlink" TargetMode="External" Target="http://www.methdb.net"/>
   <Relationship Id="rId11" Type="http://schemas.openxmlformats.org/officeDocument/2006/relationships/hyperlink" TargetMode="External" Target="http://www.ebi.ac.uk/arrayexpress"/>
   <Relationship Id="rId12" Type="http://schemas.openxmlformats.org/officeDocument/2006/relationships/hyperlink" TargetMode="External" Target="https://www.ncbi.nlm.nih.gov/geo"/>
   <Relationship Id="rId13" Type="http://schemas.openxmlformats.org/officeDocument/2006/relationships/hyperlink" TargetMode="External" Target="http://modomics.genesilico.pl"/>
   <Relationship Id="rId14" Type="http://schemas.openxmlformats.org/officeDocument/2006/relationships/hyperlink" TargetMode="External" Target="http://mods.rna.albany.edu"/>
   <Relationship Id="rId15" Type="http://schemas.openxmlformats.org/officeDocument/2006/relationships/hyperlink" TargetMode="External" Target="http://floresta.eead.csic.es/3dfootprint"/>
   <Relationship Id="rId16" Type="http://schemas.openxmlformats.org/officeDocument/2006/relationships/hyperlink" TargetMode="External" Target="http://dbptm.mbc.nctu.edu.tw"/>
   <Relationship Id="rId17" Type="http://schemas.openxmlformats.org/officeDocument/2006/relationships/hyperlink" TargetMode="External" Target="http://www.rcsb.org"/>
   <Relationship Id="rId18" Type="http://schemas.openxmlformats.org/officeDocument/2006/relationships/hyperlink" TargetMode="External" Target="http://pir.georgetown.edu/resid"/>
   <Relationship Id="rId19" Type="http://schemas.openxmlformats.org/officeDocument/2006/relationships/hyperlink" TargetMode="External" Target="http://www.unimod.org"/>
   <Relationship Id="rId2" Type="http://schemas.openxmlformats.org/officeDocument/2006/relationships/hyperlink" TargetMode="External" Target="http://www.genome.jp/kegg/compound"/>
   <Relationship Id="rId20" Type="http://schemas.openxmlformats.org/officeDocument/2006/relationships/hyperlink" TargetMode="External" Target="http://www.uniprot.org"/>
   <Relationship Id="rId21" Type="http://schemas.openxmlformats.org/officeDocument/2006/relationships/hyperlink" TargetMode="External" Target="http://fly-fish.ccbr.utoronto.ca"/>
   <Relationship Id="rId22" Type="http://schemas.openxmlformats.org/officeDocument/2006/relationships/hyperlink" TargetMode="External" Target="http://www.rna-society.org/rnalocate"/>
   <Relationship Id="rId23" Type="http://schemas.openxmlformats.org/officeDocument/2006/relationships/hyperlink" TargetMode="External" Target="http://compartments.jensenlab.org"/>
   <Relationship Id="rId24" Type="http://schemas.openxmlformats.org/officeDocument/2006/relationships/hyperlink" TargetMode="External" Target="http://www.hprd.org"/>
   <Relationship Id="rId25" Type="http://schemas.openxmlformats.org/officeDocument/2006/relationships/hyperlink" TargetMode="External" Target="http://locate.imb.uq.edu.au"/>
   <Relationship Id="rId26" Type="http://schemas.openxmlformats.org/officeDocument/2006/relationships/hyperlink" TargetMode="External" Target="https://www.rostlab.org/services/locDB"/>
   <Relationship Id="rId27" Type="http://schemas.openxmlformats.org/officeDocument/2006/relationships/hyperlink" TargetMode="External" Target="http://genome.unmc.edu/LocSigDB"/>
   <Relationship Id="rId28" Type="http://schemas.openxmlformats.org/officeDocument/2006/relationships/hyperlink" TargetMode="External" Target="http://labs.mcdb.lsa.umich.edu/organelledb"/>
   <Relationship Id="rId29" Type="http://schemas.openxmlformats.org/officeDocument/2006/relationships/hyperlink" TargetMode="External" Target="http://db.psort.org"/>
   <Relationship Id="rId3" Type="http://schemas.openxmlformats.org/officeDocument/2006/relationships/hyperlink" TargetMode="External" Target="http://www.genome.jp/kegg/glycan"/>
   <Relationship Id="rId30" Type="http://schemas.openxmlformats.org/officeDocument/2006/relationships/hyperlink" TargetMode="External" Target="http://www.uniprot.org"/>
   <Relationship Id="rId31" Type="http://schemas.openxmlformats.org/officeDocument/2006/relationships/hyperlink" TargetMode="External" Target="http://bionumbers.hms.harvard.edu"/>
   <Relationship Id="rId32" Type="http://schemas.openxmlformats.org/officeDocument/2006/relationships/hyperlink" TargetMode="External" Target="http://www.ecmdb.ca"/>
   <Relationship Id="rId33" Type="http://schemas.openxmlformats.org/officeDocument/2006/relationships/hyperlink" TargetMode="External" Target="http://www.hmdb.ca"/>
   <Relationship Id="rId34" Type="http://schemas.openxmlformats.org/officeDocument/2006/relationships/hyperlink" TargetMode="External" Target="https://www.ebi.ac.uk/metabolights"/>
   <Relationship Id="rId35" Type="http://schemas.openxmlformats.org/officeDocument/2006/relationships/hyperlink" TargetMode="External" Target="http://www.ymdb.ca"/>
   <Relationship Id="rId36" Type="http://schemas.openxmlformats.org/officeDocument/2006/relationships/hyperlink" TargetMode="External" Target="http://www.ebi.ac.uk/arrayexpress"/>
   <Relationship Id="rId37" Type="http://schemas.openxmlformats.org/officeDocument/2006/relationships/hyperlink" TargetMode="External" Target="http://www.ebi.ac.uk/gxa"/>
   <Relationship Id="rId38" Type="http://schemas.openxmlformats.org/officeDocument/2006/relationships/hyperlink" TargetMode="External" Target="https://www.ncbi.nlm.nih.gov/geo"/>
   <Relationship Id="rId39" Type="http://schemas.openxmlformats.org/officeDocument/2006/relationships/hyperlink" TargetMode="External" Target="http://doi.org/10.1002/pmic.201400302"/>
   <Relationship Id="rId4" Type="http://schemas.openxmlformats.org/officeDocument/2006/relationships/hyperlink" TargetMode="External" Target="http://www.metabolomicsworkbench.org"/>
   <Relationship Id="rId40" Type="http://schemas.openxmlformats.org/officeDocument/2006/relationships/hyperlink" TargetMode="External" Target="http://www.proteinatlas.org"/>
   <Relationship Id="rId41" Type="http://schemas.openxmlformats.org/officeDocument/2006/relationships/hyperlink" TargetMode="External" Target="http://pax-db.org"/>
   <Relationship Id="rId42" Type="http://schemas.openxmlformats.org/officeDocument/2006/relationships/hyperlink" TargetMode="External" Target="http://plasmaproteomedatabase.org"/>
   <Relationship Id="rId43" Type="http://schemas.openxmlformats.org/officeDocument/2006/relationships/hyperlink" TargetMode="External" Target="http://www.ebi.ac.uk/pride"/>
   <Relationship Id="rId44" Type="http://schemas.openxmlformats.org/officeDocument/2006/relationships/hyperlink" TargetMode="External" Target="http://doi.org/10.1016/j.jchromb.2013.11.043"/>
   <Relationship Id="rId45" Type="http://schemas.openxmlformats.org/officeDocument/2006/relationships/hyperlink" TargetMode="External" Target="https://www.drugbank.ca"/>
   <Relationship Id="rId46" Type="http://schemas.openxmlformats.org/officeDocument/2006/relationships/hyperlink" TargetMode="External" Target="http://stitch.embl.de"/>
   <Relationship Id="rId47" Type="http://schemas.openxmlformats.org/officeDocument/2006/relationships/hyperlink" TargetMode="External" Target="http://insilico.charite.de/supertarget"/>
   <Relationship Id="rId48" Type="http://schemas.openxmlformats.org/officeDocument/2006/relationships/hyperlink" TargetMode="External" Target="http://bidd.nus.edu.sg/group/cjttd"/>
   <Relationship Id="rId49" Type="http://schemas.openxmlformats.org/officeDocument/2006/relationships/hyperlink" TargetMode="External" Target="http://www.ebi.ac.uk/arrayexpress"/>
   <Relationship Id="rId5" Type="http://schemas.openxmlformats.org/officeDocument/2006/relationships/hyperlink" TargetMode="External" Target="http://www.lipidmaps.org/data/structure"/>
   <Relationship Id="rId50" Type="http://schemas.openxmlformats.org/officeDocument/2006/relationships/hyperlink" TargetMode="External" Target="https://www.ncbi.nlm.nih.gov/geo"/>
   <Relationship Id="rId51" Type="http://schemas.openxmlformats.org/officeDocument/2006/relationships/hyperlink" TargetMode="External" Target="http://www.transcriptionfactor.org"/>
   <Relationship Id="rId52" Type="http://schemas.openxmlformats.org/officeDocument/2006/relationships/hyperlink" TargetMode="External" Target="http://dbtbs.hgc.jp"/>
   <Relationship Id="rId53" Type="http://schemas.openxmlformats.org/officeDocument/2006/relationships/hyperlink" TargetMode="External" Target="http://www.oreganno.org"/>
   <Relationship Id="rId54" Type="http://schemas.openxmlformats.org/officeDocument/2006/relationships/hyperlink" TargetMode="External" Target="http://genexplain.com/transfac"/>
   <Relationship Id="rId55" Type="http://schemas.openxmlformats.org/officeDocument/2006/relationships/hyperlink" TargetMode="External" Target="http://thebrain.bwh.harvard.edu/uniprobe"/>
   <Relationship Id="rId56" Type="http://schemas.openxmlformats.org/officeDocument/2006/relationships/hyperlink" TargetMode="External" Target="http://doi.org/10.1186/1479-7364-3-3-291"/>
   <Relationship Id="rId57" Type="http://schemas.openxmlformats.org/officeDocument/2006/relationships/hyperlink" TargetMode="External" Target="http://cpdb.molgen.mpg.de"/>
   <Relationship Id="rId58" Type="http://schemas.openxmlformats.org/officeDocument/2006/relationships/hyperlink" TargetMode="External" Target="https://thebiogrid.org"/>
   <Relationship Id="rId59" Type="http://schemas.openxmlformats.org/officeDocument/2006/relationships/hyperlink" TargetMode="External" Target="http://mips.helmholtz-muenchen.de/corum/"/>
   <Relationship Id="rId6" Type="http://schemas.openxmlformats.org/officeDocument/2006/relationships/hyperlink" TargetMode="External" Target="https://pubchem.ncbi.nlm.nih.gov"/>
   <Relationship Id="rId60" Type="http://schemas.openxmlformats.org/officeDocument/2006/relationships/hyperlink" TargetMode="External" Target="http://dip.doe-mbi.ucla.edu"/>
   <Relationship Id="rId61" Type="http://schemas.openxmlformats.org/officeDocument/2006/relationships/hyperlink" TargetMode="External" Target="http://www.ebi.ac.uk/intact"/>
   <Relationship Id="rId62" Type="http://schemas.openxmlformats.org/officeDocument/2006/relationships/hyperlink" TargetMode="External" Target="https://string-db.org"/>
   <Relationship Id="rId63" Type="http://schemas.openxmlformats.org/officeDocument/2006/relationships/hyperlink" TargetMode="External" Target="http://www.uniprot.org"/>
   <Relationship Id="rId64" Type="http://schemas.openxmlformats.org/officeDocument/2006/relationships/hyperlink" TargetMode="External" Target="https://biocyc.org"/>
   <Relationship Id="rId65" Type="http://schemas.openxmlformats.org/officeDocument/2006/relationships/hyperlink" TargetMode="External" Target="http://www.genome.jp/kegg"/>
   <Relationship Id="rId66" Type="http://schemas.openxmlformats.org/officeDocument/2006/relationships/hyperlink" TargetMode="External" Target="http://www.ebi.ac.uk/thornton-srv/databases/MACiE"/>
   <Relationship Id="rId67" Type="http://schemas.openxmlformats.org/officeDocument/2006/relationships/hyperlink" TargetMode="External" Target="http://www.rhea-db.org"/>
   <Relationship Id="rId68" Type="http://schemas.openxmlformats.org/officeDocument/2006/relationships/hyperlink" TargetMode="External" Target="http://www.uniprot.org"/>
   <Relationship Id="rId69" Type="http://schemas.openxmlformats.org/officeDocument/2006/relationships/hyperlink" TargetMode="External" Target="http://www.ebi.ac.uk/thornton-srv/databases/CoFactor"/>
   <Relationship Id="rId7" Type="http://schemas.openxmlformats.org/officeDocument/2006/relationships/hyperlink" TargetMode="External" Target="http://www.ebi.ac.uk/arrayexpress"/>
   <Relationship Id="rId70" Type="http://schemas.openxmlformats.org/officeDocument/2006/relationships/hyperlink" TargetMode="External" Target="http://www.rcsb.org"/>
   <Relationship Id="rId71" Type="http://schemas.openxmlformats.org/officeDocument/2006/relationships/hyperlink" TargetMode="External" Target="http://www.uniprot.org"/>
   <Relationship Id="rId72" Type="http://schemas.openxmlformats.org/officeDocument/2006/relationships/hyperlink" TargetMode="External" Target="http://bionumbers.hms.harvard.edu"/>
   <Relationship Id="rId73" Type="http://schemas.openxmlformats.org/officeDocument/2006/relationships/hyperlink" TargetMode="External" Target="http://www.brenda-enzymes.org"/>
   <Relationship Id="rId74" Type="http://schemas.openxmlformats.org/officeDocument/2006/relationships/hyperlink" TargetMode="External" Target="http://sabio.h-its.org"/>
   <Relationship Id="rId75" Type="http://schemas.openxmlformats.org/officeDocument/2006/relationships/hyperlink" TargetMode="External" Target="https://doi.org/10.1007/s00204-011-0705-2"/>
   <Relationship Id="rId76" Type="http://schemas.openxmlformats.org/officeDocument/2006/relationships/hyperlink" TargetMode="External" Target="https://biocyc.org"/>
   <Relationship Id="rId77" Type="http://schemas.openxmlformats.org/officeDocument/2006/relationships/hyperlink" TargetMode="External" Target="http://www.genome.jp/kegg/pathway.html"/>
   <Relationship Id="rId78" Type="http://schemas.openxmlformats.org/officeDocument/2006/relationships/hyperlink" TargetMode="External" Target="https://doi.org/10.1093/database/bau126"/>
   <Relationship Id="rId79" Type="http://schemas.openxmlformats.org/officeDocument/2006/relationships/hyperlink" TargetMode="External" Target="http://hipathdb.kobic.re.kr"/>
   <Relationship Id="rId8" Type="http://schemas.openxmlformats.org/officeDocument/2006/relationships/hyperlink" TargetMode="External" Target="https://www.ncbi.nlm.nih.gov/genbank"/>
   <Relationship Id="rId80" Type="http://schemas.openxmlformats.org/officeDocument/2006/relationships/hyperlink" TargetMode="External" Target="http://www.genome.jp/kegg/pathway.html"/>
   <Relationship Id="rId81" Type="http://schemas.openxmlformats.org/officeDocument/2006/relationships/hyperlink" TargetMode="External" Target="http://www.netpath.org"/>
   <Relationship Id="rId82" Type="http://schemas.openxmlformats.org/officeDocument/2006/relationships/hyperlink" TargetMode="External" Target="http://www.pantherdb.org/pathway"/>
   <Relationship Id="rId83" Type="http://schemas.openxmlformats.org/officeDocument/2006/relationships/hyperlink" TargetMode="External" Target="http://www.pathwaycommons.org"/>
   <Relationship Id="rId84" Type="http://schemas.openxmlformats.org/officeDocument/2006/relationships/hyperlink" TargetMode="External" Target="http://www.reactome.org"/>
   <Relationship Id="rId85" Type="http://schemas.openxmlformats.org/officeDocument/2006/relationships/hyperlink" TargetMode="External" Target="http://www.wikipathways.org"/>
   <Relationship Id="rId86" Type="http://schemas.openxmlformats.org/officeDocument/2006/relationships/hyperlink" TargetMode="External" Target="http://doi.org/10.1002/minf.201600035"/>
   <Relationship Id="rId87" Type="http://schemas.openxmlformats.org/officeDocument/2006/relationships/hyperlink" TargetMode="External" Target="https://www.biocatalogue.org"/>
   <Relationship Id="rId88" Type="http://schemas.openxmlformats.org/officeDocument/2006/relationships/hyperlink" TargetMode="External" Target="http://www.biomart.org"/>
   <Relationship Id="rId89" Type="http://schemas.openxmlformats.org/officeDocument/2006/relationships/hyperlink" TargetMode="External" Target="http://biomoby.open-bio.org"/>
   <Relationship Id="rId9" Type="http://schemas.openxmlformats.org/officeDocument/2006/relationships/hyperlink" TargetMode="External" Target="https://www.ncbi.nlm.nih.gov/geo"/>
   <Relationship Id="rId90" Type="http://schemas.openxmlformats.org/officeDocument/2006/relationships/hyperlink" TargetMode="External" Target="https://pythonhosted.org/bioservices"/>
   <Relationship Id="rId91" Type="http://schemas.openxmlformats.org/officeDocument/2006/relationships/hyperlink" TargetMode="External" Target="http://inb.bsc.es/BioSWR"/>
   <Relationship Id="rId92" Type="http://schemas.openxmlformats.org/officeDocument/2006/relationships/hyperlink" TargetMode="External" Target="https://www.elixir-europe.org"/>
   <Relationship Id="rId93" Type="http://schemas.openxmlformats.org/officeDocument/2006/relationships/hyperlink" TargetMode="External" Target="http://www.oxfordjournals.org/nar/database/c"/>
   <Relationship Id="rId94" Type="http://schemas.openxmlformats.org/officeDocument/2006/relationships/hyperlink" TargetMode="External" Target="http://www.re3data.org"/>
   <Relationship Id="rId95" Type="http://schemas.openxmlformats.org/officeDocument/2006/relationships/drawing" Target="../drawings/drawing3.xml"/>
</Relationships>
</file>

<file path=xl/worksheets/_rels/sheet4.xml.rels><?xml version = '1.0' encoding = 'UTF-8' standalone = 'yes'?>
<Relationships xmlns="http://schemas.openxmlformats.org/package/2006/relationships">
   <Relationship Id="rId1" Type="http://schemas.openxmlformats.org/officeDocument/2006/relationships/comments" Target="../comments1.xml"/>
   <Relationship Id="rId10" Type="http://schemas.openxmlformats.org/officeDocument/2006/relationships/hyperlink" TargetMode="External" Target="http://pepper.molgenrug.nl/index.php/prokaryote-promoters"/>
   <Relationship Id="rId11" Type="http://schemas.openxmlformats.org/officeDocument/2006/relationships/hyperlink" TargetMode="External" Target="http://www.cbs.dtu.dk/services/Promoter"/>
   <Relationship Id="rId12" Type="http://schemas.openxmlformats.org/officeDocument/2006/relationships/hyperlink" TargetMode="External" Target="http://www.phisite.org/promoterhunter"/>
   <Relationship Id="rId13" Type="http://schemas.openxmlformats.org/officeDocument/2006/relationships/hyperlink" TargetMode="External" Target="http://exon.gatech.edu/GeneMark"/>
   <Relationship Id="rId14" Type="http://schemas.openxmlformats.org/officeDocument/2006/relationships/hyperlink" TargetMode="External" Target="http://genes.mit.edu/GENSCAN.html"/>
   <Relationship Id="rId15" Type="http://schemas.openxmlformats.org/officeDocument/2006/relationships/hyperlink" TargetMode="External" Target="https://ccb.jhu.edu/software/glimmer"/>
   <Relationship Id="rId16" Type="http://schemas.openxmlformats.org/officeDocument/2006/relationships/hyperlink" TargetMode="External" Target="http://csbl.bmb.uga.edu/DOOR"/>
   <Relationship Id="rId17" Type="http://schemas.openxmlformats.org/officeDocument/2006/relationships/hyperlink" TargetMode="External" Target="http://operondb.cbcb.umd.edu/cgi-bin/operondb/operons.cgi"/>
   <Relationship Id="rId18" Type="http://schemas.openxmlformats.org/officeDocument/2006/relationships/hyperlink" TargetMode="External" Target="http://operons.ibt.unam.mx/OperonPredictor"/>
   <Relationship Id="rId19" Type="http://schemas.openxmlformats.org/officeDocument/2006/relationships/hyperlink" TargetMode="External" Target="http://www.microbesonline.org/operons"/>
   <Relationship Id="rId2" Type="http://schemas.openxmlformats.org/officeDocument/2006/relationships/hyperlink" TargetMode="External" Target="https://cdk.github.io"/>
   <Relationship Id="rId20" Type="http://schemas.openxmlformats.org/officeDocument/2006/relationships/hyperlink" TargetMode="External" Target="http://genetics.bwh.harvard.edu/pph2"/>
   <Relationship Id="rId21" Type="http://schemas.openxmlformats.org/officeDocument/2006/relationships/hyperlink" TargetMode="External" Target="http://provean.jcvi.org"/>
   <Relationship Id="rId22" Type="http://schemas.openxmlformats.org/officeDocument/2006/relationships/hyperlink" TargetMode="External" Target="http://sift.bii.a-star.edu.sg"/>
   <Relationship Id="rId23" Type="http://schemas.openxmlformats.org/officeDocument/2006/relationships/hyperlink" TargetMode="External" Target="https://ccb.jhu.edu/software/genesplicer"/>
   <Relationship Id="rId24" Type="http://schemas.openxmlformats.org/officeDocument/2006/relationships/hyperlink" TargetMode="External" Target="http://www.umd.be/HSF3/"/>
   <Relationship Id="rId25" Type="http://schemas.openxmlformats.org/officeDocument/2006/relationships/hyperlink" TargetMode="External" Target="http://www.cbs.dtu.dk/services/NetGene2"/>
   <Relationship Id="rId26" Type="http://schemas.openxmlformats.org/officeDocument/2006/relationships/hyperlink" TargetMode="External" Target="http://www.fruitfly.org/seq_tools/splice.html"/>
   <Relationship Id="rId27" Type="http://schemas.openxmlformats.org/officeDocument/2006/relationships/hyperlink" TargetMode="External" Target="http://unafold.rna.albany.edu/?q=mfold"/>
   <Relationship Id="rId28" Type="http://schemas.openxmlformats.org/officeDocument/2006/relationships/hyperlink" TargetMode="External" Target="http://rna.urmc.rochester.edu/RNAstructure.html"/>
   <Relationship Id="rId29" Type="http://schemas.openxmlformats.org/officeDocument/2006/relationships/hyperlink" TargetMode="External" Target="https://www.tbi.univie.ac.at/RNA"/>
   <Relationship Id="rId3" Type="http://schemas.openxmlformats.org/officeDocument/2006/relationships/hyperlink" TargetMode="External" Target="http://cinfony.github.io"/>
   <Relationship Id="rId30" Type="http://schemas.openxmlformats.org/officeDocument/2006/relationships/hyperlink" TargetMode="External" Target="https://www.ncbi.nlm.nih.gov/orffinder"/>
   <Relationship Id="rId31" Type="http://schemas.openxmlformats.org/officeDocument/2006/relationships/hyperlink" TargetMode="External" Target="https://sites.google.com/site/dwivediplanet/ORF-Investigator"/>
   <Relationship Id="rId32" Type="http://schemas.openxmlformats.org/officeDocument/2006/relationships/hyperlink" TargetMode="External" Target="http://bioinformatics.ysu.edu/tools/OrfPredictor.html"/>
   <Relationship Id="rId33" Type="http://schemas.openxmlformats.org/officeDocument/2006/relationships/hyperlink" TargetMode="External" Target="http://rna.igmors.u-psud.fr/toolbox/arnold"/>
   <Relationship Id="rId34" Type="http://schemas.openxmlformats.org/officeDocument/2006/relationships/hyperlink" TargetMode="External" Target="http://www.softberry.com/berry.phtml?topic=findterm&amp;group=programs&amp;subgroup=gfindb"/>
   <Relationship Id="rId35" Type="http://schemas.openxmlformats.org/officeDocument/2006/relationships/hyperlink" TargetMode="External" Target="http://pallab.serc.iisc.ernet.in/gester"/>
   <Relationship Id="rId36" Type="http://schemas.openxmlformats.org/officeDocument/2006/relationships/hyperlink" TargetMode="External" Target="http://transterm.cbcb.umd.edu"/>
   <Relationship Id="rId37" Type="http://schemas.openxmlformats.org/officeDocument/2006/relationships/hyperlink" TargetMode="External" Target="http://doi.org/10.1038/nrmicro1494"/>
   <Relationship Id="rId38" Type="http://schemas.openxmlformats.org/officeDocument/2006/relationships/hyperlink" TargetMode="External" Target="http://www.csbio.sjtu.edu.cn/bioinf/Cell-PLoc-2"/>
   <Relationship Id="rId39" Type="http://schemas.openxmlformats.org/officeDocument/2006/relationships/hyperlink" TargetMode="External" Target="http://abi.inf.uni-tuebingen.de/Services/MultiLoc2"/>
   <Relationship Id="rId4" Type="http://schemas.openxmlformats.org/officeDocument/2006/relationships/hyperlink" TargetMode="External" Target="http://lifescience.opensource.epam.com/indigo"/>
   <Relationship Id="rId40" Type="http://schemas.openxmlformats.org/officeDocument/2006/relationships/hyperlink" TargetMode="External" Target="http://www.psort.org/psortb"/>
   <Relationship Id="rId41" Type="http://schemas.openxmlformats.org/officeDocument/2006/relationships/hyperlink" TargetMode="External" Target="http://www.cbs.dtu.dk/services/SecretomeP"/>
   <Relationship Id="rId42" Type="http://schemas.openxmlformats.org/officeDocument/2006/relationships/hyperlink" TargetMode="External" Target="https://wolfpsort.hgc.jp"/>
   <Relationship Id="rId43" Type="http://schemas.openxmlformats.org/officeDocument/2006/relationships/hyperlink" TargetMode="External" Target="http://phobius.sbc.su.se"/>
   <Relationship Id="rId44" Type="http://schemas.openxmlformats.org/officeDocument/2006/relationships/hyperlink" TargetMode="External" Target="http://bioinformatics.biol.uoa.gr/PRED-LIPO"/>
   <Relationship Id="rId45" Type="http://schemas.openxmlformats.org/officeDocument/2006/relationships/hyperlink" TargetMode="External" Target="http://bioinformatics.biol.uoa.gr/PRED-SIGNAL"/>
   <Relationship Id="rId46" Type="http://schemas.openxmlformats.org/officeDocument/2006/relationships/hyperlink" TargetMode="External" Target="http://www.cbs.dtu.dk/services/SignalP"/>
   <Relationship Id="rId47" Type="http://schemas.openxmlformats.org/officeDocument/2006/relationships/hyperlink" TargetMode="External" Target="http://doi.org/10.4137/EBO.S25349"/>
   <Relationship Id="rId48" Type="http://schemas.openxmlformats.org/officeDocument/2006/relationships/hyperlink" TargetMode="External" Target="http://www.csbio.sjtu.edu.cn/bioinf/Cyscon"/>
   <Relationship Id="rId49" Type="http://schemas.openxmlformats.org/officeDocument/2006/relationships/hyperlink" TargetMode="External" Target="http://clavius.bc.edu/~clotelab/DiANNA"/>
   <Relationship Id="rId5" Type="http://schemas.openxmlformats.org/officeDocument/2006/relationships/hyperlink" TargetMode="External" Target="https://www.chemaxon.com/download/jchem-suite"/>
   <Relationship Id="rId50" Type="http://schemas.openxmlformats.org/officeDocument/2006/relationships/hyperlink" TargetMode="External" Target="http://hpcr.cs.odu.edu/dinosolve"/>
   <Relationship Id="rId51" Type="http://schemas.openxmlformats.org/officeDocument/2006/relationships/hyperlink" TargetMode="External" Target="http://scratch.proteomics.ics.uci.edu"/>
   <Relationship Id="rId52" Type="http://schemas.openxmlformats.org/officeDocument/2006/relationships/hyperlink" TargetMode="External" Target="http://disulfind.dsi.unifi.it"/>
   <Relationship Id="rId53" Type="http://schemas.openxmlformats.org/officeDocument/2006/relationships/hyperlink" TargetMode="External" Target="http://www.cosbi.eu/research/prototypes/sicompre"/>
   <Relationship Id="rId54" Type="http://schemas.openxmlformats.org/officeDocument/2006/relationships/hyperlink" TargetMode="External" Target="https://doi.org/10.3389/fgene.2014.00023"/>
   <Relationship Id="rId55" Type="http://schemas.openxmlformats.org/officeDocument/2006/relationships/hyperlink" TargetMode="External" Target="http://www.microrna.gr/microT-CDS"/>
   <Relationship Id="rId56" Type="http://schemas.openxmlformats.org/officeDocument/2006/relationships/hyperlink" TargetMode="External" Target="https://www.exiqon.com/miRSearch"/>
   <Relationship Id="rId57" Type="http://schemas.openxmlformats.org/officeDocument/2006/relationships/hyperlink" TargetMode="External" Target="http://mirdb.org"/>
   <Relationship Id="rId58" Type="http://schemas.openxmlformats.org/officeDocument/2006/relationships/hyperlink" TargetMode="External" Target="https://genie.weizmann.ac.il/pubs/mir07"/>
   <Relationship Id="rId59" Type="http://schemas.openxmlformats.org/officeDocument/2006/relationships/hyperlink" TargetMode="External" Target="http://sfold.wadsworth.org/cgi-bin/starmirtest2.pl"/>
   <Relationship Id="rId6" Type="http://schemas.openxmlformats.org/officeDocument/2006/relationships/hyperlink" TargetMode="External" Target="http://openbabel.org"/>
   <Relationship Id="rId60" Type="http://schemas.openxmlformats.org/officeDocument/2006/relationships/hyperlink" TargetMode="External" Target="http://www.targetscan.org"/>
   <Relationship Id="rId61" Type="http://schemas.openxmlformats.org/officeDocument/2006/relationships/hyperlink" TargetMode="External" Target="http://doi.org/10.1186/s12859-016-1298-9"/>
   <Relationship Id="rId62" Type="http://schemas.openxmlformats.org/officeDocument/2006/relationships/hyperlink" TargetMode="External" Target="http://www.transcriptionfactor.org"/>
   <Relationship Id="rId63" Type="http://schemas.openxmlformats.org/officeDocument/2006/relationships/hyperlink" TargetMode="External" Target="http://jaspar.genereg.net"/>
   <Relationship Id="rId64" Type="http://schemas.openxmlformats.org/officeDocument/2006/relationships/hyperlink" TargetMode="External" Target="http://doi.org/10.1093/nar/gkh465"/>
   <Relationship Id="rId65" Type="http://schemas.openxmlformats.org/officeDocument/2006/relationships/hyperlink" TargetMode="External" Target="http://s.tartaglialab.com/clever_suite"/>
   <Relationship Id="rId66" Type="http://schemas.openxmlformats.org/officeDocument/2006/relationships/hyperlink" TargetMode="External" Target="http://limbo.switchlab.org/limbo-analysis"/>
   <Relationship Id="rId67" Type="http://schemas.openxmlformats.org/officeDocument/2006/relationships/hyperlink" TargetMode="External" Target="http://www.bioinf.uni-freiburg.de/Software/CAM"/>
   <Relationship Id="rId68" Type="http://schemas.openxmlformats.org/officeDocument/2006/relationships/hyperlink" TargetMode="External" Target="http://www.maranasgroup.com/metrxn"/>
   <Relationship Id="rId69" Type="http://schemas.openxmlformats.org/officeDocument/2006/relationships/hyperlink" TargetMode="External" Target="http://doi.org/10.1021/ci3002217"/>
   <Relationship Id="rId7" Type="http://schemas.openxmlformats.org/officeDocument/2006/relationships/hyperlink" TargetMode="External" Target="http://www.rdkit.org"/>
   <Relationship Id="rId70" Type="http://schemas.openxmlformats.org/officeDocument/2006/relationships/hyperlink" TargetMode="External" Target="https://github.com/asad/ReactionDecoder"/>
   <Relationship Id="rId71" Type="http://schemas.openxmlformats.org/officeDocument/2006/relationships/hyperlink" TargetMode="External" Target="http://cdb.ics.uci.edu/cgibin/reactionmap/ReactionMapWeb.py"/>
   <Relationship Id="rId72" Type="http://schemas.openxmlformats.org/officeDocument/2006/relationships/drawing" Target="../drawings/drawing4.xml"/>
   <Relationship Id="rId73" Type="http://schemas.openxmlformats.org/officeDocument/2006/relationships/vmlDrawing" Target="../drawings/vmlDrawing1.vml"/>
   <Relationship Id="rId8" Type="http://schemas.openxmlformats.org/officeDocument/2006/relationships/hyperlink" TargetMode="External" Target="http://umansysprop.seaes.manchester.ac.uk"/>
   <Relationship Id="rId9" Type="http://schemas.openxmlformats.org/officeDocument/2006/relationships/hyperlink" TargetMode="External" Target="http://doi.org/10.1529/biophysj.107.124784"/>
</Relationships>
</file>

<file path=xl/worksheets/_rels/sheet5.xml.rels><?xml version = '1.0' encoding = 'UTF-8' standalone = 'yes'?>
<Relationships xmlns="http://schemas.openxmlformats.org/package/2006/relationships">
   <Relationship Id="rId1" Type="http://schemas.openxmlformats.org/officeDocument/2006/relationships/drawing" Target="../drawings/drawing5.xml"/>
</Relationships>
</file>

<file path=xl/worksheets/_rels/sheet6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s://doi.org/10.1186/1471-2202-7-S1-S11"/>
   <Relationship Id="rId10" Type="http://schemas.openxmlformats.org/officeDocument/2006/relationships/drawing" Target="../drawings/drawing6.xml"/>
   <Relationship Id="rId2" Type="http://schemas.openxmlformats.org/officeDocument/2006/relationships/hyperlink" TargetMode="External" Target="http://bigg.ucsd.edu"/>
   <Relationship Id="rId3" Type="http://schemas.openxmlformats.org/officeDocument/2006/relationships/hyperlink" TargetMode="External" Target="http://www.ebi.ac.uk/biomodels-main"/>
   <Relationship Id="rId4" Type="http://schemas.openxmlformats.org/officeDocument/2006/relationships/hyperlink" TargetMode="External" Target="https://figshare.com"/>
   <Relationship Id="rId5" Type="http://schemas.openxmlformats.org/officeDocument/2006/relationships/hyperlink" TargetMode="External" Target="https://github.com"/>
   <Relationship Id="rId6" Type="http://schemas.openxmlformats.org/officeDocument/2006/relationships/hyperlink" TargetMode="External" Target="http://jjj.biochem.sun.ac.za"/>
   <Relationship Id="rId7" Type="http://schemas.openxmlformats.org/officeDocument/2006/relationships/hyperlink" TargetMode="External" Target="http://www.opensourcebrain.org"/>
   <Relationship Id="rId8" Type="http://schemas.openxmlformats.org/officeDocument/2006/relationships/hyperlink" TargetMode="External" Target="https://models.physiomeproject.org"/>
   <Relationship Id="rId9" Type="http://schemas.openxmlformats.org/officeDocument/2006/relationships/hyperlink" TargetMode="External" Target="https://simtk.org"/>
</Relationships>
</file>

<file path=xl/worksheets/_rels/sheet7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s://www.biocatalogue.org"/>
   <Relationship Id="rId10" Type="http://schemas.openxmlformats.org/officeDocument/2006/relationships/hyperlink" TargetMode="External" Target="http://www.physiodesigner.org"/>
   <Relationship Id="rId11" Type="http://schemas.openxmlformats.org/officeDocument/2006/relationships/hyperlink" TargetMode="External" Target="http://biomet-toolbox.org/index.php?page=downtools-raven"/>
   <Relationship Id="rId12" Type="http://schemas.openxmlformats.org/officeDocument/2006/relationships/hyperlink" TargetMode="External" Target="http://bionetgen.org/index.php/Quick_Start"/>
   <Relationship Id="rId13" Type="http://schemas.openxmlformats.org/officeDocument/2006/relationships/hyperlink" TargetMode="External" Target="http://vcell.org"/>
   <Relationship Id="rId14" Type="http://schemas.openxmlformats.org/officeDocument/2006/relationships/hyperlink" TargetMode="External" Target="http://www.lehman.edu/academics/cmacs/bio-lab.php"/>
   <Relationship Id="rId15" Type="http://schemas.openxmlformats.org/officeDocument/2006/relationships/hyperlink" TargetMode="External" Target="https://memote.readthedocs.io"/>
   <Relationship Id="rId16" Type="http://schemas.openxmlformats.org/officeDocument/2006/relationships/hyperlink" TargetMode="External" Target="http://www.prismmodelchecker.org/sbml"/>
   <Relationship Id="rId17" Type="http://schemas.openxmlformats.org/officeDocument/2006/relationships/hyperlink" TargetMode="External" Target="http://bionetgen.org"/>
   <Relationship Id="rId18" Type="http://schemas.openxmlformats.org/officeDocument/2006/relationships/hyperlink" TargetMode="External" Target="http://www.biopax.org"/>
   <Relationship Id="rId19" Type="http://schemas.openxmlformats.org/officeDocument/2006/relationships/hyperlink" TargetMode="External" Target="https://www.cellml.org"/>
   <Relationship Id="rId2" Type="http://schemas.openxmlformats.org/officeDocument/2006/relationships/hyperlink" TargetMode="External" Target="https://pythonhosted.org/bioservices"/>
   <Relationship Id="rId20" Type="http://schemas.openxmlformats.org/officeDocument/2006/relationships/hyperlink" TargetMode="External" Target="http://dev.executableknowledge.org"/>
   <Relationship Id="rId21" Type="http://schemas.openxmlformats.org/officeDocument/2006/relationships/hyperlink" TargetMode="External" Target="http://jamesii.informatik.uni-rostock.de/jamesii.org/"/>
   <Relationship Id="rId22" Type="http://schemas.openxmlformats.org/officeDocument/2006/relationships/hyperlink" TargetMode="External" Target="http://sbml.org"/>
   <Relationship Id="rId23" Type="http://schemas.openxmlformats.org/officeDocument/2006/relationships/hyperlink" TargetMode="External" Target="http://sbml.org"/>
   <Relationship Id="rId24" Type="http://schemas.openxmlformats.org/officeDocument/2006/relationships/hyperlink" TargetMode="External" Target="http://sed-ml.org"/>
   <Relationship Id="rId25" Type="http://schemas.openxmlformats.org/officeDocument/2006/relationships/hyperlink" TargetMode="External" Target="http://sessl.org"/>
   <Relationship Id="rId26" Type="http://schemas.openxmlformats.org/officeDocument/2006/relationships/hyperlink" TargetMode="External" Target="http://opencobra.github.io/cobrapy"/>
   <Relationship Id="rId27" Type="http://schemas.openxmlformats.org/officeDocument/2006/relationships/hyperlink" TargetMode="External" Target="http://copasi.org"/>
   <Relationship Id="rId28" Type="http://schemas.openxmlformats.org/officeDocument/2006/relationships/hyperlink" TargetMode="External" Target="http://www.e-cell.org"/>
   <Relationship Id="rId29" Type="http://schemas.openxmlformats.org/officeDocument/2006/relationships/hyperlink" TargetMode="External" Target="http://www.scs.illinois.edu/schulten/lm"/>
   <Relationship Id="rId3" Type="http://schemas.openxmlformats.org/officeDocument/2006/relationships/hyperlink" TargetMode="External" Target="http://gmod.org"/>
   <Relationship Id="rId30" Type="http://schemas.openxmlformats.org/officeDocument/2006/relationships/hyperlink" TargetMode="External" Target="http://libroadrunner.org"/>
   <Relationship Id="rId31" Type="http://schemas.openxmlformats.org/officeDocument/2006/relationships/hyperlink" TargetMode="External" Target="http://michaelsneddon.net/nfsim"/>
   <Relationship Id="rId32" Type="http://schemas.openxmlformats.org/officeDocument/2006/relationships/hyperlink" TargetMode="External" Target="http://vcell.org"/>
   <Relationship Id="rId33" Type="http://schemas.openxmlformats.org/officeDocument/2006/relationships/hyperlink" TargetMode="External" Target="https://support.hdfgroup.org/HDF5"/>
   <Relationship Id="rId34" Type="http://schemas.openxmlformats.org/officeDocument/2006/relationships/hyperlink" TargetMode="External" Target="https://github.com/numl/numl"/>
   <Relationship Id="rId35" Type="http://schemas.openxmlformats.org/officeDocument/2006/relationships/hyperlink" TargetMode="External" Target="http://www.comp-sys-bio.org/SBRML.html"/>
   <Relationship Id="rId36" Type="http://schemas.openxmlformats.org/officeDocument/2006/relationships/hyperlink" TargetMode="External" Target="http://sbcb.bioch.ox.ac.uk/bookshelf"/>
   <Relationship Id="rId37" Type="http://schemas.openxmlformats.org/officeDocument/2006/relationships/hyperlink" TargetMode="External" Target="http://www.dynameomics.org"/>
   <Relationship Id="rId38" Type="http://schemas.openxmlformats.org/officeDocument/2006/relationships/hyperlink" TargetMode="External" Target="https://fair-dom.org/platform/seek"/>
   <Relationship Id="rId39" Type="http://schemas.openxmlformats.org/officeDocument/2006/relationships/hyperlink" TargetMode="External" Target="http://www.wholecellsimdb.org"/>
   <Relationship Id="rId4" Type="http://schemas.openxmlformats.org/officeDocument/2006/relationships/hyperlink" TargetMode="External" Target="http://brg.ai.sri.com/ptools"/>
   <Relationship Id="rId40" Type="http://schemas.openxmlformats.org/officeDocument/2006/relationships/hyperlink" TargetMode="External" Target="https://vega.github.io"/>
   <Relationship Id="rId41" Type="http://schemas.openxmlformats.org/officeDocument/2006/relationships/hyperlink" TargetMode="External" Target="http://www.vtk.org"/>
   <Relationship Id="rId42" Type="http://schemas.openxmlformats.org/officeDocument/2006/relationships/hyperlink" TargetMode="External" Target="http://www.wholecellviz.org"/>
   <Relationship Id="rId43" Type="http://schemas.openxmlformats.org/officeDocument/2006/relationships/hyperlink" TargetMode="External" Target="https://usegalaxy.org"/>
   <Relationship Id="rId44" Type="http://schemas.openxmlformats.org/officeDocument/2006/relationships/hyperlink" TargetMode="External" Target="http://www.taverna.org.uk"/>
   <Relationship Id="rId45" Type="http://schemas.openxmlformats.org/officeDocument/2006/relationships/hyperlink" TargetMode="External" Target="https://www.vistrails.org"/>
   <Relationship Id="rId46" Type="http://schemas.openxmlformats.org/officeDocument/2006/relationships/drawing" Target="../drawings/drawing7.xml"/>
   <Relationship Id="rId5" Type="http://schemas.openxmlformats.org/officeDocument/2006/relationships/hyperlink" TargetMode="External" Target="http://www.wholecellkb.org"/>
   <Relationship Id="rId6" Type="http://schemas.openxmlformats.org/officeDocument/2006/relationships/hyperlink" TargetMode="External" Target="http://www.celldesigner.org"/>
   <Relationship Id="rId7" Type="http://schemas.openxmlformats.org/officeDocument/2006/relationships/hyperlink" TargetMode="External" Target="http://copasi.org"/>
   <Relationship Id="rId8" Type="http://schemas.openxmlformats.org/officeDocument/2006/relationships/hyperlink" TargetMode="External" Target="http://jjj.biochem.sun.ac.za"/>
   <Relationship Id="rId9" Type="http://schemas.openxmlformats.org/officeDocument/2006/relationships/hyperlink" TargetMode="External" Target="http://brg.ai.sri.com/ptools"/>
</Relationships>
</file>

<file path=xl/worksheets/_rels/sheet8.xml.rels><?xml version = '1.0' encoding = 'UTF-8' standalone = 'yes'?>
<Relationships xmlns="http://schemas.openxmlformats.org/package/2006/relationships">
   <Relationship Id="rId1" Type="http://schemas.openxmlformats.org/officeDocument/2006/relationships/hyperlink" TargetMode="External" Target="http://doi.org/10.1002/0471142905.hg0720s76"/>
   <Relationship Id="rId10" Type="http://schemas.openxmlformats.org/officeDocument/2006/relationships/hyperlink" TargetMode="External" Target="http://doi.org/10.1006/jmbi.1997.0951"/>
   <Relationship Id="rId100" Type="http://schemas.openxmlformats.org/officeDocument/2006/relationships/hyperlink" TargetMode="External" Target="http://doi.org/10.1098/rsob.140002"/>
   <Relationship Id="rId101" Type="http://schemas.openxmlformats.org/officeDocument/2006/relationships/hyperlink" TargetMode="External" Target="http://doi.org/10.1093/bioinformatics/15.5.356"/>
   <Relationship Id="rId102" Type="http://schemas.openxmlformats.org/officeDocument/2006/relationships/hyperlink" TargetMode="External" Target="http://doi.org/10.1093/nar/gku1057"/>
   <Relationship Id="rId103" Type="http://schemas.openxmlformats.org/officeDocument/2006/relationships/hyperlink" TargetMode="External" Target="http://doi.org/10.1021/ci5003922"/>
   <Relationship Id="rId104" Type="http://schemas.openxmlformats.org/officeDocument/2006/relationships/hyperlink" TargetMode="External" Target="http://doi.org/10.1093/nar/gkv1024"/>
   <Relationship Id="rId105" Type="http://schemas.openxmlformats.org/officeDocument/2006/relationships/hyperlink" TargetMode="External" Target="http://doi.org/10.1038/nrg2732"/>
   <Relationship Id="rId106" Type="http://schemas.openxmlformats.org/officeDocument/2006/relationships/hyperlink" TargetMode="External" Target="http://doi.org/10.1021/ci3002217"/>
   <Relationship Id="rId107" Type="http://schemas.openxmlformats.org/officeDocument/2006/relationships/hyperlink" TargetMode="External" Target="http://doi.org/10.1093/bioinformatics/btr681"/>
   <Relationship Id="rId108" Type="http://schemas.openxmlformats.org/officeDocument/2006/relationships/hyperlink" TargetMode="External" Target="http://doi.org/10.1093/nar/gkt1068"/>
   <Relationship Id="rId109" Type="http://schemas.openxmlformats.org/officeDocument/2006/relationships/hyperlink" TargetMode="External" Target="http://doi.org/10.1186/1471-2202-7-S1-S11"/>
   <Relationship Id="rId11" Type="http://schemas.openxmlformats.org/officeDocument/2006/relationships/hyperlink" TargetMode="External" Target="http://doi.org/10.1093/nar/gkq1028"/>
   <Relationship Id="rId110" Type="http://schemas.openxmlformats.org/officeDocument/2006/relationships/hyperlink" TargetMode="External" Target="http://doi.org/10.1186/1471-2105-14-253"/>
   <Relationship Id="rId111" Type="http://schemas.openxmlformats.org/officeDocument/2006/relationships/hyperlink" TargetMode="External" Target="http://doi.org/10.1126/science.1250212"/>
   <Relationship Id="rId112" Type="http://schemas.openxmlformats.org/officeDocument/2006/relationships/hyperlink" TargetMode="External" Target="http://doi.org/10.1186/1479-7364-3-3-291"/>
   <Relationship Id="rId113" Type="http://schemas.openxmlformats.org/officeDocument/2006/relationships/hyperlink" TargetMode="External" Target="http://doi.org/10.1093/nar/gkv1203"/>
   <Relationship Id="rId114" Type="http://schemas.openxmlformats.org/officeDocument/2006/relationships/hyperlink" TargetMode="External" Target="http://doi.org/10.1093/nar/gkq514"/>
   <Relationship Id="rId115" Type="http://schemas.openxmlformats.org/officeDocument/2006/relationships/hyperlink" TargetMode="External" Target="http://doi.org/10.1016/j.trsl.2014.04.003"/>
   <Relationship Id="rId116" Type="http://schemas.openxmlformats.org/officeDocument/2006/relationships/hyperlink" TargetMode="External" Target="http://doi.org/10.1038/msb.2013.1"/>
   <Relationship Id="rId117" Type="http://schemas.openxmlformats.org/officeDocument/2006/relationships/hyperlink" TargetMode="External" Target="http://doi.org/10.1186/1748-7188-6-26"/>
   <Relationship Id="rId118" Type="http://schemas.openxmlformats.org/officeDocument/2006/relationships/hyperlink" TargetMode="External" Target="http://doi.org/10.1016/j.ymeth.2016.04.004"/>
   <Relationship Id="rId119" Type="http://schemas.openxmlformats.org/officeDocument/2006/relationships/hyperlink" TargetMode="External" Target="http://doi.org/10.1093/nar/gkt435"/>
   <Relationship Id="rId12" Type="http://schemas.openxmlformats.org/officeDocument/2006/relationships/hyperlink" TargetMode="External" Target="http://doi.org/10.1093/nar/gkm310"/>
   <Relationship Id="rId120" Type="http://schemas.openxmlformats.org/officeDocument/2006/relationships/hyperlink" TargetMode="External" Target="http://doi.org/10.1093/nar/gks1007"/>
   <Relationship Id="rId121" Type="http://schemas.openxmlformats.org/officeDocument/2006/relationships/hyperlink" TargetMode="External" Target="http://doi.org/10.1186/s13015-014-0023-3"/>
   <Relationship Id="rId122" Type="http://schemas.openxmlformats.org/officeDocument/2006/relationships/hyperlink" TargetMode="External" Target="http://doi.org/10.1093/nar/gkt1048"/>
   <Relationship Id="rId123" Type="http://schemas.openxmlformats.org/officeDocument/2006/relationships/hyperlink" TargetMode="External" Target="http://doi.org/10.4137/EBO.S25349"/>
   <Relationship Id="rId124" Type="http://schemas.openxmlformats.org/officeDocument/2006/relationships/hyperlink" TargetMode="External" Target="http://doi.org/10.1093/nar/gkv1176"/>
   <Relationship Id="rId125" Type="http://schemas.openxmlformats.org/officeDocument/2006/relationships/hyperlink" TargetMode="External" Target="http://doi.org/10.1016/j.jchromb.2013.11.043"/>
   <Relationship Id="rId126" Type="http://schemas.openxmlformats.org/officeDocument/2006/relationships/hyperlink" TargetMode="External" Target="http://doi.org/10.1007/978-1-4939-0805-9_11"/>
   <Relationship Id="rId127" Type="http://schemas.openxmlformats.org/officeDocument/2006/relationships/hyperlink" TargetMode="External" Target="http://doi.org/10.1093/nar/gkg108"/>
   <Relationship Id="rId128" Type="http://schemas.openxmlformats.org/officeDocument/2006/relationships/hyperlink" TargetMode="External" Target="http://doi.org/10.1186/1752-0509-5-166"/>
   <Relationship Id="rId129" Type="http://schemas.openxmlformats.org/officeDocument/2006/relationships/hyperlink" TargetMode="External" Target="https://cmgm.stanford.edu/biochem218/Projects%202007/Mcelwain.pdf"/>
   <Relationship Id="rId13" Type="http://schemas.openxmlformats.org/officeDocument/2006/relationships/hyperlink" TargetMode="External" Target="http://doi.org/10.1093/nar/gkv1164"/>
   <Relationship Id="rId130" Type="http://schemas.openxmlformats.org/officeDocument/2006/relationships/hyperlink" TargetMode="External" Target="http://doi.org/10.1007/978-1-59745-525-1_2"/>
   <Relationship Id="rId131" Type="http://schemas.openxmlformats.org/officeDocument/2006/relationships/hyperlink" TargetMode="External" Target="http://doi.org/10.1093/nar/gkw1138"/>
   <Relationship Id="rId132" Type="http://schemas.openxmlformats.org/officeDocument/2006/relationships/hyperlink" TargetMode="External" Target="http://doi.org/10.1093/nar/gkp889"/>
   <Relationship Id="rId133" Type="http://schemas.openxmlformats.org/officeDocument/2006/relationships/hyperlink" TargetMode="External" Target="http://doi.org/10.1093/nar/gki394"/>
   <Relationship Id="rId134" Type="http://schemas.openxmlformats.org/officeDocument/2006/relationships/hyperlink" TargetMode="External" Target="http://doi.org/10.1093/nar/gkq971"/>
   <Relationship Id="rId135" Type="http://schemas.openxmlformats.org/officeDocument/2006/relationships/hyperlink" TargetMode="External" Target="http://doi.org/10.1093/nar/gkw1299"/>
   <Relationship Id="rId136" Type="http://schemas.openxmlformats.org/officeDocument/2006/relationships/hyperlink" TargetMode="External" Target="http://doi.org/10.1146/annurev.cellbio.042308.113408"/>
   <Relationship Id="rId137" Type="http://schemas.openxmlformats.org/officeDocument/2006/relationships/hyperlink" TargetMode="External" Target="http://doi.org/10.1093/nar/gkt1251"/>
   <Relationship Id="rId138" Type="http://schemas.openxmlformats.org/officeDocument/2006/relationships/hyperlink" TargetMode="External" Target="http://doi.org/10.1093/database/bav003"/>
   <Relationship Id="rId139" Type="http://schemas.openxmlformats.org/officeDocument/2006/relationships/hyperlink" TargetMode="External" Target="http://doi.org/10.1016/S0076-6879(09)63008-1"/>
   <Relationship Id="rId14" Type="http://schemas.openxmlformats.org/officeDocument/2006/relationships/hyperlink" TargetMode="External" Target="http://doi.org/10.1093/nar/gkq1039"/>
   <Relationship Id="rId140" Type="http://schemas.openxmlformats.org/officeDocument/2006/relationships/hyperlink" TargetMode="External" Target="http://doi.org/10.1186/1752-153X-2-24"/>
   <Relationship Id="rId141" Type="http://schemas.openxmlformats.org/officeDocument/2006/relationships/hyperlink" TargetMode="External" Target="http://doi.org/10.1186/1758-2946-3-37"/>
   <Relationship Id="rId142" Type="http://schemas.openxmlformats.org/officeDocument/2006/relationships/hyperlink" TargetMode="External" Target="http://doi.org/10.1186/1758-2946-3-33"/>
   <Relationship Id="rId143" Type="http://schemas.openxmlformats.org/officeDocument/2006/relationships/hyperlink" TargetMode="External" Target="http://doi.org/10.1093/bioinformatics/bth200"/>
   <Relationship Id="rId144" Type="http://schemas.openxmlformats.org/officeDocument/2006/relationships/hyperlink" TargetMode="External" Target="http://doi.org/10.1038/nrg2934"/>
   <Relationship Id="rId145" Type="http://schemas.openxmlformats.org/officeDocument/2006/relationships/hyperlink" TargetMode="External" Target="http://doi.org/10.1371/journal.pone.0078080"/>
   <Relationship Id="rId146" Type="http://schemas.openxmlformats.org/officeDocument/2006/relationships/hyperlink" TargetMode="External" Target="http://doi.org/10.1093/bioinformatics/btq599"/>
   <Relationship Id="rId147" Type="http://schemas.openxmlformats.org/officeDocument/2006/relationships/hyperlink" TargetMode="External" Target="http://doi.org/10.1038/nrg2641"/>
   <Relationship Id="rId148" Type="http://schemas.openxmlformats.org/officeDocument/2006/relationships/hyperlink" TargetMode="External" Target="http://doi.org/10.1093/nar/gkh465"/>
   <Relationship Id="rId149" Type="http://schemas.openxmlformats.org/officeDocument/2006/relationships/hyperlink" TargetMode="External" Target="http://doi.org/10.1186/1758-2946-3-S1-P4"/>
   <Relationship Id="rId15" Type="http://schemas.openxmlformats.org/officeDocument/2006/relationships/hyperlink" TargetMode="External" Target="http://doi.org/10.1093/nar/gkl266"/>
   <Relationship Id="rId150" Type="http://schemas.openxmlformats.org/officeDocument/2006/relationships/hyperlink" TargetMode="External" Target="http://doi.org/10.1093/nar/gkv1271"/>
   <Relationship Id="rId151" Type="http://schemas.openxmlformats.org/officeDocument/2006/relationships/hyperlink" TargetMode="External" Target="http://doi.org/10.1093/bioinformatics/17.suppl_1.S90"/>
   <Relationship Id="rId152" Type="http://schemas.openxmlformats.org/officeDocument/2006/relationships/hyperlink" TargetMode="External" Target="http://doi.org/10.1002/pmic.201400302"/>
   <Relationship Id="rId153" Type="http://schemas.openxmlformats.org/officeDocument/2006/relationships/hyperlink" TargetMode="External" Target="http://doi.org/10.1093/nar/29.5.1185"/>
   <Relationship Id="rId154" Type="http://schemas.openxmlformats.org/officeDocument/2006/relationships/hyperlink" TargetMode="External" Target="http://doi.org/10.1016/j.jmb.2011.03.036"/>
   <Relationship Id="rId155" Type="http://schemas.openxmlformats.org/officeDocument/2006/relationships/hyperlink" TargetMode="External" Target="http://doi.org/10.1093/bioinformatics/btw831"/>
   <Relationship Id="rId156" Type="http://schemas.openxmlformats.org/officeDocument/2006/relationships/hyperlink" TargetMode="External" Target="http://doi.org/10.1038/nmeth.1701"/>
   <Relationship Id="rId157" Type="http://schemas.openxmlformats.org/officeDocument/2006/relationships/hyperlink" TargetMode="External" Target="http://doi.org/10.3389/fgene.2014.00023"/>
   <Relationship Id="rId158" Type="http://schemas.openxmlformats.org/officeDocument/2006/relationships/hyperlink" TargetMode="External" Target="http://doi.org/10.1093/nar/gkv1045"/>
   <Relationship Id="rId159" Type="http://schemas.openxmlformats.org/officeDocument/2006/relationships/hyperlink" TargetMode="External" Target="http://doi.org/10.1093/nar/gkn892"/>
   <Relationship Id="rId16" Type="http://schemas.openxmlformats.org/officeDocument/2006/relationships/hyperlink" TargetMode="External" Target="http://doi.org/10.1093/nar/gkw1102"/>
   <Relationship Id="rId160" Type="http://schemas.openxmlformats.org/officeDocument/2006/relationships/hyperlink" TargetMode="External" Target="http://doi.org/10.1093/nar/gki232"/>
   <Relationship Id="rId161" Type="http://schemas.openxmlformats.org/officeDocument/2006/relationships/hyperlink" TargetMode="External" Target="http://doi.org/10.1093/bioinformatics/btw096"/>
   <Relationship Id="rId162" Type="http://schemas.openxmlformats.org/officeDocument/2006/relationships/hyperlink" TargetMode="External" Target="http://doi.org/10.1093/nar/gkw1058"/>
   <Relationship Id="rId163" Type="http://schemas.openxmlformats.org/officeDocument/2006/relationships/hyperlink" TargetMode="External" Target="http://doi.org/10.1093/nar/gkq927"/>
   <Relationship Id="rId164" Type="http://schemas.openxmlformats.org/officeDocument/2006/relationships/hyperlink" TargetMode="External" Target="http://doi.org/10.1093/bioinformatics/bts043"/>
   <Relationship Id="rId165" Type="http://schemas.openxmlformats.org/officeDocument/2006/relationships/hyperlink" TargetMode="External" Target="http://doi.org/10.1089/cmb.1997.4.311"/>
   <Relationship Id="rId166" Type="http://schemas.openxmlformats.org/officeDocument/2006/relationships/hyperlink" TargetMode="External" Target="http://doi.org/10.1371/journal.pone.0107889"/>
   <Relationship Id="rId167" Type="http://schemas.openxmlformats.org/officeDocument/2006/relationships/hyperlink" TargetMode="External" Target="http://doi.org/10.1002/wsbm.165"/>
   <Relationship Id="rId168" Type="http://schemas.openxmlformats.org/officeDocument/2006/relationships/hyperlink" TargetMode="External" Target="http://doi.org/10.1186/1471-2105-11-129"/>
   <Relationship Id="rId169" Type="http://schemas.openxmlformats.org/officeDocument/2006/relationships/hyperlink" TargetMode="External" Target="http://doi.org/10.1016/S0076-6879(09)69006-6"/>
   <Relationship Id="rId17" Type="http://schemas.openxmlformats.org/officeDocument/2006/relationships/hyperlink" TargetMode="External" Target="http://doi.org/10.1093/nar/gku1181"/>
   <Relationship Id="rId170" Type="http://schemas.openxmlformats.org/officeDocument/2006/relationships/hyperlink" TargetMode="External" Target="http://doi.org/10.1371/journal.pcbi.1004424"/>
   <Relationship Id="rId171" Type="http://schemas.openxmlformats.org/officeDocument/2006/relationships/hyperlink" TargetMode="External" Target="http://doi.org/10.1016/S0378-1119(01)00819-8"/>
   <Relationship Id="rId172" Type="http://schemas.openxmlformats.org/officeDocument/2006/relationships/hyperlink" TargetMode="External" Target="http://doi.org/10.1093/nar/gkw1000"/>
   <Relationship Id="rId173" Type="http://schemas.openxmlformats.org/officeDocument/2006/relationships/hyperlink" TargetMode="External" Target="http://doi.org/10.1093/nar/gkv1060"/>
   <Relationship Id="rId174" Type="http://schemas.openxmlformats.org/officeDocument/2006/relationships/hyperlink" TargetMode="External" Target="http://doi.org/10.1093/nar/gkh086"/>
   <Relationship Id="rId175" Type="http://schemas.openxmlformats.org/officeDocument/2006/relationships/hyperlink" TargetMode="External" Target="http://doi.org/10.1093/nar/26.2.544"/>
   <Relationship Id="rId176" Type="http://schemas.openxmlformats.org/officeDocument/2006/relationships/hyperlink" TargetMode="External" Target="http://doi.org/10.1101/pdb.prot3898"/>
   <Relationship Id="rId177" Type="http://schemas.openxmlformats.org/officeDocument/2006/relationships/hyperlink" TargetMode="External" Target="http://doi.org/10.1109/TVCG.2016.2599030"/>
   <Relationship Id="rId178" Type="http://schemas.openxmlformats.org/officeDocument/2006/relationships/hyperlink" TargetMode="External" Target="http://doi.org/10.1093/bioinformatics/btw353"/>
   <Relationship Id="rId179" Type="http://schemas.openxmlformats.org/officeDocument/2006/relationships/hyperlink" TargetMode="External" Target="http://doi.org/10.1002/prot.25084"/>
   <Relationship Id="rId18" Type="http://schemas.openxmlformats.org/officeDocument/2006/relationships/hyperlink" TargetMode="External" Target="http://doi.org/10.1002/wcms.1140"/>
   <Relationship Id="rId180" Type="http://schemas.openxmlformats.org/officeDocument/2006/relationships/hyperlink" TargetMode="External" Target="http://doi.org/10.1016/j.jbiotec.2017.04.020"/>
   <Relationship Id="rId181" Type="http://schemas.openxmlformats.org/officeDocument/2006/relationships/hyperlink" TargetMode="External" Target="http://doi.org/10.1038/35087138"/>
   <Relationship Id="rId182" Type="http://schemas.openxmlformats.org/officeDocument/2006/relationships/hyperlink" TargetMode="External" Target="http://doi.org/10.1038/nature10098"/>
   <Relationship Id="rId183" Type="http://schemas.openxmlformats.org/officeDocument/2006/relationships/hyperlink" TargetMode="External" Target="http://doi.org/10.1101/gr.912603"/>
   <Relationship Id="rId184" Type="http://schemas.openxmlformats.org/officeDocument/2006/relationships/hyperlink" TargetMode="External" Target="http://doi.org/10.1038/nbt1486"/>
   <Relationship Id="rId185" Type="http://schemas.openxmlformats.org/officeDocument/2006/relationships/hyperlink" TargetMode="External" Target="http://doi.org/10.1093/nar/gkm910"/>
   <Relationship Id="rId186" Type="http://schemas.openxmlformats.org/officeDocument/2006/relationships/hyperlink" TargetMode="External" Target="http://doi.org/10.1186/1471-2105-13-S8-S3"/>
   <Relationship Id="rId187" Type="http://schemas.openxmlformats.org/officeDocument/2006/relationships/hyperlink" TargetMode="External" Target="http://doi.org/10.1038/nmeth.1546"/>
   <Relationship Id="rId188" Type="http://schemas.openxmlformats.org/officeDocument/2006/relationships/hyperlink" TargetMode="External" Target="https://www.novapublishers.com/catalog/product_info.php?products_id=13833"/>
   <Relationship Id="rId189" Type="http://schemas.openxmlformats.org/officeDocument/2006/relationships/hyperlink" TargetMode="External" Target="http://doi.org/10.1093/bioinformatics/btv363"/>
   <Relationship Id="rId19" Type="http://schemas.openxmlformats.org/officeDocument/2006/relationships/hyperlink" TargetMode="External" Target="http://doi.org/10.1002/prot.20787"/>
   <Relationship Id="rId190" Type="http://schemas.openxmlformats.org/officeDocument/2006/relationships/hyperlink" TargetMode="External" Target="http://doi.org/10.1101/pdb.prot5384"/>
   <Relationship Id="rId191" Type="http://schemas.openxmlformats.org/officeDocument/2006/relationships/hyperlink" TargetMode="External" Target="http://doi.org/10.1093/nar/gkm950"/>
   <Relationship Id="rId192" Type="http://schemas.openxmlformats.org/officeDocument/2006/relationships/hyperlink" TargetMode="External" Target="http://doi.org/10.2174/138161206777585274"/>
   <Relationship Id="rId193" Type="http://schemas.openxmlformats.org/officeDocument/2006/relationships/hyperlink" TargetMode="External" Target="http://doi.org/10.1093/nar/gkl838"/>
   <Relationship Id="rId194" Type="http://schemas.openxmlformats.org/officeDocument/2006/relationships/hyperlink" TargetMode="External" Target="http://doi.org/10.1093/nar/gkv1042"/>
   <Relationship Id="rId195" Type="http://schemas.openxmlformats.org/officeDocument/2006/relationships/hyperlink" TargetMode="External" Target="http://doi.org/10.1093/nar/gkv1277"/>
   <Relationship Id="rId196" Type="http://schemas.openxmlformats.org/officeDocument/2006/relationships/hyperlink" TargetMode="External" Target="http://doi.org/10.1093/nar/gkw937"/>
   <Relationship Id="rId197" Type="http://schemas.openxmlformats.org/officeDocument/2006/relationships/hyperlink" TargetMode="External" Target="http://doi.org/10.1093/nar/gkq254"/>
   <Relationship Id="rId198" Type="http://schemas.openxmlformats.org/officeDocument/2006/relationships/hyperlink" TargetMode="External" Target="http://doi.org/10.1093/bioinformatics/btg221"/>
   <Relationship Id="rId199" Type="http://schemas.openxmlformats.org/officeDocument/2006/relationships/hyperlink" TargetMode="External" Target="http://doi.org/10.1126/science.1188308"/>
   <Relationship Id="rId2" Type="http://schemas.openxmlformats.org/officeDocument/2006/relationships/hyperlink" TargetMode="External" Target="http://doi.org/10.1093/nar/gkw1070"/>
   <Relationship Id="rId20" Type="http://schemas.openxmlformats.org/officeDocument/2006/relationships/hyperlink" TargetMode="External" Target="http://doi.org/10.1093/bioinformatics/btv195"/>
   <Relationship Id="rId200" Type="http://schemas.openxmlformats.org/officeDocument/2006/relationships/hyperlink" TargetMode="External" Target="http://doi.org/10.1016/B978-0-12-416618-9.00005-4"/>
   <Relationship Id="rId201" Type="http://schemas.openxmlformats.org/officeDocument/2006/relationships/hyperlink" TargetMode="External" Target="http://doi.org/10.1093/nar/gkw1099"/>
   <Relationship Id="rId202" Type="http://schemas.openxmlformats.org/officeDocument/2006/relationships/hyperlink" TargetMode="External" Target="http://doi.org/10.1038/nbt1053"/>
   <Relationship Id="rId203" Type="http://schemas.openxmlformats.org/officeDocument/2006/relationships/hyperlink" TargetMode="External" Target="http://doi.org/10.5194/gmd-9-899-2016"/>
   <Relationship Id="rId204" Type="http://schemas.openxmlformats.org/officeDocument/2006/relationships/hyperlink" TargetMode="External" Target="http://doi.org/10.2174/138920307780831848"/>
   <Relationship Id="rId205" Type="http://schemas.openxmlformats.org/officeDocument/2006/relationships/hyperlink" TargetMode="External" Target="http://doi.org/10.1146/annurev.biochem.73.011303.074004"/>
   <Relationship Id="rId206" Type="http://schemas.openxmlformats.org/officeDocument/2006/relationships/hyperlink" TargetMode="External" Target="http://doi.org/10.1126/science.1260419"/>
   <Relationship Id="rId207" Type="http://schemas.openxmlformats.org/officeDocument/2006/relationships/hyperlink" TargetMode="External" Target="http://doi.org/10.1002/minf.201600035"/>
   <Relationship Id="rId208" Type="http://schemas.openxmlformats.org/officeDocument/2006/relationships/hyperlink" TargetMode="External" Target="http://doi.org/10.1016/j.str.2010.01.012"/>
   <Relationship Id="rId209" Type="http://schemas.openxmlformats.org/officeDocument/2006/relationships/hyperlink" TargetMode="External" Target="http://doi.org/10.1371/journal.pcbi.1000475"/>
   <Relationship Id="rId21" Type="http://schemas.openxmlformats.org/officeDocument/2006/relationships/hyperlink" TargetMode="External" Target="http://doi.org/10.4236/ns.2010.210136"/>
   <Relationship Id="rId210" Type="http://schemas.openxmlformats.org/officeDocument/2006/relationships/hyperlink" TargetMode="External" Target="http://doi.org/10.1093/nar/gkw880"/>
   <Relationship Id="rId211" Type="http://schemas.openxmlformats.org/officeDocument/2006/relationships/hyperlink" TargetMode="External" Target="http://doi.org/10.1093/database/baq033"/>
   <Relationship Id="rId212" Type="http://schemas.openxmlformats.org/officeDocument/2006/relationships/hyperlink" TargetMode="External" Target="http://doi.org/10.1016/j.bpj.2015.12.041"/>
   <Relationship Id="rId213" Type="http://schemas.openxmlformats.org/officeDocument/2006/relationships/hyperlink" TargetMode="External" Target="http://doi.org/10.1186/1752-0509-5-198"/>
   <Relationship Id="rId214" Type="http://schemas.openxmlformats.org/officeDocument/2006/relationships/hyperlink" TargetMode="External" Target="http://doi.org/10.1002/cyto.a.20812"/>
   <Relationship Id="rId215" Type="http://schemas.openxmlformats.org/officeDocument/2006/relationships/hyperlink" TargetMode="External" Target="http://doi.org/10.1002/pmic.201400441"/>
   <Relationship Id="rId216" Type="http://schemas.openxmlformats.org/officeDocument/2006/relationships/hyperlink" TargetMode="External" Target="http://doi.org/10.1093/bioinformatics/btw002"/>
   <Relationship Id="rId217" Type="http://schemas.openxmlformats.org/officeDocument/2006/relationships/hyperlink" TargetMode="External" Target="http://doi.org/10.1101/gad.276931.115"/>
   <Relationship Id="rId218" Type="http://schemas.openxmlformats.org/officeDocument/2006/relationships/hyperlink" TargetMode="External" Target="http://doi.org/10.1093/nar/gkm964"/>
   <Relationship Id="rId219" Type="http://schemas.openxmlformats.org/officeDocument/2006/relationships/hyperlink" TargetMode="External" Target="http://doi.org/10.1007/978-1-4939-1878-2_6"/>
   <Relationship Id="rId22" Type="http://schemas.openxmlformats.org/officeDocument/2006/relationships/hyperlink" TargetMode="External" Target="http://doi.org/10.1093/database/bau126"/>
   <Relationship Id="rId220" Type="http://schemas.openxmlformats.org/officeDocument/2006/relationships/hyperlink" TargetMode="External" Target="http://doi.org/10.1093/nar/gks1065"/>
   <Relationship Id="rId221" Type="http://schemas.openxmlformats.org/officeDocument/2006/relationships/hyperlink" TargetMode="External" Target="http://doi.org/10.1093/nar/gkr1046"/>
   <Relationship Id="rId222" Type="http://schemas.openxmlformats.org/officeDocument/2006/relationships/hyperlink" TargetMode="External" Target="http://doi.org/10.1093/nar/gkl1000"/>
   <Relationship Id="rId223" Type="http://schemas.openxmlformats.org/officeDocument/2006/relationships/hyperlink" TargetMode="External" Target="http://doi.org/10.1016/B978-0-12-385118-5.00029-3"/>
   <Relationship Id="rId224" Type="http://schemas.openxmlformats.org/officeDocument/2006/relationships/hyperlink" TargetMode="External" Target="http://doi.org/10.1093/nar/gkt328"/>
   <Relationship Id="rId225" Type="http://schemas.openxmlformats.org/officeDocument/2006/relationships/hyperlink" TargetMode="External" Target="http://doi.org/10.1016/j.pep.2010.04.009"/>
   <Relationship Id="rId226" Type="http://schemas.openxmlformats.org/officeDocument/2006/relationships/hyperlink" TargetMode="External" Target="http://doi.org/10.1093/bioinformatics/btv459"/>
   <Relationship Id="rId227" Type="http://schemas.openxmlformats.org/officeDocument/2006/relationships/hyperlink" TargetMode="External" Target="http://doi.org/10.1186/1471-2105-14-S13-S9"/>
   <Relationship Id="rId228" Type="http://schemas.openxmlformats.org/officeDocument/2006/relationships/hyperlink" TargetMode="External" Target="http://doi.org/10.1093/bioinformatics/btq249"/>
   <Relationship Id="rId229" Type="http://schemas.openxmlformats.org/officeDocument/2006/relationships/hyperlink" TargetMode="External" Target="http://doi.org/10.1093/bioinformatics/btq723"/>
   <Relationship Id="rId23" Type="http://schemas.openxmlformats.org/officeDocument/2006/relationships/hyperlink" TargetMode="External" Target="http://doi.org/10.1016/j.molcel.2011.08.027"/>
   <Relationship Id="rId230" Type="http://schemas.openxmlformats.org/officeDocument/2006/relationships/hyperlink" TargetMode="External" Target="http://doi.org/10.1093/nar/gkr1127"/>
   <Relationship Id="rId231" Type="http://schemas.openxmlformats.org/officeDocument/2006/relationships/hyperlink" TargetMode="External" Target="http://doi.org/10.1126/science.1243259"/>
   <Relationship Id="rId232" Type="http://schemas.openxmlformats.org/officeDocument/2006/relationships/hyperlink" TargetMode="External" Target="http://doi.org/10.1093/nar/gkw728"/>
   <Relationship Id="rId233" Type="http://schemas.openxmlformats.org/officeDocument/2006/relationships/hyperlink" TargetMode="External" Target="http://doi.org/10.1016/j.molcel.2010.12.011"/>
   <Relationship Id="rId234" Type="http://schemas.openxmlformats.org/officeDocument/2006/relationships/hyperlink" TargetMode="External" Target="http://doi.org/10.1093/nar/gkr797"/>
   <Relationship Id="rId235" Type="http://schemas.openxmlformats.org/officeDocument/2006/relationships/hyperlink" TargetMode="External" Target="http://doi.org/10.1093/nar/gkg595"/>
   <Relationship Id="rId236" Type="http://schemas.openxmlformats.org/officeDocument/2006/relationships/drawing" Target="../drawings/drawing8.xml"/>
   <Relationship Id="rId24" Type="http://schemas.openxmlformats.org/officeDocument/2006/relationships/hyperlink" TargetMode="External" Target="https://doi.org/10.1007/978-3-540-88562-7_18"/>
   <Relationship Id="rId25" Type="http://schemas.openxmlformats.org/officeDocument/2006/relationships/hyperlink" TargetMode="External" Target="http://doi.org/10.1007/978-1-4939-3578-9_5"/>
   <Relationship Id="rId26" Type="http://schemas.openxmlformats.org/officeDocument/2006/relationships/hyperlink" TargetMode="External" Target="http://doi.org/10.1093/bioinformatics/btt547"/>
   <Relationship Id="rId27" Type="http://schemas.openxmlformats.org/officeDocument/2006/relationships/hyperlink" TargetMode="External" Target="http://doi.org/10.1093/nar/gkp781"/>
   <Relationship Id="rId28" Type="http://schemas.openxmlformats.org/officeDocument/2006/relationships/hyperlink" TargetMode="External" Target="http://doi.org/10.1126/science.1162228"/>
   <Relationship Id="rId29" Type="http://schemas.openxmlformats.org/officeDocument/2006/relationships/hyperlink" TargetMode="External" Target="http://doi.org/10.1002/pmic.200300744"/>
   <Relationship Id="rId3" Type="http://schemas.openxmlformats.org/officeDocument/2006/relationships/hyperlink" TargetMode="External" Target="http://doi.org/10.1093/nar/gkq394"/>
   <Relationship Id="rId30" Type="http://schemas.openxmlformats.org/officeDocument/2006/relationships/hyperlink" TargetMode="External" Target="http://doi.org/10.1016/j.tibtech.2012.02.002"/>
   <Relationship Id="rId31" Type="http://schemas.openxmlformats.org/officeDocument/2006/relationships/hyperlink" TargetMode="External" Target="http://doi.org/10.1021/ci9902696"/>
   <Relationship Id="rId32" Type="http://schemas.openxmlformats.org/officeDocument/2006/relationships/hyperlink" TargetMode="External" Target="http://doi.org/10.2390/biecoll-jib-2015-259"/>
   <Relationship Id="rId33" Type="http://schemas.openxmlformats.org/officeDocument/2006/relationships/hyperlink" TargetMode="External" Target="http://doi.org/10.1093/bioinformatics/btq069"/>
   <Relationship Id="rId34" Type="http://schemas.openxmlformats.org/officeDocument/2006/relationships/hyperlink" TargetMode="External" Target="http://doi.org/10.1002/wrna.31"/>
   <Relationship Id="rId35" Type="http://schemas.openxmlformats.org/officeDocument/2006/relationships/hyperlink" TargetMode="External" Target="http://doi.org/10.1186/1471-2164-13-299"/>
   <Relationship Id="rId36" Type="http://schemas.openxmlformats.org/officeDocument/2006/relationships/hyperlink" TargetMode="External" Target="http://doi.org/10.1038/nrg3454"/>
   <Relationship Id="rId37" Type="http://schemas.openxmlformats.org/officeDocument/2006/relationships/hyperlink" TargetMode="External" Target="http://doi.org/10.1038/nbt.1666"/>
   <Relationship Id="rId38" Type="http://schemas.openxmlformats.org/officeDocument/2006/relationships/hyperlink" TargetMode="External" Target="http://doi.org/10.1093/nar/gkp215"/>
   <Relationship Id="rId39" Type="http://schemas.openxmlformats.org/officeDocument/2006/relationships/hyperlink" TargetMode="External" Target="http://www.umd.be/HSF/Desmet_2010.pdf"/>
   <Relationship Id="rId4" Type="http://schemas.openxmlformats.org/officeDocument/2006/relationships/hyperlink" TargetMode="External" Target="http://doi.org/10.1093/database/bau012"/>
   <Relationship Id="rId40" Type="http://schemas.openxmlformats.org/officeDocument/2006/relationships/hyperlink" TargetMode="External" Target="http://doi.org/10.1002/mas.20108"/>
   <Relationship Id="rId41" Type="http://schemas.openxmlformats.org/officeDocument/2006/relationships/hyperlink" TargetMode="External" Target="http://www.isca.in/rjrs/archive/v1/i11/6.ISCA-RJRS-2012-339.pdf"/>
   <Relationship Id="rId42" Type="http://schemas.openxmlformats.org/officeDocument/2006/relationships/hyperlink" TargetMode="External" Target="http://doi.org/10.1126/science.1124619"/>
   <Relationship Id="rId43" Type="http://schemas.openxmlformats.org/officeDocument/2006/relationships/hyperlink" TargetMode="External" Target="http://doi.org/10.1038/sj.emboj.7601227"/>
   <Relationship Id="rId44" Type="http://schemas.openxmlformats.org/officeDocument/2006/relationships/hyperlink" TargetMode="External" Target="http://doi.org/10.1186/1752-0509-7-74"/>
   <Relationship Id="rId45" Type="http://schemas.openxmlformats.org/officeDocument/2006/relationships/hyperlink" TargetMode="External" Target="http://doi.org/10.1093/nar/29.5.1216"/>
   <Relationship Id="rId46" Type="http://schemas.openxmlformats.org/officeDocument/2006/relationships/hyperlink" TargetMode="External" Target="http://doi.org/10.1145/2567895"/>
   <Relationship Id="rId47" Type="http://schemas.openxmlformats.org/officeDocument/2006/relationships/hyperlink" TargetMode="External" Target="http://doi.org/10.1093/nar/gkv1351"/>
   <Relationship Id="rId48" Type="http://schemas.openxmlformats.org/officeDocument/2006/relationships/hyperlink" TargetMode="External" Target="http://doi.org/10.1093/nar/gkl189"/>
   <Relationship Id="rId49" Type="http://schemas.openxmlformats.org/officeDocument/2006/relationships/hyperlink" TargetMode="External" Target="http://doi.org/10.1093/bioinformatics/btq442"/>
   <Relationship Id="rId5" Type="http://schemas.openxmlformats.org/officeDocument/2006/relationships/hyperlink" TargetMode="External" Target="http://doi.org/10.1093/bib/bbn003"/>
   <Relationship Id="rId50" Type="http://schemas.openxmlformats.org/officeDocument/2006/relationships/hyperlink" TargetMode="External" Target="http://doi.org/10.1145/1966895.1966900"/>
   <Relationship Id="rId51" Type="http://schemas.openxmlformats.org/officeDocument/2006/relationships/hyperlink" TargetMode="External" Target="http://doi.org/10.1021/ci400326p"/>
   <Relationship Id="rId52" Type="http://schemas.openxmlformats.org/officeDocument/2006/relationships/hyperlink" TargetMode="External" Target="http://doi.org/10.1109/MCSE.2012.76"/>
   <Relationship Id="rId53" Type="http://schemas.openxmlformats.org/officeDocument/2006/relationships/hyperlink" TargetMode="External" Target="http://doi.org/10.1093/nar/gkw1188"/>
   <Relationship Id="rId54" Type="http://schemas.openxmlformats.org/officeDocument/2006/relationships/hyperlink" TargetMode="External" Target="http://doi.org/10.1002/pmic.200300777"/>
   <Relationship Id="rId55" Type="http://schemas.openxmlformats.org/officeDocument/2006/relationships/hyperlink" TargetMode="External" Target="http://doi.org/10.1038/nrmicro1494"/>
   <Relationship Id="rId56" Type="http://schemas.openxmlformats.org/officeDocument/2006/relationships/hyperlink" TargetMode="External" Target="http://doi.org/10.1006/jmbi.2001.5102"/>
   <Relationship Id="rId57" Type="http://schemas.openxmlformats.org/officeDocument/2006/relationships/hyperlink" TargetMode="External" Target="http://doi.org/10.1126/science.1124618"/>
   <Relationship Id="rId58" Type="http://schemas.openxmlformats.org/officeDocument/2006/relationships/hyperlink" TargetMode="External" Target="http://doi.org/10.1186/1471-2202-13-S1-O7"/>
   <Relationship Id="rId59" Type="http://schemas.openxmlformats.org/officeDocument/2006/relationships/hyperlink" TargetMode="External" Target="http://doi.org/10.1093/nar/29.1.270"/>
   <Relationship Id="rId6" Type="http://schemas.openxmlformats.org/officeDocument/2006/relationships/hyperlink" TargetMode="External" Target="http://doi.org/10.1186/1471-2105-10-274"/>
   <Relationship Id="rId60" Type="http://schemas.openxmlformats.org/officeDocument/2006/relationships/hyperlink" TargetMode="External" Target="http://doi.org/10.1093/nar/gkv050"/>
   <Relationship Id="rId61" Type="http://schemas.openxmlformats.org/officeDocument/2006/relationships/hyperlink" TargetMode="External" Target="http://doi.org/10.1016/j.parco.2014.03.009"/>
   <Relationship Id="rId62" Type="http://schemas.openxmlformats.org/officeDocument/2006/relationships/hyperlink" TargetMode="External" Target="http://doi.org/10.1016/j.softx.2015.04.001"/>
   <Relationship Id="rId63" Type="http://schemas.openxmlformats.org/officeDocument/2006/relationships/hyperlink" TargetMode="External" Target="http://doi.org/10.1093/bioinformatics/btw469"/>
   <Relationship Id="rId64" Type="http://schemas.openxmlformats.org/officeDocument/2006/relationships/hyperlink" TargetMode="External" Target="http://doi.org/10.1093/glycob/cwj010"/>
   <Relationship Id="rId65" Type="http://schemas.openxmlformats.org/officeDocument/2006/relationships/hyperlink" TargetMode="External" Target="http://doi.org/10.1093/nar/gkv1031"/>
   <Relationship Id="rId66" Type="http://schemas.openxmlformats.org/officeDocument/2006/relationships/hyperlink" TargetMode="External" Target="http://doi.org/10.1093/nar/24.17.3439"/>
   <Relationship Id="rId67" Type="http://schemas.openxmlformats.org/officeDocument/2006/relationships/hyperlink" TargetMode="External" Target="http://doi.org/10.1093/nar/gkr912"/>
   <Relationship Id="rId68" Type="http://schemas.openxmlformats.org/officeDocument/2006/relationships/hyperlink" TargetMode="External" Target="http://doi.org/10.1093/bib/bbp030"/>
   <Relationship Id="rId69" Type="http://schemas.openxmlformats.org/officeDocument/2006/relationships/hyperlink" TargetMode="External" Target="http://doi.org/10.1093/nar/gkr799"/>
   <Relationship Id="rId7" Type="http://schemas.openxmlformats.org/officeDocument/2006/relationships/hyperlink" TargetMode="External" Target="http://doi.org/10.1002/0471250953.bi0406s35"/>
   <Relationship Id="rId70" Type="http://schemas.openxmlformats.org/officeDocument/2006/relationships/hyperlink" TargetMode="External" Target="http://doi.org/10.1093/nar/gkm259"/>
   <Relationship Id="rId71" Type="http://schemas.openxmlformats.org/officeDocument/2006/relationships/hyperlink" TargetMode="External" Target="http://doi.org/10.1371/journal.pone.0077940"/>
   <Relationship Id="rId72" Type="http://schemas.openxmlformats.org/officeDocument/2006/relationships/hyperlink" TargetMode="External" Target="http://doi.org/10.1093/nar/gkv1240"/>
   <Relationship Id="rId73" Type="http://schemas.openxmlformats.org/officeDocument/2006/relationships/hyperlink" TargetMode="External" Target="http://doi.org/10.2390/biecoll-jib-2015-271"/>
   <Relationship Id="rId74" Type="http://schemas.openxmlformats.org/officeDocument/2006/relationships/hyperlink" TargetMode="External" Target="http://doi.org/10.1093/nar/gku1045"/>
   <Relationship Id="rId75" Type="http://schemas.openxmlformats.org/officeDocument/2006/relationships/hyperlink" TargetMode="External" Target="http://doi.org/10.1038/nrg3645"/>
   <Relationship Id="rId76" Type="http://schemas.openxmlformats.org/officeDocument/2006/relationships/hyperlink" TargetMode="External" Target="http://doi.org/10.1007/978-1-60327-159-2_3"/>
   <Relationship Id="rId77" Type="http://schemas.openxmlformats.org/officeDocument/2006/relationships/hyperlink" TargetMode="External" Target="http://doi.org/10.1002/pmic.201000274"/>
   <Relationship Id="rId78" Type="http://schemas.openxmlformats.org/officeDocument/2006/relationships/hyperlink" TargetMode="External" Target="http://doi.org/10.1529/biophysj.107.124784"/>
   <Relationship Id="rId79" Type="http://schemas.openxmlformats.org/officeDocument/2006/relationships/hyperlink" TargetMode="External" Target="http://doi.org/10.1186/s12859-016-1298-9"/>
   <Relationship Id="rId8" Type="http://schemas.openxmlformats.org/officeDocument/2006/relationships/hyperlink" TargetMode="External" Target="http://doi.org/10.1093/bib/bbn019"/>
   <Relationship Id="rId80" Type="http://schemas.openxmlformats.org/officeDocument/2006/relationships/hyperlink" TargetMode="External" Target="http://doi.org/10.1177/2211068214555414"/>
   <Relationship Id="rId81" Type="http://schemas.openxmlformats.org/officeDocument/2006/relationships/hyperlink" TargetMode="External" Target="http://doi.org/10.1080/00986448708960487"/>
   <Relationship Id="rId82" Type="http://schemas.openxmlformats.org/officeDocument/2006/relationships/hyperlink" TargetMode="External" Target="http://doi.org/10.1002/0471250953.bi1413s53"/>
   <Relationship Id="rId83" Type="http://schemas.openxmlformats.org/officeDocument/2006/relationships/hyperlink" TargetMode="External" Target="http://doi.org/10.1093/nar/gkm256"/>
   <Relationship Id="rId84" Type="http://schemas.openxmlformats.org/officeDocument/2006/relationships/hyperlink" TargetMode="External" Target="http://doi.org/10.1093/nar/gks1055"/>
   <Relationship Id="rId85" Type="http://schemas.openxmlformats.org/officeDocument/2006/relationships/hyperlink" TargetMode="External" Target="http://doi.org/10.1186/gb-2010-11-1-r3"/>
   <Relationship Id="rId86" Type="http://schemas.openxmlformats.org/officeDocument/2006/relationships/hyperlink" TargetMode="External" Target="http://doi.org/10.1093/nar/gkw1092"/>
   <Relationship Id="rId87" Type="http://schemas.openxmlformats.org/officeDocument/2006/relationships/hyperlink" TargetMode="External" Target="http://doi.org/10.1007/s00204-011-0705-2"/>
   <Relationship Id="rId88" Type="http://schemas.openxmlformats.org/officeDocument/2006/relationships/hyperlink" TargetMode="External" Target="http://doi.org/10.1093/bib/bbv079"/>
   <Relationship Id="rId89" Type="http://schemas.openxmlformats.org/officeDocument/2006/relationships/hyperlink" TargetMode="External" Target="http://doi.org/10.1093/nar/gks1108"/>
   <Relationship Id="rId9" Type="http://schemas.openxmlformats.org/officeDocument/2006/relationships/hyperlink" TargetMode="External" Target="http://doi.org/10.3390/ijms10062763"/>
   <Relationship Id="rId90" Type="http://schemas.openxmlformats.org/officeDocument/2006/relationships/hyperlink" TargetMode="External" Target="http://doi.org/10.1093/database/bau095"/>
   <Relationship Id="rId91" Type="http://schemas.openxmlformats.org/officeDocument/2006/relationships/hyperlink" TargetMode="External" Target="http://doi.org/10.1093/database/bar049"/>
   <Relationship Id="rId92" Type="http://schemas.openxmlformats.org/officeDocument/2006/relationships/hyperlink" TargetMode="External" Target="http://doi.org/10.1093/nar/gkr1088"/>
   <Relationship Id="rId93" Type="http://schemas.openxmlformats.org/officeDocument/2006/relationships/hyperlink" TargetMode="External" Target="http://doi.org/10.1038/ng2135"/>
   <Relationship Id="rId94" Type="http://schemas.openxmlformats.org/officeDocument/2006/relationships/hyperlink" TargetMode="External" Target="http://doi.org/10.1093/nar/gkv951"/>
   <Relationship Id="rId95" Type="http://schemas.openxmlformats.org/officeDocument/2006/relationships/hyperlink" TargetMode="External" Target="http://doi.org/10.1093/nar/gkv1049"/>
   <Relationship Id="rId96" Type="http://schemas.openxmlformats.org/officeDocument/2006/relationships/hyperlink" TargetMode="External" Target="http://doi.org/10.1186/gb-2007-8-2-r22"/>
   <Relationship Id="rId97" Type="http://schemas.openxmlformats.org/officeDocument/2006/relationships/hyperlink" TargetMode="External" Target="http://doi.org/10.1002/wsbm.1167"/>
   <Relationship Id="rId98" Type="http://schemas.openxmlformats.org/officeDocument/2006/relationships/hyperlink" TargetMode="External" Target="http://doi.org/10.1093/nar/gkp911"/>
   <Relationship Id="rId99" Type="http://schemas.openxmlformats.org/officeDocument/2006/relationships/hyperlink" TargetMode="External" Target="http://doi.org/10.1093/bioinformatics/btu074"/>
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75"/>
  <cols>
    <col min="2" max="2" customWidth="true" width="98.86" collapsed="true"/>
  </cols>
  <sheetData>
    <row r="1" ht="15.75" customHeight="1">
      <c r="A1" s="1" t="s">
        <v>0</v>
      </c>
    </row>
    <row r="2" ht="15.75" customHeight="1">
      <c r="A2" s="3" t="s">
        <v>2</v>
      </c>
    </row>
    <row r="3" ht="15.75" customHeight="1">
      <c r="A3" s="3" t="s">
        <v>3</v>
      </c>
    </row>
    <row r="4" ht="15.75" customHeight="1">
      <c r="A4" s="3" t="s">
        <v>4</v>
      </c>
    </row>
    <row r="5" ht="15.75" customHeight="1">
      <c r="A5" s="3" t="s">
        <v>5</v>
      </c>
    </row>
    <row r="6" ht="15.75" customHeight="1">
      <c r="A6" s="5"/>
      <c r="B6" s="3"/>
    </row>
    <row r="7" ht="31.5" customHeight="1">
      <c r="A7" s="5" t="s">
        <v>7</v>
      </c>
    </row>
    <row r="8" ht="15.75" customHeight="1">
      <c r="A8" s="7"/>
      <c r="B8" s="7"/>
    </row>
    <row r="9" ht="15.75" customHeight="1">
      <c r="A9" s="9" t="s">
        <v>9</v>
      </c>
      <c r="B9" s="11" t="s">
        <v>12</v>
      </c>
    </row>
    <row r="10" ht="15.75" customHeight="1">
      <c r="A10" s="13" t="s">
        <v>13</v>
      </c>
      <c r="B10" s="18" t="s">
        <v>14</v>
      </c>
    </row>
    <row r="11" ht="15.75" customHeight="1">
      <c r="A11" s="13" t="s">
        <v>18</v>
      </c>
      <c r="B11" s="18" t="s">
        <v>19</v>
      </c>
    </row>
    <row r="12" ht="15.75" customHeight="1">
      <c r="A12" s="13" t="s">
        <v>20</v>
      </c>
      <c r="B12" s="18" t="s">
        <v>21</v>
      </c>
    </row>
    <row r="13" ht="15.75" customHeight="1">
      <c r="A13" s="13" t="s">
        <v>22</v>
      </c>
      <c r="B13" s="18" t="s">
        <v>23</v>
      </c>
    </row>
    <row r="14" ht="15.75" customHeight="1">
      <c r="A14" s="13" t="s">
        <v>24</v>
      </c>
      <c r="B14" s="18" t="s">
        <v>25</v>
      </c>
    </row>
    <row r="15" ht="15.75" customHeight="1">
      <c r="A15" s="13" t="s">
        <v>26</v>
      </c>
      <c r="B15" s="18" t="s">
        <v>27</v>
      </c>
    </row>
    <row r="16" ht="15.75" customHeight="1">
      <c r="A16" s="20" t="s">
        <v>28</v>
      </c>
      <c r="B16" s="28" t="s">
        <v>29</v>
      </c>
    </row>
  </sheetData>
  <mergeCells count="6">
    <mergeCell ref="A1:B1"/>
    <mergeCell ref="A2:B2"/>
    <mergeCell ref="A3:B3"/>
    <mergeCell ref="A4:B4"/>
    <mergeCell ref="A5:B5"/>
    <mergeCell ref="A7:B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min="1" max="1" customWidth="true" width="36.71" collapsed="true"/>
    <col min="2" max="2" customWidth="true" width="49.0" collapsed="true"/>
    <col min="3" max="3" customWidth="true" width="31.71" collapsed="true"/>
  </cols>
  <sheetData>
    <row r="1" ht="15.75" customHeight="1">
      <c r="A1" s="10" t="s">
        <v>11</v>
      </c>
      <c r="B1" s="12"/>
      <c r="C1" s="12"/>
    </row>
    <row r="2" ht="15.75" customHeight="1">
      <c r="A2" s="14"/>
      <c r="B2" s="14"/>
      <c r="C2" s="14"/>
    </row>
    <row r="3" ht="15.75" customHeight="1">
      <c r="A3" s="15" t="s">
        <v>15</v>
      </c>
      <c r="B3" s="16" t="s">
        <v>10</v>
      </c>
      <c r="C3" s="17" t="s">
        <v>16</v>
      </c>
    </row>
    <row r="4" ht="15.75" customHeight="1">
      <c r="A4" s="22" t="s">
        <v>17</v>
      </c>
      <c r="B4" s="24"/>
      <c r="C4" s="26"/>
    </row>
    <row r="5" ht="15.75" customHeight="1">
      <c r="A5" s="33" t="s">
        <v>31</v>
      </c>
      <c r="B5" s="34"/>
      <c r="C5" s="36"/>
    </row>
    <row r="6" ht="15.75" customHeight="1">
      <c r="A6" s="38" t="s">
        <v>34</v>
      </c>
      <c r="B6" s="41" t="s">
        <v>35</v>
      </c>
      <c r="C6" s="43" t="s">
        <v>37</v>
      </c>
    </row>
    <row r="7" ht="15.75" customHeight="1">
      <c r="A7" s="45"/>
      <c r="B7" s="47" t="s">
        <v>40</v>
      </c>
      <c r="C7" s="51"/>
    </row>
    <row r="8" ht="15.75" customHeight="1">
      <c r="A8" s="33" t="s">
        <v>42</v>
      </c>
      <c r="B8" s="34" t="s">
        <v>40</v>
      </c>
      <c r="C8" s="36"/>
    </row>
    <row r="9" ht="15.75" customHeight="1">
      <c r="A9" s="53" t="s">
        <v>43</v>
      </c>
      <c r="B9" s="41" t="s">
        <v>45</v>
      </c>
      <c r="C9" s="43" t="s">
        <v>46</v>
      </c>
    </row>
    <row r="10" ht="15.75" customHeight="1">
      <c r="A10" s="38" t="s">
        <v>34</v>
      </c>
      <c r="B10" s="41" t="s">
        <v>35</v>
      </c>
      <c r="C10" s="43" t="s">
        <v>37</v>
      </c>
    </row>
    <row r="11" ht="15.75" customHeight="1">
      <c r="A11" s="53" t="s">
        <v>47</v>
      </c>
      <c r="B11" s="56" t="s">
        <v>48</v>
      </c>
      <c r="C11" s="64" t="s">
        <v>49</v>
      </c>
    </row>
    <row r="12" ht="15.75" customHeight="1">
      <c r="A12" s="53"/>
      <c r="B12" s="47" t="s">
        <v>40</v>
      </c>
      <c r="C12" s="65"/>
    </row>
    <row r="13" ht="15.75" customHeight="1">
      <c r="A13" s="22" t="s">
        <v>72</v>
      </c>
      <c r="B13" s="24" t="s">
        <v>40</v>
      </c>
      <c r="C13" s="26"/>
    </row>
    <row r="14" ht="15.75" customHeight="1">
      <c r="A14" s="33" t="s">
        <v>31</v>
      </c>
      <c r="B14" s="34" t="s">
        <v>40</v>
      </c>
      <c r="C14" s="36"/>
    </row>
    <row r="15" ht="15.75" customHeight="1">
      <c r="A15" s="38" t="s">
        <v>73</v>
      </c>
      <c r="B15" s="41" t="s">
        <v>74</v>
      </c>
      <c r="C15" s="51" t="s">
        <v>75</v>
      </c>
    </row>
    <row r="16" ht="15.75" customHeight="1">
      <c r="A16" s="53" t="s">
        <v>76</v>
      </c>
      <c r="B16" s="41" t="s">
        <v>77</v>
      </c>
      <c r="C16" s="51" t="s">
        <v>78</v>
      </c>
    </row>
    <row r="17" ht="15.75" customHeight="1">
      <c r="A17" s="53" t="s">
        <v>80</v>
      </c>
      <c r="B17" s="41" t="s">
        <v>81</v>
      </c>
      <c r="C17" s="43" t="s">
        <v>82</v>
      </c>
    </row>
    <row r="18" ht="15.75" customHeight="1">
      <c r="A18" s="53"/>
      <c r="B18" s="47" t="s">
        <v>40</v>
      </c>
      <c r="C18" s="65"/>
    </row>
    <row r="19" ht="15.75" customHeight="1">
      <c r="A19" s="33" t="s">
        <v>42</v>
      </c>
      <c r="B19" s="34" t="s">
        <v>40</v>
      </c>
      <c r="C19" s="36"/>
    </row>
    <row r="20" ht="15.75" customHeight="1">
      <c r="A20" s="53" t="s">
        <v>83</v>
      </c>
      <c r="B20" s="41" t="s">
        <v>84</v>
      </c>
      <c r="C20" s="43" t="s">
        <v>85</v>
      </c>
    </row>
    <row r="21" ht="15.75" customHeight="1">
      <c r="A21" s="53"/>
      <c r="B21" s="47" t="s">
        <v>40</v>
      </c>
      <c r="C21" s="65"/>
    </row>
    <row r="22" ht="15.75" customHeight="1">
      <c r="A22" s="22" t="s">
        <v>86</v>
      </c>
      <c r="B22" s="24" t="s">
        <v>40</v>
      </c>
      <c r="C22" s="26"/>
    </row>
    <row r="23" ht="15.75" customHeight="1">
      <c r="A23" s="33" t="s">
        <v>31</v>
      </c>
      <c r="B23" s="34" t="s">
        <v>40</v>
      </c>
      <c r="C23" s="36"/>
    </row>
    <row r="24" ht="15.75" customHeight="1">
      <c r="A24" s="53" t="s">
        <v>88</v>
      </c>
      <c r="B24" s="41" t="s">
        <v>89</v>
      </c>
      <c r="C24" s="69" t="s">
        <v>90</v>
      </c>
    </row>
    <row r="25" ht="15.75" customHeight="1">
      <c r="A25" s="38" t="s">
        <v>93</v>
      </c>
      <c r="B25" s="41" t="s">
        <v>95</v>
      </c>
      <c r="C25" s="43" t="s">
        <v>96</v>
      </c>
    </row>
    <row r="26" ht="15.75" customHeight="1">
      <c r="A26" s="38" t="s">
        <v>97</v>
      </c>
      <c r="B26" s="41" t="s">
        <v>98</v>
      </c>
      <c r="C26" s="43" t="s">
        <v>99</v>
      </c>
    </row>
    <row r="27" ht="15.75" customHeight="1">
      <c r="A27" s="53"/>
      <c r="B27" s="47" t="s">
        <v>40</v>
      </c>
      <c r="C27" s="65"/>
    </row>
    <row r="28" ht="15.75" customHeight="1">
      <c r="A28" s="33" t="s">
        <v>100</v>
      </c>
      <c r="B28" s="34" t="s">
        <v>40</v>
      </c>
      <c r="C28" s="36"/>
    </row>
    <row r="29" ht="15.75" customHeight="1">
      <c r="A29" s="53" t="s">
        <v>101</v>
      </c>
      <c r="B29" s="41" t="s">
        <v>103</v>
      </c>
      <c r="C29" s="64" t="s">
        <v>107</v>
      </c>
    </row>
    <row r="30" ht="15.75" customHeight="1">
      <c r="A30" s="53"/>
      <c r="B30" s="47" t="s">
        <v>40</v>
      </c>
      <c r="C30" s="65"/>
    </row>
    <row r="31" ht="15.75" customHeight="1">
      <c r="A31" s="33" t="s">
        <v>108</v>
      </c>
      <c r="B31" s="34" t="s">
        <v>40</v>
      </c>
      <c r="C31" s="36"/>
    </row>
    <row r="32" ht="15.75" customHeight="1">
      <c r="A32" s="53" t="s">
        <v>109</v>
      </c>
      <c r="B32" s="41" t="s">
        <v>111</v>
      </c>
      <c r="C32" s="43" t="s">
        <v>112</v>
      </c>
    </row>
    <row r="33" ht="15.75" customHeight="1">
      <c r="A33" s="53" t="s">
        <v>113</v>
      </c>
      <c r="B33" s="41" t="s">
        <v>114</v>
      </c>
      <c r="C33" s="43" t="s">
        <v>115</v>
      </c>
    </row>
    <row r="34" ht="15.75" customHeight="1">
      <c r="A34" s="53"/>
      <c r="B34" s="47" t="s">
        <v>40</v>
      </c>
      <c r="C34" s="65"/>
    </row>
    <row r="35" ht="15.75" customHeight="1">
      <c r="A35" s="33" t="s">
        <v>116</v>
      </c>
      <c r="B35" s="34" t="s">
        <v>40</v>
      </c>
      <c r="C35" s="36"/>
    </row>
    <row r="36" ht="15.75" customHeight="1">
      <c r="A36" s="53" t="s">
        <v>117</v>
      </c>
      <c r="B36" s="41" t="s">
        <v>118</v>
      </c>
      <c r="C36" s="43" t="s">
        <v>121</v>
      </c>
    </row>
    <row r="37" ht="15.75" customHeight="1">
      <c r="A37" s="53" t="s">
        <v>123</v>
      </c>
      <c r="B37" s="41" t="s">
        <v>124</v>
      </c>
      <c r="C37" s="69" t="s">
        <v>126</v>
      </c>
    </row>
    <row r="38" ht="15.75" customHeight="1">
      <c r="A38" s="53"/>
      <c r="B38" s="47" t="s">
        <v>40</v>
      </c>
      <c r="C38" s="65"/>
    </row>
    <row r="39" ht="15.75" customHeight="1">
      <c r="A39" s="33" t="s">
        <v>42</v>
      </c>
      <c r="B39" s="34" t="s">
        <v>40</v>
      </c>
      <c r="C39" s="36"/>
    </row>
    <row r="40" ht="15.75" customHeight="1">
      <c r="A40" s="53" t="s">
        <v>127</v>
      </c>
      <c r="B40" s="41" t="s">
        <v>128</v>
      </c>
      <c r="C40" s="43" t="s">
        <v>129</v>
      </c>
    </row>
    <row r="41" ht="15.75" customHeight="1">
      <c r="A41" s="53" t="s">
        <v>88</v>
      </c>
      <c r="B41" s="41" t="s">
        <v>89</v>
      </c>
      <c r="C41" s="69" t="s">
        <v>90</v>
      </c>
    </row>
    <row r="42" ht="15.75" customHeight="1">
      <c r="A42" s="53" t="s">
        <v>101</v>
      </c>
      <c r="B42" s="41" t="s">
        <v>133</v>
      </c>
      <c r="C42" s="64" t="s">
        <v>135</v>
      </c>
    </row>
    <row r="43" ht="15.75" customHeight="1">
      <c r="A43" s="53"/>
      <c r="B43" s="47" t="s">
        <v>40</v>
      </c>
      <c r="C43" s="65"/>
    </row>
    <row r="44" ht="15.75" customHeight="1">
      <c r="A44" s="22" t="s">
        <v>136</v>
      </c>
      <c r="B44" s="24" t="s">
        <v>40</v>
      </c>
      <c r="C44" s="26"/>
    </row>
    <row r="45" ht="15.75" customHeight="1">
      <c r="A45" s="33" t="s">
        <v>31</v>
      </c>
      <c r="B45" s="34" t="s">
        <v>40</v>
      </c>
      <c r="C45" s="36"/>
    </row>
    <row r="46" ht="15.75" customHeight="1">
      <c r="A46" s="38" t="s">
        <v>34</v>
      </c>
      <c r="B46" s="41" t="s">
        <v>139</v>
      </c>
      <c r="C46" s="69" t="s">
        <v>140</v>
      </c>
    </row>
    <row r="47" ht="15.75" customHeight="1">
      <c r="A47" s="38" t="s">
        <v>141</v>
      </c>
      <c r="B47" s="41" t="s">
        <v>142</v>
      </c>
      <c r="C47" s="64" t="s">
        <v>143</v>
      </c>
    </row>
    <row r="48" ht="15.75" customHeight="1">
      <c r="A48" s="53" t="s">
        <v>88</v>
      </c>
      <c r="B48" s="41" t="s">
        <v>89</v>
      </c>
      <c r="C48" s="69" t="s">
        <v>90</v>
      </c>
    </row>
    <row r="49" ht="15.75" customHeight="1">
      <c r="A49" s="38" t="s">
        <v>97</v>
      </c>
      <c r="B49" s="41" t="s">
        <v>146</v>
      </c>
      <c r="C49" s="69" t="s">
        <v>147</v>
      </c>
    </row>
    <row r="50" ht="15.75" customHeight="1">
      <c r="A50" s="45"/>
      <c r="B50" s="74" t="s">
        <v>40</v>
      </c>
      <c r="C50" s="51"/>
    </row>
    <row r="51" ht="15.75" customHeight="1">
      <c r="A51" s="33" t="s">
        <v>100</v>
      </c>
      <c r="B51" s="34" t="s">
        <v>40</v>
      </c>
      <c r="C51" s="36"/>
    </row>
    <row r="52" ht="15.75" customHeight="1">
      <c r="A52" s="53" t="s">
        <v>43</v>
      </c>
      <c r="B52" s="41" t="s">
        <v>153</v>
      </c>
      <c r="C52" s="69" t="s">
        <v>154</v>
      </c>
    </row>
    <row r="53" ht="15.75" customHeight="1">
      <c r="A53" s="45"/>
      <c r="B53" s="74" t="s">
        <v>40</v>
      </c>
      <c r="C53" s="51"/>
    </row>
    <row r="54" ht="15.75" customHeight="1">
      <c r="A54" s="33" t="s">
        <v>155</v>
      </c>
      <c r="B54" s="34" t="s">
        <v>40</v>
      </c>
      <c r="C54" s="36"/>
    </row>
    <row r="55" ht="15.75" customHeight="1">
      <c r="A55" s="53" t="s">
        <v>156</v>
      </c>
      <c r="B55" s="41" t="s">
        <v>157</v>
      </c>
      <c r="C55" s="51" t="s">
        <v>158</v>
      </c>
    </row>
    <row r="56" ht="15.75" customHeight="1">
      <c r="A56" s="45"/>
      <c r="B56" s="74" t="s">
        <v>40</v>
      </c>
      <c r="C56" s="51"/>
    </row>
    <row r="57" ht="15.75" customHeight="1">
      <c r="A57" s="33" t="s">
        <v>116</v>
      </c>
      <c r="B57" s="34" t="s">
        <v>40</v>
      </c>
      <c r="C57" s="36"/>
    </row>
    <row r="58" ht="15.75" customHeight="1">
      <c r="A58" s="53" t="s">
        <v>159</v>
      </c>
      <c r="B58" s="41" t="s">
        <v>160</v>
      </c>
      <c r="C58" s="51" t="s">
        <v>161</v>
      </c>
    </row>
    <row r="59" ht="15.75" customHeight="1">
      <c r="A59" s="38" t="s">
        <v>162</v>
      </c>
      <c r="B59" s="41" t="s">
        <v>124</v>
      </c>
      <c r="C59" s="69" t="s">
        <v>126</v>
      </c>
    </row>
    <row r="60" ht="15.75" customHeight="1">
      <c r="A60" s="45"/>
      <c r="B60" s="74" t="s">
        <v>40</v>
      </c>
      <c r="C60" s="51"/>
    </row>
    <row r="61" ht="15.75" customHeight="1">
      <c r="A61" s="33" t="s">
        <v>42</v>
      </c>
      <c r="B61" s="34" t="s">
        <v>40</v>
      </c>
      <c r="C61" s="36"/>
    </row>
    <row r="62" ht="15.75" customHeight="1">
      <c r="A62" s="53" t="s">
        <v>83</v>
      </c>
      <c r="B62" s="41" t="s">
        <v>84</v>
      </c>
      <c r="C62" s="43" t="s">
        <v>85</v>
      </c>
    </row>
    <row r="63" ht="15.75" customHeight="1">
      <c r="A63" s="53" t="s">
        <v>43</v>
      </c>
      <c r="B63" s="41" t="s">
        <v>153</v>
      </c>
      <c r="C63" s="69" t="s">
        <v>154</v>
      </c>
    </row>
    <row r="64" ht="15.75" customHeight="1">
      <c r="A64" s="53" t="s">
        <v>163</v>
      </c>
      <c r="B64" s="41" t="s">
        <v>84</v>
      </c>
      <c r="C64" s="43" t="s">
        <v>85</v>
      </c>
    </row>
    <row r="65" ht="15.75" customHeight="1">
      <c r="A65" s="38" t="s">
        <v>34</v>
      </c>
      <c r="B65" s="41" t="s">
        <v>139</v>
      </c>
      <c r="C65" s="69" t="s">
        <v>140</v>
      </c>
    </row>
    <row r="66" ht="15.75" customHeight="1">
      <c r="A66" s="53" t="s">
        <v>164</v>
      </c>
      <c r="B66" s="41" t="s">
        <v>165</v>
      </c>
      <c r="C66" s="51" t="s">
        <v>166</v>
      </c>
    </row>
    <row r="67" ht="15.75" customHeight="1">
      <c r="A67" s="45"/>
      <c r="B67" s="47" t="s">
        <v>40</v>
      </c>
      <c r="C67" s="51"/>
    </row>
    <row r="68" ht="15.75" customHeight="1">
      <c r="A68" s="22" t="s">
        <v>167</v>
      </c>
      <c r="B68" s="24" t="s">
        <v>40</v>
      </c>
      <c r="C68" s="26"/>
    </row>
    <row r="69" ht="15.75" customHeight="1">
      <c r="A69" s="33" t="s">
        <v>168</v>
      </c>
      <c r="B69" s="34" t="s">
        <v>40</v>
      </c>
      <c r="C69" s="36"/>
    </row>
    <row r="70" ht="15.75" customHeight="1">
      <c r="A70" s="38" t="s">
        <v>169</v>
      </c>
      <c r="B70" s="41" t="s">
        <v>170</v>
      </c>
      <c r="C70" s="43" t="s">
        <v>171</v>
      </c>
    </row>
    <row r="71" ht="15.75" customHeight="1">
      <c r="A71" s="53"/>
      <c r="B71" s="47" t="s">
        <v>40</v>
      </c>
      <c r="C71" s="65"/>
    </row>
    <row r="72" ht="15.75" customHeight="1">
      <c r="A72" s="33" t="s">
        <v>172</v>
      </c>
      <c r="B72" s="34" t="s">
        <v>40</v>
      </c>
      <c r="C72" s="36"/>
    </row>
    <row r="73" ht="15.75" customHeight="1">
      <c r="A73" s="38" t="s">
        <v>34</v>
      </c>
      <c r="B73" s="41" t="s">
        <v>139</v>
      </c>
      <c r="C73" s="69" t="s">
        <v>140</v>
      </c>
    </row>
    <row r="74" ht="15.75" customHeight="1">
      <c r="A74" s="53"/>
      <c r="B74" s="47" t="s">
        <v>40</v>
      </c>
      <c r="C74" s="65"/>
    </row>
    <row r="75" ht="15.75" customHeight="1">
      <c r="A75" s="33" t="s">
        <v>173</v>
      </c>
      <c r="B75" s="34" t="s">
        <v>40</v>
      </c>
      <c r="C75" s="36"/>
    </row>
    <row r="76" ht="15.75" customHeight="1">
      <c r="A76" s="53" t="s">
        <v>109</v>
      </c>
      <c r="B76" s="41" t="s">
        <v>111</v>
      </c>
      <c r="C76" s="43" t="s">
        <v>112</v>
      </c>
    </row>
    <row r="77" ht="15.75" customHeight="1">
      <c r="A77" s="53" t="s">
        <v>174</v>
      </c>
      <c r="B77" s="41" t="s">
        <v>175</v>
      </c>
      <c r="C77" s="43" t="s">
        <v>176</v>
      </c>
    </row>
    <row r="78" ht="15.75" customHeight="1">
      <c r="A78" s="53"/>
      <c r="B78" s="47" t="s">
        <v>40</v>
      </c>
      <c r="C78" s="65"/>
    </row>
    <row r="79" ht="15.75" customHeight="1">
      <c r="A79" s="33" t="s">
        <v>177</v>
      </c>
      <c r="B79" s="34" t="s">
        <v>40</v>
      </c>
      <c r="C79" s="36"/>
    </row>
    <row r="80" ht="15.75" customHeight="1">
      <c r="A80" s="53" t="s">
        <v>178</v>
      </c>
      <c r="B80" s="41" t="s">
        <v>179</v>
      </c>
      <c r="C80" s="43" t="s">
        <v>180</v>
      </c>
    </row>
    <row r="81" ht="15.75" customHeight="1">
      <c r="A81" s="53" t="s">
        <v>182</v>
      </c>
      <c r="B81" s="41" t="s">
        <v>183</v>
      </c>
      <c r="C81" s="43" t="s">
        <v>186</v>
      </c>
    </row>
    <row r="82" ht="15.75" customHeight="1">
      <c r="A82" s="53"/>
      <c r="B82" s="47" t="s">
        <v>40</v>
      </c>
      <c r="C82" s="65"/>
    </row>
    <row r="83" ht="15.75" customHeight="1">
      <c r="A83" s="33" t="s">
        <v>187</v>
      </c>
      <c r="B83" s="34" t="s">
        <v>40</v>
      </c>
      <c r="C83" s="36"/>
    </row>
    <row r="84" ht="15.75" customHeight="1">
      <c r="A84" s="53" t="s">
        <v>188</v>
      </c>
      <c r="B84" s="41" t="s">
        <v>189</v>
      </c>
      <c r="C84" s="43" t="s">
        <v>191</v>
      </c>
    </row>
    <row r="85" ht="15.75" customHeight="1">
      <c r="A85" s="53" t="s">
        <v>193</v>
      </c>
      <c r="B85" s="41" t="s">
        <v>194</v>
      </c>
      <c r="C85" s="43" t="s">
        <v>195</v>
      </c>
    </row>
    <row r="86" ht="15.75" customHeight="1">
      <c r="A86" s="53" t="s">
        <v>196</v>
      </c>
      <c r="B86" s="41" t="s">
        <v>197</v>
      </c>
      <c r="C86" s="64" t="s">
        <v>198</v>
      </c>
    </row>
    <row r="87" ht="15.75" customHeight="1">
      <c r="A87" s="53"/>
      <c r="B87" s="47" t="s">
        <v>40</v>
      </c>
      <c r="C87" s="65"/>
    </row>
    <row r="88" ht="15.75" customHeight="1">
      <c r="A88" s="33" t="s">
        <v>199</v>
      </c>
      <c r="B88" s="34" t="s">
        <v>40</v>
      </c>
      <c r="C88" s="36"/>
    </row>
    <row r="89" ht="15.75" customHeight="1">
      <c r="A89" s="53" t="s">
        <v>201</v>
      </c>
      <c r="B89" s="41" t="s">
        <v>202</v>
      </c>
      <c r="C89" s="43" t="s">
        <v>204</v>
      </c>
    </row>
    <row r="90" ht="15.75" customHeight="1">
      <c r="A90" s="53"/>
      <c r="B90" s="74" t="s">
        <v>40</v>
      </c>
      <c r="C90" s="65"/>
    </row>
    <row r="91" ht="15.75" customHeight="1">
      <c r="A91" s="22" t="s">
        <v>206</v>
      </c>
      <c r="B91" s="24" t="s">
        <v>40</v>
      </c>
      <c r="C91" s="26"/>
    </row>
    <row r="92" ht="15.75" customHeight="1">
      <c r="A92" s="33" t="s">
        <v>209</v>
      </c>
      <c r="B92" s="34" t="s">
        <v>40</v>
      </c>
      <c r="C92" s="36"/>
    </row>
    <row r="93" ht="15.75" customHeight="1">
      <c r="A93" s="53" t="s">
        <v>43</v>
      </c>
      <c r="B93" s="41" t="s">
        <v>211</v>
      </c>
      <c r="C93" s="69" t="s">
        <v>215</v>
      </c>
    </row>
    <row r="94" ht="15.75" customHeight="1">
      <c r="A94" s="53"/>
      <c r="B94" s="74" t="s">
        <v>40</v>
      </c>
      <c r="C94" s="65"/>
    </row>
    <row r="95" ht="15.75" customHeight="1">
      <c r="A95" s="33" t="s">
        <v>216</v>
      </c>
      <c r="B95" s="34" t="s">
        <v>40</v>
      </c>
      <c r="C95" s="36"/>
    </row>
    <row r="96" ht="15.75" customHeight="1">
      <c r="A96" s="53" t="s">
        <v>164</v>
      </c>
      <c r="B96" s="41" t="s">
        <v>219</v>
      </c>
      <c r="C96" s="43" t="s">
        <v>222</v>
      </c>
    </row>
    <row r="97" ht="15.75" customHeight="1">
      <c r="A97" s="53"/>
      <c r="B97" s="74" t="s">
        <v>40</v>
      </c>
      <c r="C97" s="65"/>
    </row>
    <row r="98" ht="15.75" customHeight="1">
      <c r="A98" s="33" t="s">
        <v>224</v>
      </c>
      <c r="B98" s="34" t="s">
        <v>40</v>
      </c>
      <c r="C98" s="36"/>
    </row>
    <row r="99" ht="15.75" customHeight="1">
      <c r="A99" s="53" t="s">
        <v>43</v>
      </c>
      <c r="B99" s="41" t="s">
        <v>228</v>
      </c>
      <c r="C99" s="43" t="s">
        <v>231</v>
      </c>
    </row>
    <row r="100" ht="15.75" customHeight="1">
      <c r="A100" s="53"/>
      <c r="B100" s="74" t="s">
        <v>40</v>
      </c>
      <c r="C100" s="65"/>
    </row>
    <row r="101" ht="15.75" customHeight="1">
      <c r="A101" s="33" t="s">
        <v>234</v>
      </c>
      <c r="B101" s="34" t="s">
        <v>40</v>
      </c>
      <c r="C101" s="36"/>
    </row>
    <row r="102" ht="15.75" customHeight="1">
      <c r="A102" s="82" t="s">
        <v>43</v>
      </c>
      <c r="B102" s="84" t="s">
        <v>245</v>
      </c>
      <c r="C102" s="86" t="s">
        <v>268</v>
      </c>
    </row>
  </sheetData>
  <hyperlinks>
    <hyperlink r:id="rId1" ref="B6"/>
    <hyperlink r:id="rId2" ref="B9"/>
    <hyperlink r:id="rId3" ref="B10"/>
    <hyperlink r:id="rId4" ref="B11"/>
    <hyperlink r:id="rId5" ref="B15"/>
    <hyperlink r:id="rId6" ref="B16"/>
    <hyperlink r:id="rId7" ref="B17"/>
    <hyperlink r:id="rId8" ref="B20"/>
    <hyperlink r:id="rId9" ref="B24"/>
    <hyperlink r:id="rId10" ref="B25"/>
    <hyperlink r:id="rId11" ref="B26"/>
    <hyperlink r:id="rId12" ref="B29"/>
    <hyperlink r:id="rId13" ref="B32"/>
    <hyperlink r:id="rId14" ref="B33"/>
    <hyperlink r:id="rId15" ref="B36"/>
    <hyperlink r:id="rId16" ref="B37"/>
    <hyperlink r:id="rId17" ref="B40"/>
    <hyperlink r:id="rId18" ref="B41"/>
    <hyperlink r:id="rId19" ref="B42"/>
    <hyperlink r:id="rId20" ref="B46"/>
    <hyperlink r:id="rId21" ref="B47"/>
    <hyperlink r:id="rId22" ref="B48"/>
    <hyperlink r:id="rId23" ref="B49"/>
    <hyperlink r:id="rId24" ref="B52"/>
    <hyperlink r:id="rId25" ref="B55"/>
    <hyperlink r:id="rId26" ref="B58"/>
    <hyperlink r:id="rId27" ref="B59"/>
    <hyperlink r:id="rId28" ref="B62"/>
    <hyperlink r:id="rId29" ref="B63"/>
    <hyperlink r:id="rId30" ref="B64"/>
    <hyperlink r:id="rId31" ref="B65"/>
    <hyperlink r:id="rId32" ref="B66"/>
    <hyperlink r:id="rId33" ref="B70"/>
    <hyperlink r:id="rId34" ref="B73"/>
    <hyperlink r:id="rId35" ref="B76"/>
    <hyperlink r:id="rId36" ref="B77"/>
    <hyperlink r:id="rId37" ref="B80"/>
    <hyperlink r:id="rId38" ref="B81"/>
    <hyperlink r:id="rId39" ref="B84"/>
    <hyperlink r:id="rId40" ref="B85"/>
    <hyperlink r:id="rId41" ref="B86"/>
    <hyperlink r:id="rId42" ref="B89"/>
    <hyperlink r:id="rId43" ref="B93"/>
    <hyperlink r:id="rId44" ref="B96"/>
    <hyperlink r:id="rId45" ref="B99"/>
    <hyperlink r:id="rId46" ref="B102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min="1" max="1" customWidth="true" width="40.0" collapsed="true"/>
    <col min="2" max="2" customWidth="true" width="74.29" collapsed="true"/>
    <col min="3" max="3" customWidth="true" width="45.29" collapsed="true"/>
    <col min="4" max="4" customWidth="true" width="28.14" collapsed="true"/>
  </cols>
  <sheetData>
    <row r="1" ht="15.75" customHeight="1">
      <c r="A1" s="2" t="s">
        <v>1</v>
      </c>
      <c r="B1" s="4"/>
      <c r="C1" s="2"/>
      <c r="D1" s="2"/>
    </row>
    <row r="2" ht="15.75" customHeight="1">
      <c r="A2" s="2"/>
      <c r="B2" s="4"/>
      <c r="C2" s="2"/>
      <c r="D2" s="2"/>
    </row>
    <row r="3" ht="15.75" customHeight="1">
      <c r="A3" s="6" t="s">
        <v>6</v>
      </c>
      <c r="B3" s="8" t="s">
        <v>8</v>
      </c>
      <c r="C3" s="19" t="s">
        <v>10</v>
      </c>
      <c r="D3" s="21" t="s">
        <v>16</v>
      </c>
    </row>
    <row r="4" ht="15.75" customHeight="1">
      <c r="A4" s="23" t="s">
        <v>30</v>
      </c>
      <c r="B4" s="25"/>
      <c r="C4" s="27"/>
      <c r="D4" s="29"/>
    </row>
    <row r="5" ht="15.75" customHeight="1">
      <c r="A5" s="30" t="s">
        <v>17</v>
      </c>
      <c r="B5" s="31"/>
      <c r="C5" s="32"/>
      <c r="D5" s="35"/>
    </row>
    <row r="6" ht="15.75" customHeight="1">
      <c r="A6" s="49" t="s">
        <v>32</v>
      </c>
      <c r="B6" s="59" t="s">
        <v>41</v>
      </c>
      <c r="C6" s="61" t="s">
        <v>52</v>
      </c>
      <c r="D6" s="62" t="s">
        <v>53</v>
      </c>
    </row>
    <row r="7" ht="15.75" customHeight="1">
      <c r="A7" s="49" t="s">
        <v>54</v>
      </c>
      <c r="B7" s="59" t="s">
        <v>41</v>
      </c>
      <c r="C7" s="61" t="s">
        <v>55</v>
      </c>
      <c r="D7" s="62" t="s">
        <v>56</v>
      </c>
    </row>
    <row r="8" ht="15.75" customHeight="1">
      <c r="A8" s="49" t="s">
        <v>57</v>
      </c>
      <c r="B8" s="59" t="s">
        <v>58</v>
      </c>
      <c r="C8" s="61" t="s">
        <v>60</v>
      </c>
      <c r="D8" s="62" t="s">
        <v>61</v>
      </c>
    </row>
    <row r="9" ht="15.75" customHeight="1">
      <c r="A9" s="49" t="s">
        <v>62</v>
      </c>
      <c r="B9" s="59" t="s">
        <v>41</v>
      </c>
      <c r="C9" s="61" t="s">
        <v>63</v>
      </c>
      <c r="D9" s="62" t="s">
        <v>64</v>
      </c>
    </row>
    <row r="10" ht="15.75" customHeight="1">
      <c r="A10" s="49" t="s">
        <v>65</v>
      </c>
      <c r="B10" s="59" t="s">
        <v>66</v>
      </c>
      <c r="C10" s="61" t="s">
        <v>67</v>
      </c>
      <c r="D10" s="62" t="s">
        <v>68</v>
      </c>
    </row>
    <row r="11" ht="15.75" customHeight="1">
      <c r="A11" s="49" t="s">
        <v>69</v>
      </c>
      <c r="B11" s="59" t="s">
        <v>41</v>
      </c>
      <c r="C11" s="61" t="s">
        <v>70</v>
      </c>
      <c r="D11" s="62" t="s">
        <v>71</v>
      </c>
    </row>
    <row r="12" ht="15.75" customHeight="1">
      <c r="A12" s="75"/>
      <c r="B12" s="76"/>
      <c r="C12" s="77"/>
      <c r="D12" s="78"/>
    </row>
    <row r="13" ht="15.75" customHeight="1">
      <c r="A13" s="30" t="s">
        <v>72</v>
      </c>
      <c r="B13" s="31"/>
      <c r="C13" s="32"/>
      <c r="D13" s="35"/>
    </row>
    <row r="14" ht="15.75" customHeight="1">
      <c r="A14" s="49" t="s">
        <v>181</v>
      </c>
      <c r="B14" s="59" t="s">
        <v>184</v>
      </c>
      <c r="C14" s="61" t="s">
        <v>185</v>
      </c>
      <c r="D14" s="62" t="s">
        <v>190</v>
      </c>
    </row>
    <row r="15" ht="15.75" customHeight="1">
      <c r="A15" s="49" t="s">
        <v>192</v>
      </c>
      <c r="B15" s="59" t="s">
        <v>200</v>
      </c>
      <c r="C15" s="61" t="s">
        <v>203</v>
      </c>
      <c r="D15" s="62" t="s">
        <v>212</v>
      </c>
    </row>
    <row r="16" ht="15.75" customHeight="1">
      <c r="A16" s="49" t="s">
        <v>213</v>
      </c>
      <c r="B16" s="59" t="s">
        <v>184</v>
      </c>
      <c r="C16" s="61" t="s">
        <v>214</v>
      </c>
      <c r="D16" s="62" t="s">
        <v>217</v>
      </c>
    </row>
    <row r="17" ht="15.75" customHeight="1">
      <c r="A17" s="49" t="s">
        <v>218</v>
      </c>
      <c r="B17" s="59" t="s">
        <v>220</v>
      </c>
      <c r="C17" s="61" t="s">
        <v>221</v>
      </c>
      <c r="D17" s="62" t="s">
        <v>226</v>
      </c>
    </row>
    <row r="18" ht="15.75" customHeight="1">
      <c r="A18" s="75"/>
      <c r="B18" s="76"/>
      <c r="C18" s="77"/>
      <c r="D18" s="78"/>
    </row>
    <row r="19" ht="15.75" customHeight="1">
      <c r="A19" s="30" t="s">
        <v>86</v>
      </c>
      <c r="B19" s="31"/>
      <c r="C19" s="32"/>
      <c r="D19" s="35"/>
    </row>
    <row r="20" ht="15.75" customHeight="1">
      <c r="A20" s="49" t="s">
        <v>181</v>
      </c>
      <c r="B20" s="59" t="s">
        <v>232</v>
      </c>
      <c r="C20" s="61" t="s">
        <v>185</v>
      </c>
      <c r="D20" s="62" t="s">
        <v>190</v>
      </c>
    </row>
    <row r="21" ht="15.75" customHeight="1">
      <c r="A21" s="49" t="s">
        <v>213</v>
      </c>
      <c r="B21" s="59" t="s">
        <v>232</v>
      </c>
      <c r="C21" s="61" t="s">
        <v>214</v>
      </c>
      <c r="D21" s="62" t="s">
        <v>217</v>
      </c>
    </row>
    <row r="22" ht="15.75" customHeight="1">
      <c r="A22" s="49" t="s">
        <v>235</v>
      </c>
      <c r="B22" s="59" t="s">
        <v>236</v>
      </c>
      <c r="C22" s="61" t="s">
        <v>237</v>
      </c>
      <c r="D22" s="62" t="s">
        <v>238</v>
      </c>
    </row>
    <row r="23" ht="15.75" customHeight="1">
      <c r="A23" s="49" t="s">
        <v>239</v>
      </c>
      <c r="B23" s="59" t="s">
        <v>236</v>
      </c>
      <c r="C23" s="61" t="s">
        <v>240</v>
      </c>
      <c r="D23" s="62" t="s">
        <v>241</v>
      </c>
    </row>
    <row r="24" ht="15.75" customHeight="1">
      <c r="A24" s="75"/>
      <c r="B24" s="76"/>
      <c r="C24" s="77"/>
      <c r="D24" s="78"/>
    </row>
    <row r="25" ht="15.75" customHeight="1">
      <c r="A25" s="30" t="s">
        <v>242</v>
      </c>
      <c r="B25" s="31"/>
      <c r="C25" s="32"/>
      <c r="D25" s="35"/>
    </row>
    <row r="26" ht="15.75" customHeight="1">
      <c r="A26" s="49" t="s">
        <v>243</v>
      </c>
      <c r="B26" s="59" t="s">
        <v>244</v>
      </c>
      <c r="C26" s="61" t="s">
        <v>246</v>
      </c>
      <c r="D26" s="62" t="s">
        <v>247</v>
      </c>
    </row>
    <row r="27" ht="15.75" customHeight="1">
      <c r="A27" s="49" t="s">
        <v>248</v>
      </c>
      <c r="B27" s="59" t="s">
        <v>249</v>
      </c>
      <c r="C27" s="61" t="s">
        <v>250</v>
      </c>
      <c r="D27" s="62" t="s">
        <v>251</v>
      </c>
    </row>
    <row r="28" ht="15.75" customHeight="1">
      <c r="A28" s="49" t="s">
        <v>252</v>
      </c>
      <c r="B28" s="59" t="s">
        <v>253</v>
      </c>
      <c r="C28" s="61" t="s">
        <v>254</v>
      </c>
      <c r="D28" s="62" t="s">
        <v>255</v>
      </c>
    </row>
    <row r="29" ht="15.75" customHeight="1">
      <c r="A29" s="49" t="s">
        <v>256</v>
      </c>
      <c r="B29" s="59" t="s">
        <v>249</v>
      </c>
      <c r="C29" s="61" t="s">
        <v>257</v>
      </c>
      <c r="D29" s="62" t="s">
        <v>258</v>
      </c>
    </row>
    <row r="30" ht="15.75" customHeight="1">
      <c r="A30" s="49" t="s">
        <v>260</v>
      </c>
      <c r="B30" s="59" t="s">
        <v>249</v>
      </c>
      <c r="C30" s="61" t="s">
        <v>261</v>
      </c>
      <c r="D30" s="62" t="s">
        <v>262</v>
      </c>
    </row>
    <row r="31" ht="15.75" customHeight="1">
      <c r="A31" s="49" t="s">
        <v>263</v>
      </c>
      <c r="B31" s="59" t="s">
        <v>264</v>
      </c>
      <c r="C31" s="61" t="s">
        <v>265</v>
      </c>
      <c r="D31" s="62" t="s">
        <v>266</v>
      </c>
    </row>
    <row r="32" ht="15.75" customHeight="1">
      <c r="A32" s="75"/>
      <c r="B32" s="76"/>
      <c r="C32" s="77"/>
      <c r="D32" s="78"/>
    </row>
    <row r="33" ht="15.75" customHeight="1">
      <c r="A33" s="23" t="s">
        <v>267</v>
      </c>
      <c r="B33" s="25"/>
      <c r="C33" s="27"/>
      <c r="D33" s="29"/>
    </row>
    <row r="34" ht="15.75" customHeight="1">
      <c r="A34" s="30" t="s">
        <v>86</v>
      </c>
      <c r="B34" s="31"/>
      <c r="C34" s="32"/>
      <c r="D34" s="35"/>
    </row>
    <row r="35" ht="15.75" customHeight="1">
      <c r="A35" s="49" t="s">
        <v>269</v>
      </c>
      <c r="B35" s="59" t="s">
        <v>270</v>
      </c>
      <c r="C35" s="61" t="s">
        <v>271</v>
      </c>
      <c r="D35" s="62" t="s">
        <v>272</v>
      </c>
    </row>
    <row r="36" ht="15.75" customHeight="1">
      <c r="A36" s="49" t="s">
        <v>273</v>
      </c>
      <c r="B36" s="59" t="s">
        <v>270</v>
      </c>
      <c r="C36" s="61" t="s">
        <v>274</v>
      </c>
      <c r="D36" s="62" t="s">
        <v>275</v>
      </c>
    </row>
    <row r="37" ht="15.75" customHeight="1">
      <c r="A37" s="75"/>
      <c r="B37" s="76"/>
      <c r="C37" s="77"/>
      <c r="D37" s="78"/>
    </row>
    <row r="38" ht="15.75" customHeight="1">
      <c r="A38" s="30" t="s">
        <v>242</v>
      </c>
      <c r="B38" s="31"/>
      <c r="C38" s="32"/>
      <c r="D38" s="35"/>
    </row>
    <row r="39" ht="15.75" customHeight="1">
      <c r="A39" s="49" t="s">
        <v>276</v>
      </c>
      <c r="B39" s="59" t="s">
        <v>277</v>
      </c>
      <c r="C39" s="61" t="s">
        <v>279</v>
      </c>
      <c r="D39" s="62" t="s">
        <v>280</v>
      </c>
    </row>
    <row r="40" ht="15.75" customHeight="1">
      <c r="A40" s="49" t="s">
        <v>281</v>
      </c>
      <c r="B40" s="59" t="s">
        <v>282</v>
      </c>
      <c r="C40" s="61" t="s">
        <v>283</v>
      </c>
      <c r="D40" s="62" t="s">
        <v>284</v>
      </c>
    </row>
    <row r="41" ht="15.75" customHeight="1">
      <c r="A41" s="49" t="s">
        <v>285</v>
      </c>
      <c r="B41" s="59" t="s">
        <v>286</v>
      </c>
      <c r="C41" s="61" t="s">
        <v>287</v>
      </c>
      <c r="D41" s="62" t="s">
        <v>288</v>
      </c>
    </row>
    <row r="42" ht="15.75" customHeight="1">
      <c r="A42" s="49" t="s">
        <v>289</v>
      </c>
      <c r="B42" s="59" t="s">
        <v>290</v>
      </c>
      <c r="C42" s="61" t="s">
        <v>291</v>
      </c>
      <c r="D42" s="62" t="s">
        <v>292</v>
      </c>
    </row>
    <row r="43" ht="15.75" customHeight="1">
      <c r="A43" s="49" t="s">
        <v>293</v>
      </c>
      <c r="B43" s="59" t="s">
        <v>294</v>
      </c>
      <c r="C43" s="61" t="s">
        <v>295</v>
      </c>
      <c r="D43" s="62" t="s">
        <v>296</v>
      </c>
    </row>
    <row r="44" ht="15.75" customHeight="1">
      <c r="A44" s="49" t="s">
        <v>297</v>
      </c>
      <c r="B44" s="59" t="s">
        <v>298</v>
      </c>
      <c r="C44" s="61" t="s">
        <v>299</v>
      </c>
      <c r="D44" s="62" t="s">
        <v>300</v>
      </c>
    </row>
    <row r="45" ht="15.75" customHeight="1">
      <c r="A45" s="49" t="s">
        <v>301</v>
      </c>
      <c r="B45" s="59" t="s">
        <v>302</v>
      </c>
      <c r="C45" s="61" t="s">
        <v>303</v>
      </c>
      <c r="D45" s="62" t="s">
        <v>304</v>
      </c>
    </row>
    <row r="46" ht="15.75" customHeight="1">
      <c r="A46" s="49" t="s">
        <v>263</v>
      </c>
      <c r="B46" s="59" t="s">
        <v>305</v>
      </c>
      <c r="C46" s="61" t="s">
        <v>265</v>
      </c>
      <c r="D46" s="62" t="s">
        <v>266</v>
      </c>
    </row>
    <row r="47" ht="15.75" customHeight="1">
      <c r="A47" s="75"/>
      <c r="B47" s="76"/>
      <c r="C47" s="77"/>
      <c r="D47" s="78"/>
    </row>
    <row r="48" ht="15.75" customHeight="1">
      <c r="A48" s="23" t="s">
        <v>306</v>
      </c>
      <c r="B48" s="25"/>
      <c r="C48" s="27"/>
      <c r="D48" s="29"/>
    </row>
    <row r="49" ht="15.75" customHeight="1">
      <c r="A49" s="30" t="s">
        <v>17</v>
      </c>
      <c r="B49" s="31"/>
      <c r="C49" s="32"/>
      <c r="D49" s="35"/>
    </row>
    <row r="50" ht="15.75" customHeight="1">
      <c r="A50" s="49" t="s">
        <v>307</v>
      </c>
      <c r="B50" s="59" t="s">
        <v>308</v>
      </c>
      <c r="C50" s="61" t="s">
        <v>309</v>
      </c>
      <c r="D50" s="62" t="s">
        <v>310</v>
      </c>
    </row>
    <row r="51" ht="15.75" customHeight="1">
      <c r="A51" s="49" t="s">
        <v>311</v>
      </c>
      <c r="B51" s="59" t="s">
        <v>312</v>
      </c>
      <c r="C51" s="61" t="s">
        <v>313</v>
      </c>
      <c r="D51" s="62" t="s">
        <v>314</v>
      </c>
    </row>
    <row r="52" ht="15.75" customHeight="1">
      <c r="A52" s="49" t="s">
        <v>315</v>
      </c>
      <c r="B52" s="59" t="s">
        <v>316</v>
      </c>
      <c r="C52" s="61" t="s">
        <v>317</v>
      </c>
      <c r="D52" s="62" t="s">
        <v>318</v>
      </c>
    </row>
    <row r="53" ht="15.75" customHeight="1">
      <c r="A53" s="49" t="s">
        <v>319</v>
      </c>
      <c r="B53" s="59"/>
      <c r="C53" s="61" t="s">
        <v>321</v>
      </c>
      <c r="D53" s="62" t="s">
        <v>322</v>
      </c>
    </row>
    <row r="54" ht="15.75" customHeight="1">
      <c r="A54" s="49" t="s">
        <v>323</v>
      </c>
      <c r="B54" s="59" t="s">
        <v>324</v>
      </c>
      <c r="C54" s="61" t="s">
        <v>325</v>
      </c>
      <c r="D54" s="62" t="s">
        <v>326</v>
      </c>
    </row>
    <row r="55" ht="15.75" customHeight="1">
      <c r="A55" s="75"/>
      <c r="B55" s="76"/>
      <c r="C55" s="77"/>
      <c r="D55" s="78"/>
    </row>
    <row r="56" ht="15.75" customHeight="1">
      <c r="A56" s="30" t="s">
        <v>86</v>
      </c>
      <c r="B56" s="31"/>
      <c r="C56" s="32"/>
      <c r="D56" s="35"/>
    </row>
    <row r="57" ht="15.75" customHeight="1">
      <c r="A57" s="49" t="s">
        <v>181</v>
      </c>
      <c r="B57" s="59" t="s">
        <v>327</v>
      </c>
      <c r="C57" s="61" t="s">
        <v>185</v>
      </c>
      <c r="D57" s="62" t="s">
        <v>190</v>
      </c>
    </row>
    <row r="58" ht="15.75" customHeight="1">
      <c r="A58" s="49" t="s">
        <v>328</v>
      </c>
      <c r="B58" s="59" t="s">
        <v>329</v>
      </c>
      <c r="C58" s="61" t="s">
        <v>330</v>
      </c>
      <c r="D58" s="62" t="s">
        <v>331</v>
      </c>
    </row>
    <row r="59" ht="15.75" customHeight="1">
      <c r="A59" s="49" t="s">
        <v>213</v>
      </c>
      <c r="B59" s="59" t="s">
        <v>327</v>
      </c>
      <c r="C59" s="61" t="s">
        <v>214</v>
      </c>
      <c r="D59" s="62" t="s">
        <v>217</v>
      </c>
    </row>
    <row r="60" ht="15.75" customHeight="1">
      <c r="A60" s="75"/>
      <c r="B60" s="76"/>
      <c r="C60" s="77"/>
      <c r="D60" s="78"/>
    </row>
    <row r="61" ht="15.75" customHeight="1">
      <c r="A61" s="30" t="s">
        <v>136</v>
      </c>
      <c r="B61" s="31"/>
      <c r="C61" s="32"/>
      <c r="D61" s="35"/>
    </row>
    <row r="62" ht="15.75" customHeight="1">
      <c r="A62" s="88" t="s">
        <v>50</v>
      </c>
      <c r="B62" s="95"/>
      <c r="C62" s="97" t="s">
        <v>361</v>
      </c>
      <c r="D62" s="98" t="s">
        <v>375</v>
      </c>
    </row>
    <row r="63" ht="15.75" customHeight="1">
      <c r="A63" s="49" t="s">
        <v>376</v>
      </c>
      <c r="B63" s="59" t="s">
        <v>377</v>
      </c>
      <c r="C63" s="61" t="s">
        <v>378</v>
      </c>
      <c r="D63" s="62" t="s">
        <v>379</v>
      </c>
    </row>
    <row r="64" ht="15.75" customHeight="1">
      <c r="A64" s="49" t="s">
        <v>380</v>
      </c>
      <c r="B64" s="59" t="s">
        <v>381</v>
      </c>
      <c r="C64" s="61" t="s">
        <v>382</v>
      </c>
      <c r="D64" s="62" t="s">
        <v>383</v>
      </c>
    </row>
    <row r="65" ht="15.75" customHeight="1">
      <c r="A65" s="49" t="s">
        <v>384</v>
      </c>
      <c r="B65" s="59" t="s">
        <v>385</v>
      </c>
      <c r="C65" s="61" t="s">
        <v>386</v>
      </c>
      <c r="D65" s="62" t="s">
        <v>387</v>
      </c>
    </row>
    <row r="66" ht="15.75" customHeight="1">
      <c r="A66" s="49" t="s">
        <v>388</v>
      </c>
      <c r="B66" s="59" t="s">
        <v>389</v>
      </c>
      <c r="C66" s="61" t="s">
        <v>390</v>
      </c>
      <c r="D66" s="62" t="s">
        <v>392</v>
      </c>
    </row>
    <row r="67" ht="15.75" customHeight="1">
      <c r="A67" s="75"/>
      <c r="B67" s="76"/>
      <c r="C67" s="77"/>
      <c r="D67" s="78"/>
    </row>
    <row r="68" ht="15.75" customHeight="1">
      <c r="A68" s="23" t="s">
        <v>167</v>
      </c>
      <c r="B68" s="25"/>
      <c r="C68" s="27"/>
      <c r="D68" s="29"/>
    </row>
    <row r="69" ht="15.75" customHeight="1">
      <c r="A69" s="30" t="s">
        <v>393</v>
      </c>
      <c r="B69" s="31"/>
      <c r="C69" s="32"/>
      <c r="D69" s="35"/>
    </row>
    <row r="70" ht="15.75" customHeight="1">
      <c r="A70" s="88" t="s">
        <v>50</v>
      </c>
      <c r="B70" s="95"/>
      <c r="C70" s="97" t="s">
        <v>394</v>
      </c>
      <c r="D70" s="98" t="s">
        <v>398</v>
      </c>
    </row>
    <row r="71" ht="15.75" customHeight="1">
      <c r="A71" s="49" t="s">
        <v>399</v>
      </c>
      <c r="B71" s="59" t="s">
        <v>400</v>
      </c>
      <c r="C71" s="61" t="s">
        <v>401</v>
      </c>
      <c r="D71" s="62" t="s">
        <v>405</v>
      </c>
    </row>
    <row r="72" ht="15.75" customHeight="1">
      <c r="A72" s="49" t="s">
        <v>407</v>
      </c>
      <c r="B72" s="59" t="s">
        <v>400</v>
      </c>
      <c r="C72" s="61" t="s">
        <v>409</v>
      </c>
      <c r="D72" s="62" t="s">
        <v>412</v>
      </c>
    </row>
    <row r="73" ht="15.75" customHeight="1">
      <c r="A73" s="49" t="s">
        <v>413</v>
      </c>
      <c r="B73" s="59" t="s">
        <v>400</v>
      </c>
      <c r="C73" s="61" t="s">
        <v>415</v>
      </c>
      <c r="D73" s="62" t="s">
        <v>416</v>
      </c>
    </row>
    <row r="74" ht="15.75" customHeight="1">
      <c r="A74" s="49" t="s">
        <v>417</v>
      </c>
      <c r="B74" s="59" t="s">
        <v>400</v>
      </c>
      <c r="C74" s="61" t="s">
        <v>418</v>
      </c>
      <c r="D74" s="62" t="s">
        <v>419</v>
      </c>
    </row>
    <row r="75" ht="15.75" customHeight="1">
      <c r="A75" s="75"/>
      <c r="B75" s="76"/>
      <c r="C75" s="77"/>
      <c r="D75" s="78"/>
    </row>
    <row r="76" ht="15.75" customHeight="1">
      <c r="A76" s="30" t="s">
        <v>173</v>
      </c>
      <c r="B76" s="31"/>
      <c r="C76" s="32"/>
      <c r="D76" s="35"/>
    </row>
    <row r="77" ht="15.75" customHeight="1">
      <c r="A77" s="49" t="s">
        <v>181</v>
      </c>
      <c r="B77" s="59" t="s">
        <v>421</v>
      </c>
      <c r="C77" s="61" t="s">
        <v>185</v>
      </c>
      <c r="D77" s="62" t="s">
        <v>190</v>
      </c>
    </row>
    <row r="78" ht="15.75" customHeight="1">
      <c r="A78" s="49" t="s">
        <v>213</v>
      </c>
      <c r="B78" s="59" t="s">
        <v>421</v>
      </c>
      <c r="C78" s="61" t="s">
        <v>214</v>
      </c>
      <c r="D78" s="62" t="s">
        <v>217</v>
      </c>
    </row>
    <row r="79" ht="15.75" customHeight="1">
      <c r="A79" s="49" t="s">
        <v>422</v>
      </c>
      <c r="B79" s="59" t="s">
        <v>423</v>
      </c>
      <c r="C79" s="61" t="s">
        <v>424</v>
      </c>
      <c r="D79" s="62" t="s">
        <v>426</v>
      </c>
    </row>
    <row r="80" ht="15.75" customHeight="1">
      <c r="A80" s="49" t="s">
        <v>427</v>
      </c>
      <c r="B80" s="59" t="s">
        <v>428</v>
      </c>
      <c r="C80" s="61" t="s">
        <v>429</v>
      </c>
      <c r="D80" s="62" t="s">
        <v>431</v>
      </c>
    </row>
    <row r="81" ht="15.75" customHeight="1">
      <c r="A81" s="49" t="s">
        <v>432</v>
      </c>
      <c r="B81" s="59" t="s">
        <v>433</v>
      </c>
      <c r="C81" s="61" t="s">
        <v>434</v>
      </c>
      <c r="D81" s="62" t="s">
        <v>435</v>
      </c>
    </row>
    <row r="82" ht="15.75" customHeight="1">
      <c r="A82" s="49" t="s">
        <v>436</v>
      </c>
      <c r="B82" s="59" t="s">
        <v>437</v>
      </c>
      <c r="C82" s="61" t="s">
        <v>438</v>
      </c>
      <c r="D82" s="62" t="s">
        <v>439</v>
      </c>
    </row>
    <row r="83" ht="15.75" customHeight="1">
      <c r="A83" s="49" t="s">
        <v>440</v>
      </c>
      <c r="B83" s="59" t="s">
        <v>437</v>
      </c>
      <c r="C83" s="61" t="s">
        <v>441</v>
      </c>
      <c r="D83" s="62" t="s">
        <v>443</v>
      </c>
    </row>
    <row r="84" ht="15.75" customHeight="1">
      <c r="A84" s="75"/>
      <c r="B84" s="76"/>
      <c r="C84" s="77"/>
      <c r="D84" s="78"/>
    </row>
    <row r="85" ht="15.75" customHeight="1">
      <c r="A85" s="30" t="s">
        <v>444</v>
      </c>
      <c r="B85" s="31"/>
      <c r="C85" s="32"/>
      <c r="D85" s="35"/>
    </row>
    <row r="86" ht="15.75" customHeight="1">
      <c r="A86" s="88" t="s">
        <v>50</v>
      </c>
      <c r="B86" s="95"/>
      <c r="C86" s="97" t="s">
        <v>445</v>
      </c>
      <c r="D86" s="98" t="s">
        <v>446</v>
      </c>
    </row>
    <row r="87" ht="15.75" customHeight="1">
      <c r="A87" s="49" t="s">
        <v>447</v>
      </c>
      <c r="B87" s="59" t="s">
        <v>449</v>
      </c>
      <c r="C87" s="61" t="s">
        <v>450</v>
      </c>
      <c r="D87" s="62" t="s">
        <v>453</v>
      </c>
    </row>
    <row r="88" ht="15.75" customHeight="1">
      <c r="A88" s="49" t="s">
        <v>454</v>
      </c>
      <c r="B88" s="59" t="s">
        <v>455</v>
      </c>
      <c r="C88" s="61" t="s">
        <v>456</v>
      </c>
      <c r="D88" s="62" t="s">
        <v>457</v>
      </c>
    </row>
    <row r="89" ht="15.75" customHeight="1">
      <c r="A89" s="49" t="s">
        <v>458</v>
      </c>
      <c r="B89" s="59" t="s">
        <v>459</v>
      </c>
      <c r="C89" s="61" t="s">
        <v>460</v>
      </c>
      <c r="D89" s="78"/>
    </row>
    <row r="90" ht="15.75" customHeight="1">
      <c r="A90" s="49" t="s">
        <v>461</v>
      </c>
      <c r="B90" s="59" t="s">
        <v>455</v>
      </c>
      <c r="C90" s="61" t="s">
        <v>462</v>
      </c>
      <c r="D90" s="62" t="s">
        <v>463</v>
      </c>
    </row>
    <row r="91" ht="15.75" customHeight="1">
      <c r="A91" s="49" t="s">
        <v>464</v>
      </c>
      <c r="B91" s="59" t="s">
        <v>465</v>
      </c>
      <c r="C91" s="61" t="s">
        <v>466</v>
      </c>
      <c r="D91" s="62" t="s">
        <v>467</v>
      </c>
    </row>
    <row r="92" ht="15.75" customHeight="1">
      <c r="A92" s="49" t="s">
        <v>468</v>
      </c>
      <c r="B92" s="59" t="s">
        <v>455</v>
      </c>
      <c r="C92" s="61" t="s">
        <v>469</v>
      </c>
      <c r="D92" s="62" t="s">
        <v>470</v>
      </c>
    </row>
    <row r="93" ht="15.75" customHeight="1">
      <c r="A93" s="49" t="s">
        <v>263</v>
      </c>
      <c r="B93" s="59" t="s">
        <v>471</v>
      </c>
      <c r="C93" s="61" t="s">
        <v>265</v>
      </c>
      <c r="D93" s="62" t="s">
        <v>266</v>
      </c>
    </row>
    <row r="94" ht="15.75" customHeight="1">
      <c r="A94" s="75"/>
      <c r="B94" s="76"/>
      <c r="C94" s="77"/>
      <c r="D94" s="78"/>
    </row>
    <row r="95" ht="15.75" customHeight="1">
      <c r="A95" s="23" t="s">
        <v>472</v>
      </c>
      <c r="B95" s="25"/>
      <c r="C95" s="27"/>
      <c r="D95" s="29"/>
    </row>
    <row r="96" ht="15.75" customHeight="1">
      <c r="A96" s="30" t="s">
        <v>474</v>
      </c>
      <c r="B96" s="31"/>
      <c r="C96" s="32"/>
      <c r="D96" s="35"/>
    </row>
    <row r="97" ht="15.75" customHeight="1">
      <c r="A97" s="49" t="s">
        <v>475</v>
      </c>
      <c r="B97" s="59" t="s">
        <v>476</v>
      </c>
      <c r="C97" s="61" t="s">
        <v>477</v>
      </c>
      <c r="D97" s="62" t="s">
        <v>478</v>
      </c>
    </row>
    <row r="98" ht="15.75" customHeight="1">
      <c r="A98" s="49" t="s">
        <v>479</v>
      </c>
      <c r="B98" s="59" t="s">
        <v>476</v>
      </c>
      <c r="C98" s="61" t="s">
        <v>480</v>
      </c>
      <c r="D98" s="62" t="s">
        <v>56</v>
      </c>
    </row>
    <row r="99" ht="15.75" customHeight="1">
      <c r="A99" s="49" t="s">
        <v>481</v>
      </c>
      <c r="B99" s="59" t="s">
        <v>482</v>
      </c>
      <c r="C99" s="61" t="s">
        <v>483</v>
      </c>
      <c r="D99" s="62" t="s">
        <v>485</v>
      </c>
    </row>
    <row r="100" ht="15.75" customHeight="1">
      <c r="A100" s="49" t="s">
        <v>486</v>
      </c>
      <c r="B100" s="59" t="s">
        <v>487</v>
      </c>
      <c r="C100" s="61" t="s">
        <v>488</v>
      </c>
      <c r="D100" s="62" t="s">
        <v>489</v>
      </c>
    </row>
    <row r="101" ht="15.75" customHeight="1">
      <c r="A101" s="49" t="s">
        <v>263</v>
      </c>
      <c r="B101" s="59" t="s">
        <v>476</v>
      </c>
      <c r="C101" s="61" t="s">
        <v>265</v>
      </c>
      <c r="D101" s="62" t="s">
        <v>266</v>
      </c>
    </row>
    <row r="102" ht="15.75" customHeight="1">
      <c r="A102" s="75"/>
      <c r="B102" s="76"/>
      <c r="C102" s="77"/>
      <c r="D102" s="78"/>
    </row>
    <row r="103" ht="15.75" customHeight="1">
      <c r="A103" s="30" t="s">
        <v>493</v>
      </c>
      <c r="B103" s="31"/>
      <c r="C103" s="32"/>
      <c r="D103" s="35"/>
    </row>
    <row r="104" ht="15.75" customHeight="1">
      <c r="A104" s="49" t="s">
        <v>495</v>
      </c>
      <c r="B104" s="59" t="s">
        <v>496</v>
      </c>
      <c r="C104" s="61" t="s">
        <v>497</v>
      </c>
      <c r="D104" s="62" t="s">
        <v>500</v>
      </c>
    </row>
    <row r="105" ht="15.75" customHeight="1">
      <c r="A105" s="49" t="s">
        <v>252</v>
      </c>
      <c r="B105" s="59" t="s">
        <v>503</v>
      </c>
      <c r="C105" s="61" t="s">
        <v>254</v>
      </c>
      <c r="D105" s="62" t="s">
        <v>255</v>
      </c>
    </row>
    <row r="106" ht="15.75" customHeight="1">
      <c r="A106" s="49" t="s">
        <v>263</v>
      </c>
      <c r="B106" s="59" t="s">
        <v>506</v>
      </c>
      <c r="C106" s="61" t="s">
        <v>265</v>
      </c>
      <c r="D106" s="62" t="s">
        <v>266</v>
      </c>
    </row>
    <row r="107" ht="15.75" customHeight="1">
      <c r="A107" s="75"/>
      <c r="B107" s="76"/>
      <c r="C107" s="77"/>
      <c r="D107" s="78"/>
    </row>
    <row r="108" ht="15.75" customHeight="1">
      <c r="A108" s="30" t="s">
        <v>507</v>
      </c>
      <c r="B108" s="31"/>
      <c r="C108" s="32"/>
      <c r="D108" s="35"/>
    </row>
    <row r="109" ht="15.75" customHeight="1">
      <c r="A109" s="49" t="s">
        <v>307</v>
      </c>
      <c r="B109" s="59" t="s">
        <v>509</v>
      </c>
      <c r="C109" s="61" t="s">
        <v>309</v>
      </c>
      <c r="D109" s="62" t="s">
        <v>310</v>
      </c>
    </row>
    <row r="110" ht="15.75" customHeight="1">
      <c r="A110" s="49" t="s">
        <v>510</v>
      </c>
      <c r="B110" s="59" t="s">
        <v>511</v>
      </c>
      <c r="C110" s="61" t="s">
        <v>512</v>
      </c>
      <c r="D110" s="62" t="s">
        <v>513</v>
      </c>
    </row>
    <row r="111" ht="15.75" customHeight="1">
      <c r="A111" s="49" t="s">
        <v>514</v>
      </c>
      <c r="B111" s="59" t="s">
        <v>511</v>
      </c>
      <c r="C111" s="61" t="s">
        <v>515</v>
      </c>
      <c r="D111" s="62" t="s">
        <v>516</v>
      </c>
    </row>
    <row r="112" ht="15.75" customHeight="1">
      <c r="A112" s="75"/>
      <c r="B112" s="76"/>
      <c r="C112" s="77"/>
      <c r="D112" s="78"/>
    </row>
    <row r="113" ht="15.75" customHeight="1">
      <c r="A113" s="23" t="s">
        <v>517</v>
      </c>
      <c r="B113" s="25"/>
      <c r="C113" s="27"/>
      <c r="D113" s="29"/>
    </row>
    <row r="114" ht="15.75" customHeight="1">
      <c r="A114" s="30" t="s">
        <v>518</v>
      </c>
      <c r="B114" s="31"/>
      <c r="C114" s="32"/>
      <c r="D114" s="35"/>
    </row>
    <row r="115" ht="15.75" customHeight="1">
      <c r="A115" s="88" t="s">
        <v>50</v>
      </c>
      <c r="B115" s="95"/>
      <c r="C115" s="97" t="s">
        <v>519</v>
      </c>
      <c r="D115" s="98" t="s">
        <v>520</v>
      </c>
    </row>
    <row r="116" ht="15.75" customHeight="1">
      <c r="A116" s="49" t="s">
        <v>475</v>
      </c>
      <c r="B116" s="59" t="s">
        <v>521</v>
      </c>
      <c r="C116" s="61" t="s">
        <v>477</v>
      </c>
      <c r="D116" s="62" t="s">
        <v>478</v>
      </c>
    </row>
    <row r="117" ht="15.75" customHeight="1">
      <c r="A117" s="49" t="s">
        <v>522</v>
      </c>
      <c r="B117" s="59" t="s">
        <v>521</v>
      </c>
      <c r="C117" s="61" t="s">
        <v>523</v>
      </c>
      <c r="D117" s="62" t="s">
        <v>56</v>
      </c>
    </row>
    <row r="118" ht="15.75" customHeight="1">
      <c r="A118" s="75"/>
      <c r="B118" s="76"/>
      <c r="C118" s="77"/>
      <c r="D118" s="78"/>
    </row>
    <row r="119" ht="15.75" customHeight="1">
      <c r="A119" s="30" t="s">
        <v>524</v>
      </c>
      <c r="B119" s="31"/>
      <c r="C119" s="32"/>
      <c r="D119" s="35"/>
    </row>
    <row r="120" ht="15.75" customHeight="1">
      <c r="A120" s="88" t="s">
        <v>50</v>
      </c>
      <c r="B120" s="95"/>
      <c r="C120" s="97" t="s">
        <v>525</v>
      </c>
      <c r="D120" s="98" t="s">
        <v>526</v>
      </c>
    </row>
    <row r="121" ht="15.75" customHeight="1">
      <c r="A121" s="49" t="s">
        <v>527</v>
      </c>
      <c r="B121" s="59" t="s">
        <v>528</v>
      </c>
      <c r="C121" s="61" t="s">
        <v>529</v>
      </c>
      <c r="D121" s="62" t="s">
        <v>530</v>
      </c>
    </row>
    <row r="122" ht="15.75" customHeight="1">
      <c r="A122" s="49" t="s">
        <v>522</v>
      </c>
      <c r="B122" s="59" t="s">
        <v>531</v>
      </c>
      <c r="C122" s="61" t="s">
        <v>523</v>
      </c>
      <c r="D122" s="62" t="s">
        <v>56</v>
      </c>
    </row>
    <row r="123" ht="15.75" customHeight="1">
      <c r="A123" s="49" t="s">
        <v>532</v>
      </c>
      <c r="B123" s="59" t="s">
        <v>533</v>
      </c>
      <c r="C123" s="61" t="s">
        <v>534</v>
      </c>
      <c r="D123" s="62" t="s">
        <v>535</v>
      </c>
    </row>
    <row r="124" ht="15.75" customHeight="1">
      <c r="A124" s="49" t="s">
        <v>536</v>
      </c>
      <c r="B124" s="59" t="s">
        <v>531</v>
      </c>
      <c r="C124" s="61" t="s">
        <v>537</v>
      </c>
      <c r="D124" s="62" t="s">
        <v>538</v>
      </c>
    </row>
    <row r="125" ht="15.75" customHeight="1">
      <c r="A125" s="49" t="s">
        <v>539</v>
      </c>
      <c r="B125" s="59" t="s">
        <v>540</v>
      </c>
      <c r="C125" s="61" t="s">
        <v>541</v>
      </c>
      <c r="D125" s="62" t="s">
        <v>542</v>
      </c>
    </row>
    <row r="126" ht="15.75" customHeight="1">
      <c r="A126" s="49" t="s">
        <v>543</v>
      </c>
      <c r="B126" s="59" t="s">
        <v>531</v>
      </c>
      <c r="C126" s="61" t="s">
        <v>544</v>
      </c>
      <c r="D126" s="62" t="s">
        <v>545</v>
      </c>
    </row>
    <row r="127" ht="15.75" customHeight="1">
      <c r="A127" s="49" t="s">
        <v>546</v>
      </c>
      <c r="B127" s="59" t="s">
        <v>547</v>
      </c>
      <c r="C127" s="61" t="s">
        <v>548</v>
      </c>
      <c r="D127" s="62" t="s">
        <v>550</v>
      </c>
    </row>
    <row r="128" ht="15.75" customHeight="1">
      <c r="A128" s="75"/>
      <c r="B128" s="76"/>
      <c r="C128" s="77"/>
      <c r="D128" s="78"/>
    </row>
    <row r="129" ht="15.75" customHeight="1">
      <c r="A129" s="23" t="s">
        <v>551</v>
      </c>
      <c r="B129" s="25"/>
      <c r="C129" s="27"/>
      <c r="D129" s="29"/>
    </row>
    <row r="130" ht="15.75" customHeight="1">
      <c r="A130" s="88" t="s">
        <v>50</v>
      </c>
      <c r="B130" s="95"/>
      <c r="C130" s="97" t="s">
        <v>553</v>
      </c>
      <c r="D130" s="98" t="s">
        <v>554</v>
      </c>
    </row>
    <row r="131" ht="15.75" customHeight="1">
      <c r="A131" s="49" t="s">
        <v>555</v>
      </c>
      <c r="B131" s="59" t="s">
        <v>556</v>
      </c>
      <c r="C131" s="61" t="s">
        <v>557</v>
      </c>
      <c r="D131" s="62" t="s">
        <v>558</v>
      </c>
    </row>
    <row r="132" ht="15.75" customHeight="1">
      <c r="A132" s="49" t="s">
        <v>559</v>
      </c>
      <c r="B132" s="59" t="s">
        <v>560</v>
      </c>
      <c r="C132" s="61" t="s">
        <v>561</v>
      </c>
      <c r="D132" s="62" t="s">
        <v>562</v>
      </c>
    </row>
    <row r="133" ht="15.75" customHeight="1">
      <c r="A133" s="49" t="s">
        <v>563</v>
      </c>
      <c r="B133" s="59" t="s">
        <v>564</v>
      </c>
      <c r="C133" s="61" t="s">
        <v>565</v>
      </c>
      <c r="D133" s="62" t="s">
        <v>566</v>
      </c>
    </row>
    <row r="134" ht="15.75" customHeight="1">
      <c r="A134" s="49" t="s">
        <v>567</v>
      </c>
      <c r="B134" s="59" t="s">
        <v>568</v>
      </c>
      <c r="C134" s="61" t="s">
        <v>569</v>
      </c>
      <c r="D134" s="62" t="s">
        <v>570</v>
      </c>
    </row>
    <row r="135" ht="15.75" customHeight="1">
      <c r="A135" s="49" t="s">
        <v>571</v>
      </c>
      <c r="B135" s="59" t="s">
        <v>556</v>
      </c>
      <c r="C135" s="61" t="s">
        <v>572</v>
      </c>
      <c r="D135" s="62" t="s">
        <v>574</v>
      </c>
    </row>
    <row r="136" ht="15.75" customHeight="1">
      <c r="A136" s="49" t="s">
        <v>575</v>
      </c>
      <c r="B136" s="59" t="s">
        <v>577</v>
      </c>
      <c r="C136" s="61" t="s">
        <v>578</v>
      </c>
      <c r="D136" s="62" t="s">
        <v>579</v>
      </c>
    </row>
    <row r="137" ht="15.75" customHeight="1">
      <c r="A137" s="49" t="s">
        <v>580</v>
      </c>
      <c r="B137" s="59" t="s">
        <v>581</v>
      </c>
      <c r="C137" s="61" t="s">
        <v>582</v>
      </c>
      <c r="D137" s="62" t="s">
        <v>583</v>
      </c>
    </row>
    <row r="138" ht="15.75" customHeight="1">
      <c r="A138" s="124" t="s">
        <v>584</v>
      </c>
      <c r="B138" s="125" t="s">
        <v>606</v>
      </c>
      <c r="C138" s="127" t="s">
        <v>615</v>
      </c>
      <c r="D138" s="128" t="s">
        <v>618</v>
      </c>
    </row>
  </sheetData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20"/>
    <hyperlink r:id="rId12" ref="C21"/>
    <hyperlink r:id="rId13" ref="C22"/>
    <hyperlink r:id="rId14" ref="C23"/>
    <hyperlink r:id="rId15" ref="C26"/>
    <hyperlink r:id="rId16" ref="C27"/>
    <hyperlink r:id="rId17" ref="C28"/>
    <hyperlink r:id="rId18" ref="C29"/>
    <hyperlink r:id="rId19" ref="C30"/>
    <hyperlink r:id="rId20" ref="C31"/>
    <hyperlink r:id="rId21" ref="C35"/>
    <hyperlink r:id="rId22" ref="C36"/>
    <hyperlink r:id="rId23" ref="C39"/>
    <hyperlink r:id="rId24" ref="C40"/>
    <hyperlink r:id="rId25" ref="C41"/>
    <hyperlink r:id="rId26" ref="C42"/>
    <hyperlink r:id="rId27" ref="C43"/>
    <hyperlink r:id="rId28" ref="C44"/>
    <hyperlink r:id="rId29" ref="C45"/>
    <hyperlink r:id="rId30" ref="C46"/>
    <hyperlink r:id="rId31" ref="C50"/>
    <hyperlink r:id="rId32" ref="C51"/>
    <hyperlink r:id="rId33" ref="C52"/>
    <hyperlink r:id="rId34" ref="C53"/>
    <hyperlink r:id="rId35" ref="C54"/>
    <hyperlink r:id="rId36" ref="C57"/>
    <hyperlink r:id="rId37" ref="C58"/>
    <hyperlink r:id="rId38" ref="C59"/>
    <hyperlink r:id="rId39" ref="C62"/>
    <hyperlink r:id="rId40" ref="C63"/>
    <hyperlink r:id="rId41" ref="C64"/>
    <hyperlink r:id="rId42" ref="C65"/>
    <hyperlink r:id="rId43" ref="C66"/>
    <hyperlink r:id="rId44" ref="C70"/>
    <hyperlink r:id="rId45" ref="C71"/>
    <hyperlink r:id="rId46" ref="C72"/>
    <hyperlink r:id="rId47" ref="C73"/>
    <hyperlink r:id="rId48" ref="C74"/>
    <hyperlink r:id="rId49" ref="C77"/>
    <hyperlink r:id="rId50" ref="C78"/>
    <hyperlink r:id="rId51" ref="C79"/>
    <hyperlink r:id="rId52" ref="C80"/>
    <hyperlink r:id="rId53" ref="C81"/>
    <hyperlink r:id="rId54" ref="C82"/>
    <hyperlink r:id="rId55" ref="C83"/>
    <hyperlink r:id="rId56" ref="C86"/>
    <hyperlink r:id="rId57" ref="C87"/>
    <hyperlink r:id="rId58" ref="C88"/>
    <hyperlink r:id="rId59" ref="C89"/>
    <hyperlink r:id="rId60" ref="C90"/>
    <hyperlink r:id="rId61" ref="C91"/>
    <hyperlink r:id="rId62" ref="C92"/>
    <hyperlink r:id="rId63" ref="C93"/>
    <hyperlink r:id="rId64" ref="C97"/>
    <hyperlink r:id="rId65" ref="C98"/>
    <hyperlink r:id="rId66" ref="C99"/>
    <hyperlink r:id="rId67" ref="C100"/>
    <hyperlink r:id="rId68" ref="C101"/>
    <hyperlink r:id="rId69" ref="C104"/>
    <hyperlink r:id="rId70" ref="C105"/>
    <hyperlink r:id="rId71" ref="C106"/>
    <hyperlink r:id="rId72" ref="C109"/>
    <hyperlink r:id="rId73" ref="C110"/>
    <hyperlink r:id="rId74" ref="C111"/>
    <hyperlink r:id="rId75" ref="C115"/>
    <hyperlink r:id="rId76" ref="C116"/>
    <hyperlink r:id="rId77" ref="C117"/>
    <hyperlink r:id="rId78" ref="C120"/>
    <hyperlink r:id="rId79" ref="C121"/>
    <hyperlink r:id="rId80" ref="C122"/>
    <hyperlink r:id="rId81" ref="C123"/>
    <hyperlink r:id="rId82" ref="C124"/>
    <hyperlink r:id="rId83" ref="C125"/>
    <hyperlink r:id="rId84" ref="C126"/>
    <hyperlink r:id="rId85" ref="C127"/>
    <hyperlink r:id="rId86" ref="C130"/>
    <hyperlink r:id="rId87" ref="C131"/>
    <hyperlink r:id="rId88" ref="C132"/>
    <hyperlink r:id="rId89" ref="C133"/>
    <hyperlink r:id="rId90" ref="C134"/>
    <hyperlink r:id="rId91" ref="C135"/>
    <hyperlink r:id="rId92" ref="C136"/>
    <hyperlink r:id="rId93" ref="C137"/>
    <hyperlink r:id="rId94" ref="C138"/>
  </hyperlinks>
  <drawing r:id="rId9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min="1" max="1" customWidth="true" width="30.0" collapsed="true"/>
    <col min="2" max="2" customWidth="true" width="65.29" collapsed="true"/>
    <col min="3" max="3" customWidth="true" width="21.0" collapsed="true"/>
    <col min="4" max="4" customWidth="true" width="73.86" collapsed="true"/>
    <col min="5" max="5" customWidth="true" width="37.43" collapsed="true"/>
  </cols>
  <sheetData>
    <row r="1" ht="15.75" customHeight="1">
      <c r="A1" s="37" t="s">
        <v>33</v>
      </c>
      <c r="B1" s="39"/>
      <c r="C1" s="39"/>
      <c r="D1" s="39"/>
      <c r="E1" s="39"/>
    </row>
    <row r="2" ht="15.75" customHeight="1">
      <c r="A2" s="40"/>
      <c r="B2" s="39"/>
      <c r="C2" s="39"/>
      <c r="D2" s="39"/>
      <c r="E2" s="39"/>
    </row>
    <row r="3" ht="15.75" customHeight="1">
      <c r="A3" s="42" t="s">
        <v>36</v>
      </c>
      <c r="B3" s="44" t="s">
        <v>38</v>
      </c>
      <c r="C3" s="44" t="s">
        <v>39</v>
      </c>
      <c r="D3" s="44" t="s">
        <v>10</v>
      </c>
      <c r="E3" s="46" t="s">
        <v>16</v>
      </c>
    </row>
    <row r="4" ht="15.75" customHeight="1">
      <c r="A4" s="48" t="s">
        <v>17</v>
      </c>
      <c r="B4" s="50"/>
      <c r="C4" s="50"/>
      <c r="D4" s="50"/>
      <c r="E4" s="52"/>
    </row>
    <row r="5" ht="15.75" customHeight="1">
      <c r="A5" s="54" t="s">
        <v>44</v>
      </c>
      <c r="B5" s="55"/>
      <c r="C5" s="55"/>
      <c r="D5" s="55"/>
      <c r="E5" s="57"/>
    </row>
    <row r="6" ht="15.75" customHeight="1">
      <c r="A6" s="58" t="s">
        <v>50</v>
      </c>
      <c r="B6" s="60" t="s">
        <v>51</v>
      </c>
      <c r="C6" s="60"/>
      <c r="D6" s="63" t="str">
        <f>HYPERLINK("http://doi.org/10.1186/1758-2946-3-37","http://doi.org/10.1186/1758-2946-3-37")</f>
        <v>http://doi.org/10.1186/1758-2946-3-37</v>
      </c>
      <c r="E6" s="66" t="s">
        <v>59</v>
      </c>
    </row>
    <row r="7" ht="15.75" customHeight="1">
      <c r="A7" s="67" t="s">
        <v>79</v>
      </c>
      <c r="B7" s="68" t="s">
        <v>87</v>
      </c>
      <c r="C7" s="68" t="s">
        <v>91</v>
      </c>
      <c r="D7" s="68" t="s">
        <v>92</v>
      </c>
      <c r="E7" s="70" t="s">
        <v>94</v>
      </c>
    </row>
    <row r="8" ht="15.75" customHeight="1">
      <c r="A8" s="67" t="s">
        <v>102</v>
      </c>
      <c r="B8" s="68" t="s">
        <v>104</v>
      </c>
      <c r="C8" s="68" t="s">
        <v>105</v>
      </c>
      <c r="D8" s="68" t="s">
        <v>106</v>
      </c>
      <c r="E8" s="71" t="s">
        <v>110</v>
      </c>
    </row>
    <row r="9" ht="15.75" customHeight="1">
      <c r="A9" s="67" t="s">
        <v>119</v>
      </c>
      <c r="B9" s="68" t="s">
        <v>120</v>
      </c>
      <c r="C9" s="68" t="s">
        <v>122</v>
      </c>
      <c r="D9" s="68" t="s">
        <v>125</v>
      </c>
      <c r="E9" s="72"/>
    </row>
    <row r="10" ht="15.75" customHeight="1">
      <c r="A10" s="67" t="s">
        <v>130</v>
      </c>
      <c r="B10" s="68" t="s">
        <v>131</v>
      </c>
      <c r="C10" s="68" t="s">
        <v>132</v>
      </c>
      <c r="D10" s="68" t="s">
        <v>134</v>
      </c>
      <c r="E10" s="70" t="s">
        <v>137</v>
      </c>
    </row>
    <row r="11" ht="15.75" customHeight="1">
      <c r="A11" s="73" t="s">
        <v>138</v>
      </c>
      <c r="B11" s="68" t="s">
        <v>144</v>
      </c>
      <c r="C11" s="68" t="s">
        <v>122</v>
      </c>
      <c r="D11" s="68" t="s">
        <v>145</v>
      </c>
      <c r="E11" s="70" t="s">
        <v>59</v>
      </c>
    </row>
    <row r="12" ht="15.75" customHeight="1">
      <c r="A12" s="67" t="s">
        <v>148</v>
      </c>
      <c r="B12" s="68" t="s">
        <v>149</v>
      </c>
      <c r="C12" s="68" t="s">
        <v>150</v>
      </c>
      <c r="D12" s="68" t="s">
        <v>151</v>
      </c>
      <c r="E12" s="72"/>
    </row>
    <row r="13" ht="15.75" customHeight="1">
      <c r="A13" s="67"/>
      <c r="B13" s="68"/>
      <c r="C13" s="68"/>
      <c r="D13" s="68"/>
      <c r="E13" s="72"/>
    </row>
    <row r="14" ht="15.75" customHeight="1">
      <c r="A14" s="54" t="s">
        <v>152</v>
      </c>
      <c r="B14" s="79"/>
      <c r="C14" s="79"/>
      <c r="D14" s="79"/>
      <c r="E14" s="80"/>
    </row>
    <row r="15" ht="15.75" customHeight="1">
      <c r="A15" s="67" t="s">
        <v>205</v>
      </c>
      <c r="B15" s="68" t="s">
        <v>207</v>
      </c>
      <c r="C15" s="68" t="s">
        <v>208</v>
      </c>
      <c r="D15" s="68" t="s">
        <v>210</v>
      </c>
      <c r="E15" s="18" t="s">
        <v>223</v>
      </c>
    </row>
    <row r="16" ht="15.75" customHeight="1">
      <c r="A16" s="67" t="s">
        <v>225</v>
      </c>
      <c r="B16" s="68" t="s">
        <v>227</v>
      </c>
      <c r="C16" s="68" t="s">
        <v>229</v>
      </c>
      <c r="D16" s="68" t="s">
        <v>230</v>
      </c>
      <c r="E16" s="18" t="s">
        <v>233</v>
      </c>
    </row>
    <row r="17" ht="15.75" customHeight="1">
      <c r="A17" s="73"/>
      <c r="B17" s="81"/>
      <c r="C17" s="81"/>
      <c r="D17" s="81"/>
      <c r="E17" s="18"/>
    </row>
    <row r="18" ht="15.75" customHeight="1">
      <c r="A18" s="48" t="s">
        <v>72</v>
      </c>
      <c r="B18" s="50"/>
      <c r="C18" s="50"/>
      <c r="D18" s="50"/>
      <c r="E18" s="83"/>
    </row>
    <row r="19" ht="15.75" customHeight="1">
      <c r="A19" s="54" t="s">
        <v>259</v>
      </c>
      <c r="B19" s="55"/>
      <c r="C19" s="79"/>
      <c r="D19" s="55"/>
      <c r="E19" s="57"/>
    </row>
    <row r="20" ht="15.75" customHeight="1">
      <c r="A20" s="85" t="s">
        <v>50</v>
      </c>
      <c r="B20" s="60" t="s">
        <v>278</v>
      </c>
      <c r="C20" s="87"/>
      <c r="D20" s="63" t="str">
        <f>HYPERLINK("http://doi.org/10.1093/bioinformatics/17.suppl_1.S90","http://doi.org/10.1093/bioinformatics/17.suppl_1.S90")</f>
        <v>http://doi.org/10.1093/bioinformatics/17.suppl_1.S90</v>
      </c>
      <c r="E20" s="89" t="s">
        <v>332</v>
      </c>
    </row>
    <row r="21" ht="15.75" customHeight="1">
      <c r="A21" s="73" t="s">
        <v>333</v>
      </c>
      <c r="B21" s="68" t="s">
        <v>334</v>
      </c>
      <c r="C21" s="91" t="s">
        <v>229</v>
      </c>
      <c r="D21" s="68" t="s">
        <v>335</v>
      </c>
      <c r="E21" s="18" t="s">
        <v>336</v>
      </c>
    </row>
    <row r="22" ht="15.75" customHeight="1">
      <c r="A22" s="73" t="s">
        <v>337</v>
      </c>
      <c r="B22" s="68" t="s">
        <v>338</v>
      </c>
      <c r="C22" s="91" t="s">
        <v>229</v>
      </c>
      <c r="D22" s="68" t="s">
        <v>339</v>
      </c>
      <c r="E22" s="70" t="s">
        <v>340</v>
      </c>
    </row>
    <row r="23" ht="15.75" customHeight="1">
      <c r="A23" s="73" t="s">
        <v>341</v>
      </c>
      <c r="B23" s="68" t="s">
        <v>334</v>
      </c>
      <c r="C23" s="91" t="s">
        <v>229</v>
      </c>
      <c r="D23" s="68" t="s">
        <v>342</v>
      </c>
      <c r="E23" s="70" t="s">
        <v>343</v>
      </c>
    </row>
    <row r="24" ht="15.75" customHeight="1">
      <c r="A24" s="73"/>
      <c r="B24" s="81"/>
      <c r="C24" s="81"/>
      <c r="D24" s="81"/>
      <c r="E24" s="72"/>
    </row>
    <row r="25" ht="15.75" customHeight="1">
      <c r="A25" s="54" t="s">
        <v>344</v>
      </c>
      <c r="B25" s="55"/>
      <c r="C25" s="79"/>
      <c r="D25" s="55"/>
      <c r="E25" s="57"/>
    </row>
    <row r="26" ht="15.75" customHeight="1">
      <c r="A26" s="85" t="s">
        <v>50</v>
      </c>
      <c r="B26" s="94" t="s">
        <v>345</v>
      </c>
      <c r="C26" s="87"/>
      <c r="D26" s="63" t="str">
        <f>HYPERLINK("https://cmgm.stanford.edu/biochem218/Projects%202007/Mcelwain.pdf","https://cmgm.stanford.edu/biochem218/Projects%202007/Mcelwain.pdf")</f>
        <v>https://cmgm.stanford.edu/biochem218/Projects%202007/Mcelwain.pdf</v>
      </c>
      <c r="E26" s="89" t="s">
        <v>347</v>
      </c>
    </row>
    <row r="27" ht="15.75" customHeight="1">
      <c r="A27" s="73" t="s">
        <v>348</v>
      </c>
      <c r="B27" s="68" t="s">
        <v>349</v>
      </c>
      <c r="C27" s="91" t="s">
        <v>350</v>
      </c>
      <c r="D27" s="68" t="s">
        <v>351</v>
      </c>
      <c r="E27" s="18" t="s">
        <v>352</v>
      </c>
    </row>
    <row r="28" ht="15.75" customHeight="1">
      <c r="A28" s="73" t="s">
        <v>353</v>
      </c>
      <c r="B28" s="68" t="s">
        <v>354</v>
      </c>
      <c r="C28" s="91" t="s">
        <v>350</v>
      </c>
      <c r="D28" s="68" t="s">
        <v>355</v>
      </c>
      <c r="E28" s="70" t="s">
        <v>356</v>
      </c>
    </row>
    <row r="29" ht="15.75" customHeight="1">
      <c r="A29" s="73" t="s">
        <v>357</v>
      </c>
      <c r="B29" s="68" t="s">
        <v>358</v>
      </c>
      <c r="C29" s="91" t="s">
        <v>359</v>
      </c>
      <c r="D29" s="68" t="s">
        <v>360</v>
      </c>
      <c r="E29" s="70" t="s">
        <v>362</v>
      </c>
    </row>
    <row r="30" ht="15.75" customHeight="1">
      <c r="A30" s="73"/>
      <c r="B30" s="81"/>
      <c r="C30" s="81"/>
      <c r="D30" s="81"/>
      <c r="E30" s="72"/>
    </row>
    <row r="31" ht="15.75" customHeight="1">
      <c r="A31" s="54" t="s">
        <v>363</v>
      </c>
      <c r="B31" s="55"/>
      <c r="C31" s="55"/>
      <c r="D31" s="55"/>
      <c r="E31" s="57"/>
    </row>
    <row r="32" ht="15.75" customHeight="1">
      <c r="A32" s="85" t="s">
        <v>50</v>
      </c>
      <c r="B32" s="60" t="s">
        <v>364</v>
      </c>
      <c r="C32" s="60"/>
      <c r="D32" s="63" t="str">
        <f>HYPERLINK("https://doi.org/10.1093/bib/bbn019","https://doi.org/10.1093/bib/bbn019")</f>
        <v>https://doi.org/10.1093/bib/bbn019</v>
      </c>
      <c r="E32" s="66" t="s">
        <v>365</v>
      </c>
    </row>
    <row r="33" ht="15.75" customHeight="1">
      <c r="A33" s="73" t="s">
        <v>366</v>
      </c>
      <c r="B33" s="68" t="s">
        <v>367</v>
      </c>
      <c r="C33" s="68" t="s">
        <v>229</v>
      </c>
      <c r="D33" s="68" t="s">
        <v>368</v>
      </c>
      <c r="E33" s="70" t="s">
        <v>369</v>
      </c>
    </row>
    <row r="34" ht="15.75" customHeight="1">
      <c r="A34" s="13" t="s">
        <v>370</v>
      </c>
      <c r="B34" s="68" t="s">
        <v>371</v>
      </c>
      <c r="C34" s="68" t="s">
        <v>372</v>
      </c>
      <c r="D34" s="68" t="s">
        <v>373</v>
      </c>
      <c r="E34" s="101" t="s">
        <v>374</v>
      </c>
    </row>
    <row r="35" ht="15.75" customHeight="1">
      <c r="A35" s="13" t="s">
        <v>395</v>
      </c>
      <c r="B35" s="68" t="s">
        <v>367</v>
      </c>
      <c r="C35" s="68" t="s">
        <v>396</v>
      </c>
      <c r="D35" s="68" t="s">
        <v>397</v>
      </c>
      <c r="E35" s="101" t="s">
        <v>402</v>
      </c>
    </row>
    <row r="36" ht="15.75" customHeight="1">
      <c r="A36" s="73" t="s">
        <v>403</v>
      </c>
      <c r="B36" s="68" t="s">
        <v>404</v>
      </c>
      <c r="C36" s="68" t="s">
        <v>406</v>
      </c>
      <c r="D36" s="68" t="s">
        <v>408</v>
      </c>
      <c r="E36" s="70" t="s">
        <v>410</v>
      </c>
    </row>
    <row r="37" ht="15.75" customHeight="1">
      <c r="A37" s="73"/>
      <c r="B37" s="81"/>
      <c r="C37" s="81"/>
      <c r="D37" s="81"/>
      <c r="E37" s="72"/>
    </row>
    <row r="38" ht="15.75" customHeight="1">
      <c r="A38" s="54" t="s">
        <v>411</v>
      </c>
      <c r="B38" s="55"/>
      <c r="C38" s="55"/>
      <c r="D38" s="55"/>
      <c r="E38" s="57"/>
    </row>
    <row r="39" ht="15.75" customHeight="1">
      <c r="A39" s="103" t="s">
        <v>414</v>
      </c>
      <c r="B39" s="105" t="s">
        <v>420</v>
      </c>
      <c r="C39" s="105" t="s">
        <v>359</v>
      </c>
      <c r="D39" s="108" t="s">
        <v>430</v>
      </c>
      <c r="E39" s="110" t="s">
        <v>473</v>
      </c>
    </row>
    <row r="40" ht="15.75" customHeight="1">
      <c r="A40" s="103" t="s">
        <v>490</v>
      </c>
      <c r="B40" s="105" t="s">
        <v>491</v>
      </c>
      <c r="C40" s="105" t="s">
        <v>492</v>
      </c>
      <c r="D40" s="108" t="s">
        <v>494</v>
      </c>
      <c r="E40" s="110" t="s">
        <v>498</v>
      </c>
    </row>
    <row r="41" ht="15.75" customHeight="1">
      <c r="A41" s="103" t="s">
        <v>499</v>
      </c>
      <c r="B41" s="105" t="s">
        <v>501</v>
      </c>
      <c r="C41" s="105" t="s">
        <v>492</v>
      </c>
      <c r="D41" s="108" t="s">
        <v>502</v>
      </c>
      <c r="E41" s="110" t="s">
        <v>505</v>
      </c>
    </row>
    <row r="42" ht="15.75" customHeight="1">
      <c r="A42" s="73"/>
      <c r="B42" s="81"/>
      <c r="C42" s="81"/>
      <c r="D42" s="81"/>
      <c r="E42" s="72"/>
    </row>
    <row r="43" ht="15.75" customHeight="1">
      <c r="A43" s="48" t="s">
        <v>86</v>
      </c>
      <c r="B43" s="113"/>
      <c r="C43" s="113"/>
      <c r="D43" s="113"/>
      <c r="E43" s="116"/>
    </row>
    <row r="44" ht="15.75" customHeight="1">
      <c r="A44" s="54" t="s">
        <v>549</v>
      </c>
      <c r="B44" s="55"/>
      <c r="C44" s="79"/>
      <c r="D44" s="55"/>
      <c r="E44" s="57"/>
    </row>
    <row r="45" ht="15.75" customHeight="1">
      <c r="A45" s="85" t="s">
        <v>50</v>
      </c>
      <c r="B45" s="60" t="s">
        <v>552</v>
      </c>
      <c r="C45" s="87"/>
      <c r="D45" s="63" t="str">
        <f>HYPERLINK("http://www.umd.be/HSF/Desmet_2010.pdf","http://www.umd.be/HSF/Desmet_2010.pdf")</f>
        <v>http://www.umd.be/HSF/Desmet_2010.pdf</v>
      </c>
      <c r="E45" s="66" t="s">
        <v>573</v>
      </c>
    </row>
    <row r="46" ht="15.75" customHeight="1">
      <c r="A46" s="119" t="s">
        <v>576</v>
      </c>
      <c r="B46" s="3" t="s">
        <v>585</v>
      </c>
      <c r="C46" s="3" t="s">
        <v>91</v>
      </c>
      <c r="D46" s="68" t="s">
        <v>586</v>
      </c>
      <c r="E46" s="123" t="s">
        <v>587</v>
      </c>
    </row>
    <row r="47" ht="15.75" customHeight="1">
      <c r="A47" s="119" t="s">
        <v>591</v>
      </c>
      <c r="B47" s="3" t="s">
        <v>592</v>
      </c>
      <c r="C47" s="3" t="s">
        <v>229</v>
      </c>
      <c r="D47" s="68" t="s">
        <v>593</v>
      </c>
      <c r="E47" s="123" t="s">
        <v>596</v>
      </c>
    </row>
    <row r="48" ht="15.75" customHeight="1">
      <c r="A48" s="119" t="s">
        <v>597</v>
      </c>
      <c r="B48" s="5" t="s">
        <v>600</v>
      </c>
      <c r="C48" s="3" t="s">
        <v>229</v>
      </c>
      <c r="D48" s="68" t="s">
        <v>602</v>
      </c>
      <c r="E48" s="123" t="s">
        <v>604</v>
      </c>
    </row>
    <row r="49" ht="15.75" customHeight="1">
      <c r="A49" s="119" t="s">
        <v>605</v>
      </c>
      <c r="B49" s="5" t="s">
        <v>608</v>
      </c>
      <c r="C49" s="3" t="s">
        <v>229</v>
      </c>
      <c r="D49" s="68" t="s">
        <v>610</v>
      </c>
      <c r="E49" s="123" t="s">
        <v>612</v>
      </c>
    </row>
    <row r="50" ht="15.75" customHeight="1">
      <c r="A50" s="119"/>
      <c r="B50" s="76"/>
      <c r="C50" s="76"/>
      <c r="D50" s="81"/>
      <c r="E50" s="126"/>
    </row>
    <row r="51" ht="15.75" customHeight="1">
      <c r="A51" s="54" t="s">
        <v>616</v>
      </c>
      <c r="B51" s="55"/>
      <c r="C51" s="79"/>
      <c r="D51" s="55"/>
      <c r="E51" s="57"/>
    </row>
    <row r="52" ht="15.75" customHeight="1">
      <c r="A52" s="85" t="s">
        <v>50</v>
      </c>
      <c r="B52" s="60" t="s">
        <v>617</v>
      </c>
      <c r="C52" s="87"/>
      <c r="D52" s="63" t="str">
        <f>HYPERLINK("http://doi.org/10.1016/j.ymeth.2016.04.004","http://doi.org/10.1016/j.ymeth.2016.04.004")</f>
        <v>http://doi.org/10.1016/j.ymeth.2016.04.004</v>
      </c>
      <c r="E52" s="89" t="s">
        <v>619</v>
      </c>
    </row>
    <row r="53" ht="15.75" customHeight="1">
      <c r="A53" s="119" t="s">
        <v>620</v>
      </c>
      <c r="B53" s="3" t="s">
        <v>621</v>
      </c>
      <c r="C53" s="3" t="s">
        <v>359</v>
      </c>
      <c r="D53" s="68" t="s">
        <v>622</v>
      </c>
      <c r="E53" s="123" t="s">
        <v>623</v>
      </c>
    </row>
    <row r="54" ht="15.75" customHeight="1">
      <c r="A54" s="119" t="s">
        <v>624</v>
      </c>
      <c r="B54" s="3" t="s">
        <v>625</v>
      </c>
      <c r="C54" s="3" t="s">
        <v>626</v>
      </c>
      <c r="D54" s="68" t="s">
        <v>627</v>
      </c>
      <c r="E54" s="123" t="s">
        <v>628</v>
      </c>
    </row>
    <row r="55" ht="15.75" customHeight="1">
      <c r="A55" s="119" t="s">
        <v>629</v>
      </c>
      <c r="B55" s="3" t="s">
        <v>621</v>
      </c>
      <c r="C55" s="3" t="s">
        <v>630</v>
      </c>
      <c r="D55" s="68" t="s">
        <v>631</v>
      </c>
      <c r="E55" s="123" t="s">
        <v>632</v>
      </c>
    </row>
    <row r="56" ht="15.75" customHeight="1">
      <c r="A56" s="119"/>
      <c r="B56" s="76"/>
      <c r="C56" s="76"/>
      <c r="D56" s="81"/>
      <c r="E56" s="126"/>
    </row>
    <row r="57" ht="15.75" customHeight="1">
      <c r="A57" s="54" t="s">
        <v>633</v>
      </c>
      <c r="B57" s="131"/>
      <c r="C57" s="131"/>
      <c r="D57" s="131"/>
      <c r="E57" s="80"/>
    </row>
    <row r="58" ht="15.75" customHeight="1">
      <c r="A58" s="119" t="s">
        <v>634</v>
      </c>
      <c r="B58" s="3" t="s">
        <v>635</v>
      </c>
      <c r="C58" s="3" t="s">
        <v>350</v>
      </c>
      <c r="D58" s="133" t="s">
        <v>636</v>
      </c>
      <c r="E58" s="123" t="s">
        <v>638</v>
      </c>
    </row>
    <row r="59" ht="15.75" customHeight="1">
      <c r="A59" s="119" t="s">
        <v>639</v>
      </c>
      <c r="B59" s="3" t="s">
        <v>635</v>
      </c>
      <c r="C59" s="3" t="s">
        <v>640</v>
      </c>
      <c r="D59" s="133" t="s">
        <v>641</v>
      </c>
      <c r="E59" s="123" t="s">
        <v>642</v>
      </c>
    </row>
    <row r="60" ht="15.75" customHeight="1">
      <c r="A60" s="119" t="s">
        <v>643</v>
      </c>
      <c r="B60" s="3" t="s">
        <v>644</v>
      </c>
      <c r="C60" s="3" t="s">
        <v>372</v>
      </c>
      <c r="D60" s="133" t="s">
        <v>645</v>
      </c>
      <c r="E60" s="123" t="s">
        <v>646</v>
      </c>
    </row>
    <row r="61" ht="15.75" customHeight="1">
      <c r="A61" s="119"/>
      <c r="B61" s="3"/>
      <c r="C61" s="3"/>
      <c r="D61" s="133"/>
      <c r="E61" s="123"/>
    </row>
    <row r="62" ht="15.75" customHeight="1">
      <c r="A62" s="54" t="s">
        <v>647</v>
      </c>
      <c r="B62" s="55"/>
      <c r="C62" s="79"/>
      <c r="D62" s="55"/>
      <c r="E62" s="57"/>
    </row>
    <row r="63" ht="15.75" customHeight="1">
      <c r="A63" s="85" t="s">
        <v>50</v>
      </c>
      <c r="B63" s="60" t="s">
        <v>648</v>
      </c>
      <c r="C63" s="87"/>
      <c r="D63" s="63" t="str">
        <f>HYPERLINK("http://doi.org/10.1016/j.jmb.2011.03.036","http://doi.org/10.1016/j.jmb.2011.03.036")</f>
        <v>http://doi.org/10.1016/j.jmb.2011.03.036</v>
      </c>
      <c r="E63" s="66" t="s">
        <v>650</v>
      </c>
    </row>
    <row r="64" ht="15.75" customHeight="1">
      <c r="A64" s="119" t="s">
        <v>651</v>
      </c>
      <c r="B64" s="3" t="s">
        <v>652</v>
      </c>
      <c r="C64" s="3" t="s">
        <v>229</v>
      </c>
      <c r="D64" s="68" t="s">
        <v>653</v>
      </c>
      <c r="E64" s="123" t="s">
        <v>654</v>
      </c>
    </row>
    <row r="65" ht="15.75" customHeight="1">
      <c r="A65" s="119" t="s">
        <v>655</v>
      </c>
      <c r="B65" s="3" t="s">
        <v>652</v>
      </c>
      <c r="C65" s="3" t="s">
        <v>229</v>
      </c>
      <c r="D65" s="68" t="s">
        <v>656</v>
      </c>
      <c r="E65" s="123" t="s">
        <v>657</v>
      </c>
    </row>
    <row r="66" ht="15.75" customHeight="1">
      <c r="A66" s="119" t="s">
        <v>658</v>
      </c>
      <c r="B66" s="3" t="s">
        <v>652</v>
      </c>
      <c r="C66" s="3" t="s">
        <v>229</v>
      </c>
      <c r="D66" s="68" t="s">
        <v>659</v>
      </c>
      <c r="E66" s="123" t="s">
        <v>660</v>
      </c>
    </row>
    <row r="67" ht="15.75" customHeight="1">
      <c r="A67" s="119" t="s">
        <v>661</v>
      </c>
      <c r="B67" s="3" t="s">
        <v>652</v>
      </c>
      <c r="C67" s="3" t="s">
        <v>662</v>
      </c>
      <c r="D67" s="68" t="s">
        <v>663</v>
      </c>
      <c r="E67" s="123" t="s">
        <v>664</v>
      </c>
    </row>
    <row r="68" ht="15.75" customHeight="1">
      <c r="A68" s="119"/>
      <c r="B68" s="76"/>
      <c r="C68" s="76"/>
      <c r="D68" s="81"/>
      <c r="E68" s="126"/>
    </row>
    <row r="69" ht="15.75" customHeight="1">
      <c r="A69" s="48" t="s">
        <v>136</v>
      </c>
      <c r="B69" s="146"/>
      <c r="C69" s="146"/>
      <c r="D69" s="146"/>
      <c r="E69" s="148"/>
    </row>
    <row r="70" ht="15.75" customHeight="1">
      <c r="A70" s="54" t="s">
        <v>100</v>
      </c>
      <c r="B70" s="131"/>
      <c r="C70" s="131"/>
      <c r="D70" s="131"/>
      <c r="E70" s="80"/>
    </row>
    <row r="71" ht="15.75" customHeight="1">
      <c r="A71" s="85" t="s">
        <v>50</v>
      </c>
      <c r="B71" s="150" t="s">
        <v>668</v>
      </c>
      <c r="C71" s="150"/>
      <c r="D71" s="152" t="str">
        <f>HYPERLINK("http://doi.org/10.1002/pmic.201000274","http://doi.org/10.1002/pmic.201000274")</f>
        <v>http://doi.org/10.1002/pmic.201000274</v>
      </c>
      <c r="E71" s="89" t="s">
        <v>669</v>
      </c>
    </row>
    <row r="72" ht="15.75" customHeight="1">
      <c r="A72" s="85" t="s">
        <v>50</v>
      </c>
      <c r="B72" s="150" t="s">
        <v>670</v>
      </c>
      <c r="C72" s="150"/>
      <c r="D72" s="150" t="s">
        <v>671</v>
      </c>
      <c r="E72" s="89" t="s">
        <v>672</v>
      </c>
    </row>
    <row r="73" ht="15.75" customHeight="1">
      <c r="A73" s="119" t="s">
        <v>673</v>
      </c>
      <c r="B73" s="3" t="s">
        <v>674</v>
      </c>
      <c r="C73" s="3" t="s">
        <v>229</v>
      </c>
      <c r="D73" s="68" t="s">
        <v>675</v>
      </c>
      <c r="E73" s="123" t="s">
        <v>676</v>
      </c>
    </row>
    <row r="74" ht="15.75" customHeight="1">
      <c r="A74" s="119" t="s">
        <v>677</v>
      </c>
      <c r="B74" s="3" t="s">
        <v>674</v>
      </c>
      <c r="C74" s="3" t="s">
        <v>208</v>
      </c>
      <c r="D74" s="68" t="s">
        <v>678</v>
      </c>
      <c r="E74" s="123" t="s">
        <v>679</v>
      </c>
    </row>
    <row r="75" ht="15.75" customHeight="1">
      <c r="A75" s="119" t="s">
        <v>680</v>
      </c>
      <c r="B75" s="3" t="s">
        <v>681</v>
      </c>
      <c r="C75" s="3" t="s">
        <v>682</v>
      </c>
      <c r="D75" s="68" t="s">
        <v>683</v>
      </c>
      <c r="E75" s="123" t="s">
        <v>684</v>
      </c>
    </row>
    <row r="76" ht="15.75" customHeight="1">
      <c r="A76" s="119" t="s">
        <v>685</v>
      </c>
      <c r="B76" s="3" t="s">
        <v>686</v>
      </c>
      <c r="C76" s="3" t="s">
        <v>687</v>
      </c>
      <c r="D76" s="68" t="s">
        <v>688</v>
      </c>
      <c r="E76" s="123" t="s">
        <v>689</v>
      </c>
    </row>
    <row r="77" ht="15.75" customHeight="1">
      <c r="A77" s="119" t="s">
        <v>691</v>
      </c>
      <c r="B77" s="3" t="s">
        <v>692</v>
      </c>
      <c r="C77" s="3" t="s">
        <v>372</v>
      </c>
      <c r="D77" s="68" t="s">
        <v>693</v>
      </c>
      <c r="E77" s="123" t="s">
        <v>694</v>
      </c>
    </row>
    <row r="78" ht="15.75" customHeight="1">
      <c r="A78" s="119"/>
      <c r="B78" s="3"/>
      <c r="C78" s="3"/>
      <c r="D78" s="68"/>
      <c r="E78" s="123"/>
    </row>
    <row r="79" ht="15.75" customHeight="1">
      <c r="A79" s="54" t="s">
        <v>695</v>
      </c>
      <c r="B79" s="131"/>
      <c r="C79" s="131"/>
      <c r="D79" s="131"/>
      <c r="E79" s="156"/>
    </row>
    <row r="80" ht="15.75" customHeight="1">
      <c r="A80" s="85" t="s">
        <v>50</v>
      </c>
      <c r="B80" s="60" t="s">
        <v>697</v>
      </c>
      <c r="C80" s="60"/>
      <c r="D80" s="63" t="str">
        <f>HYPERLINK("http://doi.org/10.1093/bib/bbp030","http://doi.org/10.1093/bib/bbp030")</f>
        <v>http://doi.org/10.1093/bib/bbp030</v>
      </c>
      <c r="E80" s="159" t="s">
        <v>699</v>
      </c>
    </row>
    <row r="81" ht="15.75" customHeight="1">
      <c r="A81" s="119" t="s">
        <v>700</v>
      </c>
      <c r="B81" s="3" t="s">
        <v>701</v>
      </c>
      <c r="C81" s="3" t="s">
        <v>396</v>
      </c>
      <c r="D81" s="68" t="s">
        <v>702</v>
      </c>
      <c r="E81" s="123" t="s">
        <v>703</v>
      </c>
    </row>
    <row r="82" ht="15.75" customHeight="1">
      <c r="A82" s="119" t="s">
        <v>704</v>
      </c>
      <c r="B82" s="3" t="s">
        <v>705</v>
      </c>
      <c r="C82" s="3" t="s">
        <v>229</v>
      </c>
      <c r="D82" s="68" t="s">
        <v>706</v>
      </c>
      <c r="E82" s="123" t="s">
        <v>707</v>
      </c>
    </row>
    <row r="83" ht="15.75" customHeight="1">
      <c r="A83" s="119" t="s">
        <v>708</v>
      </c>
      <c r="B83" s="3" t="s">
        <v>709</v>
      </c>
      <c r="C83" s="3" t="s">
        <v>229</v>
      </c>
      <c r="D83" s="68" t="s">
        <v>710</v>
      </c>
      <c r="E83" s="123" t="s">
        <v>711</v>
      </c>
    </row>
    <row r="84" ht="15.75" customHeight="1">
      <c r="A84" s="119" t="s">
        <v>712</v>
      </c>
      <c r="B84" s="3" t="s">
        <v>713</v>
      </c>
      <c r="C84" s="3" t="s">
        <v>372</v>
      </c>
      <c r="D84" s="68" t="s">
        <v>714</v>
      </c>
      <c r="E84" s="123" t="s">
        <v>715</v>
      </c>
    </row>
    <row r="85" ht="15.75" customHeight="1">
      <c r="A85" s="119"/>
      <c r="B85" s="3"/>
      <c r="C85" s="3"/>
      <c r="D85" s="68"/>
      <c r="E85" s="123"/>
    </row>
    <row r="86" ht="15.75" customHeight="1">
      <c r="A86" s="54" t="s">
        <v>716</v>
      </c>
      <c r="B86" s="162"/>
      <c r="C86" s="162"/>
      <c r="D86" s="162"/>
      <c r="E86" s="57"/>
    </row>
    <row r="87" ht="15.75" customHeight="1">
      <c r="A87" s="85" t="s">
        <v>50</v>
      </c>
      <c r="B87" s="164" t="s">
        <v>717</v>
      </c>
      <c r="C87" s="164"/>
      <c r="D87" s="167" t="str">
        <f>HYPERLINK("http://doi.org/10.2174/138920307780831848 ","http://doi.org/10.2174/138920307780831848 ")</f>
        <v>http://doi.org/10.2174/138920307780831848 </v>
      </c>
      <c r="E87" s="89" t="s">
        <v>718</v>
      </c>
    </row>
    <row r="88" ht="15.75" customHeight="1">
      <c r="A88" s="85" t="s">
        <v>50</v>
      </c>
      <c r="B88" s="164" t="s">
        <v>717</v>
      </c>
      <c r="C88" s="164"/>
      <c r="D88" s="164" t="s">
        <v>719</v>
      </c>
      <c r="E88" s="89" t="s">
        <v>720</v>
      </c>
    </row>
    <row r="89" ht="15.75" customHeight="1">
      <c r="A89" s="119" t="s">
        <v>721</v>
      </c>
      <c r="B89" s="3" t="s">
        <v>722</v>
      </c>
      <c r="C89" s="3" t="s">
        <v>229</v>
      </c>
      <c r="D89" s="170" t="s">
        <v>723</v>
      </c>
      <c r="E89" s="123" t="s">
        <v>726</v>
      </c>
    </row>
    <row r="90" ht="15.75" customHeight="1">
      <c r="A90" s="119" t="s">
        <v>728</v>
      </c>
      <c r="B90" s="3" t="s">
        <v>729</v>
      </c>
      <c r="C90" s="3" t="s">
        <v>208</v>
      </c>
      <c r="D90" s="68" t="s">
        <v>730</v>
      </c>
      <c r="E90" s="123" t="s">
        <v>731</v>
      </c>
    </row>
    <row r="91" ht="15.75" customHeight="1">
      <c r="A91" s="119" t="s">
        <v>732</v>
      </c>
      <c r="B91" s="3" t="s">
        <v>729</v>
      </c>
      <c r="C91" s="3" t="s">
        <v>229</v>
      </c>
      <c r="D91" s="68" t="s">
        <v>733</v>
      </c>
      <c r="E91" s="123" t="s">
        <v>734</v>
      </c>
    </row>
    <row r="92" ht="15.75" customHeight="1">
      <c r="A92" s="119" t="s">
        <v>735</v>
      </c>
      <c r="B92" s="3" t="s">
        <v>729</v>
      </c>
      <c r="C92" s="3" t="s">
        <v>736</v>
      </c>
      <c r="D92" s="68" t="s">
        <v>737</v>
      </c>
      <c r="E92" s="123" t="s">
        <v>738</v>
      </c>
    </row>
    <row r="93" ht="15.75" customHeight="1">
      <c r="A93" s="119" t="s">
        <v>739</v>
      </c>
      <c r="B93" s="3" t="s">
        <v>729</v>
      </c>
      <c r="C93" s="3" t="s">
        <v>229</v>
      </c>
      <c r="D93" s="68" t="s">
        <v>740</v>
      </c>
      <c r="E93" s="123" t="s">
        <v>741</v>
      </c>
    </row>
    <row r="94" ht="15.75" customHeight="1">
      <c r="A94" s="119"/>
      <c r="B94" s="3"/>
      <c r="C94" s="3"/>
      <c r="D94" s="68"/>
      <c r="E94" s="123"/>
    </row>
    <row r="95" ht="15.75" customHeight="1">
      <c r="A95" s="54" t="s">
        <v>742</v>
      </c>
      <c r="B95" s="55"/>
      <c r="C95" s="55"/>
      <c r="D95" s="55"/>
      <c r="E95" s="57"/>
    </row>
    <row r="96" ht="15.75" customHeight="1">
      <c r="A96" s="119" t="s">
        <v>744</v>
      </c>
      <c r="B96" s="5" t="s">
        <v>745</v>
      </c>
      <c r="C96" s="3" t="s">
        <v>746</v>
      </c>
      <c r="D96" s="68" t="s">
        <v>747</v>
      </c>
      <c r="E96" s="123" t="s">
        <v>749</v>
      </c>
    </row>
    <row r="97" ht="15.75" customHeight="1">
      <c r="A97" s="119"/>
      <c r="B97" s="3"/>
      <c r="C97" s="3"/>
      <c r="D97" s="108"/>
      <c r="E97" s="123"/>
    </row>
    <row r="98" ht="15.75" customHeight="1">
      <c r="A98" s="54" t="s">
        <v>752</v>
      </c>
      <c r="B98" s="55"/>
      <c r="C98" s="55"/>
      <c r="D98" s="55"/>
      <c r="E98" s="57"/>
    </row>
    <row r="99" ht="15.75" customHeight="1">
      <c r="A99" s="119" t="s">
        <v>753</v>
      </c>
      <c r="B99" s="5" t="s">
        <v>757</v>
      </c>
      <c r="C99" s="3" t="s">
        <v>229</v>
      </c>
      <c r="D99" s="108" t="str">
        <f>HYPERLINK("http://web.expasy.org/protparam","http://web.expasy.org/protparam")</f>
        <v>http://web.expasy.org/protparam</v>
      </c>
      <c r="E99" s="123" t="s">
        <v>765</v>
      </c>
    </row>
    <row r="100" ht="15.75" customHeight="1">
      <c r="A100" s="119"/>
      <c r="B100" s="3"/>
      <c r="C100" s="3"/>
      <c r="D100" s="91"/>
      <c r="E100" s="123"/>
    </row>
    <row r="101" ht="15.75" customHeight="1">
      <c r="A101" s="48" t="s">
        <v>167</v>
      </c>
      <c r="B101" s="175"/>
      <c r="C101" s="175"/>
      <c r="D101" s="175"/>
      <c r="E101" s="148"/>
    </row>
    <row r="102" ht="15.75" customHeight="1">
      <c r="A102" s="54" t="s">
        <v>785</v>
      </c>
      <c r="B102" s="55"/>
      <c r="C102" s="55"/>
      <c r="D102" s="55"/>
      <c r="E102" s="57"/>
    </row>
    <row r="103" ht="15.75" customHeight="1">
      <c r="A103" s="58" t="s">
        <v>50</v>
      </c>
      <c r="B103" s="60" t="s">
        <v>790</v>
      </c>
      <c r="C103" s="60"/>
      <c r="D103" s="63" t="str">
        <f>HYPERLINK("http://doi.org/10.1016/j.cell.2009.01.002","http://doi.org/10.1016/j.cell.2009.01.002")</f>
        <v>http://doi.org/10.1016/j.cell.2009.01.002</v>
      </c>
      <c r="E103" s="66" t="s">
        <v>806</v>
      </c>
    </row>
    <row r="104" ht="15.75" customHeight="1">
      <c r="A104" s="58" t="s">
        <v>50</v>
      </c>
      <c r="B104" s="60" t="s">
        <v>790</v>
      </c>
      <c r="C104" s="60"/>
      <c r="D104" s="60" t="s">
        <v>809</v>
      </c>
      <c r="E104" s="66" t="s">
        <v>812</v>
      </c>
    </row>
    <row r="105" ht="15.75" customHeight="1">
      <c r="A105" s="119" t="s">
        <v>813</v>
      </c>
      <c r="B105" s="5" t="s">
        <v>814</v>
      </c>
      <c r="C105" s="3" t="s">
        <v>229</v>
      </c>
      <c r="D105" s="68" t="s">
        <v>816</v>
      </c>
      <c r="E105" s="123" t="s">
        <v>817</v>
      </c>
    </row>
    <row r="106" ht="15.75" customHeight="1">
      <c r="A106" s="119" t="s">
        <v>818</v>
      </c>
      <c r="B106" s="5" t="s">
        <v>819</v>
      </c>
      <c r="C106" s="3" t="s">
        <v>229</v>
      </c>
      <c r="D106" s="68" t="s">
        <v>821</v>
      </c>
      <c r="E106" s="126"/>
    </row>
    <row r="107" ht="15.75" customHeight="1">
      <c r="A107" s="119" t="s">
        <v>822</v>
      </c>
      <c r="B107" s="3" t="s">
        <v>823</v>
      </c>
      <c r="C107" s="3" t="s">
        <v>229</v>
      </c>
      <c r="D107" s="68" t="s">
        <v>824</v>
      </c>
      <c r="E107" s="123" t="s">
        <v>826</v>
      </c>
    </row>
    <row r="108" ht="15.75" customHeight="1">
      <c r="A108" s="119" t="s">
        <v>827</v>
      </c>
      <c r="B108" s="5" t="s">
        <v>829</v>
      </c>
      <c r="C108" s="3" t="s">
        <v>830</v>
      </c>
      <c r="D108" s="68" t="s">
        <v>831</v>
      </c>
      <c r="E108" s="123" t="s">
        <v>833</v>
      </c>
    </row>
    <row r="109" ht="15.75" customHeight="1">
      <c r="A109" s="119" t="s">
        <v>835</v>
      </c>
      <c r="B109" s="5" t="s">
        <v>838</v>
      </c>
      <c r="C109" s="3" t="s">
        <v>839</v>
      </c>
      <c r="D109" s="68" t="s">
        <v>840</v>
      </c>
      <c r="E109" s="123" t="s">
        <v>842</v>
      </c>
    </row>
    <row r="110" ht="15.75" customHeight="1">
      <c r="A110" s="182" t="s">
        <v>843</v>
      </c>
      <c r="B110" s="3" t="s">
        <v>858</v>
      </c>
      <c r="C110" s="3" t="s">
        <v>372</v>
      </c>
      <c r="D110" s="68" t="s">
        <v>861</v>
      </c>
      <c r="E110" s="123" t="s">
        <v>866</v>
      </c>
    </row>
    <row r="111" ht="15.75" customHeight="1">
      <c r="A111" s="182"/>
      <c r="B111" s="76"/>
      <c r="C111" s="76"/>
      <c r="D111" s="81"/>
      <c r="E111" s="126"/>
    </row>
    <row r="112" ht="15.75" customHeight="1">
      <c r="A112" s="183" t="s">
        <v>867</v>
      </c>
      <c r="B112" s="55"/>
      <c r="C112" s="79"/>
      <c r="D112" s="55"/>
      <c r="E112" s="57"/>
    </row>
    <row r="113" ht="15.75" customHeight="1">
      <c r="A113" s="185" t="s">
        <v>50</v>
      </c>
      <c r="B113" s="164" t="s">
        <v>877</v>
      </c>
      <c r="C113" s="186"/>
      <c r="D113" s="167" t="str">
        <f>HYPERLINK("http://doi.org/10.1038/nbt1053","http://doi.org/10.1038/nbt1053")</f>
        <v>http://doi.org/10.1038/nbt1053</v>
      </c>
      <c r="E113" s="89" t="s">
        <v>899</v>
      </c>
    </row>
    <row r="114" ht="15.75" customHeight="1">
      <c r="A114" s="185" t="s">
        <v>50</v>
      </c>
      <c r="B114" s="164" t="s">
        <v>877</v>
      </c>
      <c r="C114" s="187"/>
      <c r="D114" s="164" t="s">
        <v>909</v>
      </c>
      <c r="E114" s="89" t="s">
        <v>914</v>
      </c>
    </row>
    <row r="115" ht="15.75" customHeight="1">
      <c r="A115" s="119" t="s">
        <v>422</v>
      </c>
      <c r="B115" s="3" t="s">
        <v>915</v>
      </c>
      <c r="C115" s="3" t="s">
        <v>229</v>
      </c>
      <c r="D115" s="133" t="s">
        <v>424</v>
      </c>
      <c r="E115" s="123" t="s">
        <v>426</v>
      </c>
    </row>
    <row r="116" ht="15.75" customHeight="1">
      <c r="A116" s="119" t="s">
        <v>921</v>
      </c>
      <c r="B116" s="3" t="s">
        <v>922</v>
      </c>
      <c r="C116" s="3" t="s">
        <v>923</v>
      </c>
      <c r="D116" s="189" t="s">
        <v>924</v>
      </c>
      <c r="E116" s="123" t="s">
        <v>932</v>
      </c>
    </row>
    <row r="117" ht="15.75" customHeight="1">
      <c r="A117" s="119" t="s">
        <v>933</v>
      </c>
      <c r="B117" s="3" t="s">
        <v>934</v>
      </c>
      <c r="C117" s="3" t="s">
        <v>492</v>
      </c>
      <c r="D117" s="133" t="s">
        <v>935</v>
      </c>
      <c r="E117" s="123" t="s">
        <v>936</v>
      </c>
    </row>
    <row r="118" ht="15.75" customHeight="1">
      <c r="A118" s="119"/>
      <c r="B118" s="3"/>
      <c r="C118" s="3"/>
      <c r="D118" s="191"/>
      <c r="E118" s="123"/>
    </row>
    <row r="119" ht="15.75" customHeight="1">
      <c r="A119" s="54" t="s">
        <v>937</v>
      </c>
      <c r="B119" s="162"/>
      <c r="C119" s="162"/>
      <c r="D119" s="162"/>
      <c r="E119" s="80"/>
    </row>
    <row r="120" ht="15.75" customHeight="1">
      <c r="A120" s="119" t="s">
        <v>938</v>
      </c>
      <c r="B120" s="3" t="s">
        <v>939</v>
      </c>
      <c r="C120" s="3" t="s">
        <v>229</v>
      </c>
      <c r="D120" s="195" t="str">
        <f>HYPERLINK("https://www.bioinformatics.wzw.tum.de/bippred","https://www.bioinformatics.wzw.tum.de/bippred")</f>
        <v>https://www.bioinformatics.wzw.tum.de/bippred</v>
      </c>
      <c r="E120" s="123" t="s">
        <v>959</v>
      </c>
    </row>
    <row r="121" ht="15.75" customHeight="1">
      <c r="A121" s="119" t="s">
        <v>960</v>
      </c>
      <c r="B121" s="5" t="s">
        <v>961</v>
      </c>
      <c r="C121" s="3" t="s">
        <v>229</v>
      </c>
      <c r="D121" s="170" t="s">
        <v>962</v>
      </c>
      <c r="E121" s="123" t="s">
        <v>964</v>
      </c>
    </row>
    <row r="122" ht="15.75" customHeight="1">
      <c r="A122" s="119" t="s">
        <v>965</v>
      </c>
      <c r="B122" s="5" t="s">
        <v>966</v>
      </c>
      <c r="C122" s="3" t="s">
        <v>229</v>
      </c>
      <c r="D122" s="170" t="s">
        <v>967</v>
      </c>
      <c r="E122" s="123" t="s">
        <v>968</v>
      </c>
    </row>
    <row r="123" ht="15.75" customHeight="1">
      <c r="A123" s="119"/>
      <c r="B123" s="3"/>
      <c r="C123" s="3"/>
      <c r="D123" s="170"/>
      <c r="E123" s="123"/>
    </row>
    <row r="124" ht="15.75" customHeight="1">
      <c r="A124" s="199" t="s">
        <v>969</v>
      </c>
      <c r="B124" s="131"/>
      <c r="C124" s="131"/>
      <c r="D124" s="131"/>
      <c r="E124" s="80"/>
    </row>
    <row r="125" ht="15.75" customHeight="1">
      <c r="A125" s="185" t="s">
        <v>50</v>
      </c>
      <c r="B125" s="150" t="s">
        <v>971</v>
      </c>
      <c r="C125" s="150"/>
      <c r="D125" s="152" t="str">
        <f>HYPERLINK("http://doi.org/10.1002/wcms.1140","http://doi.org/10.1002/wcms.1140")</f>
        <v>http://doi.org/10.1002/wcms.1140</v>
      </c>
      <c r="E125" s="66" t="s">
        <v>973</v>
      </c>
    </row>
    <row r="126" ht="15.75" customHeight="1">
      <c r="A126" s="119" t="s">
        <v>975</v>
      </c>
      <c r="B126" s="3" t="s">
        <v>976</v>
      </c>
      <c r="C126" s="3" t="s">
        <v>662</v>
      </c>
      <c r="D126" s="202" t="s">
        <v>977</v>
      </c>
      <c r="E126" s="123" t="s">
        <v>978</v>
      </c>
    </row>
    <row r="127" ht="15.75" customHeight="1">
      <c r="A127" s="119" t="s">
        <v>979</v>
      </c>
      <c r="B127" s="3" t="s">
        <v>976</v>
      </c>
      <c r="C127" s="3" t="s">
        <v>229</v>
      </c>
      <c r="D127" s="202" t="s">
        <v>980</v>
      </c>
      <c r="E127" s="123" t="s">
        <v>981</v>
      </c>
    </row>
    <row r="128" ht="15.75" customHeight="1">
      <c r="A128" s="119" t="s">
        <v>982</v>
      </c>
      <c r="B128" s="3" t="s">
        <v>976</v>
      </c>
      <c r="C128" s="3" t="s">
        <v>983</v>
      </c>
      <c r="D128" s="68" t="s">
        <v>984</v>
      </c>
      <c r="E128" s="123" t="s">
        <v>781</v>
      </c>
    </row>
    <row r="129" ht="15.75" customHeight="1">
      <c r="A129" s="119" t="s">
        <v>985</v>
      </c>
      <c r="B129" s="3" t="s">
        <v>976</v>
      </c>
      <c r="C129" s="3" t="s">
        <v>91</v>
      </c>
      <c r="D129" s="202" t="s">
        <v>986</v>
      </c>
      <c r="E129" s="123" t="s">
        <v>987</v>
      </c>
    </row>
    <row r="130" ht="15.75" customHeight="1">
      <c r="A130" s="204" t="s">
        <v>988</v>
      </c>
      <c r="B130" s="205" t="s">
        <v>976</v>
      </c>
      <c r="C130" s="205" t="s">
        <v>229</v>
      </c>
      <c r="D130" s="206" t="s">
        <v>992</v>
      </c>
      <c r="E130" s="207" t="s">
        <v>995</v>
      </c>
    </row>
  </sheetData>
  <hyperlinks>
    <hyperlink r:id="rId2" ref="D7"/>
    <hyperlink r:id="rId3" ref="D8"/>
    <hyperlink r:id="rId4" ref="D9"/>
    <hyperlink r:id="rId5" ref="D10"/>
    <hyperlink r:id="rId6" ref="D11"/>
    <hyperlink r:id="rId7" ref="D12"/>
    <hyperlink r:id="rId8" ref="D15"/>
    <hyperlink r:id="rId9" ref="D16"/>
    <hyperlink r:id="rId10" ref="D21"/>
    <hyperlink r:id="rId11" ref="D22"/>
    <hyperlink r:id="rId12" ref="D23"/>
    <hyperlink r:id="rId13" ref="D27"/>
    <hyperlink r:id="rId14" ref="D28"/>
    <hyperlink r:id="rId15" ref="D29"/>
    <hyperlink r:id="rId16" ref="D33"/>
    <hyperlink r:id="rId17" ref="D34"/>
    <hyperlink r:id="rId18" ref="D35"/>
    <hyperlink r:id="rId19" ref="D36"/>
    <hyperlink r:id="rId20" ref="D39"/>
    <hyperlink r:id="rId21" ref="D40"/>
    <hyperlink r:id="rId22" ref="D41"/>
    <hyperlink r:id="rId23" ref="D46"/>
    <hyperlink r:id="rId24" ref="D47"/>
    <hyperlink r:id="rId25" ref="D48"/>
    <hyperlink r:id="rId26" ref="D49"/>
    <hyperlink r:id="rId27" ref="D53"/>
    <hyperlink r:id="rId28" ref="D54"/>
    <hyperlink r:id="rId29" ref="D55"/>
    <hyperlink r:id="rId30" ref="D58"/>
    <hyperlink r:id="rId31" ref="D59"/>
    <hyperlink r:id="rId32" ref="D60"/>
    <hyperlink r:id="rId33" ref="D64"/>
    <hyperlink r:id="rId34" ref="D65"/>
    <hyperlink r:id="rId35" ref="D66"/>
    <hyperlink r:id="rId36" ref="D67"/>
    <hyperlink r:id="rId37" ref="D72"/>
    <hyperlink r:id="rId38" ref="D73"/>
    <hyperlink r:id="rId39" ref="D74"/>
    <hyperlink r:id="rId40" ref="D75"/>
    <hyperlink r:id="rId41" ref="D76"/>
    <hyperlink r:id="rId42" ref="D77"/>
    <hyperlink r:id="rId43" ref="D81"/>
    <hyperlink r:id="rId44" ref="D82"/>
    <hyperlink r:id="rId45" ref="D83"/>
    <hyperlink r:id="rId46" ref="D84"/>
    <hyperlink r:id="rId47" ref="D88"/>
    <hyperlink r:id="rId48" ref="D89"/>
    <hyperlink r:id="rId49" ref="D90"/>
    <hyperlink r:id="rId50" ref="D91"/>
    <hyperlink r:id="rId51" ref="D92"/>
    <hyperlink r:id="rId52" ref="D93"/>
    <hyperlink r:id="rId53" ref="D96"/>
    <hyperlink r:id="rId54" ref="D104"/>
    <hyperlink r:id="rId55" ref="D105"/>
    <hyperlink r:id="rId56" ref="D106"/>
    <hyperlink r:id="rId57" ref="D107"/>
    <hyperlink r:id="rId58" ref="D108"/>
    <hyperlink r:id="rId59" ref="D109"/>
    <hyperlink r:id="rId60" ref="D110"/>
    <hyperlink r:id="rId61" ref="D114"/>
    <hyperlink r:id="rId62" ref="D115"/>
    <hyperlink r:id="rId63" ref="D116"/>
    <hyperlink r:id="rId64" ref="D117"/>
    <hyperlink r:id="rId65" ref="D121"/>
    <hyperlink r:id="rId66" ref="D122"/>
    <hyperlink r:id="rId67" ref="D126"/>
    <hyperlink r:id="rId68" ref="D127"/>
    <hyperlink r:id="rId69" ref="D128"/>
    <hyperlink r:id="rId70" ref="D129"/>
    <hyperlink r:id="rId71" ref="D130"/>
  </hyperlinks>
  <drawing r:id="rId72"/>
  <legacyDrawing r:id="rId7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min="1" max="1" customWidth="true" width="24.14" collapsed="true"/>
    <col min="2" max="8" customWidth="true" width="13.0" collapsed="true"/>
  </cols>
  <sheetData>
    <row r="1" ht="15.75" customHeight="1">
      <c r="A1" s="90" t="s">
        <v>320</v>
      </c>
      <c r="B1" s="92"/>
      <c r="C1" s="92"/>
      <c r="D1" s="92"/>
      <c r="E1" s="92"/>
      <c r="F1" s="93"/>
      <c r="G1" s="93"/>
      <c r="H1" s="93"/>
    </row>
    <row r="2" ht="15.75" customHeight="1">
      <c r="A2" s="90"/>
      <c r="B2" s="92"/>
      <c r="C2" s="92"/>
      <c r="D2" s="92"/>
      <c r="E2" s="92"/>
      <c r="F2" s="93"/>
      <c r="G2" s="93"/>
      <c r="H2" s="93"/>
    </row>
    <row r="3" ht="15.75" customHeight="1">
      <c r="A3" s="90"/>
      <c r="B3" s="96" t="s">
        <v>346</v>
      </c>
      <c r="C3" s="99"/>
      <c r="D3" s="99"/>
      <c r="E3" s="100"/>
      <c r="F3" s="102" t="s">
        <v>391</v>
      </c>
      <c r="G3" s="99"/>
      <c r="H3" s="104"/>
    </row>
    <row r="4" ht="15.75" customHeight="1">
      <c r="A4" s="106" t="s">
        <v>425</v>
      </c>
      <c r="B4" s="107" t="s">
        <v>442</v>
      </c>
      <c r="C4" s="107" t="s">
        <v>448</v>
      </c>
      <c r="D4" s="107" t="s">
        <v>451</v>
      </c>
      <c r="E4" s="109" t="s">
        <v>452</v>
      </c>
      <c r="F4" s="111" t="s">
        <v>484</v>
      </c>
      <c r="G4" s="111" t="s">
        <v>472</v>
      </c>
      <c r="H4" s="112" t="s">
        <v>504</v>
      </c>
    </row>
    <row r="5" ht="15.75" customHeight="1">
      <c r="A5" s="114" t="s">
        <v>508</v>
      </c>
      <c r="B5" s="115"/>
      <c r="C5" s="117">
        <v>44.0</v>
      </c>
      <c r="D5" s="117"/>
      <c r="E5" s="118"/>
      <c r="F5" s="120">
        <v>13.95</v>
      </c>
      <c r="G5" s="121">
        <v>19.36</v>
      </c>
      <c r="H5" s="122">
        <v>33.64</v>
      </c>
    </row>
    <row r="6" ht="15.75" customHeight="1">
      <c r="A6" s="114" t="s">
        <v>588</v>
      </c>
      <c r="B6" s="115"/>
      <c r="C6" s="117">
        <v>11.0</v>
      </c>
      <c r="D6" s="117"/>
      <c r="E6" s="118">
        <v>2.0</v>
      </c>
      <c r="F6" s="120">
        <v>24.54</v>
      </c>
      <c r="G6" s="121">
        <v>33.62</v>
      </c>
      <c r="H6" s="122">
        <v>42.23</v>
      </c>
    </row>
    <row r="7" ht="15.75" customHeight="1">
      <c r="A7" s="114" t="s">
        <v>589</v>
      </c>
      <c r="B7" s="115"/>
      <c r="C7" s="117">
        <v>38.0</v>
      </c>
      <c r="D7" s="117"/>
      <c r="E7" s="118">
        <v>1.0</v>
      </c>
      <c r="F7" s="120">
        <v>17.28</v>
      </c>
      <c r="G7" s="121">
        <v>31.23</v>
      </c>
      <c r="H7" s="122">
        <v>65.54</v>
      </c>
    </row>
    <row r="8" ht="15.75" customHeight="1">
      <c r="A8" s="114" t="s">
        <v>590</v>
      </c>
      <c r="B8" s="115"/>
      <c r="C8" s="117">
        <v>1.0</v>
      </c>
      <c r="D8" s="117"/>
      <c r="E8" s="118"/>
      <c r="F8" s="120">
        <v>23.0</v>
      </c>
      <c r="G8" s="121">
        <v>25.0</v>
      </c>
      <c r="H8" s="122">
        <v>26.0</v>
      </c>
    </row>
    <row r="9" ht="15.75" customHeight="1">
      <c r="A9" s="114" t="s">
        <v>594</v>
      </c>
      <c r="B9" s="115"/>
      <c r="C9" s="117">
        <v>34.0</v>
      </c>
      <c r="D9" s="117"/>
      <c r="E9" s="118">
        <v>5.0</v>
      </c>
      <c r="F9" s="120">
        <v>12.67</v>
      </c>
      <c r="G9" s="121">
        <v>26.41</v>
      </c>
      <c r="H9" s="122">
        <v>37.51</v>
      </c>
    </row>
    <row r="10" ht="15.75" customHeight="1">
      <c r="A10" s="114" t="s">
        <v>595</v>
      </c>
      <c r="B10" s="115"/>
      <c r="C10" s="117">
        <v>9.0</v>
      </c>
      <c r="D10" s="117">
        <v>10.0</v>
      </c>
      <c r="E10" s="118">
        <v>5.0</v>
      </c>
      <c r="F10" s="120">
        <v>11.88</v>
      </c>
      <c r="G10" s="121">
        <v>14.04</v>
      </c>
      <c r="H10" s="122">
        <v>15.46</v>
      </c>
    </row>
    <row r="11" ht="15.75" customHeight="1">
      <c r="A11" s="114" t="s">
        <v>598</v>
      </c>
      <c r="B11" s="115">
        <v>1.0</v>
      </c>
      <c r="C11" s="117">
        <v>2.0</v>
      </c>
      <c r="D11" s="117">
        <v>1.0</v>
      </c>
      <c r="E11" s="118"/>
      <c r="F11" s="120">
        <v>24.25</v>
      </c>
      <c r="G11" s="121">
        <v>44.5</v>
      </c>
      <c r="H11" s="122">
        <v>58.0</v>
      </c>
    </row>
    <row r="12" ht="15.75" customHeight="1">
      <c r="A12" s="114" t="s">
        <v>599</v>
      </c>
      <c r="B12" s="115"/>
      <c r="C12" s="117">
        <v>2.0</v>
      </c>
      <c r="D12" s="117"/>
      <c r="E12" s="118">
        <v>2.0</v>
      </c>
      <c r="F12" s="120">
        <v>7.75</v>
      </c>
      <c r="G12" s="121">
        <v>12.75</v>
      </c>
      <c r="H12" s="122">
        <v>16.25</v>
      </c>
    </row>
    <row r="13" ht="15.75" customHeight="1">
      <c r="A13" s="114" t="s">
        <v>601</v>
      </c>
      <c r="B13" s="115"/>
      <c r="C13" s="117">
        <v>1.0</v>
      </c>
      <c r="D13" s="117"/>
      <c r="E13" s="118">
        <v>2.0</v>
      </c>
      <c r="F13" s="120">
        <v>10.67</v>
      </c>
      <c r="G13" s="121">
        <v>26.0</v>
      </c>
      <c r="H13" s="122">
        <v>19.67</v>
      </c>
    </row>
    <row r="14" ht="15.75" customHeight="1">
      <c r="A14" s="114" t="s">
        <v>603</v>
      </c>
      <c r="B14" s="115"/>
      <c r="C14" s="117">
        <v>100.0</v>
      </c>
      <c r="D14" s="117">
        <v>16.0</v>
      </c>
      <c r="E14" s="118">
        <v>5.0</v>
      </c>
      <c r="F14" s="120">
        <v>57.02</v>
      </c>
      <c r="G14" s="121">
        <v>39.74</v>
      </c>
      <c r="H14" s="122">
        <v>195.63</v>
      </c>
    </row>
    <row r="15" ht="15.75" customHeight="1">
      <c r="A15" s="114" t="s">
        <v>607</v>
      </c>
      <c r="B15" s="115"/>
      <c r="C15" s="117">
        <v>2.0</v>
      </c>
      <c r="D15" s="117">
        <v>2.0</v>
      </c>
      <c r="E15" s="118"/>
      <c r="F15" s="120">
        <v>40.75</v>
      </c>
      <c r="G15" s="121">
        <v>48.25</v>
      </c>
      <c r="H15" s="122">
        <v>79.5</v>
      </c>
    </row>
    <row r="16" ht="15.75" customHeight="1">
      <c r="A16" s="114" t="s">
        <v>609</v>
      </c>
      <c r="B16" s="115">
        <v>1.0</v>
      </c>
      <c r="C16" s="117">
        <v>66.0</v>
      </c>
      <c r="D16" s="117">
        <v>2.0</v>
      </c>
      <c r="E16" s="118">
        <v>2.0</v>
      </c>
      <c r="F16" s="120">
        <v>17.23</v>
      </c>
      <c r="G16" s="121">
        <v>20.14</v>
      </c>
      <c r="H16" s="122">
        <v>48.76</v>
      </c>
    </row>
    <row r="17" ht="15.75" customHeight="1">
      <c r="A17" s="114" t="s">
        <v>611</v>
      </c>
      <c r="B17" s="115"/>
      <c r="C17" s="117">
        <v>5.0</v>
      </c>
      <c r="D17" s="117"/>
      <c r="E17" s="118">
        <v>14.0</v>
      </c>
      <c r="F17" s="120">
        <v>12.0</v>
      </c>
      <c r="G17" s="121">
        <v>17.79</v>
      </c>
      <c r="H17" s="122">
        <v>22.21</v>
      </c>
    </row>
    <row r="18" ht="15.75" customHeight="1">
      <c r="A18" s="114" t="s">
        <v>613</v>
      </c>
      <c r="B18" s="115"/>
      <c r="C18" s="117">
        <v>144.0</v>
      </c>
      <c r="D18" s="117">
        <v>3.0</v>
      </c>
      <c r="E18" s="118">
        <v>30.0</v>
      </c>
      <c r="F18" s="120">
        <v>35.3</v>
      </c>
      <c r="G18" s="121">
        <v>54.05</v>
      </c>
      <c r="H18" s="122">
        <v>67.75</v>
      </c>
    </row>
    <row r="19" ht="15.75" customHeight="1">
      <c r="A19" s="129" t="s">
        <v>614</v>
      </c>
      <c r="B19" s="130"/>
      <c r="C19" s="132">
        <v>9.0</v>
      </c>
      <c r="D19" s="132"/>
      <c r="E19" s="136"/>
      <c r="F19" s="138">
        <v>16.56</v>
      </c>
      <c r="G19" s="140">
        <v>19.44</v>
      </c>
      <c r="H19" s="142">
        <v>46.22</v>
      </c>
    </row>
  </sheetData>
  <mergeCells count="2">
    <mergeCell ref="F3:H3"/>
    <mergeCell ref="B3:E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min="1" max="1" customWidth="true" width="19.57" collapsed="true"/>
    <col min="2" max="2" customWidth="true" width="69.14" collapsed="true"/>
    <col min="3" max="3" customWidth="true" width="37.14" collapsed="true"/>
    <col min="4" max="4" customWidth="true" width="17.71" collapsed="true"/>
  </cols>
  <sheetData>
    <row r="1" ht="15.75" customHeight="1">
      <c r="A1" s="134" t="s">
        <v>637</v>
      </c>
      <c r="B1" s="135"/>
      <c r="C1" s="134"/>
      <c r="D1" s="134"/>
    </row>
    <row r="2" ht="15.75" customHeight="1">
      <c r="A2" s="134"/>
      <c r="B2" s="135"/>
      <c r="C2" s="134"/>
      <c r="D2" s="134"/>
    </row>
    <row r="3" ht="15.75" customHeight="1">
      <c r="A3" s="137" t="s">
        <v>649</v>
      </c>
      <c r="B3" s="139" t="s">
        <v>8</v>
      </c>
      <c r="C3" s="141" t="s">
        <v>10</v>
      </c>
      <c r="D3" s="143" t="s">
        <v>16</v>
      </c>
    </row>
    <row r="4" ht="15.75" customHeight="1">
      <c r="A4" s="144" t="s">
        <v>50</v>
      </c>
      <c r="B4" s="145"/>
      <c r="C4" s="147" t="s">
        <v>665</v>
      </c>
      <c r="D4" s="155" t="s">
        <v>666</v>
      </c>
    </row>
    <row r="5" ht="15.75" customHeight="1">
      <c r="A5" s="157" t="s">
        <v>696</v>
      </c>
      <c r="B5" s="171" t="s">
        <v>698</v>
      </c>
      <c r="C5" s="173" t="s">
        <v>743</v>
      </c>
      <c r="D5" s="174" t="s">
        <v>758</v>
      </c>
    </row>
    <row r="6" ht="15.75" customHeight="1">
      <c r="A6" s="157" t="s">
        <v>767</v>
      </c>
      <c r="B6" s="171" t="s">
        <v>768</v>
      </c>
      <c r="C6" s="173" t="s">
        <v>770</v>
      </c>
      <c r="D6" s="174" t="s">
        <v>773</v>
      </c>
    </row>
    <row r="7" ht="15.75" customHeight="1">
      <c r="A7" s="157" t="s">
        <v>774</v>
      </c>
      <c r="B7" s="171" t="s">
        <v>776</v>
      </c>
      <c r="C7" s="173" t="s">
        <v>778</v>
      </c>
      <c r="D7" s="174"/>
    </row>
    <row r="8" ht="15.75" customHeight="1">
      <c r="A8" s="157" t="s">
        <v>779</v>
      </c>
      <c r="B8" s="171" t="s">
        <v>780</v>
      </c>
      <c r="C8" s="173" t="s">
        <v>782</v>
      </c>
      <c r="D8" s="174"/>
    </row>
    <row r="9" ht="15.75" customHeight="1">
      <c r="A9" s="157" t="s">
        <v>771</v>
      </c>
      <c r="B9" s="171" t="s">
        <v>788</v>
      </c>
      <c r="C9" s="173" t="s">
        <v>772</v>
      </c>
      <c r="D9" s="174" t="s">
        <v>792</v>
      </c>
    </row>
    <row r="10" ht="15.75" customHeight="1">
      <c r="A10" s="49" t="s">
        <v>794</v>
      </c>
      <c r="B10" s="171" t="s">
        <v>796</v>
      </c>
      <c r="C10" s="61" t="s">
        <v>797</v>
      </c>
      <c r="D10" s="62" t="s">
        <v>801</v>
      </c>
    </row>
    <row r="11" ht="15.75" customHeight="1">
      <c r="A11" s="157" t="s">
        <v>802</v>
      </c>
      <c r="B11" s="171" t="s">
        <v>803</v>
      </c>
      <c r="C11" s="173" t="s">
        <v>805</v>
      </c>
      <c r="D11" s="174" t="s">
        <v>808</v>
      </c>
    </row>
    <row r="12" ht="15.75" customHeight="1">
      <c r="A12" s="176" t="s">
        <v>810</v>
      </c>
      <c r="B12" s="178" t="s">
        <v>815</v>
      </c>
      <c r="C12" s="180" t="s">
        <v>828</v>
      </c>
      <c r="D12" s="181"/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min="1" max="1" customWidth="true" width="30.86" collapsed="true"/>
    <col min="2" max="2" customWidth="true" width="49.57" collapsed="true"/>
    <col min="3" max="3" customWidth="true" width="27.43" collapsed="true"/>
  </cols>
  <sheetData>
    <row r="1" ht="15.75" customHeight="1">
      <c r="A1" s="149" t="s">
        <v>667</v>
      </c>
      <c r="B1" s="149"/>
      <c r="C1" s="149"/>
    </row>
    <row r="2" ht="15.75" customHeight="1">
      <c r="A2" s="149"/>
      <c r="B2" s="149"/>
      <c r="C2" s="149"/>
    </row>
    <row r="3" ht="15.75" customHeight="1">
      <c r="A3" s="151" t="s">
        <v>36</v>
      </c>
      <c r="B3" s="153" t="s">
        <v>10</v>
      </c>
      <c r="C3" s="154" t="s">
        <v>16</v>
      </c>
    </row>
    <row r="4" ht="15.75" customHeight="1">
      <c r="A4" s="158" t="s">
        <v>690</v>
      </c>
      <c r="B4" s="160"/>
      <c r="C4" s="161"/>
    </row>
    <row r="5" ht="15.75" customHeight="1">
      <c r="A5" s="103" t="s">
        <v>555</v>
      </c>
      <c r="B5" s="163" t="s">
        <v>557</v>
      </c>
      <c r="C5" s="110" t="s">
        <v>558</v>
      </c>
    </row>
    <row r="6" ht="15.75" customHeight="1">
      <c r="A6" s="103" t="s">
        <v>567</v>
      </c>
      <c r="B6" s="165" t="s">
        <v>569</v>
      </c>
      <c r="C6" s="110" t="s">
        <v>570</v>
      </c>
    </row>
    <row r="7" ht="15.75" customHeight="1">
      <c r="A7" s="166"/>
      <c r="B7" s="168"/>
      <c r="C7" s="169"/>
    </row>
    <row r="8" ht="15.75" customHeight="1">
      <c r="A8" s="158" t="s">
        <v>724</v>
      </c>
      <c r="B8" s="160"/>
      <c r="C8" s="161"/>
    </row>
    <row r="9" ht="15.75" customHeight="1">
      <c r="A9" s="103" t="s">
        <v>725</v>
      </c>
      <c r="B9" s="172" t="s">
        <v>727</v>
      </c>
      <c r="C9" s="110" t="s">
        <v>748</v>
      </c>
    </row>
    <row r="10" ht="15.75" customHeight="1">
      <c r="A10" s="103" t="s">
        <v>750</v>
      </c>
      <c r="B10" s="172" t="s">
        <v>751</v>
      </c>
      <c r="C10" s="110" t="s">
        <v>754</v>
      </c>
    </row>
    <row r="11" ht="15.75" customHeight="1">
      <c r="A11" s="103" t="s">
        <v>755</v>
      </c>
      <c r="B11" s="172" t="s">
        <v>756</v>
      </c>
      <c r="C11" s="110" t="s">
        <v>759</v>
      </c>
    </row>
    <row r="12" ht="15.75" customHeight="1">
      <c r="A12" s="166"/>
      <c r="B12" s="168"/>
      <c r="C12" s="169"/>
    </row>
    <row r="13" ht="15.75" customHeight="1">
      <c r="A13" s="158" t="s">
        <v>760</v>
      </c>
      <c r="B13" s="160"/>
      <c r="C13" s="161"/>
    </row>
    <row r="14" ht="15.75" customHeight="1">
      <c r="A14" s="103" t="s">
        <v>761</v>
      </c>
      <c r="B14" s="172" t="s">
        <v>762</v>
      </c>
      <c r="C14" s="110" t="s">
        <v>763</v>
      </c>
    </row>
    <row r="15" ht="15.75" customHeight="1">
      <c r="A15" s="103" t="s">
        <v>764</v>
      </c>
      <c r="B15" s="172" t="s">
        <v>766</v>
      </c>
      <c r="C15" s="110" t="s">
        <v>769</v>
      </c>
    </row>
    <row r="16" ht="15.75" customHeight="1">
      <c r="A16" s="103" t="s">
        <v>771</v>
      </c>
      <c r="B16" s="172" t="s">
        <v>772</v>
      </c>
      <c r="C16" s="110" t="s">
        <v>775</v>
      </c>
    </row>
    <row r="17" ht="15.75" customHeight="1">
      <c r="A17" s="103" t="s">
        <v>777</v>
      </c>
      <c r="B17" s="172" t="s">
        <v>751</v>
      </c>
      <c r="C17" s="110" t="s">
        <v>781</v>
      </c>
    </row>
    <row r="18" ht="15.75" customHeight="1">
      <c r="A18" s="103" t="s">
        <v>783</v>
      </c>
      <c r="B18" s="172" t="s">
        <v>784</v>
      </c>
      <c r="C18" s="110" t="s">
        <v>786</v>
      </c>
    </row>
    <row r="19" ht="15.75" customHeight="1">
      <c r="A19" s="103" t="s">
        <v>787</v>
      </c>
      <c r="B19" s="172" t="s">
        <v>789</v>
      </c>
      <c r="C19" s="110" t="s">
        <v>791</v>
      </c>
    </row>
    <row r="20" ht="15.75" customHeight="1">
      <c r="A20" s="103" t="s">
        <v>793</v>
      </c>
      <c r="B20" s="172" t="s">
        <v>795</v>
      </c>
      <c r="C20" s="110" t="s">
        <v>798</v>
      </c>
    </row>
    <row r="21" ht="15.75" customHeight="1">
      <c r="A21" s="103" t="s">
        <v>799</v>
      </c>
      <c r="B21" s="172" t="s">
        <v>800</v>
      </c>
      <c r="C21" s="110" t="s">
        <v>804</v>
      </c>
    </row>
    <row r="22" ht="15.75" customHeight="1">
      <c r="A22" s="103"/>
      <c r="B22" s="168"/>
      <c r="C22" s="169"/>
    </row>
    <row r="23" ht="15.75" customHeight="1">
      <c r="A23" s="158" t="s">
        <v>807</v>
      </c>
      <c r="B23" s="160"/>
      <c r="C23" s="161"/>
    </row>
    <row r="24" ht="15.75" customHeight="1">
      <c r="A24" s="177" t="s">
        <v>811</v>
      </c>
      <c r="B24" s="163" t="s">
        <v>820</v>
      </c>
      <c r="C24" s="179" t="s">
        <v>825</v>
      </c>
    </row>
    <row r="25" ht="15.75" customHeight="1">
      <c r="A25" s="177" t="s">
        <v>832</v>
      </c>
      <c r="B25" s="163" t="s">
        <v>834</v>
      </c>
      <c r="C25" s="179"/>
    </row>
    <row r="26" ht="15.75" customHeight="1">
      <c r="A26" s="177" t="s">
        <v>836</v>
      </c>
      <c r="B26" s="163" t="s">
        <v>837</v>
      </c>
      <c r="C26" s="169"/>
    </row>
    <row r="27" ht="15.75" customHeight="1">
      <c r="A27" s="103"/>
      <c r="B27" s="168"/>
      <c r="C27" s="169"/>
    </row>
    <row r="28" ht="15.75" customHeight="1">
      <c r="A28" s="158" t="s">
        <v>841</v>
      </c>
      <c r="B28" s="160"/>
      <c r="C28" s="161"/>
    </row>
    <row r="29" ht="15.75" customHeight="1">
      <c r="A29" s="103" t="s">
        <v>844</v>
      </c>
      <c r="B29" s="172" t="s">
        <v>845</v>
      </c>
      <c r="C29" s="110" t="s">
        <v>846</v>
      </c>
    </row>
    <row r="30" ht="15.75" customHeight="1">
      <c r="A30" s="103" t="s">
        <v>847</v>
      </c>
      <c r="B30" s="172" t="s">
        <v>848</v>
      </c>
      <c r="C30" s="110" t="s">
        <v>849</v>
      </c>
    </row>
    <row r="31" ht="15.75" customHeight="1">
      <c r="A31" s="103" t="s">
        <v>850</v>
      </c>
      <c r="B31" s="172" t="s">
        <v>851</v>
      </c>
      <c r="C31" s="110" t="s">
        <v>852</v>
      </c>
    </row>
    <row r="32" ht="15.75" customHeight="1">
      <c r="A32" s="103" t="s">
        <v>853</v>
      </c>
      <c r="B32" s="172" t="s">
        <v>854</v>
      </c>
      <c r="C32" s="110" t="s">
        <v>855</v>
      </c>
    </row>
    <row r="33" ht="15.75" customHeight="1">
      <c r="A33" s="103" t="s">
        <v>856</v>
      </c>
      <c r="B33" s="172" t="s">
        <v>857</v>
      </c>
      <c r="C33" s="110" t="s">
        <v>859</v>
      </c>
    </row>
    <row r="34" ht="15.75" customHeight="1">
      <c r="A34" s="103" t="s">
        <v>860</v>
      </c>
      <c r="B34" s="172" t="s">
        <v>862</v>
      </c>
      <c r="C34" s="110" t="s">
        <v>863</v>
      </c>
    </row>
    <row r="35" ht="15.75" customHeight="1">
      <c r="A35" s="103" t="s">
        <v>864</v>
      </c>
      <c r="B35" s="172" t="s">
        <v>865</v>
      </c>
      <c r="C35" s="110" t="s">
        <v>868</v>
      </c>
    </row>
    <row r="36" ht="15.75" customHeight="1">
      <c r="A36" s="166"/>
      <c r="B36" s="184"/>
      <c r="C36" s="169"/>
    </row>
    <row r="37" ht="15.75" customHeight="1">
      <c r="A37" s="158" t="s">
        <v>869</v>
      </c>
      <c r="B37" s="160"/>
      <c r="C37" s="161"/>
    </row>
    <row r="38" ht="15.75" customHeight="1">
      <c r="A38" s="103" t="s">
        <v>870</v>
      </c>
      <c r="B38" s="172" t="s">
        <v>871</v>
      </c>
      <c r="C38" s="110" t="s">
        <v>872</v>
      </c>
    </row>
    <row r="39" ht="15.75" customHeight="1">
      <c r="A39" s="103" t="s">
        <v>873</v>
      </c>
      <c r="B39" s="172" t="s">
        <v>874</v>
      </c>
      <c r="C39" s="110" t="s">
        <v>875</v>
      </c>
    </row>
    <row r="40" ht="15.75" customHeight="1">
      <c r="A40" s="103"/>
      <c r="B40" s="168"/>
      <c r="C40" s="110"/>
    </row>
    <row r="41" ht="15.75" customHeight="1">
      <c r="A41" s="158" t="s">
        <v>876</v>
      </c>
      <c r="B41" s="160"/>
      <c r="C41" s="161"/>
    </row>
    <row r="42" ht="15.75" customHeight="1">
      <c r="A42" s="103" t="s">
        <v>878</v>
      </c>
      <c r="B42" s="172" t="s">
        <v>879</v>
      </c>
      <c r="C42" s="110" t="s">
        <v>880</v>
      </c>
    </row>
    <row r="43" ht="15.75" customHeight="1">
      <c r="A43" s="103" t="s">
        <v>764</v>
      </c>
      <c r="B43" s="172" t="s">
        <v>766</v>
      </c>
      <c r="C43" s="110" t="s">
        <v>769</v>
      </c>
    </row>
    <row r="44" ht="15.75" customHeight="1">
      <c r="A44" s="103" t="s">
        <v>881</v>
      </c>
      <c r="B44" s="172" t="s">
        <v>882</v>
      </c>
      <c r="C44" s="110" t="s">
        <v>883</v>
      </c>
    </row>
    <row r="45" ht="15.75" customHeight="1">
      <c r="A45" s="103" t="s">
        <v>884</v>
      </c>
      <c r="B45" s="163" t="s">
        <v>885</v>
      </c>
      <c r="C45" s="110" t="s">
        <v>886</v>
      </c>
    </row>
    <row r="46" ht="15.75" customHeight="1">
      <c r="A46" s="103" t="s">
        <v>887</v>
      </c>
      <c r="B46" s="172" t="s">
        <v>888</v>
      </c>
      <c r="C46" s="110" t="s">
        <v>889</v>
      </c>
    </row>
    <row r="47" ht="15.75" customHeight="1">
      <c r="A47" s="103" t="s">
        <v>890</v>
      </c>
      <c r="B47" s="172" t="s">
        <v>891</v>
      </c>
      <c r="C47" s="110" t="s">
        <v>892</v>
      </c>
    </row>
    <row r="48" ht="15.75" customHeight="1">
      <c r="A48" s="103" t="s">
        <v>799</v>
      </c>
      <c r="B48" s="172" t="s">
        <v>800</v>
      </c>
      <c r="C48" s="110" t="s">
        <v>804</v>
      </c>
    </row>
    <row r="49" ht="15.75" customHeight="1">
      <c r="A49" s="166"/>
      <c r="B49" s="168"/>
      <c r="C49" s="169"/>
    </row>
    <row r="50" ht="15.75" customHeight="1">
      <c r="A50" s="158" t="s">
        <v>894</v>
      </c>
      <c r="B50" s="160"/>
      <c r="C50" s="161"/>
    </row>
    <row r="51" ht="15.75" customHeight="1">
      <c r="A51" s="103" t="s">
        <v>895</v>
      </c>
      <c r="B51" s="172" t="s">
        <v>896</v>
      </c>
      <c r="C51" s="110" t="s">
        <v>903</v>
      </c>
    </row>
    <row r="52" ht="15.75" customHeight="1">
      <c r="A52" s="103" t="s">
        <v>904</v>
      </c>
      <c r="B52" s="172" t="s">
        <v>905</v>
      </c>
      <c r="C52" s="110" t="s">
        <v>906</v>
      </c>
    </row>
    <row r="53" ht="15.75" customHeight="1">
      <c r="A53" s="103" t="s">
        <v>907</v>
      </c>
      <c r="B53" s="172" t="s">
        <v>908</v>
      </c>
      <c r="C53" s="110" t="s">
        <v>910</v>
      </c>
    </row>
    <row r="54" ht="15.75" customHeight="1">
      <c r="A54" s="166"/>
      <c r="B54" s="168"/>
      <c r="C54" s="169"/>
    </row>
    <row r="55" ht="15.75" customHeight="1">
      <c r="A55" s="158" t="s">
        <v>911</v>
      </c>
      <c r="B55" s="160"/>
      <c r="C55" s="161"/>
    </row>
    <row r="56" ht="15.75" customHeight="1">
      <c r="A56" s="103" t="s">
        <v>912</v>
      </c>
      <c r="B56" s="172" t="s">
        <v>913</v>
      </c>
      <c r="C56" s="110" t="s">
        <v>916</v>
      </c>
    </row>
    <row r="57" ht="15.75" customHeight="1">
      <c r="A57" s="103" t="s">
        <v>917</v>
      </c>
      <c r="B57" s="172" t="s">
        <v>918</v>
      </c>
      <c r="C57" s="110" t="s">
        <v>919</v>
      </c>
    </row>
    <row r="58" ht="15.75" customHeight="1">
      <c r="A58" s="103" t="s">
        <v>920</v>
      </c>
      <c r="B58" s="172" t="s">
        <v>925</v>
      </c>
      <c r="C58" s="110" t="s">
        <v>927</v>
      </c>
    </row>
    <row r="59" ht="15.75" customHeight="1">
      <c r="A59" s="103" t="s">
        <v>928</v>
      </c>
      <c r="B59" s="172" t="s">
        <v>929</v>
      </c>
      <c r="C59" s="110" t="s">
        <v>930</v>
      </c>
    </row>
    <row r="60" ht="15.75" customHeight="1">
      <c r="A60" s="166"/>
      <c r="B60" s="168"/>
      <c r="C60" s="169"/>
    </row>
    <row r="61" ht="15.75" customHeight="1">
      <c r="A61" s="190" t="s">
        <v>931</v>
      </c>
      <c r="B61" s="192"/>
      <c r="C61" s="193"/>
    </row>
    <row r="62" ht="15.75" customHeight="1">
      <c r="A62" s="103" t="s">
        <v>940</v>
      </c>
      <c r="B62" s="163" t="s">
        <v>941</v>
      </c>
      <c r="C62" s="110" t="s">
        <v>942</v>
      </c>
    </row>
    <row r="63" ht="15.75" customHeight="1">
      <c r="A63" s="103" t="s">
        <v>943</v>
      </c>
      <c r="B63" s="172" t="s">
        <v>944</v>
      </c>
      <c r="C63" s="179" t="s">
        <v>945</v>
      </c>
    </row>
    <row r="64" ht="15.75" customHeight="1">
      <c r="A64" s="103" t="s">
        <v>946</v>
      </c>
      <c r="B64" s="163" t="s">
        <v>947</v>
      </c>
      <c r="C64" s="110" t="s">
        <v>948</v>
      </c>
    </row>
    <row r="65" ht="15.75" customHeight="1">
      <c r="A65" s="166"/>
      <c r="B65" s="168"/>
      <c r="C65" s="169"/>
    </row>
    <row r="66" ht="15.75" customHeight="1">
      <c r="A66" s="158" t="s">
        <v>949</v>
      </c>
      <c r="B66" s="160"/>
      <c r="C66" s="161"/>
    </row>
    <row r="67" ht="15.75" customHeight="1">
      <c r="A67" s="103" t="s">
        <v>950</v>
      </c>
      <c r="B67" s="172" t="s">
        <v>951</v>
      </c>
      <c r="C67" s="110" t="s">
        <v>952</v>
      </c>
    </row>
    <row r="68" ht="15.75" customHeight="1">
      <c r="A68" s="103" t="s">
        <v>953</v>
      </c>
      <c r="B68" s="172" t="s">
        <v>954</v>
      </c>
      <c r="C68" s="110" t="s">
        <v>956</v>
      </c>
    </row>
    <row r="69" ht="15.75" customHeight="1">
      <c r="A69" s="198" t="s">
        <v>957</v>
      </c>
      <c r="B69" s="200" t="s">
        <v>970</v>
      </c>
      <c r="C69" s="201" t="s">
        <v>974</v>
      </c>
    </row>
  </sheetData>
  <hyperlinks>
    <hyperlink r:id="rId1" ref="B5"/>
    <hyperlink r:id="rId2" ref="B6"/>
    <hyperlink r:id="rId3" ref="B9"/>
    <hyperlink r:id="rId4" ref="B10"/>
    <hyperlink r:id="rId5" ref="B11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4"/>
    <hyperlink r:id="rId15" ref="B25"/>
    <hyperlink r:id="rId16" ref="B26"/>
    <hyperlink r:id="rId17" ref="B29"/>
    <hyperlink r:id="rId18" ref="B30"/>
    <hyperlink r:id="rId19" ref="B31"/>
    <hyperlink r:id="rId20" ref="B32"/>
    <hyperlink r:id="rId21" ref="B33"/>
    <hyperlink r:id="rId22" ref="B34"/>
    <hyperlink r:id="rId23" ref="B35"/>
    <hyperlink r:id="rId24" ref="B38"/>
    <hyperlink r:id="rId25" ref="B39"/>
    <hyperlink r:id="rId26" ref="B42"/>
    <hyperlink r:id="rId27" ref="B43"/>
    <hyperlink r:id="rId28" ref="B44"/>
    <hyperlink r:id="rId29" ref="B45"/>
    <hyperlink r:id="rId30" ref="B46"/>
    <hyperlink r:id="rId31" ref="B47"/>
    <hyperlink r:id="rId32" ref="B48"/>
    <hyperlink r:id="rId33" ref="B51"/>
    <hyperlink r:id="rId34" ref="B52"/>
    <hyperlink r:id="rId35" ref="B53"/>
    <hyperlink r:id="rId36" ref="B56"/>
    <hyperlink r:id="rId37" ref="B57"/>
    <hyperlink r:id="rId38" ref="B58"/>
    <hyperlink r:id="rId39" ref="B59"/>
    <hyperlink r:id="rId40" ref="B62"/>
    <hyperlink r:id="rId41" ref="B63"/>
    <hyperlink r:id="rId42" ref="B64"/>
    <hyperlink r:id="rId43" ref="B67"/>
    <hyperlink r:id="rId44" ref="B68"/>
    <hyperlink r:id="rId45" ref="B69"/>
  </hyperlinks>
  <drawing r:id="rId4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min="1" max="1" customWidth="true" width="36.71" collapsed="true"/>
    <col min="2" max="2" customWidth="true" width="100.14" collapsed="true"/>
    <col min="3" max="3" customWidth="true" width="38.14" collapsed="true"/>
    <col min="4" max="4" customWidth="true" width="65.43" collapsed="true"/>
  </cols>
  <sheetData>
    <row r="1" ht="15.75" customHeight="1">
      <c r="A1" s="5" t="s">
        <v>893</v>
      </c>
      <c r="B1" s="4"/>
      <c r="C1" s="2"/>
      <c r="D1" s="2"/>
    </row>
    <row r="2" ht="15.75" customHeight="1">
      <c r="A2" s="2"/>
      <c r="B2" s="4"/>
      <c r="C2" s="2"/>
      <c r="D2" s="2"/>
    </row>
    <row r="3" ht="15.75" customHeight="1">
      <c r="A3" s="6" t="s">
        <v>897</v>
      </c>
      <c r="B3" s="8" t="s">
        <v>898</v>
      </c>
      <c r="C3" s="19" t="s">
        <v>900</v>
      </c>
      <c r="D3" s="21" t="s">
        <v>10</v>
      </c>
    </row>
    <row r="4" ht="15.75" customHeight="1">
      <c r="A4" s="157" t="s">
        <v>473</v>
      </c>
      <c r="B4" s="5" t="s">
        <v>901</v>
      </c>
      <c r="C4" s="188" t="s">
        <v>902</v>
      </c>
      <c r="D4" s="194" t="s">
        <v>926</v>
      </c>
    </row>
    <row r="5" ht="15.75" customHeight="1">
      <c r="A5" s="49" t="s">
        <v>955</v>
      </c>
      <c r="B5" s="196" t="s">
        <v>958</v>
      </c>
      <c r="C5" s="197" t="s">
        <v>963</v>
      </c>
      <c r="D5" s="194" t="str">
        <f>HYPERLINK("http://doi.org/10.7554/eLife.05005","http://doi.org/10.7554/eLife.05005")</f>
        <v>http://doi.org/10.7554/eLife.05005</v>
      </c>
    </row>
    <row r="6" ht="15.75" customHeight="1">
      <c r="A6" s="49" t="s">
        <v>791</v>
      </c>
      <c r="B6" s="203" t="s">
        <v>972</v>
      </c>
      <c r="C6" s="197" t="s">
        <v>989</v>
      </c>
      <c r="D6" s="194" t="str">
        <f>HYPERLINK("http://doi.org/10.1371/journal.pcbi.1002980","http://doi.org/10.1371/journal.pcbi.1002980")</f>
        <v>http://doi.org/10.1371/journal.pcbi.1002980</v>
      </c>
    </row>
    <row r="7" ht="15.75" customHeight="1">
      <c r="A7" s="49" t="s">
        <v>786</v>
      </c>
      <c r="B7" s="203" t="s">
        <v>990</v>
      </c>
      <c r="C7" s="197" t="s">
        <v>991</v>
      </c>
      <c r="D7" s="194" t="str">
        <f>HYPERLINK("http://doi.org/10.1109/SAINT.2012.40","http://doi.org/10.1109/SAINT.2012.40")</f>
        <v>http://doi.org/10.1109/SAINT.2012.40</v>
      </c>
    </row>
    <row r="8" ht="15.75" customHeight="1">
      <c r="A8" s="49" t="s">
        <v>765</v>
      </c>
      <c r="B8" s="196" t="s">
        <v>993</v>
      </c>
      <c r="C8" s="197" t="s">
        <v>994</v>
      </c>
      <c r="D8" s="194" t="str">
        <f>HYPERLINK("http://doi.org/10.1126/science.3018930","http://doi.org/10.1126/science.3018930")</f>
        <v>http://doi.org/10.1126/science.3018930</v>
      </c>
    </row>
    <row r="9" ht="15.75" customHeight="1">
      <c r="A9" s="49" t="s">
        <v>707</v>
      </c>
      <c r="B9" s="196" t="s">
        <v>996</v>
      </c>
      <c r="C9" s="197" t="s">
        <v>997</v>
      </c>
      <c r="D9" s="194" t="str">
        <f>HYPERLINK("http://doi.org/10.1021/pr800162c","http://doi.org/10.1021/pr800162c")</f>
        <v>http://doi.org/10.1021/pr800162c</v>
      </c>
    </row>
    <row r="10" ht="15.75" customHeight="1">
      <c r="A10" s="49" t="s">
        <v>711</v>
      </c>
      <c r="B10" s="196" t="s">
        <v>998</v>
      </c>
      <c r="C10" s="197" t="s">
        <v>999</v>
      </c>
      <c r="D10" s="194" t="str">
        <f>HYPERLINK("http://doi.org/10.1093/protein/gzn064","http://doi.org/10.1093/protein/gzn064")</f>
        <v>http://doi.org/10.1093/protein/gzn064</v>
      </c>
    </row>
    <row r="11" ht="15.75" customHeight="1">
      <c r="A11" s="49" t="s">
        <v>806</v>
      </c>
      <c r="B11" s="196" t="s">
        <v>1000</v>
      </c>
      <c r="C11" s="197" t="s">
        <v>1001</v>
      </c>
      <c r="D11" s="194" t="str">
        <f>HYPERLINK("http://doi.org/10.1016/j.cell.2009.01.002","http://doi.org/10.1016/j.cell.2009.01.002")</f>
        <v>http://doi.org/10.1016/j.cell.2009.01.002</v>
      </c>
    </row>
    <row r="12" ht="15.75" customHeight="1">
      <c r="A12" s="49" t="s">
        <v>85</v>
      </c>
      <c r="B12" s="208" t="s">
        <v>1002</v>
      </c>
      <c r="C12" s="197" t="s">
        <v>1003</v>
      </c>
      <c r="D12" s="194" t="str">
        <f>HYPERLINK("http://doi.org/10.1016/j.it.2012.02.010","http://doi.org/10.1016/j.it.2012.02.010")</f>
        <v>http://doi.org/10.1016/j.it.2012.02.010</v>
      </c>
    </row>
    <row r="13" ht="15.75" customHeight="1">
      <c r="A13" s="49" t="s">
        <v>689</v>
      </c>
      <c r="B13" s="196" t="s">
        <v>1004</v>
      </c>
      <c r="C13" s="197" t="s">
        <v>1005</v>
      </c>
      <c r="D13" s="194" t="str">
        <f>HYPERLINK("http://doi.org/10.1093/protein/gzh037","http://doi.org/10.1093/protein/gzh037")</f>
        <v>http://doi.org/10.1093/protein/gzh037</v>
      </c>
    </row>
    <row r="14" ht="15.75" customHeight="1">
      <c r="A14" s="49" t="s">
        <v>212</v>
      </c>
      <c r="B14" s="196" t="s">
        <v>1006</v>
      </c>
      <c r="C14" s="197" t="s">
        <v>1007</v>
      </c>
      <c r="D14" s="194" t="s">
        <v>1008</v>
      </c>
    </row>
    <row r="15" ht="15.75" customHeight="1">
      <c r="A15" s="49" t="s">
        <v>558</v>
      </c>
      <c r="B15" s="196" t="s">
        <v>1009</v>
      </c>
      <c r="C15" s="197" t="s">
        <v>1010</v>
      </c>
      <c r="D15" s="194" t="s">
        <v>1011</v>
      </c>
    </row>
    <row r="16" ht="15.75" customHeight="1">
      <c r="A16" s="49" t="s">
        <v>280</v>
      </c>
      <c r="B16" s="196" t="s">
        <v>1012</v>
      </c>
      <c r="C16" s="197" t="s">
        <v>1013</v>
      </c>
      <c r="D16" s="194" t="s">
        <v>1014</v>
      </c>
    </row>
    <row r="17" ht="15.75" customHeight="1">
      <c r="A17" s="49" t="s">
        <v>566</v>
      </c>
      <c r="B17" s="196" t="s">
        <v>1015</v>
      </c>
      <c r="C17" s="197" t="s">
        <v>1016</v>
      </c>
      <c r="D17" s="194" t="s">
        <v>1017</v>
      </c>
    </row>
    <row r="18" ht="15.75" customHeight="1">
      <c r="A18" s="49" t="s">
        <v>679</v>
      </c>
      <c r="B18" s="196" t="s">
        <v>1018</v>
      </c>
      <c r="C18" s="197" t="s">
        <v>1019</v>
      </c>
      <c r="D18" s="194" t="s">
        <v>1020</v>
      </c>
    </row>
    <row r="19" ht="15.75" customHeight="1">
      <c r="A19" s="49" t="s">
        <v>352</v>
      </c>
      <c r="B19" s="196" t="s">
        <v>1021</v>
      </c>
      <c r="C19" s="197" t="s">
        <v>1022</v>
      </c>
      <c r="D19" s="194" t="s">
        <v>1023</v>
      </c>
    </row>
    <row r="20" ht="15.75" customHeight="1">
      <c r="A20" s="49" t="s">
        <v>365</v>
      </c>
      <c r="B20" s="196" t="s">
        <v>1024</v>
      </c>
      <c r="C20" s="197" t="s">
        <v>1025</v>
      </c>
      <c r="D20" s="194" t="s">
        <v>1026</v>
      </c>
    </row>
    <row r="21" ht="15.75" customHeight="1">
      <c r="A21" s="49" t="s">
        <v>198</v>
      </c>
      <c r="B21" s="208" t="s">
        <v>1027</v>
      </c>
      <c r="C21" s="197" t="s">
        <v>1028</v>
      </c>
      <c r="D21" s="194" t="s">
        <v>197</v>
      </c>
    </row>
    <row r="22" ht="15.75" customHeight="1">
      <c r="A22" s="49" t="s">
        <v>356</v>
      </c>
      <c r="B22" s="196" t="s">
        <v>1029</v>
      </c>
      <c r="C22" s="197" t="s">
        <v>1030</v>
      </c>
      <c r="D22" s="194" t="s">
        <v>1031</v>
      </c>
    </row>
    <row r="23" ht="15.75" customHeight="1">
      <c r="A23" s="49" t="s">
        <v>241</v>
      </c>
      <c r="B23" s="196" t="s">
        <v>1032</v>
      </c>
      <c r="C23" s="197" t="s">
        <v>1033</v>
      </c>
      <c r="D23" s="194" t="s">
        <v>1034</v>
      </c>
    </row>
    <row r="24" ht="15.75" customHeight="1">
      <c r="A24" s="49" t="s">
        <v>1035</v>
      </c>
      <c r="B24" s="196" t="s">
        <v>1036</v>
      </c>
      <c r="C24" s="197" t="s">
        <v>1037</v>
      </c>
      <c r="D24" s="194" t="s">
        <v>1038</v>
      </c>
    </row>
    <row r="25" ht="15.75" customHeight="1">
      <c r="A25" s="49" t="s">
        <v>478</v>
      </c>
      <c r="B25" s="196" t="s">
        <v>1039</v>
      </c>
      <c r="C25" s="197" t="s">
        <v>1040</v>
      </c>
      <c r="D25" s="194" t="s">
        <v>1041</v>
      </c>
    </row>
    <row r="26" ht="15.75" customHeight="1">
      <c r="A26" s="49" t="s">
        <v>542</v>
      </c>
      <c r="B26" s="196" t="s">
        <v>1042</v>
      </c>
      <c r="C26" s="197" t="s">
        <v>1043</v>
      </c>
      <c r="D26" s="194" t="s">
        <v>1044</v>
      </c>
    </row>
    <row r="27" ht="15.75" customHeight="1">
      <c r="A27" s="49" t="s">
        <v>741</v>
      </c>
      <c r="B27" s="196" t="s">
        <v>1045</v>
      </c>
      <c r="C27" s="197" t="s">
        <v>1046</v>
      </c>
      <c r="D27" s="194" t="s">
        <v>1047</v>
      </c>
    </row>
    <row r="28" ht="15.75" customHeight="1">
      <c r="A28" s="49" t="s">
        <v>457</v>
      </c>
      <c r="B28" s="208" t="s">
        <v>1048</v>
      </c>
      <c r="C28" s="197" t="s">
        <v>1049</v>
      </c>
      <c r="D28" s="194" t="s">
        <v>1050</v>
      </c>
    </row>
    <row r="29" ht="15.75" customHeight="1">
      <c r="A29" s="49" t="s">
        <v>773</v>
      </c>
      <c r="B29" s="196" t="s">
        <v>1051</v>
      </c>
      <c r="C29" s="197" t="s">
        <v>1052</v>
      </c>
      <c r="D29" s="194" t="s">
        <v>1053</v>
      </c>
    </row>
    <row r="30" ht="15.75" customHeight="1">
      <c r="A30" s="49" t="s">
        <v>973</v>
      </c>
      <c r="B30" s="196" t="s">
        <v>1054</v>
      </c>
      <c r="C30" s="197" t="s">
        <v>1055</v>
      </c>
      <c r="D30" s="194" t="s">
        <v>1056</v>
      </c>
    </row>
    <row r="31" ht="15.75" customHeight="1">
      <c r="A31" s="49" t="s">
        <v>738</v>
      </c>
      <c r="B31" s="196" t="s">
        <v>1057</v>
      </c>
      <c r="C31" s="197" t="s">
        <v>1058</v>
      </c>
      <c r="D31" s="194" t="s">
        <v>1059</v>
      </c>
    </row>
    <row r="32" ht="15.75" customHeight="1">
      <c r="A32" s="49" t="s">
        <v>498</v>
      </c>
      <c r="B32" s="5" t="s">
        <v>1060</v>
      </c>
      <c r="C32" s="197" t="s">
        <v>1061</v>
      </c>
      <c r="D32" s="194" t="s">
        <v>1062</v>
      </c>
    </row>
    <row r="33" ht="15.75" customHeight="1">
      <c r="A33" s="49" t="s">
        <v>676</v>
      </c>
      <c r="B33" s="196" t="s">
        <v>1063</v>
      </c>
      <c r="C33" s="197" t="s">
        <v>1064</v>
      </c>
      <c r="D33" s="194" t="s">
        <v>1065</v>
      </c>
    </row>
    <row r="34" ht="15.75" customHeight="1">
      <c r="A34" s="49" t="s">
        <v>526</v>
      </c>
      <c r="B34" s="196" t="s">
        <v>1066</v>
      </c>
      <c r="C34" s="197" t="s">
        <v>1067</v>
      </c>
      <c r="D34" s="194" t="s">
        <v>1068</v>
      </c>
    </row>
    <row r="35" ht="15.75" customHeight="1">
      <c r="A35" s="49" t="s">
        <v>171</v>
      </c>
      <c r="B35" s="208" t="s">
        <v>1069</v>
      </c>
      <c r="C35" s="197" t="s">
        <v>1070</v>
      </c>
      <c r="D35" s="194" t="s">
        <v>170</v>
      </c>
    </row>
    <row r="36" ht="15.75" customHeight="1">
      <c r="A36" s="49" t="s">
        <v>1071</v>
      </c>
      <c r="B36" s="196" t="s">
        <v>1072</v>
      </c>
      <c r="C36" s="197" t="s">
        <v>1073</v>
      </c>
      <c r="D36" s="194" t="s">
        <v>1074</v>
      </c>
    </row>
    <row r="37" ht="15.75" customHeight="1">
      <c r="A37" s="49" t="s">
        <v>217</v>
      </c>
      <c r="B37" s="196" t="s">
        <v>1075</v>
      </c>
      <c r="C37" s="197" t="s">
        <v>1076</v>
      </c>
      <c r="D37" s="194" t="s">
        <v>1077</v>
      </c>
    </row>
    <row r="38" ht="15.75" customHeight="1">
      <c r="A38" s="49" t="s">
        <v>570</v>
      </c>
      <c r="B38" s="196" t="s">
        <v>1078</v>
      </c>
      <c r="C38" s="197" t="s">
        <v>1079</v>
      </c>
      <c r="D38" s="194" t="s">
        <v>1080</v>
      </c>
    </row>
    <row r="39" ht="15.75" customHeight="1">
      <c r="A39" s="49" t="s">
        <v>247</v>
      </c>
      <c r="B39" s="196" t="s">
        <v>1081</v>
      </c>
      <c r="C39" s="197" t="s">
        <v>1082</v>
      </c>
      <c r="D39" s="194" t="s">
        <v>1083</v>
      </c>
    </row>
    <row r="40" ht="15.75" customHeight="1">
      <c r="A40" s="49" t="s">
        <v>115</v>
      </c>
      <c r="B40" s="208" t="s">
        <v>1084</v>
      </c>
      <c r="C40" s="197" t="s">
        <v>1085</v>
      </c>
      <c r="D40" s="194" t="s">
        <v>114</v>
      </c>
    </row>
    <row r="41" ht="15.75" customHeight="1">
      <c r="A41" s="49" t="s">
        <v>262</v>
      </c>
      <c r="B41" s="196" t="s">
        <v>1086</v>
      </c>
      <c r="C41" s="197" t="s">
        <v>1087</v>
      </c>
      <c r="D41" s="194" t="s">
        <v>1088</v>
      </c>
    </row>
    <row r="42" ht="15.75" customHeight="1">
      <c r="A42" s="49" t="s">
        <v>579</v>
      </c>
      <c r="B42" s="196" t="s">
        <v>1089</v>
      </c>
      <c r="C42" s="197" t="s">
        <v>1090</v>
      </c>
      <c r="D42" s="194" t="s">
        <v>1091</v>
      </c>
    </row>
    <row r="43" ht="15.75" customHeight="1">
      <c r="A43" s="49" t="s">
        <v>137</v>
      </c>
      <c r="B43" s="196" t="s">
        <v>1092</v>
      </c>
      <c r="C43" s="197" t="s">
        <v>1093</v>
      </c>
      <c r="D43" s="194" t="s">
        <v>1094</v>
      </c>
    </row>
    <row r="44" ht="15.75" customHeight="1">
      <c r="A44" s="49" t="s">
        <v>852</v>
      </c>
      <c r="B44" s="203" t="s">
        <v>1095</v>
      </c>
      <c r="C44" s="197" t="s">
        <v>1096</v>
      </c>
      <c r="D44" s="194" t="s">
        <v>1097</v>
      </c>
    </row>
    <row r="45" ht="15.75" customHeight="1">
      <c r="A45" s="49" t="s">
        <v>910</v>
      </c>
      <c r="B45" s="203" t="s">
        <v>1098</v>
      </c>
      <c r="C45" s="197" t="s">
        <v>1099</v>
      </c>
      <c r="D45" s="194" t="s">
        <v>1100</v>
      </c>
    </row>
    <row r="46" ht="15.75" customHeight="1">
      <c r="A46" s="49" t="s">
        <v>906</v>
      </c>
      <c r="B46" s="203" t="s">
        <v>1101</v>
      </c>
      <c r="C46" s="197"/>
      <c r="D46" s="209" t="str">
        <f>HYPERLINK("https://github.com/NuML/NuML 2017","https://github.com/NuML/NuML 2017")</f>
        <v>https://github.com/NuML/NuML 2017</v>
      </c>
    </row>
    <row r="47" ht="15.75" customHeight="1">
      <c r="A47" s="49" t="s">
        <v>180</v>
      </c>
      <c r="B47" s="208" t="s">
        <v>1102</v>
      </c>
      <c r="C47" s="197" t="s">
        <v>1103</v>
      </c>
      <c r="D47" s="194" t="s">
        <v>179</v>
      </c>
    </row>
    <row r="48" ht="15.75" customHeight="1">
      <c r="A48" s="49" t="s">
        <v>336</v>
      </c>
      <c r="B48" s="196" t="s">
        <v>1104</v>
      </c>
      <c r="C48" s="197" t="s">
        <v>1105</v>
      </c>
      <c r="D48" s="194" t="s">
        <v>1106</v>
      </c>
    </row>
    <row r="49" ht="15.75" customHeight="1">
      <c r="A49" s="49" t="s">
        <v>82</v>
      </c>
      <c r="B49" s="208" t="s">
        <v>1107</v>
      </c>
      <c r="C49" s="197" t="s">
        <v>1108</v>
      </c>
      <c r="D49" s="194" t="s">
        <v>81</v>
      </c>
    </row>
    <row r="50" ht="15.75" customHeight="1">
      <c r="A50" s="49" t="s">
        <v>849</v>
      </c>
      <c r="B50" s="203" t="s">
        <v>1109</v>
      </c>
      <c r="C50" s="197" t="s">
        <v>1110</v>
      </c>
      <c r="D50" s="194" t="s">
        <v>1111</v>
      </c>
    </row>
    <row r="51" ht="15.75" customHeight="1">
      <c r="A51" s="49" t="s">
        <v>596</v>
      </c>
      <c r="B51" s="196" t="s">
        <v>1112</v>
      </c>
      <c r="C51" s="197" t="s">
        <v>1113</v>
      </c>
      <c r="D51" s="194" t="s">
        <v>1114</v>
      </c>
    </row>
    <row r="52" ht="15.75" customHeight="1">
      <c r="A52" s="49" t="s">
        <v>573</v>
      </c>
      <c r="B52" s="196" t="s">
        <v>1115</v>
      </c>
      <c r="C52" s="197"/>
      <c r="D52" s="209" t="s">
        <v>1116</v>
      </c>
    </row>
    <row r="53" ht="15.75" customHeight="1">
      <c r="A53" s="49" t="s">
        <v>37</v>
      </c>
      <c r="B53" s="208" t="s">
        <v>1117</v>
      </c>
      <c r="C53" s="197" t="s">
        <v>1118</v>
      </c>
      <c r="D53" s="194" t="s">
        <v>35</v>
      </c>
    </row>
    <row r="54" ht="15.75" customHeight="1">
      <c r="A54" s="49" t="s">
        <v>642</v>
      </c>
      <c r="B54" s="196" t="s">
        <v>1119</v>
      </c>
      <c r="C54" s="197"/>
      <c r="D54" s="209" t="s">
        <v>1120</v>
      </c>
    </row>
    <row r="55" ht="15.75" customHeight="1">
      <c r="A55" s="49" t="s">
        <v>140</v>
      </c>
      <c r="B55" s="208" t="s">
        <v>1121</v>
      </c>
      <c r="C55" s="197" t="s">
        <v>1122</v>
      </c>
      <c r="D55" s="194" t="s">
        <v>139</v>
      </c>
    </row>
    <row r="56" ht="15.75" customHeight="1">
      <c r="A56" s="49" t="s">
        <v>268</v>
      </c>
      <c r="B56" s="208" t="s">
        <v>1123</v>
      </c>
      <c r="C56" s="197" t="s">
        <v>1124</v>
      </c>
      <c r="D56" s="194" t="s">
        <v>245</v>
      </c>
    </row>
    <row r="57" ht="15.75" customHeight="1">
      <c r="A57" s="49" t="s">
        <v>880</v>
      </c>
      <c r="B57" s="208" t="s">
        <v>1125</v>
      </c>
      <c r="C57" s="197" t="s">
        <v>1126</v>
      </c>
      <c r="D57" s="194" t="s">
        <v>1127</v>
      </c>
    </row>
    <row r="58" ht="15.75" customHeight="1">
      <c r="A58" s="49" t="s">
        <v>374</v>
      </c>
      <c r="B58" s="196" t="s">
        <v>1128</v>
      </c>
      <c r="C58" s="197" t="s">
        <v>1129</v>
      </c>
      <c r="D58" s="194" t="s">
        <v>1130</v>
      </c>
    </row>
    <row r="59" ht="15.75" customHeight="1">
      <c r="A59" s="49" t="s">
        <v>875</v>
      </c>
      <c r="B59" s="203" t="s">
        <v>1131</v>
      </c>
      <c r="C59" s="197" t="s">
        <v>1132</v>
      </c>
      <c r="D59" s="194" t="s">
        <v>1133</v>
      </c>
    </row>
    <row r="60" ht="15.75" customHeight="1">
      <c r="A60" s="49" t="s">
        <v>545</v>
      </c>
      <c r="B60" s="196" t="s">
        <v>1134</v>
      </c>
      <c r="C60" s="197" t="s">
        <v>1135</v>
      </c>
      <c r="D60" s="194" t="s">
        <v>1136</v>
      </c>
    </row>
    <row r="61" ht="15.75" customHeight="1">
      <c r="A61" s="49" t="s">
        <v>731</v>
      </c>
      <c r="B61" s="196" t="s">
        <v>1137</v>
      </c>
      <c r="C61" s="210" t="s">
        <v>1138</v>
      </c>
      <c r="D61" s="194" t="s">
        <v>1139</v>
      </c>
    </row>
    <row r="62" ht="15.75" customHeight="1">
      <c r="A62" s="49" t="s">
        <v>500</v>
      </c>
      <c r="B62" s="196" t="s">
        <v>1140</v>
      </c>
      <c r="C62" s="197" t="s">
        <v>1141</v>
      </c>
      <c r="D62" s="194" t="s">
        <v>1142</v>
      </c>
    </row>
    <row r="63" ht="15.75" customHeight="1">
      <c r="A63" s="49" t="s">
        <v>903</v>
      </c>
      <c r="B63" s="208" t="s">
        <v>1143</v>
      </c>
      <c r="C63" s="197" t="s">
        <v>1144</v>
      </c>
      <c r="D63" s="194" t="s">
        <v>1145</v>
      </c>
    </row>
    <row r="64" ht="15.75" customHeight="1">
      <c r="A64" s="49" t="s">
        <v>995</v>
      </c>
      <c r="B64" s="196" t="s">
        <v>1146</v>
      </c>
      <c r="C64" s="197" t="s">
        <v>1147</v>
      </c>
      <c r="D64" s="194" t="s">
        <v>1148</v>
      </c>
    </row>
    <row r="65" ht="15.75" customHeight="1">
      <c r="A65" s="49" t="s">
        <v>974</v>
      </c>
      <c r="B65" s="203" t="s">
        <v>1149</v>
      </c>
      <c r="C65" s="197" t="s">
        <v>1150</v>
      </c>
      <c r="D65" s="194" t="s">
        <v>1151</v>
      </c>
    </row>
    <row r="66" ht="15.75" customHeight="1">
      <c r="A66" s="49" t="s">
        <v>583</v>
      </c>
      <c r="B66" s="196" t="s">
        <v>1152</v>
      </c>
      <c r="C66" s="197" t="s">
        <v>1153</v>
      </c>
      <c r="D66" s="194" t="s">
        <v>1154</v>
      </c>
    </row>
    <row r="67" ht="15.75" customHeight="1">
      <c r="A67" s="49" t="s">
        <v>258</v>
      </c>
      <c r="B67" s="196" t="s">
        <v>1155</v>
      </c>
      <c r="C67" s="197" t="s">
        <v>1156</v>
      </c>
      <c r="D67" s="194" t="s">
        <v>1157</v>
      </c>
    </row>
    <row r="68" ht="15.75" customHeight="1">
      <c r="A68" s="49" t="s">
        <v>672</v>
      </c>
      <c r="B68" s="196" t="s">
        <v>1158</v>
      </c>
      <c r="C68" s="210" t="s">
        <v>1159</v>
      </c>
      <c r="D68" s="194" t="s">
        <v>671</v>
      </c>
    </row>
    <row r="69" ht="15.75" customHeight="1">
      <c r="A69" s="49" t="s">
        <v>654</v>
      </c>
      <c r="B69" s="196" t="s">
        <v>1160</v>
      </c>
      <c r="C69" s="197" t="s">
        <v>1161</v>
      </c>
      <c r="D69" s="194" t="s">
        <v>1162</v>
      </c>
    </row>
    <row r="70" ht="15.75" customHeight="1">
      <c r="A70" s="49" t="s">
        <v>154</v>
      </c>
      <c r="B70" s="208" t="s">
        <v>1163</v>
      </c>
      <c r="C70" s="197" t="s">
        <v>1164</v>
      </c>
      <c r="D70" s="194" t="s">
        <v>153</v>
      </c>
    </row>
    <row r="71" ht="15.75" customHeight="1">
      <c r="A71" s="49" t="s">
        <v>801</v>
      </c>
      <c r="B71" s="196" t="s">
        <v>1165</v>
      </c>
      <c r="C71" s="197" t="s">
        <v>1166</v>
      </c>
      <c r="D71" s="194" t="s">
        <v>1167</v>
      </c>
    </row>
    <row r="72" ht="15.75" customHeight="1">
      <c r="A72" s="49" t="s">
        <v>226</v>
      </c>
      <c r="B72" s="196" t="s">
        <v>1168</v>
      </c>
      <c r="C72" s="197" t="s">
        <v>1169</v>
      </c>
      <c r="D72" s="194" t="s">
        <v>1170</v>
      </c>
    </row>
    <row r="73" ht="15.75" customHeight="1">
      <c r="A73" s="49" t="s">
        <v>1171</v>
      </c>
      <c r="B73" s="196" t="s">
        <v>1172</v>
      </c>
      <c r="C73" s="197" t="s">
        <v>1173</v>
      </c>
      <c r="D73" s="194" t="s">
        <v>1174</v>
      </c>
    </row>
    <row r="74" ht="15.75" customHeight="1">
      <c r="A74" s="157" t="s">
        <v>886</v>
      </c>
      <c r="B74" s="5" t="s">
        <v>1175</v>
      </c>
      <c r="C74" s="188" t="s">
        <v>1176</v>
      </c>
      <c r="D74" s="194" t="s">
        <v>1177</v>
      </c>
    </row>
    <row r="75" ht="15.75" customHeight="1">
      <c r="A75" s="49" t="s">
        <v>945</v>
      </c>
      <c r="B75" s="196" t="s">
        <v>1178</v>
      </c>
      <c r="C75" s="197" t="s">
        <v>1179</v>
      </c>
      <c r="D75" s="194" t="s">
        <v>1180</v>
      </c>
    </row>
    <row r="76" ht="15.75" customHeight="1">
      <c r="A76" s="49" t="s">
        <v>846</v>
      </c>
      <c r="B76" s="203" t="s">
        <v>1181</v>
      </c>
      <c r="C76" s="197" t="s">
        <v>1182</v>
      </c>
      <c r="D76" s="194" t="s">
        <v>1183</v>
      </c>
    </row>
    <row r="77" ht="15.75" customHeight="1">
      <c r="A77" s="49" t="s">
        <v>61</v>
      </c>
      <c r="B77" s="208" t="s">
        <v>1184</v>
      </c>
      <c r="C77" s="197" t="s">
        <v>1185</v>
      </c>
      <c r="D77" s="194" t="s">
        <v>1186</v>
      </c>
    </row>
    <row r="78" ht="15.75" customHeight="1">
      <c r="A78" s="49" t="s">
        <v>53</v>
      </c>
      <c r="B78" s="208" t="s">
        <v>1187</v>
      </c>
      <c r="C78" s="197" t="s">
        <v>1188</v>
      </c>
      <c r="D78" s="194" t="s">
        <v>1189</v>
      </c>
    </row>
    <row r="79" ht="15.75" customHeight="1">
      <c r="A79" s="49" t="s">
        <v>604</v>
      </c>
      <c r="B79" s="196" t="s">
        <v>1190</v>
      </c>
      <c r="C79" s="197" t="s">
        <v>1191</v>
      </c>
      <c r="D79" s="194" t="s">
        <v>1192</v>
      </c>
    </row>
    <row r="80" ht="15.75" customHeight="1">
      <c r="A80" s="49" t="s">
        <v>416</v>
      </c>
      <c r="B80" s="208" t="s">
        <v>1193</v>
      </c>
      <c r="C80" s="197" t="s">
        <v>1194</v>
      </c>
      <c r="D80" s="194" t="s">
        <v>1195</v>
      </c>
    </row>
    <row r="81" ht="15.75" customHeight="1">
      <c r="A81" s="49" t="s">
        <v>699</v>
      </c>
      <c r="B81" s="196" t="s">
        <v>1196</v>
      </c>
      <c r="C81" s="197" t="s">
        <v>1197</v>
      </c>
      <c r="D81" s="194" t="s">
        <v>1198</v>
      </c>
    </row>
    <row r="82" ht="15.75" customHeight="1">
      <c r="A82" s="49" t="s">
        <v>485</v>
      </c>
      <c r="B82" s="196" t="s">
        <v>1199</v>
      </c>
      <c r="C82" s="197" t="s">
        <v>1200</v>
      </c>
      <c r="D82" s="194" t="s">
        <v>1201</v>
      </c>
    </row>
    <row r="83" ht="15.75" customHeight="1">
      <c r="A83" s="49" t="s">
        <v>694</v>
      </c>
      <c r="B83" s="196" t="s">
        <v>1202</v>
      </c>
      <c r="C83" s="197" t="s">
        <v>1203</v>
      </c>
      <c r="D83" s="194" t="s">
        <v>1204</v>
      </c>
    </row>
    <row r="84" ht="15.75" customHeight="1">
      <c r="A84" s="49" t="s">
        <v>505</v>
      </c>
      <c r="B84" s="5" t="s">
        <v>1205</v>
      </c>
      <c r="C84" s="188" t="s">
        <v>1206</v>
      </c>
      <c r="D84" s="194" t="s">
        <v>1207</v>
      </c>
    </row>
    <row r="85" ht="15.75" customHeight="1">
      <c r="A85" s="49" t="s">
        <v>251</v>
      </c>
      <c r="B85" s="196" t="s">
        <v>1208</v>
      </c>
      <c r="C85" s="197" t="s">
        <v>1209</v>
      </c>
      <c r="D85" s="194" t="s">
        <v>1210</v>
      </c>
    </row>
    <row r="86" ht="15.75" customHeight="1">
      <c r="A86" s="49" t="s">
        <v>868</v>
      </c>
      <c r="B86" s="203" t="s">
        <v>1211</v>
      </c>
      <c r="C86" s="197" t="s">
        <v>1212</v>
      </c>
      <c r="D86" s="194" t="s">
        <v>1213</v>
      </c>
    </row>
    <row r="87" ht="15.75" customHeight="1">
      <c r="A87" s="49" t="s">
        <v>443</v>
      </c>
      <c r="B87" s="208" t="s">
        <v>1214</v>
      </c>
      <c r="C87" s="197" t="s">
        <v>1215</v>
      </c>
      <c r="D87" s="194" t="s">
        <v>1216</v>
      </c>
    </row>
    <row r="88" ht="15.75" customHeight="1">
      <c r="A88" s="49" t="s">
        <v>158</v>
      </c>
      <c r="B88" s="208" t="s">
        <v>1217</v>
      </c>
      <c r="C88" s="197" t="s">
        <v>1218</v>
      </c>
      <c r="D88" s="194" t="s">
        <v>157</v>
      </c>
    </row>
    <row r="89" ht="15.75" customHeight="1">
      <c r="A89" s="49" t="s">
        <v>147</v>
      </c>
      <c r="B89" s="208" t="s">
        <v>1219</v>
      </c>
      <c r="C89" s="197" t="s">
        <v>1220</v>
      </c>
      <c r="D89" s="194" t="s">
        <v>146</v>
      </c>
    </row>
    <row r="90" ht="15.75" customHeight="1">
      <c r="A90" s="49" t="s">
        <v>669</v>
      </c>
      <c r="B90" s="196" t="s">
        <v>1221</v>
      </c>
      <c r="C90" s="197" t="s">
        <v>1222</v>
      </c>
      <c r="D90" s="194" t="s">
        <v>1223</v>
      </c>
    </row>
    <row r="91" ht="15.75" customHeight="1">
      <c r="A91" s="49" t="s">
        <v>233</v>
      </c>
      <c r="B91" s="196" t="s">
        <v>1224</v>
      </c>
      <c r="C91" s="197" t="s">
        <v>1225</v>
      </c>
      <c r="D91" s="194" t="s">
        <v>230</v>
      </c>
    </row>
    <row r="92" ht="15.75" customHeight="1">
      <c r="A92" s="49" t="s">
        <v>914</v>
      </c>
      <c r="B92" s="196" t="s">
        <v>1226</v>
      </c>
      <c r="C92" s="197" t="s">
        <v>1227</v>
      </c>
      <c r="D92" s="194" t="s">
        <v>909</v>
      </c>
    </row>
    <row r="93" ht="15.75" customHeight="1">
      <c r="A93" s="49" t="s">
        <v>222</v>
      </c>
      <c r="B93" s="208" t="s">
        <v>1228</v>
      </c>
      <c r="C93" s="197" t="s">
        <v>1229</v>
      </c>
      <c r="D93" s="194" t="s">
        <v>219</v>
      </c>
    </row>
    <row r="94" ht="15.75" customHeight="1">
      <c r="A94" s="49" t="s">
        <v>1230</v>
      </c>
      <c r="B94" s="196" t="s">
        <v>1231</v>
      </c>
      <c r="C94" s="197" t="s">
        <v>1232</v>
      </c>
      <c r="D94" s="194" t="s">
        <v>1233</v>
      </c>
    </row>
    <row r="95" ht="15.75" customHeight="1">
      <c r="A95" s="49" t="s">
        <v>322</v>
      </c>
      <c r="B95" s="196" t="s">
        <v>1234</v>
      </c>
      <c r="C95" s="197" t="s">
        <v>1235</v>
      </c>
      <c r="D95" s="194" t="s">
        <v>1236</v>
      </c>
    </row>
    <row r="96" ht="15.75" customHeight="1">
      <c r="A96" s="49" t="s">
        <v>703</v>
      </c>
      <c r="B96" s="196" t="s">
        <v>1237</v>
      </c>
      <c r="C96" s="197" t="s">
        <v>1238</v>
      </c>
      <c r="D96" s="194" t="s">
        <v>1239</v>
      </c>
    </row>
    <row r="97" ht="15.75" customHeight="1">
      <c r="A97" s="49" t="s">
        <v>453</v>
      </c>
      <c r="B97" s="196" t="s">
        <v>1240</v>
      </c>
      <c r="C97" s="197" t="s">
        <v>1241</v>
      </c>
      <c r="D97" s="194" t="s">
        <v>1242</v>
      </c>
    </row>
    <row r="98" ht="15.75" customHeight="1">
      <c r="A98" s="49" t="s">
        <v>535</v>
      </c>
      <c r="B98" s="196" t="s">
        <v>1243</v>
      </c>
      <c r="C98" s="197" t="s">
        <v>1244</v>
      </c>
      <c r="D98" s="194" t="s">
        <v>1245</v>
      </c>
    </row>
    <row r="99" ht="15.75" customHeight="1">
      <c r="A99" s="49" t="s">
        <v>56</v>
      </c>
      <c r="B99" s="196" t="s">
        <v>1246</v>
      </c>
      <c r="C99" s="197" t="s">
        <v>1247</v>
      </c>
      <c r="D99" s="194" t="s">
        <v>1248</v>
      </c>
    </row>
    <row r="100" ht="15.75" customHeight="1">
      <c r="A100" s="49" t="s">
        <v>520</v>
      </c>
      <c r="B100" s="196" t="s">
        <v>1249</v>
      </c>
      <c r="C100" s="197" t="s">
        <v>1250</v>
      </c>
      <c r="D100" s="194" t="s">
        <v>1251</v>
      </c>
    </row>
    <row r="101" ht="15.75" customHeight="1">
      <c r="A101" s="49" t="s">
        <v>754</v>
      </c>
      <c r="B101" s="203" t="s">
        <v>1252</v>
      </c>
      <c r="C101" s="197" t="s">
        <v>1253</v>
      </c>
      <c r="D101" s="194" t="s">
        <v>1254</v>
      </c>
    </row>
    <row r="102" ht="15.75" customHeight="1">
      <c r="A102" s="49" t="s">
        <v>759</v>
      </c>
      <c r="B102" s="203" t="s">
        <v>1255</v>
      </c>
      <c r="C102" s="197" t="s">
        <v>1256</v>
      </c>
      <c r="D102" s="194" t="s">
        <v>1257</v>
      </c>
    </row>
    <row r="103" ht="15.75" customHeight="1">
      <c r="A103" s="49" t="s">
        <v>930</v>
      </c>
      <c r="B103" s="208" t="s">
        <v>1258</v>
      </c>
      <c r="C103" s="197" t="s">
        <v>1259</v>
      </c>
      <c r="D103" s="194" t="s">
        <v>1260</v>
      </c>
    </row>
    <row r="104" ht="15.75" customHeight="1">
      <c r="A104" s="49" t="s">
        <v>562</v>
      </c>
      <c r="B104" s="196" t="s">
        <v>1261</v>
      </c>
      <c r="C104" s="197" t="s">
        <v>1262</v>
      </c>
      <c r="D104" s="194" t="s">
        <v>1263</v>
      </c>
    </row>
    <row r="105" ht="15.75" customHeight="1">
      <c r="A105" s="49" t="s">
        <v>470</v>
      </c>
      <c r="B105" s="208" t="s">
        <v>1264</v>
      </c>
      <c r="C105" s="197" t="s">
        <v>1265</v>
      </c>
      <c r="D105" s="194" t="s">
        <v>1266</v>
      </c>
    </row>
    <row r="106" ht="15.75" customHeight="1">
      <c r="A106" s="49" t="s">
        <v>833</v>
      </c>
      <c r="B106" s="196" t="s">
        <v>1267</v>
      </c>
      <c r="C106" s="197" t="s">
        <v>1268</v>
      </c>
      <c r="D106" s="194" t="s">
        <v>1269</v>
      </c>
    </row>
    <row r="107" ht="15.75" customHeight="1">
      <c r="A107" s="49" t="s">
        <v>71</v>
      </c>
      <c r="B107" s="208" t="s">
        <v>1270</v>
      </c>
      <c r="C107" s="197" t="s">
        <v>1271</v>
      </c>
      <c r="D107" s="194" t="s">
        <v>1272</v>
      </c>
    </row>
    <row r="108" ht="15.75" customHeight="1">
      <c r="A108" s="49" t="s">
        <v>758</v>
      </c>
      <c r="B108" s="196" t="s">
        <v>1273</v>
      </c>
      <c r="C108" s="197" t="s">
        <v>1274</v>
      </c>
      <c r="D108" s="194" t="s">
        <v>1275</v>
      </c>
    </row>
    <row r="109" ht="15.75" customHeight="1">
      <c r="A109" s="49" t="s">
        <v>664</v>
      </c>
      <c r="B109" s="196" t="s">
        <v>1276</v>
      </c>
      <c r="C109" s="197" t="s">
        <v>1277</v>
      </c>
      <c r="D109" s="194" t="s">
        <v>1278</v>
      </c>
    </row>
    <row r="110" ht="15.75" customHeight="1">
      <c r="A110" s="49" t="s">
        <v>204</v>
      </c>
      <c r="B110" s="208" t="s">
        <v>1279</v>
      </c>
      <c r="C110" s="197" t="s">
        <v>1280</v>
      </c>
      <c r="D110" s="194" t="s">
        <v>202</v>
      </c>
    </row>
    <row r="111" ht="15.75" customHeight="1">
      <c r="A111" s="49" t="s">
        <v>343</v>
      </c>
      <c r="B111" s="196" t="s">
        <v>1281</v>
      </c>
      <c r="C111" s="197" t="s">
        <v>1282</v>
      </c>
      <c r="D111" s="194" t="s">
        <v>1283</v>
      </c>
    </row>
    <row r="112" ht="15.75" customHeight="1">
      <c r="A112" s="49" t="s">
        <v>964</v>
      </c>
      <c r="B112" s="196" t="s">
        <v>1284</v>
      </c>
      <c r="C112" s="197" t="s">
        <v>1285</v>
      </c>
      <c r="D112" s="194" t="s">
        <v>1286</v>
      </c>
    </row>
    <row r="113" ht="15.75" customHeight="1">
      <c r="A113" s="49" t="s">
        <v>161</v>
      </c>
      <c r="B113" s="208" t="s">
        <v>1287</v>
      </c>
      <c r="C113" s="197" t="s">
        <v>1288</v>
      </c>
      <c r="D113" s="194" t="s">
        <v>160</v>
      </c>
    </row>
    <row r="114" ht="15.75" customHeight="1">
      <c r="A114" s="49" t="s">
        <v>340</v>
      </c>
      <c r="B114" s="196" t="s">
        <v>1289</v>
      </c>
      <c r="C114" s="197" t="s">
        <v>1290</v>
      </c>
      <c r="D114" s="194" t="s">
        <v>1291</v>
      </c>
    </row>
    <row r="115" ht="15.75" customHeight="1">
      <c r="A115" s="49" t="s">
        <v>190</v>
      </c>
      <c r="B115" s="196" t="s">
        <v>1292</v>
      </c>
      <c r="C115" s="197" t="s">
        <v>1293</v>
      </c>
      <c r="D115" s="194" t="s">
        <v>1294</v>
      </c>
    </row>
    <row r="116" ht="15.75" customHeight="1">
      <c r="A116" s="49" t="s">
        <v>981</v>
      </c>
      <c r="B116" s="196" t="s">
        <v>1295</v>
      </c>
      <c r="C116" s="197" t="s">
        <v>1296</v>
      </c>
      <c r="D116" s="194" t="s">
        <v>1297</v>
      </c>
    </row>
    <row r="117" ht="15.75" customHeight="1">
      <c r="A117" s="49" t="s">
        <v>550</v>
      </c>
      <c r="B117" s="196" t="s">
        <v>1298</v>
      </c>
      <c r="C117" s="197" t="s">
        <v>1299</v>
      </c>
      <c r="D117" s="194" t="s">
        <v>1300</v>
      </c>
    </row>
    <row r="118" ht="15.75" customHeight="1">
      <c r="A118" s="49" t="s">
        <v>78</v>
      </c>
      <c r="B118" s="208" t="s">
        <v>1301</v>
      </c>
      <c r="C118" s="197" t="s">
        <v>1302</v>
      </c>
      <c r="D118" s="194" t="s">
        <v>77</v>
      </c>
    </row>
    <row r="119" ht="15.75" customHeight="1">
      <c r="A119" s="49" t="s">
        <v>781</v>
      </c>
      <c r="B119" s="196" t="s">
        <v>1303</v>
      </c>
      <c r="C119" s="197" t="s">
        <v>1304</v>
      </c>
      <c r="D119" s="194" t="s">
        <v>984</v>
      </c>
    </row>
    <row r="120" ht="15.75" customHeight="1">
      <c r="A120" s="49" t="s">
        <v>781</v>
      </c>
      <c r="B120" s="203" t="s">
        <v>1305</v>
      </c>
      <c r="C120" s="197" t="s">
        <v>1306</v>
      </c>
      <c r="D120" s="194" t="s">
        <v>1307</v>
      </c>
    </row>
    <row r="121" ht="15.75" customHeight="1">
      <c r="A121" s="49" t="s">
        <v>405</v>
      </c>
      <c r="B121" s="208" t="s">
        <v>1308</v>
      </c>
      <c r="C121" s="197" t="s">
        <v>1309</v>
      </c>
      <c r="D121" s="194" t="s">
        <v>1310</v>
      </c>
    </row>
    <row r="122" ht="15.75" customHeight="1">
      <c r="A122" s="49" t="s">
        <v>666</v>
      </c>
      <c r="B122" s="196" t="s">
        <v>1311</v>
      </c>
      <c r="C122" s="197" t="s">
        <v>1312</v>
      </c>
      <c r="D122" s="194" t="s">
        <v>1313</v>
      </c>
    </row>
    <row r="123" ht="15.75" customHeight="1">
      <c r="A123" s="49" t="s">
        <v>948</v>
      </c>
      <c r="B123" s="196" t="s">
        <v>1314</v>
      </c>
      <c r="C123" s="197" t="s">
        <v>1315</v>
      </c>
      <c r="D123" s="194" t="s">
        <v>1316</v>
      </c>
    </row>
    <row r="124" ht="15.75" customHeight="1">
      <c r="A124" s="49" t="s">
        <v>107</v>
      </c>
      <c r="B124" s="208" t="s">
        <v>1317</v>
      </c>
      <c r="C124" s="197" t="s">
        <v>1318</v>
      </c>
      <c r="D124" s="194" t="s">
        <v>103</v>
      </c>
    </row>
    <row r="125" ht="15.75" customHeight="1">
      <c r="A125" s="49" t="s">
        <v>446</v>
      </c>
      <c r="B125" s="208" t="s">
        <v>1319</v>
      </c>
      <c r="C125" s="197" t="s">
        <v>1320</v>
      </c>
      <c r="D125" s="194" t="s">
        <v>445</v>
      </c>
    </row>
    <row r="126" ht="15.75" customHeight="1">
      <c r="A126" s="49" t="s">
        <v>435</v>
      </c>
      <c r="B126" s="208" t="s">
        <v>1321</v>
      </c>
      <c r="C126" s="197" t="s">
        <v>1322</v>
      </c>
      <c r="D126" s="194" t="s">
        <v>1323</v>
      </c>
    </row>
    <row r="127" ht="15.75" customHeight="1">
      <c r="A127" s="49" t="s">
        <v>1324</v>
      </c>
      <c r="B127" s="196" t="s">
        <v>1325</v>
      </c>
      <c r="C127" s="197" t="s">
        <v>1326</v>
      </c>
      <c r="D127" s="194" t="s">
        <v>1327</v>
      </c>
    </row>
    <row r="128" ht="15.75" customHeight="1">
      <c r="A128" s="49" t="s">
        <v>96</v>
      </c>
      <c r="B128" s="208" t="s">
        <v>1328</v>
      </c>
      <c r="C128" s="197" t="s">
        <v>1329</v>
      </c>
      <c r="D128" s="194" t="s">
        <v>95</v>
      </c>
    </row>
    <row r="129" ht="15.75" customHeight="1">
      <c r="A129" s="49" t="s">
        <v>863</v>
      </c>
      <c r="B129" s="211" t="s">
        <v>1330</v>
      </c>
      <c r="C129" s="197" t="s">
        <v>1331</v>
      </c>
      <c r="D129" s="194" t="s">
        <v>1332</v>
      </c>
    </row>
    <row r="130" ht="15.75" customHeight="1">
      <c r="A130" s="49" t="s">
        <v>632</v>
      </c>
      <c r="B130" s="196" t="s">
        <v>1333</v>
      </c>
      <c r="C130" s="197" t="s">
        <v>1334</v>
      </c>
      <c r="D130" s="194" t="s">
        <v>1335</v>
      </c>
    </row>
    <row r="131" ht="15.75" customHeight="1">
      <c r="A131" s="49" t="s">
        <v>619</v>
      </c>
      <c r="B131" s="196" t="s">
        <v>1336</v>
      </c>
      <c r="C131" s="197" t="s">
        <v>1337</v>
      </c>
      <c r="D131" s="194" t="s">
        <v>1338</v>
      </c>
    </row>
    <row r="132" ht="15.75" customHeight="1">
      <c r="A132" s="49" t="s">
        <v>842</v>
      </c>
      <c r="B132" s="196" t="s">
        <v>1339</v>
      </c>
      <c r="C132" s="197" t="s">
        <v>1340</v>
      </c>
      <c r="D132" s="194" t="s">
        <v>1341</v>
      </c>
    </row>
    <row r="133" ht="15.75" customHeight="1">
      <c r="A133" s="49" t="s">
        <v>238</v>
      </c>
      <c r="B133" s="196" t="s">
        <v>1342</v>
      </c>
      <c r="C133" s="197" t="s">
        <v>1343</v>
      </c>
      <c r="D133" s="194" t="s">
        <v>1344</v>
      </c>
    </row>
    <row r="134" ht="15.75" customHeight="1">
      <c r="A134" s="49" t="s">
        <v>978</v>
      </c>
      <c r="B134" s="196" t="s">
        <v>1345</v>
      </c>
      <c r="C134" s="197" t="s">
        <v>1346</v>
      </c>
      <c r="D134" s="194" t="s">
        <v>1347</v>
      </c>
    </row>
    <row r="135" ht="15.75" customHeight="1">
      <c r="A135" s="49" t="s">
        <v>369</v>
      </c>
      <c r="B135" s="196" t="s">
        <v>1348</v>
      </c>
      <c r="C135" s="197" t="s">
        <v>1349</v>
      </c>
      <c r="D135" s="194" t="s">
        <v>1350</v>
      </c>
    </row>
    <row r="136" ht="15.75" customHeight="1">
      <c r="A136" s="49" t="s">
        <v>720</v>
      </c>
      <c r="B136" s="196" t="s">
        <v>1351</v>
      </c>
      <c r="C136" s="197" t="s">
        <v>1352</v>
      </c>
      <c r="D136" s="194" t="s">
        <v>719</v>
      </c>
    </row>
    <row r="137" ht="15.75" customHeight="1">
      <c r="A137" s="49" t="s">
        <v>932</v>
      </c>
      <c r="B137" s="5" t="s">
        <v>1353</v>
      </c>
      <c r="C137" s="197" t="s">
        <v>1354</v>
      </c>
      <c r="D137" s="194" t="s">
        <v>1355</v>
      </c>
    </row>
    <row r="138" ht="15.75" customHeight="1">
      <c r="A138" s="49" t="s">
        <v>398</v>
      </c>
      <c r="B138" s="208" t="s">
        <v>1356</v>
      </c>
      <c r="C138" s="197" t="s">
        <v>1357</v>
      </c>
      <c r="D138" s="194" t="s">
        <v>394</v>
      </c>
    </row>
    <row r="139" ht="15.75" customHeight="1">
      <c r="A139" s="49" t="s">
        <v>763</v>
      </c>
      <c r="B139" s="203" t="s">
        <v>1358</v>
      </c>
      <c r="C139" s="197" t="s">
        <v>1359</v>
      </c>
      <c r="D139" s="194" t="s">
        <v>1360</v>
      </c>
    </row>
    <row r="140" ht="15.75" customHeight="1">
      <c r="A140" s="49" t="s">
        <v>439</v>
      </c>
      <c r="B140" s="208" t="s">
        <v>1361</v>
      </c>
      <c r="C140" s="197" t="s">
        <v>1362</v>
      </c>
      <c r="D140" s="194" t="s">
        <v>1363</v>
      </c>
    </row>
    <row r="141" ht="15.75" customHeight="1">
      <c r="A141" s="49" t="s">
        <v>859</v>
      </c>
      <c r="B141" s="203" t="s">
        <v>1364</v>
      </c>
      <c r="C141" s="197" t="s">
        <v>1365</v>
      </c>
      <c r="D141" s="194" t="s">
        <v>1366</v>
      </c>
    </row>
    <row r="142" ht="15.75" customHeight="1">
      <c r="A142" s="49" t="s">
        <v>347</v>
      </c>
      <c r="B142" s="196" t="s">
        <v>1367</v>
      </c>
      <c r="C142" s="197"/>
      <c r="D142" s="209" t="s">
        <v>1368</v>
      </c>
    </row>
    <row r="143" ht="15.75" customHeight="1">
      <c r="A143" s="49" t="s">
        <v>769</v>
      </c>
      <c r="B143" s="208" t="s">
        <v>1369</v>
      </c>
      <c r="C143" s="197" t="s">
        <v>1370</v>
      </c>
      <c r="D143" s="194" t="s">
        <v>1371</v>
      </c>
    </row>
    <row r="144" ht="15.75" customHeight="1">
      <c r="A144" s="49" t="s">
        <v>538</v>
      </c>
      <c r="B144" s="196" t="s">
        <v>1372</v>
      </c>
      <c r="C144" s="197" t="s">
        <v>1373</v>
      </c>
      <c r="D144" s="194" t="s">
        <v>1374</v>
      </c>
    </row>
    <row r="145" ht="15.75" customHeight="1">
      <c r="A145" s="49" t="s">
        <v>310</v>
      </c>
      <c r="B145" s="203" t="s">
        <v>1375</v>
      </c>
      <c r="C145" s="197" t="s">
        <v>1376</v>
      </c>
      <c r="D145" s="194" t="s">
        <v>1377</v>
      </c>
    </row>
    <row r="146" ht="15.75" customHeight="1">
      <c r="A146" s="49" t="s">
        <v>646</v>
      </c>
      <c r="B146" s="196" t="s">
        <v>1378</v>
      </c>
      <c r="C146" s="197" t="s">
        <v>1379</v>
      </c>
      <c r="D146" s="194" t="s">
        <v>1380</v>
      </c>
    </row>
    <row r="147" ht="15.75" customHeight="1">
      <c r="A147" s="49" t="s">
        <v>660</v>
      </c>
      <c r="B147" s="196" t="s">
        <v>1381</v>
      </c>
      <c r="C147" s="197" t="s">
        <v>1382</v>
      </c>
      <c r="D147" s="194" t="s">
        <v>1383</v>
      </c>
    </row>
    <row r="148" ht="15.75" customHeight="1">
      <c r="A148" s="49" t="s">
        <v>489</v>
      </c>
      <c r="B148" s="208" t="s">
        <v>1384</v>
      </c>
      <c r="C148" s="197" t="s">
        <v>1385</v>
      </c>
      <c r="D148" s="194" t="s">
        <v>1386</v>
      </c>
    </row>
    <row r="149" ht="15.75" customHeight="1">
      <c r="A149" s="49" t="s">
        <v>215</v>
      </c>
      <c r="B149" s="208" t="s">
        <v>1387</v>
      </c>
      <c r="C149" s="197" t="s">
        <v>1388</v>
      </c>
      <c r="D149" s="194" t="s">
        <v>211</v>
      </c>
    </row>
    <row r="150" ht="15.75" customHeight="1">
      <c r="A150" s="49" t="s">
        <v>387</v>
      </c>
      <c r="B150" s="196" t="s">
        <v>1389</v>
      </c>
      <c r="C150" s="197" t="s">
        <v>1390</v>
      </c>
      <c r="D150" s="194" t="s">
        <v>1391</v>
      </c>
    </row>
    <row r="151" ht="15.75" customHeight="1">
      <c r="A151" s="49" t="s">
        <v>296</v>
      </c>
      <c r="B151" s="196" t="s">
        <v>1392</v>
      </c>
      <c r="C151" s="197" t="s">
        <v>1393</v>
      </c>
      <c r="D151" s="194" t="s">
        <v>1394</v>
      </c>
    </row>
    <row r="152" ht="15.75" customHeight="1">
      <c r="A152" s="49" t="s">
        <v>166</v>
      </c>
      <c r="B152" s="208" t="s">
        <v>1395</v>
      </c>
      <c r="C152" s="197" t="s">
        <v>1396</v>
      </c>
      <c r="D152" s="194" t="s">
        <v>165</v>
      </c>
    </row>
    <row r="153" ht="15.75" customHeight="1">
      <c r="A153" s="49" t="s">
        <v>110</v>
      </c>
      <c r="B153" s="196" t="s">
        <v>1397</v>
      </c>
      <c r="C153" s="197" t="s">
        <v>1398</v>
      </c>
      <c r="D153" s="194" t="s">
        <v>1399</v>
      </c>
    </row>
    <row r="154" ht="15.75" customHeight="1">
      <c r="A154" s="49" t="s">
        <v>59</v>
      </c>
      <c r="B154" s="196" t="s">
        <v>1400</v>
      </c>
      <c r="C154" s="197" t="s">
        <v>1401</v>
      </c>
      <c r="D154" s="194" t="s">
        <v>1402</v>
      </c>
    </row>
    <row r="155" ht="15.75" customHeight="1">
      <c r="A155" s="49" t="s">
        <v>59</v>
      </c>
      <c r="B155" s="196" t="s">
        <v>1403</v>
      </c>
      <c r="C155" s="197" t="s">
        <v>1404</v>
      </c>
      <c r="D155" s="194" t="s">
        <v>1405</v>
      </c>
    </row>
    <row r="156" ht="15.75" customHeight="1">
      <c r="A156" s="49" t="s">
        <v>775</v>
      </c>
      <c r="B156" s="203" t="s">
        <v>1406</v>
      </c>
      <c r="C156" s="197" t="s">
        <v>1407</v>
      </c>
      <c r="D156" s="194" t="s">
        <v>1408</v>
      </c>
    </row>
    <row r="157" ht="15.75" customHeight="1">
      <c r="A157" s="49" t="s">
        <v>90</v>
      </c>
      <c r="B157" s="208" t="s">
        <v>1409</v>
      </c>
      <c r="C157" s="197" t="s">
        <v>1410</v>
      </c>
      <c r="D157" s="194" t="s">
        <v>89</v>
      </c>
    </row>
    <row r="158" ht="15.75" customHeight="1">
      <c r="A158" s="157" t="s">
        <v>618</v>
      </c>
      <c r="B158" s="5" t="s">
        <v>1411</v>
      </c>
      <c r="C158" s="188" t="s">
        <v>1412</v>
      </c>
      <c r="D158" s="194" t="s">
        <v>1413</v>
      </c>
    </row>
    <row r="159" ht="15.75" customHeight="1">
      <c r="A159" s="49" t="s">
        <v>748</v>
      </c>
      <c r="B159" s="208" t="s">
        <v>1414</v>
      </c>
      <c r="C159" s="197" t="s">
        <v>1415</v>
      </c>
      <c r="D159" s="194" t="s">
        <v>1416</v>
      </c>
    </row>
    <row r="160" ht="15.75" customHeight="1">
      <c r="A160" s="49" t="s">
        <v>112</v>
      </c>
      <c r="B160" s="208" t="s">
        <v>1417</v>
      </c>
      <c r="C160" s="197" t="s">
        <v>1418</v>
      </c>
      <c r="D160" s="194" t="s">
        <v>111</v>
      </c>
    </row>
    <row r="161" ht="15.75" customHeight="1">
      <c r="A161" s="49" t="s">
        <v>936</v>
      </c>
      <c r="B161" s="196" t="s">
        <v>1419</v>
      </c>
      <c r="C161" s="197" t="s">
        <v>1420</v>
      </c>
      <c r="D161" s="194" t="s">
        <v>935</v>
      </c>
    </row>
    <row r="162" ht="15.75" customHeight="1">
      <c r="A162" s="49" t="s">
        <v>1421</v>
      </c>
      <c r="B162" s="196" t="s">
        <v>1422</v>
      </c>
      <c r="C162" s="197" t="s">
        <v>1423</v>
      </c>
      <c r="D162" s="194" t="s">
        <v>1424</v>
      </c>
    </row>
    <row r="163" ht="15.75" customHeight="1">
      <c r="A163" s="49" t="s">
        <v>304</v>
      </c>
      <c r="B163" s="196" t="s">
        <v>1425</v>
      </c>
      <c r="C163" s="197" t="s">
        <v>1426</v>
      </c>
      <c r="D163" s="194" t="s">
        <v>1427</v>
      </c>
    </row>
    <row r="164" ht="15.75" customHeight="1">
      <c r="A164" s="49" t="s">
        <v>332</v>
      </c>
      <c r="B164" s="196" t="s">
        <v>1428</v>
      </c>
      <c r="C164" s="197" t="s">
        <v>1429</v>
      </c>
      <c r="D164" s="194" t="s">
        <v>1430</v>
      </c>
    </row>
    <row r="165" ht="15.75" customHeight="1">
      <c r="A165" s="49" t="s">
        <v>375</v>
      </c>
      <c r="B165" s="196" t="s">
        <v>1431</v>
      </c>
      <c r="C165" s="197" t="s">
        <v>1432</v>
      </c>
      <c r="D165" s="194" t="s">
        <v>361</v>
      </c>
    </row>
    <row r="166" ht="15.75" customHeight="1">
      <c r="A166" s="49" t="s">
        <v>587</v>
      </c>
      <c r="B166" s="196" t="s">
        <v>1433</v>
      </c>
      <c r="C166" s="197" t="s">
        <v>1434</v>
      </c>
      <c r="D166" s="194" t="s">
        <v>1435</v>
      </c>
    </row>
    <row r="167" ht="15.75" customHeight="1">
      <c r="A167" s="49" t="s">
        <v>650</v>
      </c>
      <c r="B167" s="196" t="s">
        <v>1436</v>
      </c>
      <c r="C167" s="197" t="s">
        <v>1437</v>
      </c>
      <c r="D167" s="194" t="s">
        <v>1438</v>
      </c>
    </row>
    <row r="168" ht="15.75" customHeight="1">
      <c r="A168" s="49" t="s">
        <v>792</v>
      </c>
      <c r="B168" s="196" t="s">
        <v>1439</v>
      </c>
      <c r="C168" s="197" t="s">
        <v>1440</v>
      </c>
      <c r="D168" s="194" t="s">
        <v>1441</v>
      </c>
    </row>
    <row r="169" ht="15.75" customHeight="1">
      <c r="A169" s="49" t="s">
        <v>715</v>
      </c>
      <c r="B169" s="196" t="s">
        <v>1442</v>
      </c>
      <c r="C169" s="197" t="s">
        <v>1443</v>
      </c>
      <c r="D169" s="194" t="s">
        <v>1444</v>
      </c>
    </row>
    <row r="170" ht="15.75" customHeight="1">
      <c r="A170" s="49" t="s">
        <v>812</v>
      </c>
      <c r="B170" s="196" t="s">
        <v>1445</v>
      </c>
      <c r="C170" s="197" t="s">
        <v>1446</v>
      </c>
      <c r="D170" s="194" t="s">
        <v>1447</v>
      </c>
    </row>
    <row r="171" ht="15.75" customHeight="1">
      <c r="A171" s="49" t="s">
        <v>331</v>
      </c>
      <c r="B171" s="196" t="s">
        <v>1448</v>
      </c>
      <c r="C171" s="197" t="s">
        <v>1449</v>
      </c>
      <c r="D171" s="194" t="s">
        <v>1450</v>
      </c>
    </row>
    <row r="172" ht="15.75" customHeight="1">
      <c r="A172" s="49" t="s">
        <v>284</v>
      </c>
      <c r="B172" s="196" t="s">
        <v>1451</v>
      </c>
      <c r="C172" s="197" t="s">
        <v>1452</v>
      </c>
      <c r="D172" s="194" t="s">
        <v>1453</v>
      </c>
    </row>
    <row r="173" ht="15.75" customHeight="1">
      <c r="A173" s="49" t="s">
        <v>410</v>
      </c>
      <c r="B173" s="196" t="s">
        <v>1454</v>
      </c>
      <c r="C173" s="197" t="s">
        <v>1455</v>
      </c>
      <c r="D173" s="194" t="s">
        <v>1456</v>
      </c>
    </row>
    <row r="174" ht="15.75" customHeight="1">
      <c r="A174" s="49" t="s">
        <v>987</v>
      </c>
      <c r="B174" s="196" t="s">
        <v>1457</v>
      </c>
      <c r="C174" s="197" t="s">
        <v>1458</v>
      </c>
      <c r="D174" s="194" t="s">
        <v>1459</v>
      </c>
    </row>
    <row r="175" ht="15.75" customHeight="1">
      <c r="A175" s="49" t="s">
        <v>326</v>
      </c>
      <c r="B175" s="196" t="s">
        <v>1460</v>
      </c>
      <c r="C175" s="197" t="s">
        <v>1461</v>
      </c>
      <c r="D175" s="194" t="s">
        <v>1462</v>
      </c>
    </row>
    <row r="176" ht="15.75" customHeight="1">
      <c r="A176" s="49" t="s">
        <v>292</v>
      </c>
      <c r="B176" s="196" t="s">
        <v>1463</v>
      </c>
      <c r="C176" s="197" t="s">
        <v>1464</v>
      </c>
      <c r="D176" s="194" t="s">
        <v>1465</v>
      </c>
    </row>
    <row r="177" ht="15.75" customHeight="1">
      <c r="A177" s="49" t="s">
        <v>817</v>
      </c>
      <c r="B177" s="196" t="s">
        <v>1466</v>
      </c>
      <c r="C177" s="197" t="s">
        <v>1467</v>
      </c>
      <c r="D177" s="194" t="s">
        <v>1468</v>
      </c>
    </row>
    <row r="178" ht="15.75" customHeight="1">
      <c r="A178" s="49" t="s">
        <v>612</v>
      </c>
      <c r="B178" s="196" t="s">
        <v>1469</v>
      </c>
      <c r="C178" s="197" t="s">
        <v>1470</v>
      </c>
      <c r="D178" s="194" t="s">
        <v>1471</v>
      </c>
    </row>
    <row r="179" ht="15.75" customHeight="1">
      <c r="A179" s="49" t="s">
        <v>574</v>
      </c>
      <c r="B179" s="196" t="s">
        <v>1472</v>
      </c>
      <c r="C179" s="197" t="s">
        <v>1473</v>
      </c>
      <c r="D179" s="194" t="s">
        <v>1474</v>
      </c>
    </row>
    <row r="180" ht="15.75" customHeight="1">
      <c r="A180" s="49" t="s">
        <v>1475</v>
      </c>
      <c r="B180" s="211" t="s">
        <v>1476</v>
      </c>
      <c r="C180" s="197" t="s">
        <v>1477</v>
      </c>
      <c r="D180" s="194" t="s">
        <v>1478</v>
      </c>
    </row>
    <row r="181" ht="15.75" customHeight="1">
      <c r="A181" s="49" t="s">
        <v>628</v>
      </c>
      <c r="B181" s="196" t="s">
        <v>1479</v>
      </c>
      <c r="C181" s="197" t="s">
        <v>1480</v>
      </c>
      <c r="D181" s="194" t="s">
        <v>1481</v>
      </c>
    </row>
    <row r="182" ht="15.75" customHeight="1">
      <c r="A182" s="49" t="s">
        <v>99</v>
      </c>
      <c r="B182" s="208" t="s">
        <v>1482</v>
      </c>
      <c r="C182" s="197" t="s">
        <v>1483</v>
      </c>
      <c r="D182" s="194" t="s">
        <v>98</v>
      </c>
    </row>
    <row r="183" ht="15.75" customHeight="1">
      <c r="A183" s="49" t="s">
        <v>749</v>
      </c>
      <c r="B183" s="196" t="s">
        <v>1484</v>
      </c>
      <c r="C183" s="197" t="s">
        <v>1485</v>
      </c>
      <c r="D183" s="194" t="s">
        <v>1486</v>
      </c>
    </row>
    <row r="184" ht="15.75" customHeight="1">
      <c r="A184" s="49" t="s">
        <v>638</v>
      </c>
      <c r="B184" s="196" t="s">
        <v>1487</v>
      </c>
      <c r="C184" s="197" t="s">
        <v>1488</v>
      </c>
      <c r="D184" s="194" t="s">
        <v>1489</v>
      </c>
    </row>
    <row r="185" ht="15.75" customHeight="1">
      <c r="A185" s="49" t="s">
        <v>255</v>
      </c>
      <c r="B185" s="196" t="s">
        <v>1490</v>
      </c>
      <c r="C185" s="197" t="s">
        <v>1491</v>
      </c>
      <c r="D185" s="194" t="s">
        <v>1492</v>
      </c>
    </row>
    <row r="186" ht="15.75" customHeight="1">
      <c r="A186" s="49" t="s">
        <v>314</v>
      </c>
      <c r="B186" s="196" t="s">
        <v>1493</v>
      </c>
      <c r="C186" s="197" t="s">
        <v>1494</v>
      </c>
      <c r="D186" s="194" t="s">
        <v>1495</v>
      </c>
    </row>
    <row r="187" ht="15.75" customHeight="1">
      <c r="A187" s="49" t="s">
        <v>463</v>
      </c>
      <c r="B187" s="208" t="s">
        <v>1496</v>
      </c>
      <c r="C187" s="197" t="s">
        <v>1497</v>
      </c>
      <c r="D187" s="194" t="s">
        <v>1498</v>
      </c>
    </row>
    <row r="188" ht="15.75" customHeight="1">
      <c r="A188" s="49" t="s">
        <v>362</v>
      </c>
      <c r="B188" s="196" t="s">
        <v>1499</v>
      </c>
      <c r="C188" s="197" t="s">
        <v>1500</v>
      </c>
      <c r="D188" s="194" t="s">
        <v>1501</v>
      </c>
    </row>
    <row r="189" ht="15.75" customHeight="1">
      <c r="A189" s="49" t="s">
        <v>191</v>
      </c>
      <c r="B189" s="208" t="s">
        <v>1502</v>
      </c>
      <c r="C189" s="197" t="s">
        <v>1503</v>
      </c>
      <c r="D189" s="194" t="s">
        <v>189</v>
      </c>
    </row>
    <row r="190" ht="15.75" customHeight="1">
      <c r="A190" s="49" t="s">
        <v>942</v>
      </c>
      <c r="B190" s="196" t="s">
        <v>1504</v>
      </c>
      <c r="C190" s="197" t="s">
        <v>1505</v>
      </c>
      <c r="D190" s="194" t="s">
        <v>1506</v>
      </c>
    </row>
    <row r="191" ht="15.75" customHeight="1">
      <c r="A191" s="49" t="s">
        <v>804</v>
      </c>
      <c r="B191" s="203" t="s">
        <v>1507</v>
      </c>
      <c r="C191" s="197" t="s">
        <v>1508</v>
      </c>
      <c r="D191" s="194" t="s">
        <v>1509</v>
      </c>
    </row>
    <row r="192" ht="15.75" customHeight="1">
      <c r="A192" s="49" t="s">
        <v>959</v>
      </c>
      <c r="B192" s="196" t="s">
        <v>1510</v>
      </c>
      <c r="C192" s="197" t="s">
        <v>1511</v>
      </c>
      <c r="D192" s="194" t="s">
        <v>1512</v>
      </c>
    </row>
    <row r="193" ht="15.75" customHeight="1">
      <c r="A193" s="49" t="s">
        <v>513</v>
      </c>
      <c r="B193" s="196" t="s">
        <v>1513</v>
      </c>
      <c r="C193" s="197" t="s">
        <v>1514</v>
      </c>
      <c r="D193" s="194" t="s">
        <v>1515</v>
      </c>
    </row>
    <row r="194" ht="15.75" customHeight="1">
      <c r="A194" s="49" t="s">
        <v>129</v>
      </c>
      <c r="B194" s="208" t="s">
        <v>1516</v>
      </c>
      <c r="C194" s="197" t="s">
        <v>1517</v>
      </c>
      <c r="D194" s="194" t="s">
        <v>128</v>
      </c>
    </row>
    <row r="195" ht="15.75" customHeight="1">
      <c r="A195" s="49" t="s">
        <v>126</v>
      </c>
      <c r="B195" s="208" t="s">
        <v>1518</v>
      </c>
      <c r="C195" s="197" t="s">
        <v>1519</v>
      </c>
      <c r="D195" s="194" t="s">
        <v>124</v>
      </c>
    </row>
    <row r="196" ht="15.75" customHeight="1">
      <c r="A196" s="49" t="s">
        <v>121</v>
      </c>
      <c r="B196" s="208" t="s">
        <v>1520</v>
      </c>
      <c r="C196" s="197" t="s">
        <v>1521</v>
      </c>
      <c r="D196" s="194" t="s">
        <v>118</v>
      </c>
    </row>
    <row r="197" ht="15.75" customHeight="1">
      <c r="A197" s="49" t="s">
        <v>75</v>
      </c>
      <c r="B197" s="208" t="s">
        <v>1522</v>
      </c>
      <c r="C197" s="197" t="s">
        <v>1523</v>
      </c>
      <c r="D197" s="194" t="s">
        <v>74</v>
      </c>
    </row>
    <row r="198" ht="15.75" customHeight="1">
      <c r="A198" s="49" t="s">
        <v>431</v>
      </c>
      <c r="B198" s="208" t="s">
        <v>1524</v>
      </c>
      <c r="C198" s="197" t="s">
        <v>1525</v>
      </c>
      <c r="D198" s="194" t="s">
        <v>1526</v>
      </c>
    </row>
    <row r="199" ht="15.75" customHeight="1">
      <c r="A199" s="49" t="s">
        <v>798</v>
      </c>
      <c r="B199" s="211" t="s">
        <v>1527</v>
      </c>
      <c r="C199" s="197" t="s">
        <v>1528</v>
      </c>
      <c r="D199" s="194" t="s">
        <v>1529</v>
      </c>
    </row>
    <row r="200" ht="15.75" customHeight="1">
      <c r="A200" s="49" t="s">
        <v>892</v>
      </c>
      <c r="B200" s="208" t="s">
        <v>1530</v>
      </c>
      <c r="C200" s="197" t="s">
        <v>1531</v>
      </c>
      <c r="D200" s="194" t="s">
        <v>1532</v>
      </c>
    </row>
    <row r="201" ht="15.75" customHeight="1">
      <c r="A201" s="49" t="s">
        <v>657</v>
      </c>
      <c r="B201" s="196" t="s">
        <v>1533</v>
      </c>
      <c r="C201" s="197"/>
      <c r="D201" s="209" t="s">
        <v>1534</v>
      </c>
    </row>
    <row r="202" ht="15.75" customHeight="1">
      <c r="A202" s="49" t="s">
        <v>889</v>
      </c>
      <c r="B202" s="203" t="s">
        <v>1535</v>
      </c>
      <c r="C202" s="197" t="s">
        <v>1536</v>
      </c>
      <c r="D202" s="194" t="s">
        <v>1537</v>
      </c>
    </row>
    <row r="203" ht="15.75" customHeight="1">
      <c r="A203" s="49" t="s">
        <v>176</v>
      </c>
      <c r="B203" s="208" t="s">
        <v>1538</v>
      </c>
      <c r="C203" s="197" t="s">
        <v>1539</v>
      </c>
      <c r="D203" s="194" t="s">
        <v>175</v>
      </c>
    </row>
    <row r="204" ht="15.75" customHeight="1">
      <c r="A204" s="49" t="s">
        <v>288</v>
      </c>
      <c r="B204" s="196" t="s">
        <v>1540</v>
      </c>
      <c r="C204" s="197" t="s">
        <v>1541</v>
      </c>
      <c r="D204" s="194" t="s">
        <v>1542</v>
      </c>
    </row>
    <row r="205" ht="15.75" customHeight="1">
      <c r="A205" s="49" t="s">
        <v>94</v>
      </c>
      <c r="B205" s="196" t="s">
        <v>1543</v>
      </c>
      <c r="C205" s="197" t="s">
        <v>1544</v>
      </c>
      <c r="D205" s="194" t="s">
        <v>1545</v>
      </c>
    </row>
    <row r="206" ht="15.75" customHeight="1">
      <c r="A206" s="49" t="s">
        <v>68</v>
      </c>
      <c r="B206" s="196" t="s">
        <v>1546</v>
      </c>
      <c r="C206" s="197" t="s">
        <v>1547</v>
      </c>
      <c r="D206" s="194" t="s">
        <v>1548</v>
      </c>
    </row>
    <row r="207" ht="15.75" customHeight="1">
      <c r="A207" s="49" t="s">
        <v>64</v>
      </c>
      <c r="B207" s="208" t="s">
        <v>1549</v>
      </c>
      <c r="C207" s="197" t="s">
        <v>1550</v>
      </c>
      <c r="D207" s="194" t="s">
        <v>1551</v>
      </c>
    </row>
    <row r="208" ht="15.75" customHeight="1">
      <c r="A208" s="49" t="s">
        <v>412</v>
      </c>
      <c r="B208" s="208" t="s">
        <v>1552</v>
      </c>
      <c r="C208" s="197" t="s">
        <v>1553</v>
      </c>
      <c r="D208" s="194" t="s">
        <v>1554</v>
      </c>
    </row>
    <row r="209" ht="15.75" customHeight="1">
      <c r="A209" s="49" t="s">
        <v>467</v>
      </c>
      <c r="B209" s="208" t="s">
        <v>1555</v>
      </c>
      <c r="C209" s="197" t="s">
        <v>1556</v>
      </c>
      <c r="D209" s="194" t="s">
        <v>1557</v>
      </c>
    </row>
    <row r="210" ht="15.75" customHeight="1">
      <c r="A210" s="49" t="s">
        <v>402</v>
      </c>
      <c r="B210" s="196" t="s">
        <v>1558</v>
      </c>
      <c r="C210" s="197" t="s">
        <v>1559</v>
      </c>
      <c r="D210" s="194" t="s">
        <v>1560</v>
      </c>
    </row>
    <row r="211" ht="15.75" customHeight="1">
      <c r="A211" s="49" t="s">
        <v>883</v>
      </c>
      <c r="B211" s="203" t="s">
        <v>1561</v>
      </c>
      <c r="C211" s="197" t="s">
        <v>1562</v>
      </c>
      <c r="D211" s="194" t="s">
        <v>1563</v>
      </c>
    </row>
    <row r="212" ht="15.75" customHeight="1">
      <c r="A212" s="49" t="s">
        <v>135</v>
      </c>
      <c r="B212" s="208" t="s">
        <v>1564</v>
      </c>
      <c r="C212" s="197" t="s">
        <v>1565</v>
      </c>
      <c r="D212" s="194" t="s">
        <v>133</v>
      </c>
    </row>
    <row r="213" ht="15.75" customHeight="1">
      <c r="A213" s="49" t="s">
        <v>49</v>
      </c>
      <c r="B213" s="208" t="s">
        <v>1566</v>
      </c>
      <c r="C213" s="197" t="s">
        <v>1567</v>
      </c>
      <c r="D213" s="194" t="s">
        <v>48</v>
      </c>
    </row>
    <row r="214" ht="15.75" customHeight="1">
      <c r="A214" s="49" t="s">
        <v>266</v>
      </c>
      <c r="B214" s="196" t="s">
        <v>1568</v>
      </c>
      <c r="C214" s="197" t="s">
        <v>1569</v>
      </c>
      <c r="D214" s="194" t="s">
        <v>1570</v>
      </c>
    </row>
    <row r="215" ht="15.75" customHeight="1">
      <c r="A215" s="49" t="s">
        <v>899</v>
      </c>
      <c r="B215" s="196" t="s">
        <v>1571</v>
      </c>
      <c r="C215" s="197" t="s">
        <v>1572</v>
      </c>
      <c r="D215" s="194" t="s">
        <v>1573</v>
      </c>
    </row>
    <row r="216" ht="15.75" customHeight="1">
      <c r="A216" s="49" t="s">
        <v>1574</v>
      </c>
      <c r="B216" s="196" t="s">
        <v>1575</v>
      </c>
      <c r="C216" s="197" t="s">
        <v>1576</v>
      </c>
      <c r="D216" s="194" t="s">
        <v>1577</v>
      </c>
    </row>
    <row r="217" ht="15.75" customHeight="1">
      <c r="A217" s="49" t="s">
        <v>718</v>
      </c>
      <c r="B217" s="196" t="s">
        <v>1578</v>
      </c>
      <c r="C217" s="197" t="s">
        <v>1579</v>
      </c>
      <c r="D217" s="194" t="s">
        <v>1580</v>
      </c>
    </row>
    <row r="218" ht="15.75" customHeight="1">
      <c r="A218" s="49" t="s">
        <v>143</v>
      </c>
      <c r="B218" s="208" t="s">
        <v>1581</v>
      </c>
      <c r="C218" s="197" t="s">
        <v>1582</v>
      </c>
      <c r="D218" s="194" t="s">
        <v>142</v>
      </c>
    </row>
    <row r="219" ht="15.75" customHeight="1">
      <c r="A219" s="49" t="s">
        <v>379</v>
      </c>
      <c r="B219" s="196" t="s">
        <v>1583</v>
      </c>
      <c r="C219" s="197" t="s">
        <v>1584</v>
      </c>
      <c r="D219" s="194" t="s">
        <v>1585</v>
      </c>
    </row>
    <row r="220" ht="15.75" customHeight="1">
      <c r="A220" s="49" t="s">
        <v>554</v>
      </c>
      <c r="B220" s="196" t="s">
        <v>1586</v>
      </c>
      <c r="C220" s="197" t="s">
        <v>1587</v>
      </c>
      <c r="D220" s="194" t="s">
        <v>553</v>
      </c>
    </row>
    <row r="221" ht="15.75" customHeight="1">
      <c r="A221" s="49" t="s">
        <v>919</v>
      </c>
      <c r="B221" s="208" t="s">
        <v>1588</v>
      </c>
      <c r="C221" s="197" t="s">
        <v>1589</v>
      </c>
      <c r="D221" s="194" t="s">
        <v>1590</v>
      </c>
    </row>
    <row r="222" ht="15.75" customHeight="1">
      <c r="A222" s="49" t="s">
        <v>968</v>
      </c>
      <c r="B222" s="196" t="s">
        <v>1591</v>
      </c>
      <c r="C222" s="197" t="s">
        <v>1592</v>
      </c>
      <c r="D222" s="194" t="s">
        <v>1593</v>
      </c>
    </row>
    <row r="223" ht="15.75" customHeight="1">
      <c r="A223" s="49" t="s">
        <v>392</v>
      </c>
      <c r="B223" s="196" t="s">
        <v>1594</v>
      </c>
      <c r="C223" s="197" t="s">
        <v>1595</v>
      </c>
      <c r="D223" s="194" t="s">
        <v>1596</v>
      </c>
    </row>
    <row r="224" ht="15.75" customHeight="1">
      <c r="A224" s="49" t="s">
        <v>916</v>
      </c>
      <c r="B224" s="203" t="s">
        <v>1597</v>
      </c>
      <c r="C224" s="197" t="s">
        <v>1598</v>
      </c>
      <c r="D224" s="194" t="s">
        <v>1599</v>
      </c>
    </row>
    <row r="225" ht="15.75" customHeight="1">
      <c r="A225" s="49" t="s">
        <v>952</v>
      </c>
      <c r="B225" s="203" t="s">
        <v>1600</v>
      </c>
      <c r="C225" s="197" t="s">
        <v>1601</v>
      </c>
      <c r="D225" s="194" t="s">
        <v>1602</v>
      </c>
    </row>
    <row r="226" ht="15.75" customHeight="1">
      <c r="A226" s="49" t="s">
        <v>872</v>
      </c>
      <c r="B226" s="203" t="s">
        <v>1603</v>
      </c>
      <c r="C226" s="197" t="s">
        <v>1604</v>
      </c>
      <c r="D226" s="194" t="s">
        <v>1605</v>
      </c>
    </row>
    <row r="227" ht="15.75" customHeight="1">
      <c r="A227" s="49" t="s">
        <v>231</v>
      </c>
      <c r="B227" s="208" t="s">
        <v>1606</v>
      </c>
      <c r="C227" s="197" t="s">
        <v>1607</v>
      </c>
      <c r="D227" s="194" t="s">
        <v>228</v>
      </c>
    </row>
    <row r="228" ht="15.75" customHeight="1">
      <c r="A228" s="49" t="s">
        <v>383</v>
      </c>
      <c r="B228" s="196" t="s">
        <v>1608</v>
      </c>
      <c r="C228" s="197" t="s">
        <v>1609</v>
      </c>
      <c r="D228" s="194" t="s">
        <v>1610</v>
      </c>
    </row>
    <row r="229" ht="15.75" customHeight="1">
      <c r="A229" s="49" t="s">
        <v>826</v>
      </c>
      <c r="B229" s="196" t="s">
        <v>1611</v>
      </c>
      <c r="C229" s="197" t="s">
        <v>1612</v>
      </c>
      <c r="D229" s="194" t="s">
        <v>1613</v>
      </c>
    </row>
    <row r="230" ht="15.75" customHeight="1">
      <c r="A230" s="49" t="s">
        <v>272</v>
      </c>
      <c r="B230" s="196" t="s">
        <v>1614</v>
      </c>
      <c r="C230" s="197" t="s">
        <v>1615</v>
      </c>
      <c r="D230" s="194" t="s">
        <v>1616</v>
      </c>
    </row>
    <row r="231" ht="15.75" customHeight="1">
      <c r="A231" s="49" t="s">
        <v>426</v>
      </c>
      <c r="B231" s="196" t="s">
        <v>1617</v>
      </c>
      <c r="C231" s="197" t="s">
        <v>1618</v>
      </c>
      <c r="D231" s="194" t="s">
        <v>1619</v>
      </c>
    </row>
    <row r="232" ht="15.75" customHeight="1">
      <c r="A232" s="49" t="s">
        <v>855</v>
      </c>
      <c r="B232" s="203" t="s">
        <v>1620</v>
      </c>
      <c r="C232" s="197" t="s">
        <v>1621</v>
      </c>
      <c r="D232" s="194" t="s">
        <v>1622</v>
      </c>
    </row>
    <row r="233" ht="15.75" customHeight="1">
      <c r="A233" s="49" t="s">
        <v>318</v>
      </c>
      <c r="B233" s="196" t="s">
        <v>1623</v>
      </c>
      <c r="C233" s="197" t="s">
        <v>1624</v>
      </c>
      <c r="D233" s="194" t="s">
        <v>1625</v>
      </c>
    </row>
    <row r="234" ht="15.75" customHeight="1">
      <c r="A234" s="49" t="s">
        <v>516</v>
      </c>
      <c r="B234" s="196" t="s">
        <v>1626</v>
      </c>
      <c r="C234" s="197" t="s">
        <v>1627</v>
      </c>
      <c r="D234" s="194" t="s">
        <v>1628</v>
      </c>
    </row>
    <row r="235" ht="15.75" customHeight="1">
      <c r="A235" s="49" t="s">
        <v>300</v>
      </c>
      <c r="B235" s="196" t="s">
        <v>1629</v>
      </c>
      <c r="C235" s="197" t="s">
        <v>1630</v>
      </c>
      <c r="D235" s="194" t="s">
        <v>1631</v>
      </c>
    </row>
    <row r="236" ht="15.75" customHeight="1">
      <c r="A236" s="49" t="s">
        <v>927</v>
      </c>
      <c r="B236" s="203" t="s">
        <v>1632</v>
      </c>
      <c r="C236" s="197" t="s">
        <v>1633</v>
      </c>
      <c r="D236" s="194" t="s">
        <v>1634</v>
      </c>
    </row>
    <row r="237" ht="15.75" customHeight="1">
      <c r="A237" s="49" t="s">
        <v>956</v>
      </c>
      <c r="B237" s="203" t="s">
        <v>1635</v>
      </c>
      <c r="C237" s="197" t="s">
        <v>1636</v>
      </c>
      <c r="D237" s="194" t="s">
        <v>1637</v>
      </c>
    </row>
    <row r="238" ht="15.75" customHeight="1">
      <c r="A238" s="49" t="s">
        <v>195</v>
      </c>
      <c r="B238" s="208" t="s">
        <v>1638</v>
      </c>
      <c r="C238" s="197" t="s">
        <v>1639</v>
      </c>
      <c r="D238" s="194" t="s">
        <v>194</v>
      </c>
    </row>
    <row r="239" ht="15.75" customHeight="1">
      <c r="A239" s="49" t="s">
        <v>726</v>
      </c>
      <c r="B239" s="196" t="s">
        <v>1640</v>
      </c>
      <c r="C239" s="197" t="s">
        <v>1641</v>
      </c>
      <c r="D239" s="194" t="s">
        <v>1642</v>
      </c>
    </row>
    <row r="240" ht="15.75" customHeight="1">
      <c r="A240" s="49" t="s">
        <v>734</v>
      </c>
      <c r="B240" s="196" t="s">
        <v>1643</v>
      </c>
      <c r="C240" s="197" t="s">
        <v>1644</v>
      </c>
      <c r="D240" s="194" t="s">
        <v>1645</v>
      </c>
    </row>
    <row r="241" ht="15.75" customHeight="1">
      <c r="A241" s="49" t="s">
        <v>684</v>
      </c>
      <c r="B241" s="196" t="s">
        <v>1646</v>
      </c>
      <c r="C241" s="197" t="s">
        <v>1647</v>
      </c>
      <c r="D241" s="194" t="s">
        <v>1648</v>
      </c>
    </row>
    <row r="242" ht="15.75" customHeight="1">
      <c r="A242" s="49" t="s">
        <v>808</v>
      </c>
      <c r="B242" s="196" t="s">
        <v>1649</v>
      </c>
      <c r="C242" s="197" t="s">
        <v>1650</v>
      </c>
      <c r="D242" s="194" t="s">
        <v>1651</v>
      </c>
    </row>
    <row r="243" ht="15.75" customHeight="1">
      <c r="A243" s="49" t="s">
        <v>530</v>
      </c>
      <c r="B243" s="196" t="s">
        <v>1652</v>
      </c>
      <c r="C243" s="197" t="s">
        <v>1653</v>
      </c>
      <c r="D243" s="194" t="s">
        <v>1654</v>
      </c>
    </row>
    <row r="244" ht="15.75" customHeight="1">
      <c r="A244" s="49" t="s">
        <v>46</v>
      </c>
      <c r="B244" s="208" t="s">
        <v>1655</v>
      </c>
      <c r="C244" s="197" t="s">
        <v>1656</v>
      </c>
      <c r="D244" s="194" t="s">
        <v>45</v>
      </c>
    </row>
    <row r="245" ht="15.75" customHeight="1">
      <c r="A245" s="49" t="s">
        <v>275</v>
      </c>
      <c r="B245" s="196" t="s">
        <v>1657</v>
      </c>
      <c r="C245" s="197" t="s">
        <v>1658</v>
      </c>
      <c r="D245" s="194" t="s">
        <v>1659</v>
      </c>
    </row>
    <row r="246" ht="15.75" customHeight="1">
      <c r="A246" s="49" t="s">
        <v>186</v>
      </c>
      <c r="B246" s="208" t="s">
        <v>1660</v>
      </c>
      <c r="C246" s="197" t="s">
        <v>1661</v>
      </c>
      <c r="D246" s="194" t="s">
        <v>183</v>
      </c>
    </row>
    <row r="247" ht="15.75" customHeight="1">
      <c r="A247" s="49" t="s">
        <v>419</v>
      </c>
      <c r="B247" s="208" t="s">
        <v>1662</v>
      </c>
      <c r="C247" s="197" t="s">
        <v>1663</v>
      </c>
      <c r="D247" s="194" t="s">
        <v>1664</v>
      </c>
    </row>
    <row r="248" ht="15.75" customHeight="1">
      <c r="A248" s="124" t="s">
        <v>623</v>
      </c>
      <c r="B248" s="212" t="s">
        <v>1665</v>
      </c>
      <c r="C248" s="213" t="s">
        <v>1666</v>
      </c>
      <c r="D248" s="214" t="s">
        <v>1667</v>
      </c>
    </row>
  </sheetData>
  <hyperlinks>
    <hyperlink r:id="rId1" ref="D4"/>
    <hyperlink r:id="rId2" ref="D14"/>
    <hyperlink r:id="rId3" ref="D15"/>
    <hyperlink r:id="rId4" ref="D16"/>
    <hyperlink r:id="rId5" ref="D17"/>
    <hyperlink r:id="rId6" ref="D18"/>
    <hyperlink r:id="rId7" ref="D19"/>
    <hyperlink r:id="rId8" ref="D20"/>
    <hyperlink r:id="rId9" ref="D21"/>
    <hyperlink r:id="rId10" ref="D22"/>
    <hyperlink r:id="rId11" ref="D23"/>
    <hyperlink r:id="rId12" ref="D24"/>
    <hyperlink r:id="rId13" ref="D25"/>
    <hyperlink r:id="rId14" ref="D26"/>
    <hyperlink r:id="rId15" ref="D27"/>
    <hyperlink r:id="rId16" ref="D28"/>
    <hyperlink r:id="rId17" ref="D29"/>
    <hyperlink r:id="rId18" ref="D30"/>
    <hyperlink r:id="rId19" ref="D31"/>
    <hyperlink r:id="rId20" ref="D32"/>
    <hyperlink r:id="rId21" ref="D33"/>
    <hyperlink r:id="rId22" ref="D34"/>
    <hyperlink r:id="rId23" ref="D35"/>
    <hyperlink r:id="rId24" ref="D36"/>
    <hyperlink r:id="rId25" ref="D37"/>
    <hyperlink r:id="rId26" ref="D38"/>
    <hyperlink r:id="rId27" ref="D39"/>
    <hyperlink r:id="rId28" ref="D40"/>
    <hyperlink r:id="rId29" ref="D41"/>
    <hyperlink r:id="rId30" ref="D42"/>
    <hyperlink r:id="rId31" ref="D43"/>
    <hyperlink r:id="rId32" ref="D44"/>
    <hyperlink r:id="rId33" ref="D45"/>
    <hyperlink r:id="rId34" ref="D47"/>
    <hyperlink r:id="rId35" ref="D48"/>
    <hyperlink r:id="rId36" ref="D49"/>
    <hyperlink r:id="rId37" ref="D50"/>
    <hyperlink r:id="rId38" ref="D51"/>
    <hyperlink r:id="rId39" ref="D52"/>
    <hyperlink r:id="rId40" ref="D53"/>
    <hyperlink r:id="rId41" ref="D54"/>
    <hyperlink r:id="rId42" ref="D55"/>
    <hyperlink r:id="rId43" ref="D56"/>
    <hyperlink r:id="rId44" ref="D57"/>
    <hyperlink r:id="rId45" ref="D58"/>
    <hyperlink r:id="rId46" ref="D59"/>
    <hyperlink r:id="rId47" ref="D60"/>
    <hyperlink r:id="rId48" ref="D61"/>
    <hyperlink r:id="rId49" ref="D62"/>
    <hyperlink r:id="rId50" ref="D63"/>
    <hyperlink r:id="rId51" ref="D64"/>
    <hyperlink r:id="rId52" ref="D65"/>
    <hyperlink r:id="rId53" ref="D66"/>
    <hyperlink r:id="rId54" ref="D67"/>
    <hyperlink r:id="rId55" ref="D68"/>
    <hyperlink r:id="rId56" ref="D69"/>
    <hyperlink r:id="rId57" ref="D70"/>
    <hyperlink r:id="rId58" ref="D71"/>
    <hyperlink r:id="rId59" ref="D72"/>
    <hyperlink r:id="rId60" ref="D73"/>
    <hyperlink r:id="rId61" ref="D74"/>
    <hyperlink r:id="rId62" ref="D75"/>
    <hyperlink r:id="rId63" ref="D76"/>
    <hyperlink r:id="rId64" ref="D77"/>
    <hyperlink r:id="rId65" ref="D78"/>
    <hyperlink r:id="rId66" ref="D79"/>
    <hyperlink r:id="rId67" ref="D80"/>
    <hyperlink r:id="rId68" ref="D81"/>
    <hyperlink r:id="rId69" ref="D82"/>
    <hyperlink r:id="rId70" ref="D83"/>
    <hyperlink r:id="rId71" ref="D84"/>
    <hyperlink r:id="rId72" ref="D85"/>
    <hyperlink r:id="rId73" ref="D86"/>
    <hyperlink r:id="rId74" ref="D87"/>
    <hyperlink r:id="rId75" ref="D88"/>
    <hyperlink r:id="rId76" ref="D89"/>
    <hyperlink r:id="rId77" ref="D90"/>
    <hyperlink r:id="rId78" ref="D91"/>
    <hyperlink r:id="rId79" ref="D92"/>
    <hyperlink r:id="rId80" ref="D93"/>
    <hyperlink r:id="rId81" ref="D94"/>
    <hyperlink r:id="rId82" ref="D95"/>
    <hyperlink r:id="rId83" ref="D96"/>
    <hyperlink r:id="rId84" ref="D97"/>
    <hyperlink r:id="rId85" ref="D98"/>
    <hyperlink r:id="rId86" ref="D99"/>
    <hyperlink r:id="rId87" ref="D100"/>
    <hyperlink r:id="rId88" ref="D101"/>
    <hyperlink r:id="rId89" ref="D102"/>
    <hyperlink r:id="rId90" ref="D103"/>
    <hyperlink r:id="rId91" ref="D104"/>
    <hyperlink r:id="rId92" ref="D105"/>
    <hyperlink r:id="rId93" ref="D106"/>
    <hyperlink r:id="rId94" ref="D107"/>
    <hyperlink r:id="rId95" ref="D108"/>
    <hyperlink r:id="rId96" ref="D109"/>
    <hyperlink r:id="rId97" ref="D110"/>
    <hyperlink r:id="rId98" ref="D111"/>
    <hyperlink r:id="rId99" ref="D112"/>
    <hyperlink r:id="rId100" ref="D113"/>
    <hyperlink r:id="rId101" ref="D114"/>
    <hyperlink r:id="rId102" ref="D115"/>
    <hyperlink r:id="rId103" ref="D116"/>
    <hyperlink r:id="rId104" ref="D117"/>
    <hyperlink r:id="rId105" ref="D118"/>
    <hyperlink r:id="rId106" ref="D119"/>
    <hyperlink r:id="rId107" ref="D120"/>
    <hyperlink r:id="rId108" ref="D121"/>
    <hyperlink r:id="rId109" ref="D122"/>
    <hyperlink r:id="rId110" ref="D123"/>
    <hyperlink r:id="rId111" ref="D124"/>
    <hyperlink r:id="rId112" ref="D125"/>
    <hyperlink r:id="rId113" ref="D126"/>
    <hyperlink r:id="rId114" ref="D127"/>
    <hyperlink r:id="rId115" ref="D128"/>
    <hyperlink r:id="rId116" ref="D129"/>
    <hyperlink r:id="rId117" ref="D130"/>
    <hyperlink r:id="rId118" ref="D131"/>
    <hyperlink r:id="rId119" ref="D132"/>
    <hyperlink r:id="rId120" ref="D133"/>
    <hyperlink r:id="rId121" ref="D134"/>
    <hyperlink r:id="rId122" ref="D135"/>
    <hyperlink r:id="rId123" ref="D136"/>
    <hyperlink r:id="rId124" ref="D137"/>
    <hyperlink r:id="rId125" ref="D138"/>
    <hyperlink r:id="rId126" ref="D139"/>
    <hyperlink r:id="rId127" ref="D140"/>
    <hyperlink r:id="rId128" ref="D141"/>
    <hyperlink r:id="rId129" ref="D142"/>
    <hyperlink r:id="rId130" ref="D143"/>
    <hyperlink r:id="rId131" ref="D144"/>
    <hyperlink r:id="rId132" ref="D145"/>
    <hyperlink r:id="rId133" ref="D146"/>
    <hyperlink r:id="rId134" ref="D147"/>
    <hyperlink r:id="rId135" ref="D148"/>
    <hyperlink r:id="rId136" ref="D149"/>
    <hyperlink r:id="rId137" ref="D150"/>
    <hyperlink r:id="rId138" ref="D151"/>
    <hyperlink r:id="rId139" ref="D152"/>
    <hyperlink r:id="rId140" ref="D153"/>
    <hyperlink r:id="rId141" ref="D154"/>
    <hyperlink r:id="rId142" ref="D155"/>
    <hyperlink r:id="rId143" ref="D156"/>
    <hyperlink r:id="rId144" ref="D157"/>
    <hyperlink r:id="rId145" ref="D158"/>
    <hyperlink r:id="rId146" ref="D159"/>
    <hyperlink r:id="rId147" ref="D160"/>
    <hyperlink r:id="rId148" ref="D161"/>
    <hyperlink r:id="rId149" ref="D162"/>
    <hyperlink r:id="rId150" ref="D163"/>
    <hyperlink r:id="rId151" ref="D164"/>
    <hyperlink r:id="rId152" ref="D165"/>
    <hyperlink r:id="rId153" ref="D166"/>
    <hyperlink r:id="rId154" ref="D167"/>
    <hyperlink r:id="rId155" ref="D168"/>
    <hyperlink r:id="rId156" ref="D169"/>
    <hyperlink r:id="rId157" ref="D170"/>
    <hyperlink r:id="rId158" ref="D171"/>
    <hyperlink r:id="rId159" ref="D172"/>
    <hyperlink r:id="rId160" ref="D173"/>
    <hyperlink r:id="rId161" ref="D174"/>
    <hyperlink r:id="rId162" ref="D175"/>
    <hyperlink r:id="rId163" ref="D176"/>
    <hyperlink r:id="rId164" ref="D177"/>
    <hyperlink r:id="rId165" ref="D178"/>
    <hyperlink r:id="rId166" ref="D179"/>
    <hyperlink r:id="rId167" ref="D180"/>
    <hyperlink r:id="rId168" ref="D181"/>
    <hyperlink r:id="rId169" ref="D182"/>
    <hyperlink r:id="rId170" ref="D183"/>
    <hyperlink r:id="rId171" ref="D184"/>
    <hyperlink r:id="rId172" ref="D185"/>
    <hyperlink r:id="rId173" ref="D186"/>
    <hyperlink r:id="rId174" ref="D187"/>
    <hyperlink r:id="rId175" ref="D188"/>
    <hyperlink r:id="rId176" ref="D189"/>
    <hyperlink r:id="rId177" ref="D190"/>
    <hyperlink r:id="rId178" ref="D191"/>
    <hyperlink r:id="rId179" ref="D192"/>
    <hyperlink r:id="rId180" ref="D193"/>
    <hyperlink r:id="rId181" ref="D194"/>
    <hyperlink r:id="rId182" ref="D195"/>
    <hyperlink r:id="rId183" ref="D196"/>
    <hyperlink r:id="rId184" ref="D197"/>
    <hyperlink r:id="rId185" ref="D198"/>
    <hyperlink r:id="rId186" ref="D199"/>
    <hyperlink r:id="rId187" ref="D200"/>
    <hyperlink r:id="rId188" ref="D201"/>
    <hyperlink r:id="rId189" ref="D202"/>
    <hyperlink r:id="rId190" ref="D203"/>
    <hyperlink r:id="rId191" ref="D204"/>
    <hyperlink r:id="rId192" ref="D205"/>
    <hyperlink r:id="rId193" ref="D206"/>
    <hyperlink r:id="rId194" ref="D207"/>
    <hyperlink r:id="rId195" ref="D208"/>
    <hyperlink r:id="rId196" ref="D209"/>
    <hyperlink r:id="rId197" ref="D210"/>
    <hyperlink r:id="rId198" ref="D211"/>
    <hyperlink r:id="rId199" ref="D212"/>
    <hyperlink r:id="rId200" ref="D213"/>
    <hyperlink r:id="rId201" ref="D214"/>
    <hyperlink r:id="rId202" ref="D215"/>
    <hyperlink r:id="rId203" ref="D216"/>
    <hyperlink r:id="rId204" ref="D217"/>
    <hyperlink r:id="rId205" ref="D218"/>
    <hyperlink r:id="rId206" ref="D219"/>
    <hyperlink r:id="rId207" ref="D220"/>
    <hyperlink r:id="rId208" ref="D221"/>
    <hyperlink r:id="rId209" ref="D222"/>
    <hyperlink r:id="rId210" ref="D223"/>
    <hyperlink r:id="rId211" ref="D224"/>
    <hyperlink r:id="rId212" ref="D225"/>
    <hyperlink r:id="rId213" ref="D226"/>
    <hyperlink r:id="rId214" ref="D227"/>
    <hyperlink r:id="rId215" ref="D228"/>
    <hyperlink r:id="rId216" ref="D229"/>
    <hyperlink r:id="rId217" ref="D230"/>
    <hyperlink r:id="rId218" ref="D231"/>
    <hyperlink r:id="rId219" ref="D232"/>
    <hyperlink r:id="rId220" ref="D233"/>
    <hyperlink r:id="rId221" ref="D234"/>
    <hyperlink r:id="rId222" ref="D235"/>
    <hyperlink r:id="rId223" ref="D236"/>
    <hyperlink r:id="rId224" ref="D237"/>
    <hyperlink r:id="rId225" ref="D238"/>
    <hyperlink r:id="rId226" ref="D239"/>
    <hyperlink r:id="rId227" ref="D240"/>
    <hyperlink r:id="rId228" ref="D241"/>
    <hyperlink r:id="rId229" ref="D242"/>
    <hyperlink r:id="rId230" ref="D243"/>
    <hyperlink r:id="rId231" ref="D244"/>
    <hyperlink r:id="rId232" ref="D245"/>
    <hyperlink r:id="rId233" ref="D246"/>
    <hyperlink r:id="rId234" ref="D247"/>
    <hyperlink r:id="rId235" ref="D248"/>
  </hyperlinks>
  <drawing r:id="rId236"/>
</worksheet>
</file>

<file path=docProps/app.xml><?xml version="1.0" encoding="utf-8"?>
<Properties xmlns="http://schemas.openxmlformats.org/officeDocument/2006/extended-properties">
  <Company/>
  <Manager/>
  <Template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