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4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reactions" sheetId="12" state="visible" r:id="rId13"/>
    <sheet name="Biomass component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externalReferences>
    <externalReference r:id="rId19"/>
  </externalReferences>
  <definedNames>
    <definedName function="false" hidden="true" localSheetId="3" name="_xlnm._FilterDatabase" vbProcedure="false">Compartments!$A$1:$D$3</definedName>
    <definedName function="false" hidden="true" localSheetId="13" name="_xlnm._FilterDatabase" vbProcedure="false">Parameters!$A$1:$F$1</definedName>
    <definedName function="false" hidden="true" localSheetId="9" name="_xlnm._FilterDatabase" vbProcedure="false">Reactions!$A$1:$D$5</definedName>
    <definedName function="false" hidden="true" localSheetId="15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Compartments!$A$1:$D$3</definedName>
    <definedName function="false" hidden="false" localSheetId="3" name="_xlnm._FilterDatabase_0" vbProcedure="false">Compartments!$A$1:$D$3</definedName>
    <definedName function="false" hidden="false" localSheetId="3" name="_xlnm._FilterDatabase_0_0" vbProcedure="false">Compartments!$A$1:$D$3</definedName>
    <definedName function="false" hidden="false" localSheetId="3" name="_xlnm._FilterDatabase_0_0_0" vbProcedure="false">Compartments!$A$1:$D$3</definedName>
    <definedName function="false" hidden="false" localSheetId="3" name="_xlnm._FilterDatabase_0_0_0_0" vbProcedure="false">Compartments!$A$1:$D$3</definedName>
    <definedName function="false" hidden="false" localSheetId="3" name="_xlnm._FilterDatabase_0_0_0_0_0" vbProcedure="false">Compartments!$A$1:$D$3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4" name="_xlnm._FilterDatabase_0_0_0_0_0" vbProcedure="false">'Species types'!$A$1:$I$6</definedName>
    <definedName function="false" hidden="false" localSheetId="9" name="_xlnm._FilterDatabase" vbProcedure="false">Reactions!$A$1:$D$5</definedName>
    <definedName function="false" hidden="false" localSheetId="9" name="_xlnm._FilterDatabase_0" vbProcedure="false">Reactions!$A$1:$D$5</definedName>
    <definedName function="false" hidden="false" localSheetId="9" name="_xlnm._FilterDatabase_0_0" vbProcedure="false">Reactions!$A$1:$D$5</definedName>
    <definedName function="false" hidden="false" localSheetId="9" name="_xlnm._FilterDatabase_0_0_0" vbProcedure="false">Reactions!$A$1:$D$5</definedName>
    <definedName function="false" hidden="false" localSheetId="9" name="_xlnm._FilterDatabase_0_0_0_0" vbProcedure="false">Reactions!$A$1:$D$5</definedName>
    <definedName function="false" hidden="false" localSheetId="9" name="_xlnm._FilterDatabase_0_0_0_0_0" vbProcedure="false">Reactions!$A$1:$D$5</definedName>
    <definedName function="false" hidden="false" localSheetId="13" name="_xlnm._FilterDatabase" vbProcedure="false">Parameters!$A$1:$F$1</definedName>
    <definedName function="false" hidden="false" localSheetId="13" name="_xlnm._FilterDatabase_0" vbProcedure="false">Parameters!$A$1:$F$1</definedName>
    <definedName function="false" hidden="false" localSheetId="13" name="_xlnm._FilterDatabase_0_0" vbProcedure="false">Parameters!$A$1:$F$1</definedName>
    <definedName function="false" hidden="false" localSheetId="13" name="_xlnm._FilterDatabase_0_0_0" vbProcedure="false">Parameters!$A$1:$F$1</definedName>
    <definedName function="false" hidden="false" localSheetId="13" name="_xlnm._FilterDatabase_0_0_0_0" vbProcedure="false">Parameters!$A$1:$F$1</definedName>
    <definedName function="false" hidden="false" localSheetId="13" name="_xlnm._FilterDatabase_0_0_0_0_0" vbProcedure="false">Parameters!$A$1:$F$1</definedName>
    <definedName function="false" hidden="false" localSheetId="15" name="_xlnm._FilterDatabase" vbProcedure="false">References!$A$1:$D$1</definedName>
    <definedName function="false" hidden="false" localSheetId="15" name="_xlnm._FilterDatabase_0" vbProcedure="false">References!$A$1:$D$1</definedName>
    <definedName function="false" hidden="false" localSheetId="15" name="_xlnm._FilterDatabase_0_0" vbProcedure="false">References!$A$1:$D$1</definedName>
    <definedName function="false" hidden="false" localSheetId="15" name="_xlnm._FilterDatabase_0_0_0" vbProcedure="false">References!$A$1:$D$1</definedName>
    <definedName function="false" hidden="false" localSheetId="15" name="_xlnm._FilterDatabase_0_0_0_0" vbProcedure="false">References!$A$1:$D$1</definedName>
    <definedName function="false" hidden="false" localSheetId="15" name="_xlnm._FilterDatabase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<sst xmlns="http://schemas.openxmlformats.org/spreadsheetml/2006/main" count="269" uniqueCount="142">
  <si>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</si>
  <si>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</si>
  <si>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</si>
  <si>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</si>
  <si>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</si>
  <si>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</si>
  <si>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</si>
  <si>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</si>
  <si>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</si>
  <si>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</si>
  <si>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</si>
  <si>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</si>
  <si>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</si>
  <si>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</si>
  <si>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</si>
  <si>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</si>
  <si>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</si>
  <si>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</si>
  <si>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</si>
  <si>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</si>
  <si>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</si>
  <si>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Objective function</t>
  </si>
  <si>
    <t xml:space="preserve">submodel_1</t>
  </si>
  <si>
    <t xml:space="preserve">Metabolism</t>
  </si>
  <si>
    <t xml:space="preserve">dfba</t>
  </si>
  <si>
    <t xml:space="preserve">Metabolism_biomass</t>
  </si>
  <si>
    <t xml:space="preserve">For testing</t>
  </si>
  <si>
    <t xml:space="preserve">submodel_2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</si>
  <si>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</si>
  <si>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</si>
  <si>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</si>
  <si>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</si>
  <si>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</si>
  <si>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</si>
  <si>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</si>
  <si>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</si>
  <si>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</si>
  <si>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</si>
  <si>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</si>
  <si>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</si>
  <si>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</si>
  <si>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</si>
  <si>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</si>
  <si>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</si>
  <si>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pseudo_species</t>
  </si>
  <si>
    <t xml:space="preserve">specie_2</t>
  </si>
  <si>
    <t xml:space="preserve">specie_name_2</t>
  </si>
  <si>
    <t xml:space="preserve">specie_3</t>
  </si>
  <si>
    <t xml:space="preserve">specie_name_3</t>
  </si>
  <si>
    <t xml:space="preserve">specie_4</t>
  </si>
  <si>
    <t xml:space="preserve">specie_name_4</t>
  </si>
  <si>
    <t xml:space="preserve">specie_5</t>
  </si>
  <si>
    <t xml:space="preserve">specie_name_5</t>
  </si>
  <si>
    <t xml:space="preserve">specie_6</t>
  </si>
  <si>
    <t xml:space="preserve">specie_name_6</t>
  </si>
  <si>
    <t xml:space="preserve">Species type</t>
  </si>
  <si>
    <t xml:space="preserve">Compartment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</si>
  <si>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</si>
  <si>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</si>
  <si>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</si>
  <si>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</si>
  <si>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</si>
  <si>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</si>
  <si>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specie_1[e]</t>
  </si>
  <si>
    <t xml:space="preserve">specie_2[e]</t>
  </si>
  <si>
    <t xml:space="preserve">Species</t>
  </si>
  <si>
    <t xml:space="preserve">Value</t>
  </si>
  <si>
    <t xml:space="preserve">Units</t>
  </si>
  <si>
    <t xml:space="preserve">compartment</t>
  </si>
  <si>
    <t xml:space="preserve">mol wt.</t>
  </si>
  <si>
    <t xml:space="preserve">volume</t>
  </si>
  <si>
    <t xml:space="preserve">mass = CVM</t>
  </si>
  <si>
    <t xml:space="preserve">dry weight</t>
  </si>
  <si>
    <t xml:space="preserve">M</t>
  </si>
  <si>
    <t xml:space="preserve">c Total</t>
  </si>
  <si>
    <t xml:space="preserve">e Total</t>
  </si>
  <si>
    <t xml:space="preserve">Grand Total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</si>
  <si>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</si>
  <si>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</si>
  <si>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</si>
  <si>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</si>
  <si>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</si>
  <si>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</si>
  <si>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</si>
  <si>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</si>
  <si>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</si>
  <si>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</si>
  <si>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</si>
  <si>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</si>
  <si>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</si>
  <si>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</si>
  <si>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</si>
  <si>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</si>
  <si>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</si>
  <si>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</si>
  <si>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</si>
  <si>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</si>
  <si>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</si>
  <si>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</si>
  <si>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</si>
  <si>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</si>
  <si>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</si>
  <si>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</si>
  <si>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</si>
  <si>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</si>
  <si>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</si>
  <si>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Metabolism biomass reaction</t>
  </si>
  <si>
    <t xml:space="preserve">No comment</t>
  </si>
  <si>
    <t xml:space="preserve">Biomass reaction</t>
  </si>
  <si>
    <t xml:space="preserve">Coefficient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</si>
  <si>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</si>
  <si>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</si>
  <si>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</si>
  <si>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</si>
  <si>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</si>
  <si>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</si>
  <si>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</si>
  <si>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biomass_id_004</t>
  </si>
  <si>
    <t xml:space="preserve">biomass_comp_4</t>
  </si>
  <si>
    <t xml:space="preserve">Model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</si>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</sst>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externalLink" Target="externalLinks/externalLink1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test_model_with_mass_computation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  <sheetName val="Taxon"/>
      <sheetName val="Submodels"/>
      <sheetName val="Compartments"/>
      <sheetName val="Species types"/>
      <sheetName val="Species"/>
      <sheetName val="Concentrations"/>
      <sheetName val="Observables"/>
      <sheetName val="Functions"/>
      <sheetName val="Reactions"/>
      <sheetName val="Rate laws"/>
      <sheetName val="Biomass reactions"/>
      <sheetName val="Biomass components"/>
      <sheetName val="Parameters"/>
      <sheetName val="Stop conditions"/>
      <sheetName val="References"/>
      <sheetName val="Database referen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2" t="s">
        <v>7</v>
      </c>
    </row>
    <row r="5" customFormat="false" ht="15" hidden="false" customHeight="false" outlineLevel="0" collapsed="false">
      <c r="A5" s="1" t="s">
        <v>8</v>
      </c>
      <c r="B5" s="2" t="s">
        <v>9</v>
      </c>
    </row>
    <row r="6" customFormat="false" ht="15" hidden="false" customHeight="false" outlineLevel="0" collapsed="false">
      <c r="A6" s="1" t="s">
        <v>10</v>
      </c>
      <c r="B6" s="2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30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17</v>
      </c>
    </row>
    <row r="4" customFormat="false" ht="30" hidden="false" customHeight="false" outlineLevel="0" collapsed="false">
      <c r="A4" s="1" t="s">
        <v>13</v>
      </c>
      <c r="B4" s="0" t="s">
        <v>18</v>
      </c>
    </row>
    <row r="5" customFormat="false" ht="30" hidden="false" customHeight="false" outlineLevel="0" collapsed="false">
      <c r="A5" s="1" t="s">
        <v>19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D1" activeCellId="0" sqref="D1"/>
    </sheetView>
  </sheetViews>
  <sheetFormatPr defaultRowHeight="13.8"/>
  <cols>
    <col collapsed="false" hidden="false" max="6" min="1" style="3" width="8.78542510121457"/>
    <col collapsed="false" hidden="false" max="1025" min="7" style="0" width="8.78542510121457"/>
  </cols>
  <sheetData>
    <row r="1" s="4" customFormat="true" ht="15" hidden="false" customHeight="true" outlineLevel="0" collapsed="false">
      <c r="A1" s="1" t="s">
        <v>0</v>
      </c>
      <c r="B1" s="1" t="s">
        <v>2</v>
      </c>
      <c r="C1" s="1" t="s">
        <v>20</v>
      </c>
      <c r="D1" s="1" t="s">
        <v>21</v>
      </c>
      <c r="E1" s="1" t="s">
        <v>13</v>
      </c>
      <c r="F1" s="1" t="s">
        <v>19</v>
      </c>
      <c r="AMH1" s="0"/>
      <c r="AMI1" s="0"/>
      <c r="AMJ1" s="0"/>
    </row>
    <row r="2" customFormat="false" ht="15" hidden="false" customHeight="true" outlineLevel="0" collapsed="false">
      <c r="A2" s="3" t="s">
        <v>22</v>
      </c>
      <c r="B2" s="3" t="s">
        <v>23</v>
      </c>
      <c r="C2" s="3" t="s">
        <v>24</v>
      </c>
      <c r="D2" s="5" t="s">
        <v>25</v>
      </c>
      <c r="E2" s="3" t="s">
        <v>26</v>
      </c>
    </row>
    <row r="3" customFormat="false" ht="15" hidden="false" customHeight="true" outlineLevel="0" collapsed="false">
      <c r="A3" s="3" t="s">
        <v>27</v>
      </c>
      <c r="B3" s="3" t="s">
        <v>28</v>
      </c>
      <c r="C3" s="3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5" min="1" style="3" width="8.78542510121457"/>
    <col collapsed="false" hidden="false" max="1025" min="6" style="0" width="8.78542510121457"/>
  </cols>
  <sheetData>
    <row r="1" s="4" customFormat="true" ht="30" hidden="false" customHeight="true" outlineLevel="0" collapsed="false">
      <c r="A1" s="1" t="s">
        <v>0</v>
      </c>
      <c r="B1" s="1" t="s">
        <v>2</v>
      </c>
      <c r="C1" s="1" t="s">
        <v>30</v>
      </c>
      <c r="D1" s="1" t="s">
        <v>13</v>
      </c>
      <c r="E1" s="1" t="s">
        <v>19</v>
      </c>
      <c r="AMJ1" s="0"/>
    </row>
    <row r="2" customFormat="false" ht="15" hidden="false" customHeight="true" outlineLevel="0" collapsed="false">
      <c r="A2" s="3" t="s">
        <v>31</v>
      </c>
      <c r="B2" s="3" t="s">
        <v>32</v>
      </c>
      <c r="C2" s="6" t="n">
        <v>4.58E-017</v>
      </c>
      <c r="D2" s="3" t="s">
        <v>33</v>
      </c>
    </row>
    <row r="3" customFormat="false" ht="15" hidden="false" customHeight="true" outlineLevel="0" collapsed="false">
      <c r="A3" s="3" t="s">
        <v>34</v>
      </c>
      <c r="B3" s="3" t="s">
        <v>35</v>
      </c>
      <c r="C3" s="6" t="n">
        <v>1E-012</v>
      </c>
      <c r="D3" s="3" t="s">
        <v>36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7" zoomScaleNormal="147" zoomScalePageLayoutView="100" workbookViewId="0">
      <selection pane="topLeft" activeCell="C1" activeCellId="0" sqref="C1"/>
    </sheetView>
  </sheetViews>
  <sheetFormatPr defaultRowHeight="13.8"/>
  <cols>
    <col collapsed="false" hidden="false" max="3" min="1" style="3" width="8.78542510121457"/>
    <col collapsed="false" hidden="false" max="5" min="4" style="3" width="10.8178137651822"/>
    <col collapsed="false" hidden="false" max="6" min="6" style="3" width="8.78542510121457"/>
    <col collapsed="false" hidden="false" max="7" min="7" style="3" width="14.9959514170041"/>
    <col collapsed="false" hidden="false" max="9" min="8" style="3" width="8.78542510121457"/>
    <col collapsed="false" hidden="false" max="1025" min="10" style="0" width="8.78542510121457"/>
  </cols>
  <sheetData>
    <row r="1" s="4" customFormat="true" ht="45" hidden="false" customHeight="true" outlineLevel="0" collapsed="false">
      <c r="A1" s="1" t="s">
        <v>0</v>
      </c>
      <c r="B1" s="1" t="s">
        <v>2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13</v>
      </c>
      <c r="I1" s="1" t="s">
        <v>19</v>
      </c>
      <c r="AMJ1" s="0"/>
    </row>
    <row r="2" customFormat="false" ht="15" hidden="false" customHeight="true" outlineLevel="0" collapsed="false">
      <c r="A2" s="3" t="s">
        <v>42</v>
      </c>
      <c r="B2" s="3" t="s">
        <v>43</v>
      </c>
      <c r="C2" s="0"/>
      <c r="D2" s="0"/>
      <c r="E2" s="3" t="n">
        <v>1</v>
      </c>
      <c r="F2" s="3" t="n">
        <v>0</v>
      </c>
      <c r="G2" s="7" t="s">
        <v>44</v>
      </c>
      <c r="H2" s="7"/>
    </row>
    <row r="3" customFormat="false" ht="15" hidden="false" customHeight="true" outlineLevel="0" collapsed="false">
      <c r="A3" s="3" t="s">
        <v>45</v>
      </c>
      <c r="B3" s="3" t="s">
        <v>46</v>
      </c>
      <c r="C3" s="0"/>
      <c r="D3" s="0"/>
      <c r="E3" s="3" t="n">
        <v>2</v>
      </c>
      <c r="F3" s="3" t="n">
        <v>0</v>
      </c>
      <c r="G3" s="7" t="s">
        <v>44</v>
      </c>
      <c r="H3" s="7"/>
    </row>
    <row r="4" customFormat="false" ht="15" hidden="false" customHeight="true" outlineLevel="0" collapsed="false">
      <c r="A4" s="3" t="s">
        <v>47</v>
      </c>
      <c r="B4" s="3" t="s">
        <v>48</v>
      </c>
      <c r="C4" s="0"/>
      <c r="D4" s="0"/>
      <c r="E4" s="3" t="n">
        <v>3</v>
      </c>
      <c r="F4" s="3" t="n">
        <v>0</v>
      </c>
      <c r="G4" s="7" t="s">
        <v>44</v>
      </c>
      <c r="H4" s="7"/>
    </row>
    <row r="5" customFormat="false" ht="15" hidden="false" customHeight="true" outlineLevel="0" collapsed="false">
      <c r="A5" s="0" t="s">
        <v>49</v>
      </c>
      <c r="B5" s="0" t="s">
        <v>50</v>
      </c>
      <c r="C5" s="0"/>
      <c r="D5" s="0"/>
      <c r="E5" s="0" t="n">
        <v>4</v>
      </c>
      <c r="F5" s="3" t="n">
        <v>0</v>
      </c>
      <c r="G5" s="7" t="s">
        <v>44</v>
      </c>
      <c r="H5" s="7"/>
    </row>
    <row r="6" customFormat="false" ht="15" hidden="false" customHeight="true" outlineLevel="0" collapsed="false">
      <c r="A6" s="0" t="s">
        <v>51</v>
      </c>
      <c r="B6" s="0" t="s">
        <v>52</v>
      </c>
      <c r="C6" s="0"/>
      <c r="D6" s="0"/>
      <c r="E6" s="0" t="n">
        <v>5</v>
      </c>
      <c r="F6" s="3" t="n">
        <v>0</v>
      </c>
      <c r="G6" s="7" t="s">
        <v>44</v>
      </c>
      <c r="H6" s="7"/>
    </row>
    <row r="7" customFormat="false" ht="15" hidden="false" customHeight="true" outlineLevel="0" collapsed="false">
      <c r="A7" s="2" t="s">
        <v>53</v>
      </c>
      <c r="B7" s="2" t="s">
        <v>54</v>
      </c>
      <c r="C7" s="8"/>
      <c r="D7" s="8"/>
      <c r="E7" s="2" t="n">
        <v>6</v>
      </c>
      <c r="F7" s="8" t="n">
        <v>0</v>
      </c>
      <c r="G7" s="9" t="s">
        <v>44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1" activeCellId="0" sqref="D11"/>
    </sheetView>
  </sheetViews>
  <sheetFormatPr defaultRowHeight="12.8"/>
  <cols>
    <col collapsed="false" hidden="false" max="6" min="1" style="0" width="15.7449392712551"/>
    <col collapsed="false" hidden="false" max="1025" min="7" style="0" width="9.10526315789474"/>
  </cols>
  <sheetData>
    <row r="1" customFormat="false" ht="14.95" hidden="false" customHeight="false" outlineLevel="0" collapsed="false">
      <c r="A1" s="1" t="s">
        <v>0</v>
      </c>
      <c r="B1" s="1" t="s">
        <v>2</v>
      </c>
      <c r="C1" s="1" t="s">
        <v>55</v>
      </c>
      <c r="D1" s="1" t="s">
        <v>56</v>
      </c>
      <c r="E1" s="1" t="s">
        <v>13</v>
      </c>
      <c r="F1" s="1" t="s">
        <v>19</v>
      </c>
    </row>
    <row r="2" customFormat="false" ht="13.8" hidden="false" customHeight="false" outlineLevel="0" collapsed="false">
      <c r="A2" s="0" t="s">
        <v>57</v>
      </c>
      <c r="C2" s="0" t="s">
        <v>42</v>
      </c>
      <c r="D2" s="0" t="s">
        <v>31</v>
      </c>
    </row>
    <row r="3" customFormat="false" ht="13.8" hidden="false" customHeight="false" outlineLevel="0" collapsed="false">
      <c r="A3" s="0" t="s">
        <v>58</v>
      </c>
      <c r="C3" s="0" t="s">
        <v>45</v>
      </c>
      <c r="D3" s="0" t="s">
        <v>31</v>
      </c>
    </row>
    <row r="4" customFormat="false" ht="13.8" hidden="false" customHeight="false" outlineLevel="0" collapsed="false">
      <c r="A4" s="0" t="s">
        <v>59</v>
      </c>
      <c r="C4" s="0" t="s">
        <v>47</v>
      </c>
      <c r="D4" s="0" t="s">
        <v>31</v>
      </c>
    </row>
    <row r="5" customFormat="false" ht="13.8" hidden="false" customHeight="false" outlineLevel="0" collapsed="false">
      <c r="A5" s="0" t="s">
        <v>60</v>
      </c>
      <c r="C5" s="0" t="s">
        <v>49</v>
      </c>
      <c r="D5" s="0" t="s">
        <v>31</v>
      </c>
    </row>
    <row r="6" customFormat="false" ht="13.8" hidden="false" customHeight="false" outlineLevel="0" collapsed="false">
      <c r="A6" s="0" t="s">
        <v>61</v>
      </c>
      <c r="C6" s="0" t="s">
        <v>51</v>
      </c>
      <c r="D6" s="0" t="s">
        <v>31</v>
      </c>
    </row>
    <row r="7" customFormat="false" ht="13.8" hidden="false" customHeight="false" outlineLevel="0" collapsed="false">
      <c r="A7" s="0" t="s">
        <v>62</v>
      </c>
      <c r="C7" s="0" t="s">
        <v>53</v>
      </c>
      <c r="D7" s="0" t="s">
        <v>31</v>
      </c>
    </row>
    <row r="8" customFormat="false" ht="13.8" hidden="false" customHeight="false" outlineLevel="0" collapsed="false">
      <c r="A8" s="0" t="s">
        <v>63</v>
      </c>
      <c r="C8" s="0" t="s">
        <v>42</v>
      </c>
      <c r="D8" s="0" t="s">
        <v>34</v>
      </c>
    </row>
    <row r="9" customFormat="false" ht="13.8" hidden="false" customHeight="false" outlineLevel="0" collapsed="false">
      <c r="A9" s="0" t="s">
        <v>64</v>
      </c>
      <c r="C9" s="0" t="s">
        <v>45</v>
      </c>
      <c r="D9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3" activeCellId="0" sqref="J3"/>
    </sheetView>
  </sheetViews>
  <sheetFormatPr defaultRowHeight="12.8"/>
  <cols>
    <col collapsed="false" hidden="false" max="1" min="1" style="3" width="10.2834008097166"/>
    <col collapsed="false" hidden="false" max="5" min="2" style="3" width="8.78542510121457"/>
    <col collapsed="false" hidden="false" max="1025" min="6" style="0" width="8.78542510121457"/>
  </cols>
  <sheetData>
    <row r="1" customFormat="false" ht="1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13</v>
      </c>
      <c r="E1" s="1" t="s">
        <v>19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</row>
    <row r="2" customFormat="false" ht="15" hidden="false" customHeight="true" outlineLevel="2" collapsed="false">
      <c r="A2" s="3" t="s">
        <v>58</v>
      </c>
      <c r="B2" s="7" t="n">
        <v>0.0005</v>
      </c>
      <c r="C2" s="7" t="s">
        <v>73</v>
      </c>
      <c r="F2" s="0" t="s">
        <v>31</v>
      </c>
      <c r="G2" s="0" t="n">
        <f aca="false">'Species types'!E3</f>
        <v>2</v>
      </c>
      <c r="H2" s="10" t="n">
        <f aca="false">Compartments!$C$2</f>
        <v>4.58E-017</v>
      </c>
      <c r="I2" s="11" t="n">
        <f aca="false">G2*H2</f>
        <v>9.16E-017</v>
      </c>
      <c r="J2" s="10"/>
    </row>
    <row r="3" customFormat="false" ht="15" hidden="false" customHeight="true" outlineLevel="2" collapsed="false">
      <c r="A3" s="3" t="s">
        <v>60</v>
      </c>
      <c r="B3" s="7" t="n">
        <v>0.0005</v>
      </c>
      <c r="C3" s="7" t="s">
        <v>73</v>
      </c>
      <c r="F3" s="0" t="s">
        <v>31</v>
      </c>
      <c r="G3" s="0" t="n">
        <f aca="false">'Species types'!E5</f>
        <v>4</v>
      </c>
      <c r="H3" s="10" t="n">
        <f aca="false">Compartments!$C$2</f>
        <v>4.58E-017</v>
      </c>
      <c r="I3" s="11" t="n">
        <f aca="false">G3*H3</f>
        <v>1.832E-016</v>
      </c>
      <c r="J3" s="10"/>
    </row>
    <row r="4" customFormat="false" ht="15" hidden="false" customHeight="true" outlineLevel="2" collapsed="false">
      <c r="A4" s="3" t="s">
        <v>61</v>
      </c>
      <c r="B4" s="7" t="n">
        <v>0.001</v>
      </c>
      <c r="C4" s="7" t="s">
        <v>73</v>
      </c>
      <c r="F4" s="0" t="s">
        <v>31</v>
      </c>
      <c r="G4" s="0" t="n">
        <f aca="false">'Species types'!E6</f>
        <v>5</v>
      </c>
      <c r="H4" s="10" t="n">
        <f aca="false">Compartments!$C$2</f>
        <v>4.58E-017</v>
      </c>
      <c r="I4" s="11" t="n">
        <f aca="false">G4*H4</f>
        <v>2.29E-016</v>
      </c>
      <c r="J4" s="10"/>
    </row>
    <row r="5" customFormat="false" ht="15" hidden="false" customHeight="true" outlineLevel="2" collapsed="false">
      <c r="A5" s="3" t="s">
        <v>62</v>
      </c>
      <c r="B5" s="7" t="n">
        <v>0.002</v>
      </c>
      <c r="C5" s="7" t="s">
        <v>73</v>
      </c>
      <c r="F5" s="0" t="s">
        <v>31</v>
      </c>
      <c r="G5" s="0" t="n">
        <v>6</v>
      </c>
      <c r="H5" s="10" t="n">
        <f aca="false">Compartments!$C$2</f>
        <v>4.58E-017</v>
      </c>
      <c r="I5" s="11" t="n">
        <f aca="false">G5*H5</f>
        <v>2.748E-016</v>
      </c>
      <c r="J5" s="10"/>
    </row>
    <row r="6" customFormat="false" ht="15" hidden="false" customHeight="true" outlineLevel="2" collapsed="false">
      <c r="A6" s="3" t="s">
        <v>63</v>
      </c>
      <c r="B6" s="7" t="n">
        <v>0.000148</v>
      </c>
      <c r="C6" s="7" t="s">
        <v>73</v>
      </c>
      <c r="F6" s="0" t="s">
        <v>34</v>
      </c>
      <c r="G6" s="0" t="n">
        <f aca="false">'Species types'!E2</f>
        <v>1</v>
      </c>
      <c r="H6" s="10" t="n">
        <f aca="false">Compartments!$C$3</f>
        <v>1E-012</v>
      </c>
      <c r="I6" s="11" t="n">
        <f aca="false">G6*H6</f>
        <v>1E-012</v>
      </c>
      <c r="J6" s="10"/>
    </row>
    <row r="7" customFormat="false" ht="15" hidden="false" customHeight="true" outlineLevel="2" collapsed="false">
      <c r="A7" s="3" t="s">
        <v>64</v>
      </c>
      <c r="B7" s="7" t="n">
        <v>0.0002</v>
      </c>
      <c r="C7" s="7" t="s">
        <v>73</v>
      </c>
      <c r="F7" s="0" t="s">
        <v>34</v>
      </c>
      <c r="G7" s="0" t="n">
        <f aca="false">'Species types'!E3</f>
        <v>2</v>
      </c>
      <c r="H7" s="10" t="n">
        <f aca="false">Compartments!$C$2</f>
        <v>4.58E-017</v>
      </c>
      <c r="I7" s="11" t="n">
        <f aca="false">G7*H7</f>
        <v>9.16E-017</v>
      </c>
      <c r="J7" s="10"/>
    </row>
    <row r="8" customFormat="false" ht="13.8" hidden="false" customHeight="false" outlineLevel="0" collapsed="false">
      <c r="F8" s="12" t="s">
        <v>74</v>
      </c>
      <c r="H8" s="10"/>
      <c r="I8" s="11" t="n">
        <f aca="false">SUBTOTAL(9,I2:I5)</f>
        <v>7.786E-016</v>
      </c>
      <c r="J8" s="10" t="n">
        <f aca="false">[1]Parameters!E6*I8</f>
        <v>0</v>
      </c>
    </row>
    <row r="9" customFormat="false" ht="13.8" hidden="false" customHeight="false" outlineLevel="0" collapsed="false">
      <c r="F9" s="12" t="s">
        <v>75</v>
      </c>
      <c r="H9" s="10"/>
      <c r="I9" s="11" t="n">
        <f aca="false">SUBTOTAL(9,I6:I7)</f>
        <v>1.0000916E-012</v>
      </c>
      <c r="J9" s="10"/>
    </row>
    <row r="10" customFormat="false" ht="13.8" hidden="false" customHeight="false" outlineLevel="0" collapsed="false">
      <c r="F10" s="12" t="s">
        <v>76</v>
      </c>
      <c r="H10" s="10"/>
      <c r="I10" s="11" t="n">
        <f aca="false">SUBTOTAL(9,I2:I7)</f>
        <v>1.0008702E-012</v>
      </c>
      <c r="J1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77</v>
      </c>
      <c r="D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77</v>
      </c>
      <c r="D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RowHeight="15"/>
  <cols>
    <col collapsed="false" hidden="false" max="2" min="1" style="8" width="8.78542510121457"/>
    <col collapsed="false" hidden="false" max="3" min="3" style="8" width="13.2834008097166"/>
    <col collapsed="false" hidden="false" max="4" min="4" style="8" width="49.165991902834"/>
    <col collapsed="false" hidden="false" max="9" min="5" style="8" width="8.78542510121457"/>
    <col collapsed="false" hidden="false" max="1025" min="10" style="0" width="8.78542510121457"/>
  </cols>
  <sheetData>
    <row r="1" s="15" customFormat="true" ht="15" hidden="false" customHeight="true" outlineLevel="0" collapsed="false">
      <c r="A1" s="13" t="s">
        <v>0</v>
      </c>
      <c r="B1" s="13" t="s">
        <v>2</v>
      </c>
      <c r="C1" s="13" t="s">
        <v>78</v>
      </c>
      <c r="D1" s="13" t="s">
        <v>79</v>
      </c>
      <c r="E1" s="14" t="s">
        <v>80</v>
      </c>
      <c r="F1" s="13" t="s">
        <v>81</v>
      </c>
      <c r="G1" s="13" t="s">
        <v>82</v>
      </c>
      <c r="H1" s="14" t="s">
        <v>13</v>
      </c>
      <c r="I1" s="14" t="s">
        <v>19</v>
      </c>
    </row>
    <row r="2" customFormat="false" ht="15" hidden="false" customHeight="true" outlineLevel="0" collapsed="false">
      <c r="A2" s="8" t="s">
        <v>83</v>
      </c>
      <c r="B2" s="8" t="s">
        <v>84</v>
      </c>
      <c r="C2" s="8" t="s">
        <v>22</v>
      </c>
      <c r="D2" s="8" t="s">
        <v>85</v>
      </c>
      <c r="E2" s="16" t="n">
        <v>0</v>
      </c>
      <c r="F2" s="16" t="n">
        <v>0</v>
      </c>
      <c r="G2" s="16" t="n">
        <v>1</v>
      </c>
      <c r="H2" s="17"/>
      <c r="I2" s="18"/>
    </row>
    <row r="3" customFormat="false" ht="15" hidden="false" customHeight="true" outlineLevel="0" collapsed="false">
      <c r="A3" s="8" t="s">
        <v>86</v>
      </c>
      <c r="B3" s="8" t="s">
        <v>87</v>
      </c>
      <c r="C3" s="8" t="s">
        <v>22</v>
      </c>
      <c r="D3" s="8" t="s">
        <v>88</v>
      </c>
      <c r="E3" s="16" t="n">
        <v>1</v>
      </c>
      <c r="F3" s="16"/>
      <c r="G3" s="16"/>
      <c r="H3" s="17"/>
      <c r="I3" s="18"/>
    </row>
    <row r="4" customFormat="false" ht="15" hidden="false" customHeight="true" outlineLevel="0" collapsed="false">
      <c r="A4" s="8" t="s">
        <v>89</v>
      </c>
      <c r="B4" s="8" t="s">
        <v>90</v>
      </c>
      <c r="C4" s="8" t="s">
        <v>27</v>
      </c>
      <c r="D4" s="8" t="s">
        <v>91</v>
      </c>
      <c r="E4" s="16" t="n">
        <v>1</v>
      </c>
      <c r="F4" s="17"/>
      <c r="G4" s="17"/>
      <c r="H4" s="17"/>
      <c r="I4" s="17"/>
    </row>
    <row r="5" customFormat="false" ht="15" hidden="false" customHeight="true" outlineLevel="0" collapsed="false">
      <c r="A5" s="8" t="s">
        <v>92</v>
      </c>
      <c r="B5" s="8" t="s">
        <v>93</v>
      </c>
      <c r="C5" s="8" t="s">
        <v>27</v>
      </c>
      <c r="D5" s="19" t="s">
        <v>94</v>
      </c>
      <c r="E5" s="16" t="n">
        <v>0</v>
      </c>
      <c r="F5" s="17"/>
      <c r="G5" s="17"/>
      <c r="H5" s="17"/>
      <c r="I5" s="17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13</v>
      </c>
      <c r="G1" s="1" t="s">
        <v>19</v>
      </c>
    </row>
    <row r="2" customFormat="false" ht="15" hidden="false" customHeight="false" outlineLevel="0" collapsed="false">
      <c r="A2" s="3" t="s">
        <v>83</v>
      </c>
      <c r="B2" s="20" t="s">
        <v>100</v>
      </c>
      <c r="C2" s="0" t="s">
        <v>101</v>
      </c>
    </row>
    <row r="3" customFormat="false" ht="15" hidden="false" customHeight="false" outlineLevel="0" collapsed="false">
      <c r="A3" s="3" t="s">
        <v>86</v>
      </c>
      <c r="B3" s="20" t="s">
        <v>100</v>
      </c>
      <c r="C3" s="0" t="s">
        <v>102</v>
      </c>
      <c r="D3" s="6" t="n">
        <v>2000</v>
      </c>
      <c r="E3" s="3"/>
    </row>
    <row r="4" customFormat="false" ht="15" hidden="false" customHeight="false" outlineLevel="0" collapsed="false">
      <c r="A4" s="3" t="s">
        <v>89</v>
      </c>
      <c r="B4" s="20" t="s">
        <v>100</v>
      </c>
      <c r="C4" s="0" t="s">
        <v>103</v>
      </c>
      <c r="D4" s="6" t="n">
        <v>0.0003</v>
      </c>
      <c r="E4" s="6" t="n">
        <v>0.001</v>
      </c>
    </row>
    <row r="5" customFormat="false" ht="15" hidden="false" customHeight="false" outlineLevel="0" collapsed="false">
      <c r="A5" s="3" t="s">
        <v>89</v>
      </c>
      <c r="B5" s="20" t="s">
        <v>104</v>
      </c>
      <c r="C5" s="0" t="s">
        <v>105</v>
      </c>
      <c r="D5" s="6" t="n">
        <v>0.0003</v>
      </c>
      <c r="E5" s="6" t="n">
        <v>0.001</v>
      </c>
    </row>
    <row r="6" customFormat="false" ht="15" hidden="false" customHeight="false" outlineLevel="0" collapsed="false">
      <c r="A6" s="3" t="s">
        <v>92</v>
      </c>
      <c r="B6" s="20" t="s">
        <v>100</v>
      </c>
      <c r="C6" s="0" t="s">
        <v>58</v>
      </c>
      <c r="D6" s="6" t="n">
        <v>0.0003</v>
      </c>
      <c r="E6" s="6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RowHeight="15"/>
  <cols>
    <col collapsed="false" hidden="false" max="5" min="1" style="21" width="8.78542510121457"/>
    <col collapsed="false" hidden="false" max="1025" min="6" style="0" width="8.78542510121457"/>
  </cols>
  <sheetData>
    <row r="1" customFormat="false" ht="14" hidden="false" customHeight="true" outlineLevel="0" collapsed="false">
      <c r="A1" s="22" t="s">
        <v>0</v>
      </c>
      <c r="B1" s="22" t="s">
        <v>2</v>
      </c>
      <c r="C1" s="22" t="s">
        <v>78</v>
      </c>
      <c r="D1" s="22" t="s">
        <v>13</v>
      </c>
      <c r="E1" s="22" t="s">
        <v>19</v>
      </c>
    </row>
    <row r="2" customFormat="false" ht="13.8" hidden="false" customHeight="false" outlineLevel="0" collapsed="false">
      <c r="A2" s="5" t="s">
        <v>25</v>
      </c>
      <c r="B2" s="21" t="s">
        <v>106</v>
      </c>
      <c r="C2" s="3" t="s">
        <v>22</v>
      </c>
      <c r="D2" s="21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6" activeCellId="0" sqref="E6"/>
    </sheetView>
  </sheetViews>
  <sheetFormatPr defaultRowHeight="15"/>
  <cols>
    <col collapsed="false" hidden="false" max="7" min="1" style="21" width="8.78542510121457"/>
    <col collapsed="false" hidden="false" max="1025" min="8" style="0" width="8.78542510121457"/>
  </cols>
  <sheetData>
    <row r="1" customFormat="false" ht="28.35" hidden="false" customHeight="false" outlineLevel="0" collapsed="false">
      <c r="A1" s="22" t="s">
        <v>0</v>
      </c>
      <c r="B1" s="22" t="s">
        <v>2</v>
      </c>
      <c r="C1" s="22" t="s">
        <v>108</v>
      </c>
      <c r="D1" s="22" t="s">
        <v>109</v>
      </c>
      <c r="E1" s="22" t="s">
        <v>65</v>
      </c>
      <c r="F1" s="22" t="s">
        <v>13</v>
      </c>
      <c r="G1" s="22" t="s">
        <v>19</v>
      </c>
    </row>
    <row r="2" customFormat="false" ht="41.75" hidden="false" customHeight="false" outlineLevel="0" collapsed="false">
      <c r="A2" s="21" t="s">
        <v>110</v>
      </c>
      <c r="B2" s="21" t="s">
        <v>111</v>
      </c>
      <c r="C2" s="23" t="s">
        <v>25</v>
      </c>
      <c r="D2" s="24" t="n">
        <v>-3</v>
      </c>
      <c r="E2" s="3" t="s">
        <v>57</v>
      </c>
      <c r="F2" s="23" t="s">
        <v>112</v>
      </c>
      <c r="G2" s="23"/>
    </row>
    <row r="3" customFormat="false" ht="41.75" hidden="false" customHeight="false" outlineLevel="0" collapsed="false">
      <c r="A3" s="21" t="s">
        <v>113</v>
      </c>
      <c r="B3" s="21" t="s">
        <v>114</v>
      </c>
      <c r="C3" s="23" t="s">
        <v>25</v>
      </c>
      <c r="D3" s="24" t="n">
        <v>-4</v>
      </c>
      <c r="E3" s="3" t="s">
        <v>58</v>
      </c>
    </row>
    <row r="4" customFormat="false" ht="41.75" hidden="false" customHeight="false" outlineLevel="0" collapsed="false">
      <c r="A4" s="21" t="s">
        <v>115</v>
      </c>
      <c r="B4" s="21" t="s">
        <v>116</v>
      </c>
      <c r="C4" s="23" t="s">
        <v>25</v>
      </c>
      <c r="D4" s="24" t="n">
        <v>1</v>
      </c>
      <c r="E4" s="3" t="s">
        <v>59</v>
      </c>
    </row>
    <row r="5" customFormat="false" ht="45" hidden="false" customHeight="false" outlineLevel="0" collapsed="false">
      <c r="A5" s="21" t="s">
        <v>117</v>
      </c>
      <c r="B5" s="21" t="s">
        <v>118</v>
      </c>
      <c r="C5" s="23" t="s">
        <v>25</v>
      </c>
      <c r="D5" s="24" t="n">
        <v>2</v>
      </c>
      <c r="E5" s="21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8" min="1" style="3" width="8.78542510121457"/>
    <col collapsed="false" hidden="false" max="1025" min="9" style="0" width="8.78542510121457"/>
  </cols>
  <sheetData>
    <row r="1" s="4" customFormat="true" ht="15" hidden="false" customHeight="true" outlineLevel="0" collapsed="false">
      <c r="A1" s="1" t="s">
        <v>0</v>
      </c>
      <c r="B1" s="1" t="s">
        <v>2</v>
      </c>
      <c r="C1" s="1" t="s">
        <v>119</v>
      </c>
      <c r="D1" s="1" t="s">
        <v>120</v>
      </c>
      <c r="E1" s="1" t="s">
        <v>66</v>
      </c>
      <c r="F1" s="1" t="s">
        <v>67</v>
      </c>
      <c r="G1" s="1" t="s">
        <v>13</v>
      </c>
      <c r="H1" s="1" t="s">
        <v>19</v>
      </c>
    </row>
    <row r="2" customFormat="false" ht="15" hidden="false" customHeight="true" outlineLevel="0" collapsed="false">
      <c r="A2" s="3" t="s">
        <v>121</v>
      </c>
      <c r="B2" s="3" t="s">
        <v>122</v>
      </c>
      <c r="C2" s="3" t="s">
        <v>1</v>
      </c>
      <c r="E2" s="3" t="n">
        <v>0</v>
      </c>
      <c r="F2" s="3" t="s">
        <v>123</v>
      </c>
      <c r="G2" s="3" t="s">
        <v>124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77</v>
      </c>
      <c r="D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7" min="1" style="3" width="8.78542510121457"/>
    <col collapsed="false" hidden="false" max="1025" min="18" style="0" width="8.78542510121457"/>
  </cols>
  <sheetData>
    <row r="1" s="4" customFormat="true" ht="30" hidden="false" customHeight="true" outlineLevel="0" collapsed="false">
      <c r="A1" s="1" t="s">
        <v>0</v>
      </c>
      <c r="B1" s="1" t="s">
        <v>2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41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</v>
      </c>
      <c r="AMJ1" s="0"/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138</v>
      </c>
      <c r="B1" s="1" t="s">
        <v>139</v>
      </c>
      <c r="C1" s="1" t="s">
        <v>6</v>
      </c>
      <c r="D1" s="1" t="s">
        <v>119</v>
      </c>
      <c r="E1" s="1" t="s">
        <v>140</v>
      </c>
      <c r="F1" s="1" t="s">
        <v>78</v>
      </c>
      <c r="G1" s="1" t="s">
        <v>56</v>
      </c>
      <c r="H1" s="1" t="s">
        <v>55</v>
      </c>
      <c r="I1" s="1" t="s">
        <v>95</v>
      </c>
      <c r="J1" s="1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2018-11-15T18:55:52Z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