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dynamic_tests/"/>
    </mc:Choice>
  </mc:AlternateContent>
  <bookViews>
    <workbookView xWindow="-38400" yWindow="6060" windowWidth="25160" windowHeight="15540" tabRatio="500" firstSheet="9" activeTab="11"/>
  </bookViews>
  <sheets>
    <sheet name="!!_Table of contents" sheetId="1" r:id="rId1"/>
    <sheet name="!!Model" sheetId="2" r:id="rId2"/>
    <sheet name="!!Taxon" sheetId="3" r:id="rId3"/>
    <sheet name="!!Environment" sheetId="4" r:id="rId4"/>
    <sheet name="!!Submodels" sheetId="5" r:id="rId5"/>
    <sheet name="!!Compartments" sheetId="6" r:id="rId6"/>
    <sheet name="!!Species types" sheetId="7" r:id="rId7"/>
    <sheet name="!!Species" sheetId="8" r:id="rId8"/>
    <sheet name="!!Initial species concentration" sheetId="9" r:id="rId9"/>
    <sheet name="!!Species trajectories" sheetId="26" r:id="rId10"/>
    <sheet name="!!Aggregate trajectories" sheetId="28" r:id="rId11"/>
    <sheet name="Compartment accounted masses" sheetId="29" r:id="rId12"/>
    <sheet name="!!Observables" sheetId="10" r:id="rId13"/>
    <sheet name="!!Functions" sheetId="11" r:id="rId14"/>
    <sheet name="!!Reactions" sheetId="12" r:id="rId15"/>
    <sheet name="!!Rate laws" sheetId="13" r:id="rId16"/>
    <sheet name="!!dFBA objectives" sheetId="14" r:id="rId17"/>
    <sheet name="!!dFBA objective reactions" sheetId="15" r:id="rId18"/>
    <sheet name="!!dFBA objective species" sheetId="16" r:id="rId19"/>
    <sheet name="!!Parameters" sheetId="17" r:id="rId20"/>
    <sheet name="!!Stop conditions" sheetId="18" r:id="rId21"/>
    <sheet name="!!Observations" sheetId="19" r:id="rId22"/>
    <sheet name="!!Observation sets" sheetId="20" r:id="rId23"/>
    <sheet name="!!Conclusions" sheetId="21" r:id="rId24"/>
    <sheet name="!!References" sheetId="22" r:id="rId25"/>
    <sheet name="!!Authors" sheetId="23" r:id="rId26"/>
    <sheet name="!!Changes" sheetId="24" r:id="rId27"/>
  </sheets>
  <externalReferences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xlnm._FilterDatabase" localSheetId="0" hidden="1">'!!_Table of contents'!$A$1:$C$24</definedName>
    <definedName name="_xlnm._FilterDatabase" localSheetId="5" hidden="1">'!!Compartments'!$A$2:$G$4</definedName>
    <definedName name="_xlnm._FilterDatabase" localSheetId="19" hidden="1">'!!Parameters'!$A$1:$F$7</definedName>
    <definedName name="_xlnm._FilterDatabase" localSheetId="14" hidden="1">'!!Reactions'!$A$2:$D$4</definedName>
    <definedName name="_xlnm._FilterDatabase" localSheetId="24" hidden="1">'!!References'!$A$1:$D$1</definedName>
    <definedName name="_xlnm._FilterDatabase" localSheetId="6" hidden="1">'!!Species types'!$A$2:$K$5</definedName>
    <definedName name="_FilterDatabase_0" localSheetId="5">[1]Compartments!$A$2:$G$4</definedName>
    <definedName name="_FilterDatabase_0" localSheetId="19">[2]Parameters!$A$1:$F$1</definedName>
    <definedName name="_FilterDatabase_0" localSheetId="14">[3]Reactions!$A$2:$D$6</definedName>
    <definedName name="_FilterDatabase_0" localSheetId="24">[4]References!$A$1:$D$1</definedName>
    <definedName name="_FilterDatabase_0" localSheetId="6">'[5]Species types'!$A$2:$K$7</definedName>
    <definedName name="_FilterDatabase_0_0" localSheetId="5">[1]Compartments!$A$2:$G$4</definedName>
    <definedName name="_FilterDatabase_0_0" localSheetId="19">[2]Parameters!$A$1:$F$1</definedName>
    <definedName name="_FilterDatabase_0_0" localSheetId="14">[3]Reactions!$A$2:$D$6</definedName>
    <definedName name="_FilterDatabase_0_0" localSheetId="24">[4]References!$A$1:$D$1</definedName>
    <definedName name="_FilterDatabase_0_0" localSheetId="6">'[5]Species types'!$A$2:$K$7</definedName>
    <definedName name="avogadros_constant">'[6]!!Parameters'!$D$5</definedName>
    <definedName name="density_c">'[6]!!Parameters'!$D$6:$D$6</definedName>
    <definedName name="volume_c">'[6]!!Compartments'!$I$4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9" l="1"/>
  <c r="C3" i="29"/>
  <c r="D3" i="29"/>
  <c r="B4" i="29"/>
  <c r="C4" i="29"/>
  <c r="D4" i="29"/>
  <c r="D5" i="29"/>
  <c r="A4" i="29"/>
  <c r="A3" i="29"/>
</calcChain>
</file>

<file path=xl/sharedStrings.xml><?xml version="1.0" encoding="utf-8"?>
<sst xmlns="http://schemas.openxmlformats.org/spreadsheetml/2006/main" count="468" uniqueCount="242">
  <si>
    <t>!!!ObjTables ObjTablesVersion='0.0.8'</t>
  </si>
  <si>
    <t>!!ObjTables Type='Schema' ObjTablesVersion='0.0.8'</t>
  </si>
  <si>
    <t>!Table</t>
  </si>
  <si>
    <t>!Description</t>
  </si>
  <si>
    <t>!Number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</si>
  <si>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</si>
  <si>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</si>
  <si>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</si>
  <si>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</si>
  <si>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</si>
  <si>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</si>
  <si>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</si>
  <si>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</si>
  <si>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</si>
  <si>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</si>
  <si>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</si>
  <si>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</si>
  <si>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</si>
  <si>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</si>
  <si>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</si>
  <si>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</si>
  <si>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</si>
  <si>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</si>
  <si>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</si>
  <si>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</si>
  <si>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</si>
  <si>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</si>
  <si>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</si>
  <si>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Type='Data' Id='Model' ObjTablesVersion='0.0.8'</t>
  </si>
  <si>
    <t>!Id</t>
  </si>
  <si>
    <t>!Name</t>
  </si>
  <si>
    <t>!Version</t>
  </si>
  <si>
    <t>0.0.1</t>
  </si>
  <si>
    <t>!URL</t>
  </si>
  <si>
    <t>https://github.com/org/repo</t>
  </si>
  <si>
    <t>!Branch</t>
  </si>
  <si>
    <t>master</t>
  </si>
  <si>
    <t>!Revision</t>
  </si>
  <si>
    <t>hash</t>
  </si>
  <si>
    <t>!wc_lang version</t>
  </si>
  <si>
    <t>!Time units</t>
  </si>
  <si>
    <t>s</t>
  </si>
  <si>
    <t>!Identifiers</t>
  </si>
  <si>
    <t>!Comments</t>
  </si>
  <si>
    <t>!Created</t>
  </si>
  <si>
    <t>!Updated</t>
  </si>
  <si>
    <t>!!ObjTables Type='Data' Id='Taxon' ObjTablesVersion='0.0.8'</t>
  </si>
  <si>
    <t>taxon</t>
  </si>
  <si>
    <t>!Rank</t>
  </si>
  <si>
    <t>domain</t>
  </si>
  <si>
    <t>Rank not used</t>
  </si>
  <si>
    <t>!References</t>
  </si>
  <si>
    <t>!!ObjTables Type='Data' Id='Environment' ObjTablesVersion='0.0.8'</t>
  </si>
  <si>
    <t>env</t>
  </si>
  <si>
    <t>!Temperature</t>
  </si>
  <si>
    <t>!Temperature units</t>
  </si>
  <si>
    <t>degC</t>
  </si>
  <si>
    <t>!!ObjTables Type='Data' Id='Submodel' ObjTablesVersion='0.0.8'</t>
  </si>
  <si>
    <t>!Framework</t>
  </si>
  <si>
    <t>!Evidence</t>
  </si>
  <si>
    <t>!Conclusions</t>
  </si>
  <si>
    <t>!!ObjTables Type='Data' Id='Compartment'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</si>
  <si>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</si>
  <si>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</si>
  <si>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</si>
  <si>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</si>
  <si>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</si>
  <si>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</si>
  <si>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</si>
  <si>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</si>
  <si>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</si>
  <si>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</si>
  <si>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</si>
  <si>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</si>
  <si>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</t>
  </si>
  <si>
    <t>Cell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</si>
  <si>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</si>
  <si>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</si>
  <si>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</si>
  <si>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</si>
  <si>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</si>
  <si>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</si>
  <si>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</si>
  <si>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</si>
  <si>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dimensionless</t>
  </si>
  <si>
    <t>Average volume of Mycoplasma pneumoniae is 66 aL [Ref-0001]. This equates to 45.8 aL at the beginning of the cell cycle (66 aL * ln(2)).</t>
  </si>
  <si>
    <t>Extracellular space</t>
  </si>
  <si>
    <t>extracellular_compartment</t>
  </si>
  <si>
    <t>density_e</t>
  </si>
  <si>
    <t>Typical density of Mycoplasma pneumoniae cells in culture is 1E9 cells/mL [Ref-0002].</t>
  </si>
  <si>
    <t>!!ObjTables Type='Data' Id='SpeciesType'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</si>
  <si>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</si>
  <si>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</si>
  <si>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</si>
  <si>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</si>
  <si>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</si>
  <si>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</si>
  <si>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</si>
  <si>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</si>
  <si>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pseudo_species</t>
  </si>
  <si>
    <t>!!ObjTables Type='Data' Id='Species' ObjTablesVersion='0.0.8'</t>
  </si>
  <si>
    <t>!Species type</t>
  </si>
  <si>
    <t>!Compartment</t>
  </si>
  <si>
    <t>molecule</t>
  </si>
  <si>
    <t>!!ObjTables Type='Data' Id='DistributionInitConcentration' ObjTablesVersion='0.0.8'</t>
  </si>
  <si>
    <t>!Species</t>
  </si>
  <si>
    <t>!!ObjTables Type='Data' Id='Observable' ObjTablesVersion='0.0.8'</t>
  </si>
  <si>
    <t>!Expression</t>
  </si>
  <si>
    <t>!!ObjTables Type='Data' Id='Function' ObjTablesVersion='0.0.8'</t>
  </si>
  <si>
    <t>volume_c</t>
  </si>
  <si>
    <t>c / density_c</t>
  </si>
  <si>
    <t>volume_e</t>
  </si>
  <si>
    <t>e / density_e</t>
  </si>
  <si>
    <t>!!ObjTables Type='Data' Id='Reaction'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</si>
  <si>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</si>
  <si>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</si>
  <si>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</si>
  <si>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</si>
  <si>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</si>
  <si>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</si>
  <si>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</si>
  <si>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reaction_1</t>
  </si>
  <si>
    <t>reaction_name_1</t>
  </si>
  <si>
    <t>s^-1</t>
  </si>
  <si>
    <t>!!ObjTables Type='Data' Id='RateLaw' ObjTablesVersion='0.0.8'</t>
  </si>
  <si>
    <t>!Reaction</t>
  </si>
  <si>
    <t>!Direction</t>
  </si>
  <si>
    <t>reaction_1-forward</t>
  </si>
  <si>
    <t>forward</t>
  </si>
  <si>
    <t>!!ObjTables Type='Data' Id='DfbaObjective' ObjTablesVersion='0.0.8'</t>
  </si>
  <si>
    <t>!Reaction rate units</t>
  </si>
  <si>
    <t>!Coefficient units</t>
  </si>
  <si>
    <t>!!ObjTables Type='Data' Id='DfbaObjReaction' ObjTablesVersion='0.0.8'</t>
  </si>
  <si>
    <t>!Cell size units</t>
  </si>
  <si>
    <t>!!ObjTables Type='Data' Id='DfbaObjSpecies' ObjTablesVersion='0.0.8'</t>
  </si>
  <si>
    <t>!dFBA objective reaction</t>
  </si>
  <si>
    <t>!!ObjTables Type='Data' Id='Parameter' ObjTablesVersion='0.0.8'</t>
  </si>
  <si>
    <t>!Standard error</t>
  </si>
  <si>
    <t>fractionDryWeight</t>
  </si>
  <si>
    <t>Fraction of cell mass which is non water</t>
  </si>
  <si>
    <t>k_cat_1_for</t>
  </si>
  <si>
    <t>k_cat</t>
  </si>
  <si>
    <t>molecule^-1 s^-1</t>
  </si>
  <si>
    <t>k_cat_2_for</t>
  </si>
  <si>
    <t>Avogadro</t>
  </si>
  <si>
    <t>molecule mol^-1</t>
  </si>
  <si>
    <t>g l^-1</t>
  </si>
  <si>
    <t>!!ObjTables Type='Data' Id='StopCondition' ObjTablesVersion='0.0.8'</t>
  </si>
  <si>
    <t>!!ObjTables Type='Data' Id='Observation'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</si>
  <si>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</si>
  <si>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</si>
  <si>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</si>
  <si>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</si>
  <si>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</si>
  <si>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</si>
  <si>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</si>
  <si>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</si>
  <si>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</si>
  <si>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</si>
  <si>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</si>
  <si>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ObjTablesVersion='0.0.8'</t>
  </si>
  <si>
    <t>!Observations</t>
  </si>
  <si>
    <t>!!ObjTables Type='Data' Id='Conclusion' ObjTablesVersion='0.0.8'</t>
  </si>
  <si>
    <t>!Process</t>
  </si>
  <si>
    <t>!Authors</t>
  </si>
  <si>
    <t>!Date</t>
  </si>
  <si>
    <t>!!ObjTables Type='Data' Id='Reference'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</si>
  <si>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</si>
  <si>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</si>
  <si>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</si>
  <si>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</si>
  <si>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</si>
  <si>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</si>
  <si>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</si>
  <si>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</si>
  <si>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</si>
  <si>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</si>
  <si>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</si>
  <si>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</si>
  <si>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</si>
  <si>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</si>
  <si>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</si>
  <si>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</si>
  <si>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</si>
  <si>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</si>
  <si>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</si>
  <si>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</si>
  <si>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</si>
  <si>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</si>
  <si>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</si>
  <si>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</si>
  <si>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</si>
  <si>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</si>
  <si>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</si>
  <si>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</si>
  <si>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</si>
  <si>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Template</t>
  </si>
  <si>
    <t>Test model</t>
  </si>
  <si>
    <t>submodel</t>
  </si>
  <si>
    <t>Test submodel</t>
  </si>
  <si>
    <t>deterministic_simulation_algorithm</t>
  </si>
  <si>
    <t>A</t>
  </si>
  <si>
    <t>B</t>
  </si>
  <si>
    <t>Species A</t>
  </si>
  <si>
    <t>Species B</t>
  </si>
  <si>
    <t>A[c]</t>
  </si>
  <si>
    <t>B[c]</t>
  </si>
  <si>
    <t>dist-init-conc-A[c]</t>
  </si>
  <si>
    <t>dist-init-conc-B[c]</t>
  </si>
  <si>
    <t>!Time</t>
  </si>
  <si>
    <t>!Pop A[c]</t>
  </si>
  <si>
    <t>!Pop B[c]</t>
  </si>
  <si>
    <t>!Computation for Pop A[c]</t>
  </si>
  <si>
    <t>!Computation for Pop B[c]</t>
  </si>
  <si>
    <t>!Cell mass</t>
  </si>
  <si>
    <t>!Cell volume</t>
  </si>
  <si>
    <t>!Cell accounted mass</t>
  </si>
  <si>
    <t>!Cell accounted volume</t>
  </si>
  <si>
    <t>!Computation for cell mass</t>
  </si>
  <si>
    <t>!Computation for cell volume</t>
  </si>
  <si>
    <t>!Computation for cell accounted mass</t>
  </si>
  <si>
    <t>!Computation for cell accounted volume</t>
  </si>
  <si>
    <t>!Compartment c mass</t>
  </si>
  <si>
    <t>!Compartment c volume</t>
  </si>
  <si>
    <t>!Compartment c accounted mass</t>
  </si>
  <si>
    <t>!Compartment c accounted volume</t>
  </si>
  <si>
    <t>!Computation for compartment c mass</t>
  </si>
  <si>
    <t>!Computation for compartment c volume</t>
  </si>
  <si>
    <t>!Computation for compartment c accounted mass</t>
  </si>
  <si>
    <t>!Computation for compartment c accounted volume</t>
  </si>
  <si>
    <t>From scipy 1.3.1; will be updated to 2019 SI value</t>
  </si>
  <si>
    <t>k_cat_1_for * A[c]</t>
  </si>
  <si>
    <t>A[c] ==&gt; B[c]</t>
  </si>
  <si>
    <t>end_time</t>
  </si>
  <si>
    <t>checkpoint_period</t>
  </si>
  <si>
    <t>!!ObjTables Type='Data' Id='SpeciesTrajectory' ObjTablesVersion='0.0.8'</t>
  </si>
  <si>
    <t>!!ObjTables Type='Data' Id='AggregateTrajectory' ObjTablesVersion='0.0.8'</t>
  </si>
  <si>
    <t>!!ObjTables Type='Data' Id='CompartmentMasses' ObjTablesVersion='0.0.8'</t>
  </si>
  <si>
    <t>species</t>
  </si>
  <si>
    <t>molecular weights</t>
  </si>
  <si>
    <t>population</t>
  </si>
  <si>
    <t>mass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</si>
</sst>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E+00"/>
    <numFmt numFmtId="165" formatCode="&quot;TRUE&quot;;&quot;TRUE&quot;;&quot;FALSE&quot;"/>
    <numFmt numFmtId="166" formatCode="0.0E+00"/>
  </numFmts>
  <fonts count="12" x14ac:knownFonts="1">
    <font>
      <sz val="11"/>
      <color rgb="FF000000"/>
      <name val="Calibri"/>
      <charset val="1"/>
    </font>
    <font>
      <sz val="11"/>
      <color rgb="FF000000"/>
      <name val="Arial"/>
    </font>
    <font>
      <b/>
      <sz val="11"/>
      <color rgb="FF000000"/>
      <name val="Arial"/>
    </font>
    <font>
      <b/>
      <sz val="11"/>
      <name val="Arial"/>
    </font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Calibri"/>
    </font>
    <font>
      <u/>
      <sz val="11"/>
      <color theme="11"/>
      <name val="Calibri"/>
    </font>
    <font>
      <sz val="12"/>
      <color rgb="FF3F3F76"/>
      <name val="Calibri"/>
      <family val="2"/>
      <scheme val="minor"/>
    </font>
    <font>
      <b/>
      <sz val="10"/>
      <color rgb="FF000000"/>
      <name val="Arial"/>
    </font>
    <font>
      <b/>
      <sz val="10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rgb="FFFFCC99"/>
      </patternFill>
    </fill>
  </fills>
  <borders count="7">
    <border>
      <left/>
      <right/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/>
      <right/>
      <top style="thin">
        <color theme="5" tint="0.39994506668294322"/>
      </top>
      <bottom style="thin">
        <color theme="5" tint="0.39994506668294322"/>
      </bottom>
      <diagonal/>
    </border>
    <border>
      <left/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rgb="FFF4B084"/>
      </left>
      <right style="thin">
        <color rgb="FFF4B084"/>
      </right>
      <top style="thin">
        <color rgb="FFF4B084"/>
      </top>
      <bottom style="thin">
        <color rgb="FFF4B084"/>
      </bottom>
      <diagonal/>
    </border>
    <border>
      <left style="thin">
        <color rgb="FFF4B084"/>
      </left>
      <right style="thin">
        <color rgb="FFF4B084"/>
      </right>
      <top/>
      <bottom style="thin">
        <color rgb="FFF4B08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7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4" borderId="6" applyNumberFormat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1" applyFont="1" applyAlignment="1">
      <alignment horizontal="left" vertical="top" wrapText="1"/>
    </xf>
    <xf numFmtId="0" fontId="2" fillId="2" borderId="0" xfId="1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 vertical="top" wrapText="1"/>
    </xf>
    <xf numFmtId="0" fontId="7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/>
    <xf numFmtId="0" fontId="5" fillId="3" borderId="0" xfId="0" applyFont="1" applyFill="1" applyAlignment="1">
      <alignment horizontal="left" vertical="top" wrapText="1"/>
    </xf>
    <xf numFmtId="0" fontId="6" fillId="0" borderId="0" xfId="0" applyFont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2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166" fontId="1" fillId="0" borderId="0" xfId="0" applyNumberFormat="1" applyFont="1" applyAlignment="1">
      <alignment horizontal="left" vertical="top" wrapText="1"/>
    </xf>
    <xf numFmtId="0" fontId="0" fillId="0" borderId="1" xfId="0" applyBorder="1"/>
    <xf numFmtId="0" fontId="1" fillId="0" borderId="1" xfId="0" applyFont="1" applyBorder="1" applyAlignment="1">
      <alignment horizontal="left" vertical="top" wrapText="1"/>
    </xf>
    <xf numFmtId="166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166" fontId="2" fillId="2" borderId="1" xfId="0" applyNumberFormat="1" applyFont="1" applyFill="1" applyBorder="1" applyAlignment="1">
      <alignment vertical="top" wrapText="1"/>
    </xf>
    <xf numFmtId="11" fontId="1" fillId="0" borderId="1" xfId="0" applyNumberFormat="1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11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left" vertical="top" wrapText="1"/>
    </xf>
    <xf numFmtId="164" fontId="1" fillId="0" borderId="1" xfId="0" applyNumberFormat="1" applyFont="1" applyBorder="1" applyAlignment="1">
      <alignment horizontal="center" vertical="top" wrapText="1"/>
    </xf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2" borderId="4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0" fontId="10" fillId="2" borderId="0" xfId="0" applyFont="1" applyFill="1" applyAlignment="1">
      <alignment horizontal="left" vertical="top" wrapText="1"/>
    </xf>
    <xf numFmtId="0" fontId="11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9" fillId="4" borderId="6" xfId="6" applyAlignment="1">
      <alignment horizontal="left" vertical="top" wrapText="1"/>
    </xf>
    <xf numFmtId="11" fontId="9" fillId="4" borderId="6" xfId="6" applyNumberFormat="1" applyAlignment="1">
      <alignment horizontal="left" vertical="top"/>
    </xf>
    <xf numFmtId="11" fontId="9" fillId="4" borderId="6" xfId="6" applyNumberFormat="1" applyAlignment="1">
      <alignment horizontal="left" vertical="center"/>
    </xf>
    <xf numFmtId="166" fontId="9" fillId="4" borderId="6" xfId="6" applyNumberFormat="1" applyAlignment="1">
      <alignment horizontal="left" vertical="top" wrapText="1"/>
    </xf>
    <xf numFmtId="0" fontId="9" fillId="4" borderId="6" xfId="6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9" fillId="4" borderId="6" xfId="6" applyAlignment="1">
      <alignment horizontal="right" vertical="top" wrapText="1"/>
    </xf>
    <xf numFmtId="11" fontId="9" fillId="4" borderId="6" xfId="6" applyNumberFormat="1" applyAlignment="1">
      <alignment horizontal="right" vertical="top" wrapText="1"/>
    </xf>
    <xf numFmtId="11" fontId="1" fillId="0" borderId="0" xfId="0" applyNumberFormat="1" applyFont="1" applyAlignment="1">
      <alignment horizontal="right" vertical="top" wrapText="1"/>
    </xf>
    <xf numFmtId="0" fontId="9" fillId="4" borderId="6" xfId="6" applyAlignment="1">
      <alignment horizontal="right"/>
    </xf>
    <xf numFmtId="0" fontId="2" fillId="2" borderId="1" xfId="0" applyFont="1" applyFill="1" applyBorder="1" applyAlignment="1">
      <alignment horizontal="center" vertical="top" wrapText="1"/>
    </xf>
    <xf numFmtId="0" fontId="0" fillId="0" borderId="2" xfId="0" applyBorder="1"/>
    <xf numFmtId="0" fontId="0" fillId="0" borderId="3" xfId="0" applyBorder="1"/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11" fontId="0" fillId="0" borderId="0" xfId="0" applyNumberFormat="1"/>
  </cellXfs>
  <cellStyles count="9">
    <cellStyle name="Explanatory Text" xfId="1" builtinId="53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Input" xfId="6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externalLink" Target="externalLinks/externalLink3.xml"/><Relationship Id="rId31" Type="http://schemas.openxmlformats.org/officeDocument/2006/relationships/externalLink" Target="externalLinks/externalLink4.xml"/><Relationship Id="rId32" Type="http://schemas.openxmlformats.org/officeDocument/2006/relationships/externalLink" Target="externalLinks/externalLink5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externalLink" Target="externalLinks/externalLink6.xml"/><Relationship Id="rId34" Type="http://schemas.openxmlformats.org/officeDocument/2006/relationships/theme" Target="theme/theme1.xml"/><Relationship Id="rId35" Type="http://schemas.openxmlformats.org/officeDocument/2006/relationships/styles" Target="styles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tment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ameter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action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erence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cies%20type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at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!!_Table of contents"/>
      <sheetName val="!!Model"/>
      <sheetName val="!!Taxon"/>
      <sheetName val="!!Environment"/>
      <sheetName val="!!Submodels"/>
      <sheetName val="!!Compartments"/>
      <sheetName val="!!Species types"/>
      <sheetName val="!!Species"/>
      <sheetName val="!!Initial species concentration"/>
      <sheetName val="!!Species trajectories"/>
      <sheetName val="!!Aggregate trajectories"/>
      <sheetName val="Compartment accounted masses"/>
      <sheetName val="!!Observables"/>
      <sheetName val="!!Functions"/>
      <sheetName val="!!Reactions"/>
      <sheetName val="!!Rate laws"/>
      <sheetName val="!!dFBA objectives"/>
      <sheetName val="!!dFBA objective reactions"/>
      <sheetName val="!!dFBA objective species"/>
      <sheetName val="!!Parameters"/>
      <sheetName val="!!Stop conditions"/>
      <sheetName val="!!Observations"/>
      <sheetName val="!!Observation sets"/>
      <sheetName val="!!Conclusions"/>
      <sheetName val="!!References"/>
      <sheetName val="!!Authors"/>
      <sheetName val="!!Changes"/>
    </sheetNames>
    <sheetDataSet>
      <sheetData sheetId="0"/>
      <sheetData sheetId="1"/>
      <sheetData sheetId="2"/>
      <sheetData sheetId="3"/>
      <sheetData sheetId="4"/>
      <sheetData sheetId="5">
        <row r="4">
          <cell r="I4">
            <v>9.9999999999999991E-22</v>
          </cell>
        </row>
      </sheetData>
      <sheetData sheetId="6">
        <row r="4">
          <cell r="G4">
            <v>100</v>
          </cell>
        </row>
        <row r="5">
          <cell r="G5">
            <v>300</v>
          </cell>
        </row>
      </sheetData>
      <sheetData sheetId="7"/>
      <sheetData sheetId="8">
        <row r="3">
          <cell r="C3" t="str">
            <v>A[c]</v>
          </cell>
          <cell r="E3">
            <v>1000</v>
          </cell>
        </row>
        <row r="4">
          <cell r="C4" t="str">
            <v>B[c]</v>
          </cell>
          <cell r="E4">
            <v>2000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5">
          <cell r="D5">
            <v>6.0221408570000002E+23</v>
          </cell>
        </row>
        <row r="6">
          <cell r="D6">
            <v>1100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zoomScale="130" zoomScaleNormal="130" zoomScalePageLayoutView="130" workbookViewId="0">
      <selection activeCell="C20" sqref="C20"/>
    </sheetView>
  </sheetViews>
  <sheetFormatPr baseColWidth="10" defaultColWidth="0" defaultRowHeight="15" customHeight="1" zeroHeight="1" x14ac:dyDescent="0.2"/>
  <cols>
    <col min="1" max="3" width="15.6640625" style="13" customWidth="1"/>
    <col min="4" max="5" width="9" style="13" hidden="1" customWidth="1"/>
    <col min="6" max="16384" width="9" style="13" hidden="1"/>
  </cols>
  <sheetData>
    <row r="1" spans="1:3" x14ac:dyDescent="0.2">
      <c r="A1" t="s">
        <v>0</v>
      </c>
    </row>
    <row r="2" spans="1:3" ht="28" customHeight="1" x14ac:dyDescent="0.2">
      <c r="A2" t="s">
        <v>1</v>
      </c>
    </row>
    <row r="3" spans="1:3" ht="28" x14ac:dyDescent="0.2">
      <c r="A3" s="14" t="s">
        <v>2</v>
      </c>
      <c r="B3" s="14" t="s">
        <v>3</v>
      </c>
      <c r="C3" s="14" t="s">
        <v>4</v>
      </c>
    </row>
    <row r="4" spans="1:3" x14ac:dyDescent="0.2">
      <c r="A4" s="15" t="s">
        <v>5</v>
      </c>
      <c r="B4" s="15"/>
      <c r="C4" s="15">
        <v>1</v>
      </c>
    </row>
    <row r="5" spans="1:3" x14ac:dyDescent="0.2">
      <c r="A5" s="15" t="s">
        <v>6</v>
      </c>
      <c r="B5" s="15"/>
      <c r="C5" s="15">
        <v>1</v>
      </c>
    </row>
    <row r="6" spans="1:3" x14ac:dyDescent="0.2">
      <c r="A6" s="15" t="s">
        <v>7</v>
      </c>
      <c r="B6" s="15"/>
      <c r="C6" s="15">
        <v>1</v>
      </c>
    </row>
    <row r="7" spans="1:3" x14ac:dyDescent="0.2">
      <c r="A7" s="15" t="s">
        <v>8</v>
      </c>
      <c r="B7" s="15"/>
      <c r="C7" s="15">
        <v>1</v>
      </c>
    </row>
    <row r="8" spans="1:3" x14ac:dyDescent="0.2">
      <c r="A8" s="15" t="s">
        <v>9</v>
      </c>
      <c r="B8" s="15"/>
      <c r="C8" s="15">
        <v>2</v>
      </c>
    </row>
    <row r="9" spans="1:3" x14ac:dyDescent="0.2">
      <c r="A9" s="15" t="s">
        <v>10</v>
      </c>
      <c r="B9" s="15"/>
      <c r="C9" s="15">
        <v>2</v>
      </c>
    </row>
    <row r="10" spans="1:3" ht="28" customHeight="1" x14ac:dyDescent="0.2">
      <c r="A10" s="15" t="s">
        <v>11</v>
      </c>
      <c r="B10" s="15"/>
      <c r="C10" s="15">
        <v>2</v>
      </c>
    </row>
    <row r="11" spans="1:3" ht="28" x14ac:dyDescent="0.2">
      <c r="A11" s="15" t="s">
        <v>12</v>
      </c>
      <c r="B11" s="15"/>
      <c r="C11" s="15">
        <v>2</v>
      </c>
    </row>
    <row r="12" spans="1:3" x14ac:dyDescent="0.2">
      <c r="A12" s="15" t="s">
        <v>13</v>
      </c>
      <c r="B12" s="15"/>
      <c r="C12" s="15">
        <v>0</v>
      </c>
    </row>
    <row r="13" spans="1:3" x14ac:dyDescent="0.2">
      <c r="A13" s="15" t="s">
        <v>14</v>
      </c>
      <c r="B13" s="15"/>
      <c r="C13" s="15">
        <v>2</v>
      </c>
    </row>
    <row r="14" spans="1:3" x14ac:dyDescent="0.2">
      <c r="A14" s="15" t="s">
        <v>15</v>
      </c>
      <c r="B14" s="15"/>
      <c r="C14" s="15">
        <v>1</v>
      </c>
    </row>
    <row r="15" spans="1:3" x14ac:dyDescent="0.2">
      <c r="A15" s="15" t="s">
        <v>16</v>
      </c>
      <c r="B15" s="15"/>
      <c r="C15" s="15">
        <v>1</v>
      </c>
    </row>
    <row r="16" spans="1:3" ht="28" customHeight="1" x14ac:dyDescent="0.2">
      <c r="A16" s="15" t="s">
        <v>17</v>
      </c>
      <c r="B16" s="15"/>
      <c r="C16" s="15">
        <v>0</v>
      </c>
    </row>
    <row r="17" spans="1:3" ht="28" customHeight="1" x14ac:dyDescent="0.2">
      <c r="A17" s="15" t="s">
        <v>18</v>
      </c>
      <c r="B17" s="15"/>
      <c r="C17" s="15">
        <v>0</v>
      </c>
    </row>
    <row r="18" spans="1:3" ht="28" x14ac:dyDescent="0.2">
      <c r="A18" s="15" t="s">
        <v>19</v>
      </c>
      <c r="B18" s="15"/>
      <c r="C18" s="15">
        <v>0</v>
      </c>
    </row>
    <row r="19" spans="1:3" x14ac:dyDescent="0.2">
      <c r="A19" s="15" t="s">
        <v>20</v>
      </c>
      <c r="B19" s="15"/>
      <c r="C19" s="15">
        <v>7</v>
      </c>
    </row>
    <row r="20" spans="1:3" x14ac:dyDescent="0.2">
      <c r="A20" s="15" t="s">
        <v>21</v>
      </c>
      <c r="B20" s="15"/>
      <c r="C20" s="15">
        <v>0</v>
      </c>
    </row>
    <row r="21" spans="1:3" x14ac:dyDescent="0.2">
      <c r="A21" s="15" t="s">
        <v>22</v>
      </c>
      <c r="B21" s="15"/>
      <c r="C21" s="15">
        <v>0</v>
      </c>
    </row>
    <row r="22" spans="1:3" x14ac:dyDescent="0.2">
      <c r="A22" s="15" t="s">
        <v>23</v>
      </c>
      <c r="B22" s="15"/>
      <c r="C22" s="15">
        <v>0</v>
      </c>
    </row>
    <row r="23" spans="1:3" x14ac:dyDescent="0.2">
      <c r="A23" s="15" t="s">
        <v>24</v>
      </c>
      <c r="B23" s="15"/>
      <c r="C23" s="15">
        <v>0</v>
      </c>
    </row>
    <row r="24" spans="1:3" x14ac:dyDescent="0.2">
      <c r="A24" s="15" t="s">
        <v>25</v>
      </c>
      <c r="B24" s="15"/>
      <c r="C24" s="15">
        <v>0</v>
      </c>
    </row>
    <row r="25" spans="1:3" x14ac:dyDescent="0.2">
      <c r="A25" s="15" t="s">
        <v>26</v>
      </c>
      <c r="B25" s="15"/>
      <c r="C25" s="15">
        <v>0</v>
      </c>
    </row>
    <row r="26" spans="1:3" x14ac:dyDescent="0.2">
      <c r="A26" s="15" t="s">
        <v>27</v>
      </c>
      <c r="B26" s="15"/>
      <c r="C26" s="15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150" zoomScaleNormal="150" zoomScalePageLayoutView="150" workbookViewId="0"/>
  </sheetViews>
  <sheetFormatPr baseColWidth="10" defaultRowHeight="15" x14ac:dyDescent="0.2"/>
  <cols>
    <col min="1" max="5" width="30.5" customWidth="1"/>
    <col min="6" max="6" width="47" customWidth="1"/>
    <col min="9" max="9" width="12.5" bestFit="1" customWidth="1"/>
    <col min="12" max="12" width="11.83203125" bestFit="1" customWidth="1"/>
  </cols>
  <sheetData>
    <row r="1" spans="1:12" s="7" customFormat="1" x14ac:dyDescent="0.2">
      <c r="A1" s="22" t="s">
        <v>235</v>
      </c>
      <c r="B1" s="23"/>
      <c r="C1" s="23"/>
      <c r="D1" s="23"/>
      <c r="E1" s="24"/>
      <c r="F1" s="23"/>
      <c r="G1" s="25"/>
      <c r="H1" s="44"/>
      <c r="I1" s="44"/>
      <c r="J1" s="44"/>
      <c r="K1" s="44"/>
      <c r="L1" s="44"/>
    </row>
    <row r="2" spans="1:12" x14ac:dyDescent="0.2">
      <c r="A2" s="10" t="s">
        <v>209</v>
      </c>
      <c r="B2" s="10" t="s">
        <v>210</v>
      </c>
      <c r="C2" s="10" t="s">
        <v>211</v>
      </c>
      <c r="D2" s="10" t="s">
        <v>212</v>
      </c>
      <c r="E2" s="10" t="s">
        <v>213</v>
      </c>
      <c r="F2" s="10" t="s">
        <v>43</v>
      </c>
    </row>
    <row r="3" spans="1:12" ht="16" x14ac:dyDescent="0.2">
      <c r="A3" s="60"/>
      <c r="B3" s="60"/>
      <c r="C3" s="60"/>
      <c r="D3" s="60"/>
      <c r="E3" s="60"/>
    </row>
    <row r="4" spans="1:12" ht="16" x14ac:dyDescent="0.2">
      <c r="A4" s="60"/>
      <c r="B4" s="60"/>
      <c r="C4" s="60"/>
      <c r="D4" s="60"/>
      <c r="E4" s="6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130" zoomScaleNormal="130" zoomScalePageLayoutView="130" workbookViewId="0"/>
  </sheetViews>
  <sheetFormatPr baseColWidth="10" defaultColWidth="12.1640625" defaultRowHeight="15" x14ac:dyDescent="0.2"/>
  <sheetData>
    <row r="1" spans="1:18" s="7" customFormat="1" x14ac:dyDescent="0.2">
      <c r="A1" s="22" t="s">
        <v>236</v>
      </c>
      <c r="B1" s="23"/>
      <c r="C1" s="23"/>
      <c r="D1" s="23"/>
      <c r="E1" s="24"/>
      <c r="F1" s="23"/>
      <c r="G1" s="25"/>
      <c r="H1" s="49"/>
      <c r="I1" s="49"/>
      <c r="J1" s="49"/>
      <c r="K1" s="49"/>
      <c r="L1" s="49"/>
    </row>
    <row r="2" spans="1:18" s="52" customFormat="1" ht="65" x14ac:dyDescent="0.2">
      <c r="A2" s="51" t="s">
        <v>209</v>
      </c>
      <c r="B2" s="51" t="s">
        <v>214</v>
      </c>
      <c r="C2" s="51" t="s">
        <v>215</v>
      </c>
      <c r="D2" s="51" t="s">
        <v>216</v>
      </c>
      <c r="E2" s="51" t="s">
        <v>217</v>
      </c>
      <c r="F2" s="51" t="s">
        <v>218</v>
      </c>
      <c r="G2" s="51" t="s">
        <v>219</v>
      </c>
      <c r="H2" s="51" t="s">
        <v>220</v>
      </c>
      <c r="I2" s="51" t="s">
        <v>221</v>
      </c>
      <c r="J2" s="51" t="s">
        <v>222</v>
      </c>
      <c r="K2" s="51" t="s">
        <v>223</v>
      </c>
      <c r="L2" s="51" t="s">
        <v>224</v>
      </c>
      <c r="M2" s="51" t="s">
        <v>225</v>
      </c>
      <c r="N2" s="51" t="s">
        <v>226</v>
      </c>
      <c r="O2" s="51" t="s">
        <v>227</v>
      </c>
      <c r="P2" s="51" t="s">
        <v>228</v>
      </c>
      <c r="Q2" s="51" t="s">
        <v>229</v>
      </c>
      <c r="R2" s="51" t="s">
        <v>43</v>
      </c>
    </row>
    <row r="3" spans="1:18" ht="16" x14ac:dyDescent="0.2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</row>
    <row r="4" spans="1:18" ht="16" x14ac:dyDescent="0.2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</row>
    <row r="11" spans="1:18" x14ac:dyDescent="0.2">
      <c r="N11" s="5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zoomScale="90" zoomScaleNormal="90" zoomScalePageLayoutView="90" workbookViewId="0">
      <selection activeCell="B2" sqref="B2"/>
    </sheetView>
  </sheetViews>
  <sheetFormatPr baseColWidth="10" defaultColWidth="12.1640625" defaultRowHeight="15" x14ac:dyDescent="0.2"/>
  <sheetData>
    <row r="1" spans="1:12" s="7" customFormat="1" x14ac:dyDescent="0.2">
      <c r="A1" s="22" t="s">
        <v>237</v>
      </c>
      <c r="B1" s="23"/>
      <c r="C1" s="23"/>
      <c r="D1" s="23"/>
      <c r="E1" s="24"/>
      <c r="F1" s="23"/>
      <c r="G1" s="25"/>
      <c r="H1" s="62"/>
      <c r="I1" s="62"/>
      <c r="J1" s="62"/>
      <c r="K1" s="62"/>
      <c r="L1" s="62"/>
    </row>
    <row r="2" spans="1:12" s="52" customFormat="1" ht="28" x14ac:dyDescent="0.2">
      <c r="A2" s="52" t="s">
        <v>238</v>
      </c>
      <c r="B2" s="52" t="s">
        <v>239</v>
      </c>
      <c r="C2" s="52" t="s">
        <v>240</v>
      </c>
      <c r="D2" s="52" t="s">
        <v>241</v>
      </c>
    </row>
    <row r="3" spans="1:12" x14ac:dyDescent="0.2">
      <c r="A3" t="str">
        <f>'[6]!!Initial species concentration'!C3</f>
        <v>A[c]</v>
      </c>
      <c r="B3">
        <f>'[6]!!Species types'!G4</f>
        <v>100</v>
      </c>
      <c r="C3" s="77">
        <f>'[6]!!Initial species concentration'!E3</f>
        <v>1000</v>
      </c>
      <c r="D3" s="77">
        <f>B3*C3/avogadros_constant</f>
        <v>1.6605390404271641E-19</v>
      </c>
    </row>
    <row r="4" spans="1:12" x14ac:dyDescent="0.2">
      <c r="A4" t="str">
        <f>'[6]!!Initial species concentration'!C4</f>
        <v>B[c]</v>
      </c>
      <c r="B4">
        <f>'[6]!!Species types'!G5</f>
        <v>300</v>
      </c>
      <c r="C4" s="77">
        <f>'[6]!!Initial species concentration'!E4</f>
        <v>2000</v>
      </c>
      <c r="D4" s="77">
        <f>B4*C4/avogadros_constant</f>
        <v>9.963234242562985E-19</v>
      </c>
    </row>
    <row r="5" spans="1:12" x14ac:dyDescent="0.2">
      <c r="D5" s="77">
        <f>SUM(D3:D4)</f>
        <v>1.1623773282990149E-18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="130" zoomScaleNormal="130" zoomScalePageLayoutView="130" workbookViewId="0">
      <selection activeCell="C1" sqref="C1"/>
    </sheetView>
  </sheetViews>
  <sheetFormatPr baseColWidth="10" defaultColWidth="9" defaultRowHeight="15" customHeight="1" x14ac:dyDescent="0.2"/>
  <cols>
    <col min="1" max="1026" width="8.83203125" style="17" customWidth="1"/>
    <col min="1027" max="1028" width="9" style="17" customWidth="1"/>
    <col min="1029" max="16384" width="9" style="17"/>
  </cols>
  <sheetData>
    <row r="1" spans="1:9" x14ac:dyDescent="0.2">
      <c r="A1" t="s">
        <v>106</v>
      </c>
    </row>
    <row r="2" spans="1:9" x14ac:dyDescent="0.2">
      <c r="A2" s="2" t="s">
        <v>29</v>
      </c>
      <c r="B2" s="2" t="s">
        <v>30</v>
      </c>
      <c r="C2" s="2" t="s">
        <v>107</v>
      </c>
      <c r="D2" s="2" t="s">
        <v>72</v>
      </c>
      <c r="E2" s="2" t="s">
        <v>42</v>
      </c>
      <c r="F2" s="10" t="s">
        <v>59</v>
      </c>
      <c r="G2" s="10" t="s">
        <v>60</v>
      </c>
      <c r="H2" s="2" t="s">
        <v>43</v>
      </c>
      <c r="I2" s="10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zoomScale="130" zoomScaleNormal="130" zoomScalePageLayoutView="130" workbookViewId="0">
      <selection activeCell="C3" sqref="C3"/>
    </sheetView>
  </sheetViews>
  <sheetFormatPr baseColWidth="10" defaultColWidth="9" defaultRowHeight="15" customHeight="1" x14ac:dyDescent="0.2"/>
  <cols>
    <col min="1" max="2" width="8.83203125" style="17" customWidth="1"/>
    <col min="3" max="3" width="11.5" style="17" bestFit="1" customWidth="1"/>
    <col min="4" max="1026" width="8.83203125" style="17" customWidth="1"/>
    <col min="1027" max="1028" width="9" style="17" customWidth="1"/>
    <col min="1029" max="16384" width="9" style="17"/>
  </cols>
  <sheetData>
    <row r="1" spans="1:9" x14ac:dyDescent="0.2">
      <c r="A1" t="s">
        <v>108</v>
      </c>
    </row>
    <row r="2" spans="1:9" ht="28" x14ac:dyDescent="0.2">
      <c r="A2" s="10" t="s">
        <v>29</v>
      </c>
      <c r="B2" s="10" t="s">
        <v>30</v>
      </c>
      <c r="C2" s="10" t="s">
        <v>107</v>
      </c>
      <c r="D2" s="10" t="s">
        <v>72</v>
      </c>
      <c r="E2" s="10" t="s">
        <v>42</v>
      </c>
      <c r="F2" s="10" t="s">
        <v>59</v>
      </c>
      <c r="G2" s="10" t="s">
        <v>60</v>
      </c>
      <c r="H2" s="10" t="s">
        <v>43</v>
      </c>
      <c r="I2" s="10" t="s">
        <v>51</v>
      </c>
    </row>
    <row r="3" spans="1:9" ht="15" customHeight="1" x14ac:dyDescent="0.15">
      <c r="A3" s="6" t="s">
        <v>109</v>
      </c>
      <c r="B3" s="6"/>
      <c r="C3" s="6" t="s">
        <v>110</v>
      </c>
      <c r="D3" s="6" t="s">
        <v>82</v>
      </c>
    </row>
    <row r="4" spans="1:9" ht="15" customHeight="1" x14ac:dyDescent="0.15">
      <c r="A4" s="6" t="s">
        <v>111</v>
      </c>
      <c r="B4" s="6"/>
      <c r="C4" s="6" t="s">
        <v>112</v>
      </c>
      <c r="D4" s="6" t="s">
        <v>82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5"/>
  <sheetViews>
    <sheetView zoomScale="130" zoomScaleNormal="130" zoomScalePageLayoutView="130" workbookViewId="0">
      <selection activeCell="D4" sqref="D4:D5"/>
    </sheetView>
  </sheetViews>
  <sheetFormatPr baseColWidth="10" defaultColWidth="9" defaultRowHeight="15" customHeight="1" x14ac:dyDescent="0.2"/>
  <cols>
    <col min="1" max="1" width="18" style="17" customWidth="1"/>
    <col min="2" max="2" width="19" style="17" customWidth="1"/>
    <col min="3" max="3" width="15.1640625" style="17" customWidth="1"/>
    <col min="4" max="4" width="50.5" style="17" bestFit="1" customWidth="1"/>
    <col min="5" max="5" width="14.83203125" style="17" customWidth="1"/>
    <col min="6" max="6" width="8.83203125" style="17" customWidth="1"/>
    <col min="7" max="7" width="9.6640625" style="17" bestFit="1" customWidth="1"/>
    <col min="8" max="8" width="10.1640625" style="17" customWidth="1"/>
    <col min="9" max="9" width="6.33203125" style="17" customWidth="1"/>
    <col min="10" max="10" width="10.5" style="17" customWidth="1"/>
    <col min="11" max="11" width="9.6640625" style="1" customWidth="1"/>
    <col min="12" max="12" width="12.6640625" style="1" customWidth="1"/>
    <col min="13" max="13" width="11.1640625" style="1" customWidth="1"/>
    <col min="14" max="14" width="11.5" style="1" customWidth="1"/>
    <col min="15" max="1027" width="8.83203125" style="1" customWidth="1"/>
    <col min="1028" max="1029" width="9" style="1" customWidth="1"/>
    <col min="1030" max="16384" width="9" style="1"/>
  </cols>
  <sheetData>
    <row r="1" spans="1:1027" ht="13.5" customHeight="1" x14ac:dyDescent="0.2">
      <c r="A1" t="s">
        <v>113</v>
      </c>
    </row>
    <row r="2" spans="1:1027" s="16" customFormat="1" ht="15" customHeight="1" x14ac:dyDescent="0.15">
      <c r="A2" s="6"/>
      <c r="B2" s="6"/>
      <c r="C2" s="6"/>
      <c r="D2" s="6"/>
      <c r="E2" s="6"/>
      <c r="F2" s="6"/>
      <c r="G2" s="74" t="s">
        <v>114</v>
      </c>
      <c r="H2" s="72"/>
      <c r="I2" s="7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</row>
    <row r="3" spans="1:1027" ht="28" customHeight="1" x14ac:dyDescent="0.2">
      <c r="A3" s="10" t="s">
        <v>29</v>
      </c>
      <c r="B3" s="10" t="s">
        <v>30</v>
      </c>
      <c r="C3" s="10" t="s">
        <v>115</v>
      </c>
      <c r="D3" s="10" t="s">
        <v>116</v>
      </c>
      <c r="E3" s="10" t="s">
        <v>117</v>
      </c>
      <c r="F3" s="10" t="s">
        <v>118</v>
      </c>
      <c r="G3" s="53" t="s">
        <v>119</v>
      </c>
      <c r="H3" s="53" t="s">
        <v>120</v>
      </c>
      <c r="I3" s="53" t="s">
        <v>72</v>
      </c>
      <c r="J3" s="53" t="s">
        <v>42</v>
      </c>
      <c r="K3" s="53" t="s">
        <v>59</v>
      </c>
      <c r="L3" s="53" t="s">
        <v>60</v>
      </c>
      <c r="M3" s="53" t="s">
        <v>43</v>
      </c>
      <c r="N3" s="53" t="s">
        <v>51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</row>
    <row r="4" spans="1:1027" ht="16" x14ac:dyDescent="0.2">
      <c r="A4" s="17" t="s">
        <v>121</v>
      </c>
      <c r="B4" s="17" t="s">
        <v>122</v>
      </c>
      <c r="C4" s="49" t="s">
        <v>198</v>
      </c>
      <c r="D4" s="56" t="s">
        <v>232</v>
      </c>
      <c r="E4" s="17">
        <v>0</v>
      </c>
      <c r="F4" s="17" t="s">
        <v>123</v>
      </c>
      <c r="J4" s="43"/>
    </row>
    <row r="5" spans="1:1027" ht="15" customHeight="1" x14ac:dyDescent="0.2">
      <c r="D5" s="56"/>
    </row>
  </sheetData>
  <autoFilter ref="A2:D4"/>
  <mergeCells count="1">
    <mergeCell ref="G2:I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130" zoomScaleNormal="130" zoomScalePageLayoutView="130" workbookViewId="0">
      <selection activeCell="F3" sqref="F3"/>
    </sheetView>
  </sheetViews>
  <sheetFormatPr baseColWidth="10" defaultColWidth="9" defaultRowHeight="15" customHeight="1" x14ac:dyDescent="0.2"/>
  <cols>
    <col min="1" max="2" width="23.6640625" style="17" customWidth="1"/>
    <col min="3" max="3" width="8.83203125" style="17" customWidth="1"/>
    <col min="4" max="4" width="9.6640625" style="17" customWidth="1"/>
    <col min="5" max="5" width="9.1640625" style="17" customWidth="1"/>
    <col min="6" max="6" width="62.6640625" style="17" customWidth="1"/>
    <col min="7" max="7" width="8.83203125" style="17" customWidth="1"/>
    <col min="8" max="10" width="9.1640625" style="17" customWidth="1"/>
    <col min="11" max="1026" width="8.83203125" style="17" customWidth="1"/>
    <col min="1027" max="1028" width="9" style="17" customWidth="1"/>
    <col min="1029" max="16384" width="9" style="17"/>
  </cols>
  <sheetData>
    <row r="1" spans="1:12" x14ac:dyDescent="0.2">
      <c r="A1" t="s">
        <v>124</v>
      </c>
    </row>
    <row r="2" spans="1:12" x14ac:dyDescent="0.2">
      <c r="A2" s="10" t="s">
        <v>29</v>
      </c>
      <c r="B2" s="10" t="s">
        <v>30</v>
      </c>
      <c r="C2" s="10" t="s">
        <v>125</v>
      </c>
      <c r="D2" s="10" t="s">
        <v>126</v>
      </c>
      <c r="E2" s="10" t="s">
        <v>98</v>
      </c>
      <c r="F2" s="10" t="s">
        <v>107</v>
      </c>
      <c r="G2" s="10" t="s">
        <v>72</v>
      </c>
      <c r="H2" s="10" t="s">
        <v>42</v>
      </c>
      <c r="I2" s="10" t="s">
        <v>59</v>
      </c>
      <c r="J2" s="10" t="s">
        <v>60</v>
      </c>
      <c r="K2" s="10" t="s">
        <v>43</v>
      </c>
      <c r="L2" s="10" t="s">
        <v>51</v>
      </c>
    </row>
    <row r="3" spans="1:12" x14ac:dyDescent="0.2">
      <c r="A3" s="17" t="s">
        <v>127</v>
      </c>
      <c r="C3" s="17" t="s">
        <v>121</v>
      </c>
      <c r="D3" s="17" t="s">
        <v>128</v>
      </c>
      <c r="F3" s="56" t="s">
        <v>231</v>
      </c>
      <c r="G3" s="17" t="s">
        <v>123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zoomScale="130" zoomScaleNormal="130" zoomScalePageLayoutView="130" workbookViewId="0">
      <selection activeCell="A3" sqref="A3:XFD3"/>
    </sheetView>
  </sheetViews>
  <sheetFormatPr baseColWidth="10" defaultColWidth="9" defaultRowHeight="15" customHeight="1" x14ac:dyDescent="0.2"/>
  <cols>
    <col min="1" max="1" width="17.6640625" style="17" customWidth="1"/>
    <col min="2" max="3" width="9" style="17" customWidth="1"/>
    <col min="4" max="4" width="10.5" style="17" customWidth="1"/>
    <col min="5" max="6" width="9" style="17" customWidth="1"/>
    <col min="7" max="16384" width="9" style="17"/>
  </cols>
  <sheetData>
    <row r="1" spans="1:12" ht="15" customHeight="1" x14ac:dyDescent="0.2">
      <c r="A1" t="s">
        <v>129</v>
      </c>
    </row>
    <row r="2" spans="1:12" ht="42" customHeight="1" x14ac:dyDescent="0.2">
      <c r="A2" s="10" t="s">
        <v>29</v>
      </c>
      <c r="B2" s="10" t="s">
        <v>30</v>
      </c>
      <c r="C2" s="10" t="s">
        <v>115</v>
      </c>
      <c r="D2" s="10" t="s">
        <v>107</v>
      </c>
      <c r="E2" s="10" t="s">
        <v>72</v>
      </c>
      <c r="F2" s="10" t="s">
        <v>130</v>
      </c>
      <c r="G2" s="10" t="s">
        <v>131</v>
      </c>
      <c r="H2" s="10" t="s">
        <v>42</v>
      </c>
      <c r="I2" s="10" t="s">
        <v>59</v>
      </c>
      <c r="J2" s="10" t="s">
        <v>60</v>
      </c>
      <c r="K2" s="10" t="s">
        <v>43</v>
      </c>
      <c r="L2" s="10" t="s">
        <v>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zoomScale="130" zoomScaleNormal="130" zoomScalePageLayoutView="130" workbookViewId="0">
      <selection activeCell="A3" sqref="A3:XFD3"/>
    </sheetView>
  </sheetViews>
  <sheetFormatPr baseColWidth="10" defaultColWidth="9" defaultRowHeight="15" customHeight="1" x14ac:dyDescent="0.2"/>
  <cols>
    <col min="1" max="1" width="17.6640625" style="4" customWidth="1"/>
    <col min="2" max="2" width="8.83203125" style="4" customWidth="1"/>
    <col min="3" max="3" width="10.5" style="4" customWidth="1"/>
    <col min="4" max="5" width="8.83203125" style="4" customWidth="1"/>
    <col min="6" max="1026" width="8.83203125" style="17" customWidth="1"/>
    <col min="1027" max="1028" width="9" style="17" customWidth="1"/>
    <col min="1029" max="16384" width="9" style="17"/>
  </cols>
  <sheetData>
    <row r="1" spans="1:10" x14ac:dyDescent="0.2">
      <c r="A1" t="s">
        <v>132</v>
      </c>
    </row>
    <row r="2" spans="1:10" x14ac:dyDescent="0.2">
      <c r="A2" s="10" t="s">
        <v>29</v>
      </c>
      <c r="B2" s="10" t="s">
        <v>30</v>
      </c>
      <c r="C2" s="10" t="s">
        <v>115</v>
      </c>
      <c r="D2" s="10" t="s">
        <v>72</v>
      </c>
      <c r="E2" s="10" t="s">
        <v>133</v>
      </c>
      <c r="F2" s="10" t="s">
        <v>42</v>
      </c>
      <c r="G2" s="10" t="s">
        <v>59</v>
      </c>
      <c r="H2" s="10" t="s">
        <v>60</v>
      </c>
      <c r="I2" s="10" t="s">
        <v>43</v>
      </c>
      <c r="J2" s="10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zoomScale="130" zoomScaleNormal="130" zoomScalePageLayoutView="130" workbookViewId="0">
      <selection activeCell="A3" sqref="A3:XFD5"/>
    </sheetView>
  </sheetViews>
  <sheetFormatPr baseColWidth="10" defaultColWidth="9" defaultRowHeight="15" customHeight="1" x14ac:dyDescent="0.2"/>
  <cols>
    <col min="1" max="1" width="43" style="4" customWidth="1"/>
    <col min="2" max="2" width="15" style="4" customWidth="1"/>
    <col min="3" max="3" width="17.6640625" style="4" customWidth="1"/>
    <col min="4" max="4" width="11" style="4" customWidth="1"/>
    <col min="5" max="5" width="9.83203125" style="4" customWidth="1"/>
    <col min="6" max="7" width="8.83203125" style="4" customWidth="1"/>
    <col min="8" max="1026" width="8.83203125" style="17" customWidth="1"/>
    <col min="1027" max="1028" width="9" style="17" customWidth="1"/>
    <col min="1029" max="16384" width="9" style="17"/>
  </cols>
  <sheetData>
    <row r="1" spans="1:11" x14ac:dyDescent="0.2">
      <c r="A1" t="s">
        <v>134</v>
      </c>
    </row>
    <row r="2" spans="1:11" x14ac:dyDescent="0.2">
      <c r="A2" s="5" t="s">
        <v>29</v>
      </c>
      <c r="B2" s="5" t="s">
        <v>30</v>
      </c>
      <c r="C2" s="5" t="s">
        <v>135</v>
      </c>
      <c r="D2" s="5" t="s">
        <v>105</v>
      </c>
      <c r="E2" s="5" t="s">
        <v>92</v>
      </c>
      <c r="F2" s="5" t="s">
        <v>72</v>
      </c>
      <c r="G2" s="5" t="s">
        <v>42</v>
      </c>
      <c r="H2" s="10" t="s">
        <v>59</v>
      </c>
      <c r="I2" s="10" t="s">
        <v>60</v>
      </c>
      <c r="J2" s="5" t="s">
        <v>43</v>
      </c>
      <c r="K2" s="5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30" zoomScaleNormal="130" zoomScalePageLayoutView="130" workbookViewId="0">
      <selection activeCell="B3" sqref="B2:B3"/>
    </sheetView>
  </sheetViews>
  <sheetFormatPr baseColWidth="10" defaultColWidth="9" defaultRowHeight="15" customHeight="1" x14ac:dyDescent="0.2"/>
  <cols>
    <col min="1" max="1" width="13.6640625" style="17" customWidth="1"/>
    <col min="2" max="2" width="22.83203125" style="17" bestFit="1" customWidth="1"/>
    <col min="3" max="1025" width="8.83203125" style="17" customWidth="1"/>
    <col min="1026" max="1027" width="9" style="17" customWidth="1"/>
    <col min="1028" max="16384" width="9" style="17"/>
  </cols>
  <sheetData>
    <row r="1" spans="1:6" x14ac:dyDescent="0.2">
      <c r="A1" t="s">
        <v>28</v>
      </c>
    </row>
    <row r="2" spans="1:6" x14ac:dyDescent="0.2">
      <c r="A2" s="10" t="s">
        <v>29</v>
      </c>
      <c r="B2" s="56" t="s">
        <v>196</v>
      </c>
    </row>
    <row r="3" spans="1:6" x14ac:dyDescent="0.2">
      <c r="A3" s="10" t="s">
        <v>30</v>
      </c>
      <c r="B3" s="56" t="s">
        <v>196</v>
      </c>
    </row>
    <row r="4" spans="1:6" x14ac:dyDescent="0.2">
      <c r="A4" s="10" t="s">
        <v>31</v>
      </c>
      <c r="B4" s="17" t="s">
        <v>32</v>
      </c>
      <c r="F4" s="45"/>
    </row>
    <row r="5" spans="1:6" x14ac:dyDescent="0.2">
      <c r="A5" s="10" t="s">
        <v>33</v>
      </c>
      <c r="B5" s="17" t="s">
        <v>34</v>
      </c>
      <c r="F5"/>
    </row>
    <row r="6" spans="1:6" x14ac:dyDescent="0.2">
      <c r="A6" s="10" t="s">
        <v>35</v>
      </c>
      <c r="B6" s="17" t="s">
        <v>36</v>
      </c>
    </row>
    <row r="7" spans="1:6" x14ac:dyDescent="0.2">
      <c r="A7" s="10" t="s">
        <v>37</v>
      </c>
      <c r="B7" s="17" t="s">
        <v>38</v>
      </c>
    </row>
    <row r="8" spans="1:6" x14ac:dyDescent="0.2">
      <c r="A8" s="10" t="s">
        <v>39</v>
      </c>
      <c r="B8" s="17" t="s">
        <v>32</v>
      </c>
    </row>
    <row r="9" spans="1:6" x14ac:dyDescent="0.2">
      <c r="A9" s="10" t="s">
        <v>40</v>
      </c>
      <c r="B9" s="17" t="s">
        <v>41</v>
      </c>
    </row>
    <row r="10" spans="1:6" x14ac:dyDescent="0.2">
      <c r="A10" s="10" t="s">
        <v>42</v>
      </c>
    </row>
    <row r="11" spans="1:6" x14ac:dyDescent="0.2">
      <c r="A11" s="10" t="s">
        <v>43</v>
      </c>
    </row>
    <row r="12" spans="1:6" x14ac:dyDescent="0.2">
      <c r="A12" s="10" t="s">
        <v>44</v>
      </c>
    </row>
    <row r="13" spans="1:6" x14ac:dyDescent="0.2">
      <c r="A13" s="10" t="s">
        <v>45</v>
      </c>
    </row>
  </sheetData>
  <hyperlinks>
    <hyperlink ref="B4" r:id="rId1" display="https://github.com/org/repo"/>
  </hyperlink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130" zoomScaleNormal="130" zoomScalePageLayoutView="130" workbookViewId="0">
      <selection activeCell="F13" sqref="F13"/>
    </sheetView>
  </sheetViews>
  <sheetFormatPr baseColWidth="10" defaultColWidth="9" defaultRowHeight="15" customHeight="1" x14ac:dyDescent="0.2"/>
  <cols>
    <col min="1" max="1" width="14.6640625" style="17" customWidth="1"/>
    <col min="2" max="2" width="31.1640625" style="17" customWidth="1"/>
    <col min="3" max="3" width="14.83203125" style="17" customWidth="1"/>
    <col min="4" max="4" width="12.5" style="17" customWidth="1"/>
    <col min="5" max="5" width="8.1640625" style="17" customWidth="1"/>
    <col min="6" max="6" width="16.83203125" style="17" customWidth="1"/>
    <col min="7" max="7" width="9.33203125" style="17" customWidth="1"/>
    <col min="8" max="9" width="9.5" style="17" customWidth="1"/>
    <col min="10" max="10" width="13.5" style="54" customWidth="1"/>
    <col min="11" max="1026" width="8.83203125" style="1" customWidth="1"/>
    <col min="1027" max="1028" width="9" style="1" customWidth="1"/>
    <col min="1029" max="16384" width="9" style="1"/>
  </cols>
  <sheetData>
    <row r="1" spans="1:11" s="16" customFormat="1" x14ac:dyDescent="0.2">
      <c r="A1" t="s">
        <v>136</v>
      </c>
      <c r="J1" s="48"/>
    </row>
    <row r="2" spans="1:11" ht="28" x14ac:dyDescent="0.2">
      <c r="A2" s="10" t="s">
        <v>29</v>
      </c>
      <c r="B2" s="10" t="s">
        <v>30</v>
      </c>
      <c r="C2" s="10" t="s">
        <v>98</v>
      </c>
      <c r="D2" s="10" t="s">
        <v>92</v>
      </c>
      <c r="E2" s="10" t="s">
        <v>137</v>
      </c>
      <c r="F2" s="10" t="s">
        <v>72</v>
      </c>
      <c r="G2" s="10" t="s">
        <v>42</v>
      </c>
      <c r="H2" s="10" t="s">
        <v>59</v>
      </c>
      <c r="I2" s="10" t="s">
        <v>60</v>
      </c>
      <c r="J2" s="10" t="s">
        <v>43</v>
      </c>
      <c r="K2" s="10" t="s">
        <v>51</v>
      </c>
    </row>
    <row r="3" spans="1:11" ht="28" x14ac:dyDescent="0.2">
      <c r="A3" s="17" t="s">
        <v>138</v>
      </c>
      <c r="B3" s="49" t="s">
        <v>139</v>
      </c>
      <c r="D3" s="63">
        <v>0.3</v>
      </c>
      <c r="F3" s="17" t="s">
        <v>84</v>
      </c>
      <c r="J3" s="49"/>
    </row>
    <row r="4" spans="1:11" ht="16" x14ac:dyDescent="0.2">
      <c r="A4" s="17" t="s">
        <v>140</v>
      </c>
      <c r="C4" s="17" t="s">
        <v>141</v>
      </c>
      <c r="D4" s="64">
        <v>1</v>
      </c>
      <c r="F4" s="17" t="s">
        <v>142</v>
      </c>
    </row>
    <row r="5" spans="1:11" ht="16" x14ac:dyDescent="0.2">
      <c r="A5" s="17" t="s">
        <v>143</v>
      </c>
      <c r="C5" s="17" t="s">
        <v>141</v>
      </c>
      <c r="D5" s="65">
        <v>2000</v>
      </c>
      <c r="F5" s="17" t="s">
        <v>142</v>
      </c>
    </row>
    <row r="6" spans="1:11" ht="60" x14ac:dyDescent="0.2">
      <c r="A6" s="17" t="s">
        <v>144</v>
      </c>
      <c r="D6" s="66">
        <v>6.0221408570000002E+23</v>
      </c>
      <c r="F6" s="17" t="s">
        <v>145</v>
      </c>
      <c r="J6" s="55" t="s">
        <v>230</v>
      </c>
    </row>
    <row r="7" spans="1:11" x14ac:dyDescent="0.2">
      <c r="A7" s="17" t="s">
        <v>83</v>
      </c>
      <c r="D7" s="63">
        <v>1100</v>
      </c>
      <c r="F7" s="17" t="s">
        <v>146</v>
      </c>
      <c r="J7" s="7"/>
    </row>
    <row r="8" spans="1:11" x14ac:dyDescent="0.2">
      <c r="A8" s="17" t="s">
        <v>88</v>
      </c>
      <c r="D8" s="63">
        <v>1000</v>
      </c>
      <c r="F8" s="17" t="s">
        <v>146</v>
      </c>
    </row>
    <row r="9" spans="1:11" ht="16" x14ac:dyDescent="0.2">
      <c r="A9" s="17" t="s">
        <v>233</v>
      </c>
      <c r="D9" s="64">
        <v>100</v>
      </c>
      <c r="F9" s="17" t="s">
        <v>41</v>
      </c>
    </row>
    <row r="10" spans="1:11" ht="15" customHeight="1" x14ac:dyDescent="0.2">
      <c r="A10" s="61" t="s">
        <v>234</v>
      </c>
      <c r="B10" s="61"/>
      <c r="C10" s="61"/>
      <c r="D10" s="67">
        <v>10</v>
      </c>
      <c r="E10" s="61"/>
      <c r="F10" s="61" t="s">
        <v>41</v>
      </c>
    </row>
  </sheetData>
  <autoFilter ref="A1:F7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="130" zoomScaleNormal="130" zoomScalePageLayoutView="130" workbookViewId="0">
      <selection activeCell="C6" sqref="C6"/>
    </sheetView>
  </sheetViews>
  <sheetFormatPr baseColWidth="10" defaultColWidth="9" defaultRowHeight="15" customHeight="1" x14ac:dyDescent="0.2"/>
  <cols>
    <col min="1" max="2" width="8.83203125" style="17" customWidth="1"/>
    <col min="3" max="3" width="13.33203125" style="17" customWidth="1"/>
    <col min="4" max="4" width="16" style="17" customWidth="1"/>
    <col min="5" max="1026" width="8.83203125" style="17" customWidth="1"/>
    <col min="1027" max="1028" width="9" style="17" customWidth="1"/>
    <col min="1029" max="16384" width="9" style="17"/>
  </cols>
  <sheetData>
    <row r="1" spans="1:9" x14ac:dyDescent="0.2">
      <c r="A1" t="s">
        <v>147</v>
      </c>
    </row>
    <row r="2" spans="1:9" x14ac:dyDescent="0.2">
      <c r="A2" s="10" t="s">
        <v>29</v>
      </c>
      <c r="B2" s="10" t="s">
        <v>30</v>
      </c>
      <c r="C2" s="10" t="s">
        <v>107</v>
      </c>
      <c r="D2" s="10" t="s">
        <v>72</v>
      </c>
      <c r="E2" s="10" t="s">
        <v>42</v>
      </c>
      <c r="F2" s="10" t="s">
        <v>59</v>
      </c>
      <c r="G2" s="10" t="s">
        <v>60</v>
      </c>
      <c r="H2" s="10" t="s">
        <v>43</v>
      </c>
      <c r="I2" s="10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zoomScale="130" zoomScaleNormal="130" zoomScalePageLayoutView="130" workbookViewId="0">
      <selection activeCell="H28" sqref="H28"/>
    </sheetView>
  </sheetViews>
  <sheetFormatPr baseColWidth="10" defaultColWidth="9" defaultRowHeight="15" customHeight="1" x14ac:dyDescent="0.2"/>
  <cols>
    <col min="1" max="2" width="9" style="17" customWidth="1"/>
    <col min="3" max="16384" width="9" style="17"/>
  </cols>
  <sheetData>
    <row r="1" spans="1:23" x14ac:dyDescent="0.2">
      <c r="A1" t="s">
        <v>148</v>
      </c>
    </row>
    <row r="2" spans="1:23" ht="15" customHeight="1" x14ac:dyDescent="0.2">
      <c r="G2" s="75" t="s">
        <v>149</v>
      </c>
      <c r="H2" s="73"/>
      <c r="I2" s="75" t="s">
        <v>150</v>
      </c>
      <c r="J2" s="73"/>
      <c r="K2" s="73"/>
      <c r="L2" s="73"/>
      <c r="M2" s="73"/>
      <c r="N2" s="73"/>
      <c r="Q2" s="76" t="s">
        <v>151</v>
      </c>
      <c r="R2" s="73"/>
      <c r="S2" s="76" t="s">
        <v>152</v>
      </c>
      <c r="T2" s="73"/>
    </row>
    <row r="3" spans="1:23" ht="42" customHeight="1" x14ac:dyDescent="0.2">
      <c r="A3" s="2" t="s">
        <v>29</v>
      </c>
      <c r="B3" s="2" t="s">
        <v>30</v>
      </c>
      <c r="C3" s="2" t="s">
        <v>92</v>
      </c>
      <c r="D3" s="2" t="s">
        <v>137</v>
      </c>
      <c r="E3" s="2" t="s">
        <v>72</v>
      </c>
      <c r="F3" s="2" t="s">
        <v>98</v>
      </c>
      <c r="G3" s="2" t="s">
        <v>153</v>
      </c>
      <c r="H3" s="2" t="s">
        <v>154</v>
      </c>
      <c r="I3" s="2" t="s">
        <v>54</v>
      </c>
      <c r="J3" s="2" t="s">
        <v>55</v>
      </c>
      <c r="K3" s="2" t="s">
        <v>63</v>
      </c>
      <c r="L3" s="2" t="s">
        <v>155</v>
      </c>
      <c r="M3" s="2" t="s">
        <v>156</v>
      </c>
      <c r="N3" s="2" t="s">
        <v>157</v>
      </c>
      <c r="O3" s="2" t="s">
        <v>158</v>
      </c>
      <c r="P3" s="2" t="s">
        <v>159</v>
      </c>
      <c r="Q3" s="2" t="s">
        <v>30</v>
      </c>
      <c r="R3" s="2" t="s">
        <v>31</v>
      </c>
      <c r="S3" s="2" t="s">
        <v>30</v>
      </c>
      <c r="T3" s="2" t="s">
        <v>31</v>
      </c>
      <c r="U3" s="2" t="s">
        <v>42</v>
      </c>
      <c r="V3" s="2" t="s">
        <v>43</v>
      </c>
      <c r="W3" s="2" t="s">
        <v>51</v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30" zoomScaleNormal="130" zoomScalePageLayoutView="130" workbookViewId="0">
      <selection activeCell="H28" sqref="H28"/>
    </sheetView>
  </sheetViews>
  <sheetFormatPr baseColWidth="10" defaultColWidth="9" defaultRowHeight="15" x14ac:dyDescent="0.2"/>
  <cols>
    <col min="1" max="1" width="14" style="17" customWidth="1"/>
    <col min="2" max="3" width="13.33203125" style="17" customWidth="1"/>
    <col min="4" max="6" width="9.1640625" style="17" customWidth="1"/>
    <col min="7" max="1017" width="9.1640625" customWidth="1"/>
  </cols>
  <sheetData>
    <row r="1" spans="1:6" ht="15" customHeight="1" x14ac:dyDescent="0.2">
      <c r="A1" t="s">
        <v>160</v>
      </c>
    </row>
    <row r="2" spans="1:6" ht="15" customHeight="1" x14ac:dyDescent="0.2">
      <c r="A2" s="2" t="s">
        <v>29</v>
      </c>
      <c r="B2" s="2" t="s">
        <v>30</v>
      </c>
      <c r="C2" s="2" t="s">
        <v>161</v>
      </c>
      <c r="D2" s="2" t="s">
        <v>42</v>
      </c>
      <c r="E2" s="2" t="s">
        <v>43</v>
      </c>
      <c r="F2" s="2" t="s">
        <v>51</v>
      </c>
    </row>
    <row r="3" spans="1:6" ht="15" customHeight="1" x14ac:dyDescent="0.2"/>
    <row r="4" spans="1:6" ht="15" customHeight="1" x14ac:dyDescent="0.2"/>
    <row r="5" spans="1:6" ht="15" customHeight="1" x14ac:dyDescent="0.2"/>
    <row r="6" spans="1:6" ht="15" customHeight="1" x14ac:dyDescent="0.2"/>
    <row r="7" spans="1:6" ht="15" customHeight="1" x14ac:dyDescent="0.2"/>
    <row r="8" spans="1:6" ht="15" customHeight="1" x14ac:dyDescent="0.2"/>
    <row r="9" spans="1:6" ht="15" customHeight="1" x14ac:dyDescent="0.2"/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="130" zoomScaleNormal="130" zoomScalePageLayoutView="130" workbookViewId="0">
      <selection activeCell="H28" sqref="H28"/>
    </sheetView>
  </sheetViews>
  <sheetFormatPr baseColWidth="10" defaultColWidth="9" defaultRowHeight="15" x14ac:dyDescent="0.2"/>
  <cols>
    <col min="1" max="1" width="15.1640625" style="17" customWidth="1"/>
    <col min="2" max="2" width="14.6640625" style="17" customWidth="1"/>
    <col min="3" max="14" width="9.1640625" style="17" customWidth="1"/>
    <col min="15" max="1024" width="9.1640625" customWidth="1"/>
  </cols>
  <sheetData>
    <row r="1" spans="1:14" x14ac:dyDescent="0.2">
      <c r="A1" t="s">
        <v>162</v>
      </c>
    </row>
    <row r="2" spans="1:14" ht="15" customHeight="1" x14ac:dyDescent="0.2">
      <c r="G2" s="76" t="s">
        <v>163</v>
      </c>
      <c r="H2" s="73"/>
    </row>
    <row r="3" spans="1:14" ht="15" customHeight="1" x14ac:dyDescent="0.2">
      <c r="A3" s="2" t="s">
        <v>29</v>
      </c>
      <c r="B3" s="2" t="s">
        <v>30</v>
      </c>
      <c r="C3" s="2" t="s">
        <v>92</v>
      </c>
      <c r="D3" s="2" t="s">
        <v>137</v>
      </c>
      <c r="E3" s="2" t="s">
        <v>72</v>
      </c>
      <c r="F3" s="2" t="s">
        <v>98</v>
      </c>
      <c r="G3" s="2" t="s">
        <v>30</v>
      </c>
      <c r="H3" s="2" t="s">
        <v>31</v>
      </c>
      <c r="I3" s="2" t="s">
        <v>42</v>
      </c>
      <c r="J3" s="2" t="s">
        <v>59</v>
      </c>
      <c r="K3" s="2" t="s">
        <v>43</v>
      </c>
      <c r="L3" s="2" t="s">
        <v>51</v>
      </c>
      <c r="M3" s="2" t="s">
        <v>164</v>
      </c>
      <c r="N3" s="2" t="s">
        <v>165</v>
      </c>
    </row>
    <row r="4" spans="1:14" ht="15" customHeight="1" x14ac:dyDescent="0.2">
      <c r="C4" s="3"/>
      <c r="D4" s="3"/>
    </row>
    <row r="5" spans="1:14" ht="15" customHeight="1" x14ac:dyDescent="0.2">
      <c r="C5" s="3"/>
      <c r="D5" s="3"/>
    </row>
    <row r="6" spans="1:14" ht="15" customHeight="1" x14ac:dyDescent="0.2">
      <c r="C6" s="3"/>
      <c r="D6" s="3"/>
    </row>
    <row r="7" spans="1:14" ht="15" customHeight="1" x14ac:dyDescent="0.2">
      <c r="C7" s="3"/>
      <c r="D7" s="3"/>
    </row>
    <row r="8" spans="1:14" ht="15" customHeight="1" x14ac:dyDescent="0.2">
      <c r="C8" s="3"/>
      <c r="D8" s="3"/>
    </row>
    <row r="9" spans="1:14" ht="15" customHeight="1" x14ac:dyDescent="0.2">
      <c r="C9" s="3"/>
      <c r="D9" s="3"/>
    </row>
    <row r="10" spans="1:14" ht="15" customHeight="1" x14ac:dyDescent="0.2">
      <c r="C10" s="3"/>
      <c r="D10" s="3"/>
    </row>
    <row r="11" spans="1:14" x14ac:dyDescent="0.2">
      <c r="C11" s="3"/>
      <c r="D11" s="3"/>
    </row>
  </sheetData>
  <mergeCells count="1">
    <mergeCell ref="G2:H2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zoomScale="130" zoomScaleNormal="130" zoomScalePageLayoutView="130" workbookViewId="0">
      <selection activeCell="H28" sqref="H28"/>
    </sheetView>
  </sheetViews>
  <sheetFormatPr baseColWidth="10" defaultColWidth="9" defaultRowHeight="15" customHeight="1" x14ac:dyDescent="0.2"/>
  <cols>
    <col min="1" max="17" width="8.83203125" style="17" customWidth="1"/>
    <col min="18" max="1025" width="8.83203125" style="1" customWidth="1"/>
    <col min="1026" max="1027" width="9" style="1" customWidth="1"/>
    <col min="1028" max="16384" width="9" style="1"/>
  </cols>
  <sheetData>
    <row r="1" spans="1:18" s="16" customFormat="1" x14ac:dyDescent="0.2">
      <c r="A1" t="s">
        <v>166</v>
      </c>
    </row>
    <row r="2" spans="1:18" x14ac:dyDescent="0.2">
      <c r="A2" s="10" t="s">
        <v>29</v>
      </c>
      <c r="B2" s="10" t="s">
        <v>30</v>
      </c>
      <c r="C2" s="10" t="s">
        <v>167</v>
      </c>
      <c r="D2" s="10" t="s">
        <v>168</v>
      </c>
      <c r="E2" s="10" t="s">
        <v>169</v>
      </c>
      <c r="F2" s="10" t="s">
        <v>170</v>
      </c>
      <c r="G2" s="10" t="s">
        <v>98</v>
      </c>
      <c r="H2" s="10" t="s">
        <v>171</v>
      </c>
      <c r="I2" s="10" t="s">
        <v>172</v>
      </c>
      <c r="J2" s="10" t="s">
        <v>173</v>
      </c>
      <c r="K2" s="10" t="s">
        <v>174</v>
      </c>
      <c r="L2" s="10" t="s">
        <v>175</v>
      </c>
      <c r="M2" s="10" t="s">
        <v>176</v>
      </c>
      <c r="N2" s="10" t="s">
        <v>177</v>
      </c>
      <c r="O2" s="10" t="s">
        <v>178</v>
      </c>
      <c r="P2" s="10" t="s">
        <v>179</v>
      </c>
      <c r="Q2" s="10" t="s">
        <v>42</v>
      </c>
      <c r="R2" s="10" t="s">
        <v>43</v>
      </c>
    </row>
  </sheetData>
  <autoFilter ref="A1:D1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zoomScale="130" zoomScaleNormal="130" zoomScalePageLayoutView="130" workbookViewId="0">
      <selection activeCell="H28" sqref="H28"/>
    </sheetView>
  </sheetViews>
  <sheetFormatPr baseColWidth="10" defaultColWidth="9" defaultRowHeight="15" customHeight="1" x14ac:dyDescent="0.2"/>
  <cols>
    <col min="1" max="2" width="9" style="17" customWidth="1"/>
    <col min="3" max="16384" width="9" style="17"/>
  </cols>
  <sheetData>
    <row r="1" spans="1:12" x14ac:dyDescent="0.2">
      <c r="A1" t="s">
        <v>180</v>
      </c>
    </row>
    <row r="2" spans="1:12" x14ac:dyDescent="0.2">
      <c r="A2" s="10" t="s">
        <v>29</v>
      </c>
      <c r="B2" s="10" t="s">
        <v>30</v>
      </c>
      <c r="C2" s="10" t="s">
        <v>181</v>
      </c>
      <c r="D2" s="10" t="s">
        <v>182</v>
      </c>
      <c r="E2" s="10" t="s">
        <v>183</v>
      </c>
      <c r="F2" s="10" t="s">
        <v>167</v>
      </c>
      <c r="G2" s="10" t="s">
        <v>184</v>
      </c>
      <c r="H2" s="10" t="s">
        <v>185</v>
      </c>
      <c r="I2" s="10" t="s">
        <v>186</v>
      </c>
      <c r="J2" s="10" t="s">
        <v>187</v>
      </c>
      <c r="K2" s="10" t="s">
        <v>42</v>
      </c>
      <c r="L2" s="10" t="s">
        <v>43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zoomScale="130" zoomScaleNormal="130" zoomScalePageLayoutView="130" workbookViewId="0">
      <selection activeCell="H28" sqref="H28"/>
    </sheetView>
  </sheetViews>
  <sheetFormatPr baseColWidth="10" defaultColWidth="9" defaultRowHeight="15" customHeight="1" x14ac:dyDescent="0.2"/>
  <cols>
    <col min="1" max="2" width="9" style="17" customWidth="1"/>
    <col min="3" max="16384" width="9" style="17"/>
  </cols>
  <sheetData>
    <row r="1" spans="1:17" x14ac:dyDescent="0.2">
      <c r="A1" t="s">
        <v>188</v>
      </c>
    </row>
    <row r="2" spans="1:17" x14ac:dyDescent="0.2">
      <c r="A2" s="10" t="s">
        <v>29</v>
      </c>
      <c r="B2" s="10" t="s">
        <v>30</v>
      </c>
      <c r="C2" s="10" t="s">
        <v>98</v>
      </c>
      <c r="D2" s="10" t="s">
        <v>189</v>
      </c>
      <c r="E2" s="10" t="s">
        <v>190</v>
      </c>
      <c r="F2" s="10" t="s">
        <v>191</v>
      </c>
      <c r="G2" s="10" t="s">
        <v>192</v>
      </c>
      <c r="H2" s="10" t="s">
        <v>193</v>
      </c>
      <c r="I2" s="10" t="s">
        <v>194</v>
      </c>
      <c r="J2" s="10" t="s">
        <v>195</v>
      </c>
      <c r="K2" s="10" t="s">
        <v>42</v>
      </c>
      <c r="L2" s="10" t="s">
        <v>59</v>
      </c>
      <c r="M2" s="10" t="s">
        <v>60</v>
      </c>
      <c r="N2" s="10" t="s">
        <v>43</v>
      </c>
      <c r="O2" s="10" t="s">
        <v>51</v>
      </c>
      <c r="P2" s="10" t="s">
        <v>164</v>
      </c>
      <c r="Q2" s="10" t="s">
        <v>165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30" zoomScaleNormal="130" zoomScalePageLayoutView="130" workbookViewId="0">
      <selection activeCell="B4" sqref="B4"/>
    </sheetView>
  </sheetViews>
  <sheetFormatPr baseColWidth="10" defaultColWidth="9" defaultRowHeight="15" customHeight="1" x14ac:dyDescent="0.2"/>
  <cols>
    <col min="1" max="1" width="8.83203125" style="17" customWidth="1"/>
    <col min="2" max="2" width="31" style="17" bestFit="1" customWidth="1"/>
    <col min="3" max="1025" width="8.83203125" style="17" customWidth="1"/>
    <col min="1026" max="1027" width="9" style="17" customWidth="1"/>
    <col min="1028" max="16384" width="9" style="17"/>
  </cols>
  <sheetData>
    <row r="1" spans="1:6" x14ac:dyDescent="0.2">
      <c r="A1" t="s">
        <v>46</v>
      </c>
    </row>
    <row r="2" spans="1:6" x14ac:dyDescent="0.2">
      <c r="A2" s="10" t="s">
        <v>29</v>
      </c>
      <c r="B2" s="17" t="s">
        <v>47</v>
      </c>
    </row>
    <row r="3" spans="1:6" x14ac:dyDescent="0.2">
      <c r="A3" s="10" t="s">
        <v>30</v>
      </c>
      <c r="B3" s="17" t="s">
        <v>197</v>
      </c>
    </row>
    <row r="4" spans="1:6" x14ac:dyDescent="0.2">
      <c r="A4" s="10" t="s">
        <v>48</v>
      </c>
      <c r="B4" s="17" t="s">
        <v>49</v>
      </c>
      <c r="F4" s="45"/>
    </row>
    <row r="5" spans="1:6" x14ac:dyDescent="0.2">
      <c r="A5" s="10" t="s">
        <v>42</v>
      </c>
      <c r="F5"/>
    </row>
    <row r="6" spans="1:6" x14ac:dyDescent="0.2">
      <c r="A6" s="10" t="s">
        <v>43</v>
      </c>
      <c r="B6" s="17" t="s">
        <v>50</v>
      </c>
    </row>
    <row r="7" spans="1:6" x14ac:dyDescent="0.2">
      <c r="A7" s="10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30" zoomScaleNormal="130" zoomScalePageLayoutView="130" workbookViewId="0">
      <selection activeCell="C1" sqref="C1"/>
    </sheetView>
  </sheetViews>
  <sheetFormatPr baseColWidth="10" defaultColWidth="9" defaultRowHeight="15" customHeight="1" x14ac:dyDescent="0.2"/>
  <cols>
    <col min="1" max="1" width="18.5" style="17" customWidth="1"/>
    <col min="2" max="2" width="5.33203125" style="17" customWidth="1"/>
    <col min="3" max="1019" width="8.83203125" style="12" customWidth="1"/>
    <col min="1020" max="1021" width="9" style="12" customWidth="1"/>
    <col min="1022" max="16384" width="9" style="12"/>
  </cols>
  <sheetData>
    <row r="1" spans="1:6" x14ac:dyDescent="0.2">
      <c r="A1" t="s">
        <v>52</v>
      </c>
    </row>
    <row r="2" spans="1:6" x14ac:dyDescent="0.2">
      <c r="A2" s="10" t="s">
        <v>29</v>
      </c>
      <c r="B2" s="17" t="s">
        <v>53</v>
      </c>
    </row>
    <row r="3" spans="1:6" x14ac:dyDescent="0.2">
      <c r="A3" s="10" t="s">
        <v>30</v>
      </c>
    </row>
    <row r="4" spans="1:6" x14ac:dyDescent="0.2">
      <c r="A4" s="10" t="s">
        <v>54</v>
      </c>
      <c r="B4" s="17">
        <v>37</v>
      </c>
    </row>
    <row r="5" spans="1:6" x14ac:dyDescent="0.2">
      <c r="A5" s="10" t="s">
        <v>55</v>
      </c>
      <c r="B5" s="17" t="s">
        <v>56</v>
      </c>
      <c r="F5"/>
    </row>
    <row r="6" spans="1:6" x14ac:dyDescent="0.2">
      <c r="A6" s="10" t="s">
        <v>42</v>
      </c>
    </row>
    <row r="7" spans="1:6" x14ac:dyDescent="0.2">
      <c r="A7" s="10" t="s">
        <v>43</v>
      </c>
    </row>
    <row r="8" spans="1:6" x14ac:dyDescent="0.2">
      <c r="A8" s="10" t="s">
        <v>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30" zoomScaleNormal="130" zoomScalePageLayoutView="130" workbookViewId="0">
      <selection activeCell="A3" sqref="A3"/>
    </sheetView>
  </sheetViews>
  <sheetFormatPr baseColWidth="10" defaultColWidth="9" defaultRowHeight="15" customHeight="1" x14ac:dyDescent="0.2"/>
  <cols>
    <col min="1" max="1" width="10.5" style="17" customWidth="1"/>
    <col min="2" max="2" width="16.1640625" style="17" customWidth="1"/>
    <col min="3" max="3" width="32.33203125" style="17" customWidth="1"/>
    <col min="4" max="6" width="8.83203125" style="17" customWidth="1"/>
    <col min="7" max="7" width="11.1640625" style="17" bestFit="1" customWidth="1"/>
    <col min="8" max="1026" width="8.83203125" style="1" customWidth="1"/>
    <col min="1027" max="1028" width="9" style="1" customWidth="1"/>
    <col min="1029" max="16384" width="9" style="1"/>
  </cols>
  <sheetData>
    <row r="1" spans="1:8" s="16" customFormat="1" x14ac:dyDescent="0.2">
      <c r="A1" t="s">
        <v>57</v>
      </c>
    </row>
    <row r="2" spans="1:8" ht="28" x14ac:dyDescent="0.2">
      <c r="A2" s="10" t="s">
        <v>29</v>
      </c>
      <c r="B2" s="10" t="s">
        <v>30</v>
      </c>
      <c r="C2" s="10" t="s">
        <v>58</v>
      </c>
      <c r="D2" s="10" t="s">
        <v>42</v>
      </c>
      <c r="E2" s="10" t="s">
        <v>59</v>
      </c>
      <c r="F2" s="10" t="s">
        <v>60</v>
      </c>
      <c r="G2" s="10" t="s">
        <v>43</v>
      </c>
      <c r="H2" s="10" t="s">
        <v>51</v>
      </c>
    </row>
    <row r="3" spans="1:8" x14ac:dyDescent="0.2">
      <c r="A3" s="17" t="s">
        <v>198</v>
      </c>
      <c r="B3" s="17" t="s">
        <v>199</v>
      </c>
      <c r="C3" s="17" t="s">
        <v>200</v>
      </c>
      <c r="D3" s="11"/>
    </row>
    <row r="4" spans="1:8" x14ac:dyDescent="0.2">
      <c r="F4" s="45"/>
    </row>
    <row r="5" spans="1:8" ht="15" customHeight="1" x14ac:dyDescent="0.2">
      <c r="F5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R9"/>
  <sheetViews>
    <sheetView zoomScale="130" zoomScaleNormal="130" zoomScalePageLayoutView="130" workbookViewId="0">
      <selection activeCell="I4" sqref="I4:I5"/>
    </sheetView>
  </sheetViews>
  <sheetFormatPr baseColWidth="10" defaultColWidth="9" defaultRowHeight="15" customHeight="1" x14ac:dyDescent="0.15"/>
  <cols>
    <col min="1" max="1" width="8.83203125" style="17" customWidth="1"/>
    <col min="2" max="2" width="12" style="17" customWidth="1"/>
    <col min="3" max="3" width="23" style="17" customWidth="1"/>
    <col min="4" max="4" width="20" style="17" hidden="1" customWidth="1"/>
    <col min="5" max="6" width="8.83203125" style="17" hidden="1" customWidth="1"/>
    <col min="7" max="7" width="8.33203125" style="17" customWidth="1"/>
    <col min="8" max="8" width="16.5" style="17" bestFit="1" customWidth="1"/>
    <col min="9" max="9" width="8.5" style="9" bestFit="1" customWidth="1"/>
    <col min="10" max="10" width="10.5" style="9" customWidth="1"/>
    <col min="11" max="11" width="6.33203125" style="9" bestFit="1" customWidth="1"/>
    <col min="12" max="12" width="9.33203125" style="9" customWidth="1"/>
    <col min="13" max="13" width="18.33203125" style="9" customWidth="1"/>
    <col min="14" max="14" width="8.83203125" style="9" customWidth="1"/>
    <col min="15" max="15" width="10.1640625" style="9" customWidth="1"/>
    <col min="16" max="16" width="15.1640625" style="9" customWidth="1"/>
    <col min="17" max="19" width="8.83203125" style="9" hidden="1" customWidth="1"/>
    <col min="20" max="20" width="39" style="9" customWidth="1"/>
    <col min="21" max="1035" width="8.83203125" style="9" customWidth="1"/>
    <col min="1036" max="1037" width="9" style="9" customWidth="1"/>
    <col min="1038" max="16384" width="9" style="9"/>
  </cols>
  <sheetData>
    <row r="1" spans="1:1032" x14ac:dyDescent="0.2">
      <c r="A1" t="s">
        <v>61</v>
      </c>
    </row>
    <row r="2" spans="1:1032" s="16" customFormat="1" ht="14" customHeight="1" x14ac:dyDescent="0.2">
      <c r="A2" s="6"/>
      <c r="B2" s="33"/>
      <c r="C2" s="33"/>
      <c r="D2" s="33"/>
      <c r="E2" s="33"/>
      <c r="F2" s="33"/>
      <c r="G2" s="33"/>
      <c r="H2" s="68" t="s">
        <v>62</v>
      </c>
      <c r="I2" s="69"/>
      <c r="J2" s="69"/>
      <c r="K2" s="70"/>
      <c r="L2" s="33"/>
      <c r="M2" s="71" t="s">
        <v>63</v>
      </c>
      <c r="N2" s="72"/>
      <c r="O2" s="72"/>
      <c r="P2" s="72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</row>
    <row r="3" spans="1:1032" s="31" customFormat="1" ht="30" customHeight="1" x14ac:dyDescent="0.2">
      <c r="A3" s="29" t="s">
        <v>29</v>
      </c>
      <c r="B3" s="34" t="s">
        <v>30</v>
      </c>
      <c r="C3" s="34" t="s">
        <v>64</v>
      </c>
      <c r="D3" s="34" t="s">
        <v>65</v>
      </c>
      <c r="E3" s="34" t="s">
        <v>66</v>
      </c>
      <c r="F3" s="46" t="s">
        <v>67</v>
      </c>
      <c r="G3" s="34" t="s">
        <v>68</v>
      </c>
      <c r="H3" s="34" t="s">
        <v>69</v>
      </c>
      <c r="I3" s="34" t="s">
        <v>70</v>
      </c>
      <c r="J3" s="34" t="s">
        <v>71</v>
      </c>
      <c r="K3" s="34" t="s">
        <v>72</v>
      </c>
      <c r="L3" s="34" t="s">
        <v>73</v>
      </c>
      <c r="M3" s="29" t="s">
        <v>69</v>
      </c>
      <c r="N3" s="29" t="s">
        <v>70</v>
      </c>
      <c r="O3" s="29" t="s">
        <v>71</v>
      </c>
      <c r="P3" s="29" t="s">
        <v>72</v>
      </c>
      <c r="Q3" s="29" t="s">
        <v>42</v>
      </c>
      <c r="R3" s="29" t="s">
        <v>59</v>
      </c>
      <c r="S3" s="29" t="s">
        <v>60</v>
      </c>
      <c r="T3" s="29" t="s">
        <v>43</v>
      </c>
      <c r="U3" s="29" t="s">
        <v>51</v>
      </c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  <c r="ID3" s="30"/>
      <c r="IE3" s="30"/>
      <c r="IF3" s="30"/>
      <c r="IG3" s="30"/>
      <c r="IH3" s="30"/>
      <c r="II3" s="30"/>
      <c r="IJ3" s="30"/>
      <c r="IK3" s="30"/>
      <c r="IL3" s="30"/>
      <c r="IM3" s="30"/>
      <c r="IN3" s="30"/>
      <c r="IO3" s="30"/>
      <c r="IP3" s="30"/>
      <c r="IQ3" s="30"/>
      <c r="IR3" s="30"/>
      <c r="IS3" s="30"/>
      <c r="IT3" s="30"/>
      <c r="IU3" s="30"/>
      <c r="IV3" s="30"/>
      <c r="IW3" s="30"/>
      <c r="IX3" s="30"/>
      <c r="IY3" s="30"/>
      <c r="IZ3" s="30"/>
      <c r="JA3" s="30"/>
      <c r="JB3" s="30"/>
      <c r="JC3" s="30"/>
      <c r="JD3" s="30"/>
      <c r="JE3" s="30"/>
      <c r="JF3" s="30"/>
      <c r="JG3" s="30"/>
      <c r="JH3" s="30"/>
      <c r="JI3" s="30"/>
      <c r="JJ3" s="30"/>
      <c r="JK3" s="30"/>
      <c r="JL3" s="30"/>
      <c r="JM3" s="30"/>
      <c r="JN3" s="30"/>
      <c r="JO3" s="30"/>
      <c r="JP3" s="30"/>
      <c r="JQ3" s="30"/>
      <c r="JR3" s="30"/>
      <c r="JS3" s="30"/>
      <c r="JT3" s="30"/>
      <c r="JU3" s="30"/>
      <c r="JV3" s="30"/>
      <c r="JW3" s="30"/>
      <c r="JX3" s="30"/>
      <c r="JY3" s="30"/>
      <c r="JZ3" s="30"/>
      <c r="KA3" s="30"/>
      <c r="KB3" s="30"/>
      <c r="KC3" s="30"/>
      <c r="KD3" s="30"/>
      <c r="KE3" s="30"/>
      <c r="KF3" s="30"/>
      <c r="KG3" s="30"/>
      <c r="KH3" s="30"/>
      <c r="KI3" s="30"/>
      <c r="KJ3" s="30"/>
      <c r="KK3" s="30"/>
      <c r="KL3" s="30"/>
      <c r="KM3" s="30"/>
      <c r="KN3" s="30"/>
      <c r="KO3" s="30"/>
      <c r="KP3" s="30"/>
      <c r="KQ3" s="30"/>
      <c r="KR3" s="30"/>
      <c r="KS3" s="30"/>
      <c r="KT3" s="30"/>
      <c r="KU3" s="30"/>
      <c r="KV3" s="30"/>
      <c r="KW3" s="30"/>
      <c r="KX3" s="30"/>
      <c r="KY3" s="30"/>
      <c r="KZ3" s="30"/>
      <c r="LA3" s="30"/>
      <c r="LB3" s="30"/>
      <c r="LC3" s="30"/>
      <c r="LD3" s="30"/>
      <c r="LE3" s="30"/>
      <c r="LF3" s="30"/>
      <c r="LG3" s="30"/>
      <c r="LH3" s="30"/>
      <c r="LI3" s="30"/>
      <c r="LJ3" s="30"/>
      <c r="LK3" s="30"/>
      <c r="LL3" s="30"/>
      <c r="LM3" s="30"/>
      <c r="LN3" s="30"/>
      <c r="LO3" s="30"/>
      <c r="LP3" s="30"/>
      <c r="LQ3" s="30"/>
      <c r="LR3" s="30"/>
      <c r="LS3" s="30"/>
      <c r="LT3" s="30"/>
      <c r="LU3" s="30"/>
      <c r="LV3" s="30"/>
      <c r="LW3" s="30"/>
      <c r="LX3" s="30"/>
      <c r="LY3" s="30"/>
      <c r="LZ3" s="30"/>
      <c r="MA3" s="30"/>
      <c r="MB3" s="30"/>
      <c r="MC3" s="30"/>
      <c r="MD3" s="30"/>
      <c r="ME3" s="30"/>
      <c r="MF3" s="30"/>
      <c r="MG3" s="30"/>
      <c r="MH3" s="30"/>
      <c r="MI3" s="30"/>
      <c r="MJ3" s="30"/>
      <c r="MK3" s="30"/>
      <c r="ML3" s="30"/>
      <c r="MM3" s="30"/>
      <c r="MN3" s="30"/>
      <c r="MO3" s="30"/>
      <c r="MP3" s="30"/>
      <c r="MQ3" s="30"/>
      <c r="MR3" s="30"/>
      <c r="MS3" s="30"/>
      <c r="MT3" s="30"/>
      <c r="MU3" s="30"/>
      <c r="MV3" s="30"/>
      <c r="MW3" s="30"/>
      <c r="MX3" s="30"/>
      <c r="MY3" s="30"/>
      <c r="MZ3" s="30"/>
      <c r="NA3" s="30"/>
      <c r="NB3" s="30"/>
      <c r="NC3" s="30"/>
      <c r="ND3" s="30"/>
      <c r="NE3" s="30"/>
      <c r="NF3" s="30"/>
      <c r="NG3" s="30"/>
      <c r="NH3" s="30"/>
      <c r="NI3" s="30"/>
      <c r="NJ3" s="30"/>
      <c r="NK3" s="30"/>
      <c r="NL3" s="30"/>
      <c r="NM3" s="30"/>
      <c r="NN3" s="30"/>
      <c r="NO3" s="30"/>
      <c r="NP3" s="30"/>
      <c r="NQ3" s="30"/>
      <c r="NR3" s="30"/>
      <c r="NS3" s="30"/>
      <c r="NT3" s="30"/>
      <c r="NU3" s="30"/>
      <c r="NV3" s="30"/>
      <c r="NW3" s="30"/>
      <c r="NX3" s="30"/>
      <c r="NY3" s="30"/>
      <c r="NZ3" s="30"/>
      <c r="OA3" s="30"/>
      <c r="OB3" s="30"/>
      <c r="OC3" s="30"/>
      <c r="OD3" s="30"/>
      <c r="OE3" s="30"/>
      <c r="OF3" s="30"/>
      <c r="OG3" s="30"/>
      <c r="OH3" s="30"/>
      <c r="OI3" s="30"/>
      <c r="OJ3" s="30"/>
      <c r="OK3" s="30"/>
      <c r="OL3" s="30"/>
      <c r="OM3" s="30"/>
      <c r="ON3" s="30"/>
      <c r="OO3" s="30"/>
      <c r="OP3" s="30"/>
      <c r="OQ3" s="30"/>
      <c r="OR3" s="30"/>
      <c r="OS3" s="30"/>
      <c r="OT3" s="30"/>
      <c r="OU3" s="30"/>
      <c r="OV3" s="30"/>
      <c r="OW3" s="30"/>
      <c r="OX3" s="30"/>
      <c r="OY3" s="30"/>
      <c r="OZ3" s="30"/>
      <c r="PA3" s="30"/>
      <c r="PB3" s="30"/>
      <c r="PC3" s="30"/>
      <c r="PD3" s="30"/>
      <c r="PE3" s="30"/>
      <c r="PF3" s="30"/>
      <c r="PG3" s="30"/>
      <c r="PH3" s="30"/>
      <c r="PI3" s="30"/>
      <c r="PJ3" s="30"/>
      <c r="PK3" s="30"/>
      <c r="PL3" s="30"/>
      <c r="PM3" s="30"/>
      <c r="PN3" s="30"/>
      <c r="PO3" s="30"/>
      <c r="PP3" s="30"/>
      <c r="PQ3" s="30"/>
      <c r="PR3" s="30"/>
      <c r="PS3" s="30"/>
      <c r="PT3" s="30"/>
      <c r="PU3" s="30"/>
      <c r="PV3" s="30"/>
      <c r="PW3" s="30"/>
      <c r="PX3" s="30"/>
      <c r="PY3" s="30"/>
      <c r="PZ3" s="30"/>
      <c r="QA3" s="30"/>
      <c r="QB3" s="30"/>
      <c r="QC3" s="30"/>
      <c r="QD3" s="30"/>
      <c r="QE3" s="30"/>
      <c r="QF3" s="30"/>
      <c r="QG3" s="30"/>
      <c r="QH3" s="30"/>
      <c r="QI3" s="30"/>
      <c r="QJ3" s="30"/>
      <c r="QK3" s="30"/>
      <c r="QL3" s="30"/>
      <c r="QM3" s="30"/>
      <c r="QN3" s="30"/>
      <c r="QO3" s="30"/>
      <c r="QP3" s="30"/>
      <c r="QQ3" s="30"/>
      <c r="QR3" s="30"/>
      <c r="QS3" s="30"/>
      <c r="QT3" s="30"/>
      <c r="QU3" s="30"/>
      <c r="QV3" s="30"/>
      <c r="QW3" s="30"/>
      <c r="QX3" s="30"/>
      <c r="QY3" s="30"/>
      <c r="QZ3" s="30"/>
      <c r="RA3" s="30"/>
      <c r="RB3" s="30"/>
      <c r="RC3" s="30"/>
      <c r="RD3" s="30"/>
      <c r="RE3" s="30"/>
      <c r="RF3" s="30"/>
      <c r="RG3" s="30"/>
      <c r="RH3" s="30"/>
      <c r="RI3" s="30"/>
      <c r="RJ3" s="30"/>
      <c r="RK3" s="30"/>
      <c r="RL3" s="30"/>
      <c r="RM3" s="30"/>
      <c r="RN3" s="30"/>
      <c r="RO3" s="30"/>
      <c r="RP3" s="30"/>
      <c r="RQ3" s="30"/>
      <c r="RR3" s="30"/>
      <c r="RS3" s="30"/>
      <c r="RT3" s="30"/>
      <c r="RU3" s="30"/>
      <c r="RV3" s="30"/>
      <c r="RW3" s="30"/>
      <c r="RX3" s="30"/>
      <c r="RY3" s="30"/>
      <c r="RZ3" s="30"/>
      <c r="SA3" s="30"/>
      <c r="SB3" s="30"/>
      <c r="SC3" s="30"/>
      <c r="SD3" s="30"/>
      <c r="SE3" s="30"/>
      <c r="SF3" s="30"/>
      <c r="SG3" s="30"/>
      <c r="SH3" s="30"/>
      <c r="SI3" s="30"/>
      <c r="SJ3" s="30"/>
      <c r="SK3" s="30"/>
      <c r="SL3" s="30"/>
      <c r="SM3" s="30"/>
      <c r="SN3" s="30"/>
      <c r="SO3" s="30"/>
      <c r="SP3" s="30"/>
      <c r="SQ3" s="30"/>
      <c r="SR3" s="30"/>
      <c r="SS3" s="30"/>
      <c r="ST3" s="30"/>
      <c r="SU3" s="30"/>
      <c r="SV3" s="30"/>
      <c r="SW3" s="30"/>
      <c r="SX3" s="30"/>
      <c r="SY3" s="30"/>
      <c r="SZ3" s="30"/>
      <c r="TA3" s="30"/>
      <c r="TB3" s="30"/>
      <c r="TC3" s="30"/>
      <c r="TD3" s="30"/>
      <c r="TE3" s="30"/>
      <c r="TF3" s="30"/>
      <c r="TG3" s="30"/>
      <c r="TH3" s="30"/>
      <c r="TI3" s="30"/>
      <c r="TJ3" s="30"/>
      <c r="TK3" s="30"/>
      <c r="TL3" s="30"/>
      <c r="TM3" s="30"/>
      <c r="TN3" s="30"/>
      <c r="TO3" s="30"/>
      <c r="TP3" s="30"/>
      <c r="TQ3" s="30"/>
      <c r="TR3" s="30"/>
      <c r="TS3" s="30"/>
      <c r="TT3" s="30"/>
      <c r="TU3" s="30"/>
      <c r="TV3" s="30"/>
      <c r="TW3" s="30"/>
      <c r="TX3" s="30"/>
      <c r="TY3" s="30"/>
      <c r="TZ3" s="30"/>
      <c r="UA3" s="30"/>
      <c r="UB3" s="30"/>
      <c r="UC3" s="30"/>
      <c r="UD3" s="30"/>
      <c r="UE3" s="30"/>
      <c r="UF3" s="30"/>
      <c r="UG3" s="30"/>
      <c r="UH3" s="30"/>
      <c r="UI3" s="30"/>
      <c r="UJ3" s="30"/>
      <c r="UK3" s="30"/>
      <c r="UL3" s="30"/>
      <c r="UM3" s="30"/>
      <c r="UN3" s="30"/>
      <c r="UO3" s="30"/>
      <c r="UP3" s="30"/>
      <c r="UQ3" s="30"/>
      <c r="UR3" s="30"/>
      <c r="US3" s="30"/>
      <c r="UT3" s="30"/>
      <c r="UU3" s="30"/>
      <c r="UV3" s="30"/>
      <c r="UW3" s="30"/>
      <c r="UX3" s="30"/>
      <c r="UY3" s="30"/>
      <c r="UZ3" s="30"/>
      <c r="VA3" s="30"/>
      <c r="VB3" s="30"/>
      <c r="VC3" s="30"/>
      <c r="VD3" s="30"/>
      <c r="VE3" s="30"/>
      <c r="VF3" s="30"/>
      <c r="VG3" s="30"/>
      <c r="VH3" s="30"/>
      <c r="VI3" s="30"/>
      <c r="VJ3" s="30"/>
      <c r="VK3" s="30"/>
      <c r="VL3" s="30"/>
      <c r="VM3" s="30"/>
      <c r="VN3" s="30"/>
      <c r="VO3" s="30"/>
      <c r="VP3" s="30"/>
      <c r="VQ3" s="30"/>
      <c r="VR3" s="30"/>
      <c r="VS3" s="30"/>
      <c r="VT3" s="30"/>
      <c r="VU3" s="30"/>
      <c r="VV3" s="30"/>
      <c r="VW3" s="30"/>
      <c r="VX3" s="30"/>
      <c r="VY3" s="30"/>
      <c r="VZ3" s="30"/>
      <c r="WA3" s="30"/>
      <c r="WB3" s="30"/>
      <c r="WC3" s="30"/>
      <c r="WD3" s="30"/>
      <c r="WE3" s="30"/>
      <c r="WF3" s="30"/>
      <c r="WG3" s="30"/>
      <c r="WH3" s="30"/>
      <c r="WI3" s="30"/>
      <c r="WJ3" s="30"/>
      <c r="WK3" s="30"/>
      <c r="WL3" s="30"/>
      <c r="WM3" s="30"/>
      <c r="WN3" s="30"/>
      <c r="WO3" s="30"/>
      <c r="WP3" s="30"/>
      <c r="WQ3" s="30"/>
      <c r="WR3" s="30"/>
      <c r="WS3" s="30"/>
      <c r="WT3" s="30"/>
      <c r="WU3" s="30"/>
      <c r="WV3" s="30"/>
      <c r="WW3" s="30"/>
      <c r="WX3" s="30"/>
      <c r="WY3" s="30"/>
      <c r="WZ3" s="30"/>
      <c r="XA3" s="30"/>
      <c r="XB3" s="30"/>
      <c r="XC3" s="30"/>
      <c r="XD3" s="30"/>
      <c r="XE3" s="30"/>
      <c r="XF3" s="30"/>
      <c r="XG3" s="30"/>
      <c r="XH3" s="30"/>
      <c r="XI3" s="30"/>
      <c r="XJ3" s="30"/>
      <c r="XK3" s="30"/>
      <c r="XL3" s="30"/>
      <c r="XM3" s="30"/>
      <c r="XN3" s="30"/>
      <c r="XO3" s="30"/>
      <c r="XP3" s="30"/>
      <c r="XQ3" s="30"/>
      <c r="XR3" s="30"/>
      <c r="XS3" s="30"/>
      <c r="XT3" s="30"/>
      <c r="XU3" s="30"/>
      <c r="XV3" s="30"/>
      <c r="XW3" s="30"/>
      <c r="XX3" s="30"/>
      <c r="XY3" s="30"/>
      <c r="XZ3" s="30"/>
      <c r="YA3" s="30"/>
      <c r="YB3" s="30"/>
      <c r="YC3" s="30"/>
      <c r="YD3" s="30"/>
      <c r="YE3" s="30"/>
      <c r="YF3" s="30"/>
      <c r="YG3" s="30"/>
      <c r="YH3" s="30"/>
      <c r="YI3" s="30"/>
      <c r="YJ3" s="30"/>
      <c r="YK3" s="30"/>
      <c r="YL3" s="30"/>
      <c r="YM3" s="30"/>
      <c r="YN3" s="30"/>
      <c r="YO3" s="30"/>
      <c r="YP3" s="30"/>
      <c r="YQ3" s="30"/>
      <c r="YR3" s="30"/>
      <c r="YS3" s="30"/>
      <c r="YT3" s="30"/>
      <c r="YU3" s="30"/>
      <c r="YV3" s="30"/>
      <c r="YW3" s="30"/>
      <c r="YX3" s="30"/>
      <c r="YY3" s="30"/>
      <c r="YZ3" s="30"/>
      <c r="ZA3" s="30"/>
      <c r="ZB3" s="30"/>
      <c r="ZC3" s="30"/>
      <c r="ZD3" s="30"/>
      <c r="ZE3" s="30"/>
      <c r="ZF3" s="30"/>
      <c r="ZG3" s="30"/>
      <c r="ZH3" s="30"/>
      <c r="ZI3" s="30"/>
      <c r="ZJ3" s="30"/>
      <c r="ZK3" s="30"/>
      <c r="ZL3" s="30"/>
      <c r="ZM3" s="30"/>
      <c r="ZN3" s="30"/>
      <c r="ZO3" s="30"/>
      <c r="ZP3" s="30"/>
      <c r="ZQ3" s="30"/>
      <c r="ZR3" s="30"/>
      <c r="ZS3" s="30"/>
      <c r="ZT3" s="30"/>
      <c r="ZU3" s="30"/>
      <c r="ZV3" s="30"/>
      <c r="ZW3" s="30"/>
      <c r="ZX3" s="30"/>
      <c r="ZY3" s="30"/>
      <c r="ZZ3" s="30"/>
      <c r="AAA3" s="30"/>
      <c r="AAB3" s="30"/>
      <c r="AAC3" s="30"/>
      <c r="AAD3" s="30"/>
      <c r="AAE3" s="30"/>
      <c r="AAF3" s="30"/>
      <c r="AAG3" s="30"/>
      <c r="AAH3" s="30"/>
      <c r="AAI3" s="30"/>
      <c r="AAJ3" s="30"/>
      <c r="AAK3" s="30"/>
      <c r="AAL3" s="30"/>
      <c r="AAM3" s="30"/>
      <c r="AAN3" s="30"/>
      <c r="AAO3" s="30"/>
      <c r="AAP3" s="30"/>
      <c r="AAQ3" s="30"/>
      <c r="AAR3" s="30"/>
      <c r="AAS3" s="30"/>
      <c r="AAT3" s="30"/>
      <c r="AAU3" s="30"/>
      <c r="AAV3" s="30"/>
      <c r="AAW3" s="30"/>
      <c r="AAX3" s="30"/>
      <c r="AAY3" s="30"/>
      <c r="AAZ3" s="30"/>
      <c r="ABA3" s="30"/>
      <c r="ABB3" s="30"/>
      <c r="ABC3" s="30"/>
      <c r="ABD3" s="30"/>
      <c r="ABE3" s="30"/>
      <c r="ABF3" s="30"/>
      <c r="ABG3" s="30"/>
      <c r="ABH3" s="30"/>
      <c r="ABI3" s="30"/>
      <c r="ABJ3" s="30"/>
      <c r="ABK3" s="30"/>
      <c r="ABL3" s="30"/>
      <c r="ABM3" s="30"/>
      <c r="ABN3" s="30"/>
      <c r="ABO3" s="30"/>
      <c r="ABP3" s="30"/>
      <c r="ABQ3" s="30"/>
      <c r="ABR3" s="30"/>
      <c r="ABS3" s="30"/>
      <c r="ABT3" s="30"/>
      <c r="ABU3" s="30"/>
      <c r="ABV3" s="30"/>
      <c r="ABW3" s="30"/>
      <c r="ABX3" s="30"/>
      <c r="ABY3" s="30"/>
      <c r="ABZ3" s="30"/>
      <c r="ACA3" s="30"/>
      <c r="ACB3" s="30"/>
      <c r="ACC3" s="30"/>
      <c r="ACD3" s="30"/>
      <c r="ACE3" s="30"/>
      <c r="ACF3" s="30"/>
      <c r="ACG3" s="30"/>
      <c r="ACH3" s="30"/>
      <c r="ACI3" s="30"/>
      <c r="ACJ3" s="30"/>
      <c r="ACK3" s="30"/>
      <c r="ACL3" s="30"/>
      <c r="ACM3" s="30"/>
      <c r="ACN3" s="30"/>
      <c r="ACO3" s="30"/>
      <c r="ACP3" s="30"/>
      <c r="ACQ3" s="30"/>
      <c r="ACR3" s="30"/>
      <c r="ACS3" s="30"/>
      <c r="ACT3" s="30"/>
      <c r="ACU3" s="30"/>
      <c r="ACV3" s="30"/>
      <c r="ACW3" s="30"/>
      <c r="ACX3" s="30"/>
      <c r="ACY3" s="30"/>
      <c r="ACZ3" s="30"/>
      <c r="ADA3" s="30"/>
      <c r="ADB3" s="30"/>
      <c r="ADC3" s="30"/>
      <c r="ADD3" s="30"/>
      <c r="ADE3" s="30"/>
      <c r="ADF3" s="30"/>
      <c r="ADG3" s="30"/>
      <c r="ADH3" s="30"/>
      <c r="ADI3" s="30"/>
      <c r="ADJ3" s="30"/>
      <c r="ADK3" s="30"/>
      <c r="ADL3" s="30"/>
      <c r="ADM3" s="30"/>
      <c r="ADN3" s="30"/>
      <c r="ADO3" s="30"/>
      <c r="ADP3" s="30"/>
      <c r="ADQ3" s="30"/>
      <c r="ADR3" s="30"/>
      <c r="ADS3" s="30"/>
      <c r="ADT3" s="30"/>
      <c r="ADU3" s="30"/>
      <c r="ADV3" s="30"/>
      <c r="ADW3" s="30"/>
      <c r="ADX3" s="30"/>
      <c r="ADY3" s="30"/>
      <c r="ADZ3" s="30"/>
      <c r="AEA3" s="30"/>
      <c r="AEB3" s="30"/>
      <c r="AEC3" s="30"/>
      <c r="AED3" s="30"/>
      <c r="AEE3" s="30"/>
      <c r="AEF3" s="30"/>
      <c r="AEG3" s="30"/>
      <c r="AEH3" s="30"/>
      <c r="AEI3" s="30"/>
      <c r="AEJ3" s="30"/>
      <c r="AEK3" s="30"/>
      <c r="AEL3" s="30"/>
      <c r="AEM3" s="30"/>
      <c r="AEN3" s="30"/>
      <c r="AEO3" s="30"/>
      <c r="AEP3" s="30"/>
      <c r="AEQ3" s="30"/>
      <c r="AER3" s="30"/>
      <c r="AES3" s="30"/>
      <c r="AET3" s="30"/>
      <c r="AEU3" s="30"/>
      <c r="AEV3" s="30"/>
      <c r="AEW3" s="30"/>
      <c r="AEX3" s="30"/>
      <c r="AEY3" s="30"/>
      <c r="AEZ3" s="30"/>
      <c r="AFA3" s="30"/>
      <c r="AFB3" s="30"/>
      <c r="AFC3" s="30"/>
      <c r="AFD3" s="30"/>
      <c r="AFE3" s="30"/>
      <c r="AFF3" s="30"/>
      <c r="AFG3" s="30"/>
      <c r="AFH3" s="30"/>
      <c r="AFI3" s="30"/>
      <c r="AFJ3" s="30"/>
      <c r="AFK3" s="30"/>
      <c r="AFL3" s="30"/>
      <c r="AFM3" s="30"/>
      <c r="AFN3" s="30"/>
      <c r="AFO3" s="30"/>
      <c r="AFP3" s="30"/>
      <c r="AFQ3" s="30"/>
      <c r="AFR3" s="30"/>
      <c r="AFS3" s="30"/>
      <c r="AFT3" s="30"/>
      <c r="AFU3" s="30"/>
      <c r="AFV3" s="30"/>
      <c r="AFW3" s="30"/>
      <c r="AFX3" s="30"/>
      <c r="AFY3" s="30"/>
      <c r="AFZ3" s="30"/>
      <c r="AGA3" s="30"/>
      <c r="AGB3" s="30"/>
      <c r="AGC3" s="30"/>
      <c r="AGD3" s="30"/>
      <c r="AGE3" s="30"/>
      <c r="AGF3" s="30"/>
      <c r="AGG3" s="30"/>
      <c r="AGH3" s="30"/>
      <c r="AGI3" s="30"/>
      <c r="AGJ3" s="30"/>
      <c r="AGK3" s="30"/>
      <c r="AGL3" s="30"/>
      <c r="AGM3" s="30"/>
      <c r="AGN3" s="30"/>
      <c r="AGO3" s="30"/>
      <c r="AGP3" s="30"/>
      <c r="AGQ3" s="30"/>
      <c r="AGR3" s="30"/>
      <c r="AGS3" s="30"/>
      <c r="AGT3" s="30"/>
      <c r="AGU3" s="30"/>
      <c r="AGV3" s="30"/>
      <c r="AGW3" s="30"/>
      <c r="AGX3" s="30"/>
      <c r="AGY3" s="30"/>
      <c r="AGZ3" s="30"/>
      <c r="AHA3" s="30"/>
      <c r="AHB3" s="30"/>
      <c r="AHC3" s="30"/>
      <c r="AHD3" s="30"/>
      <c r="AHE3" s="30"/>
      <c r="AHF3" s="30"/>
      <c r="AHG3" s="30"/>
      <c r="AHH3" s="30"/>
      <c r="AHI3" s="30"/>
      <c r="AHJ3" s="30"/>
      <c r="AHK3" s="30"/>
      <c r="AHL3" s="30"/>
      <c r="AHM3" s="30"/>
      <c r="AHN3" s="30"/>
      <c r="AHO3" s="30"/>
      <c r="AHP3" s="30"/>
      <c r="AHQ3" s="30"/>
      <c r="AHR3" s="30"/>
      <c r="AHS3" s="30"/>
      <c r="AHT3" s="30"/>
      <c r="AHU3" s="30"/>
      <c r="AHV3" s="30"/>
      <c r="AHW3" s="30"/>
      <c r="AHX3" s="30"/>
      <c r="AHY3" s="30"/>
      <c r="AHZ3" s="30"/>
      <c r="AIA3" s="30"/>
      <c r="AIB3" s="30"/>
      <c r="AIC3" s="30"/>
      <c r="AID3" s="30"/>
      <c r="AIE3" s="30"/>
      <c r="AIF3" s="30"/>
      <c r="AIG3" s="30"/>
      <c r="AIH3" s="30"/>
      <c r="AII3" s="30"/>
      <c r="AIJ3" s="30"/>
      <c r="AIK3" s="30"/>
      <c r="AIL3" s="30"/>
      <c r="AIM3" s="30"/>
      <c r="AIN3" s="30"/>
      <c r="AIO3" s="30"/>
      <c r="AIP3" s="30"/>
      <c r="AIQ3" s="30"/>
      <c r="AIR3" s="30"/>
      <c r="AIS3" s="30"/>
      <c r="AIT3" s="30"/>
      <c r="AIU3" s="30"/>
      <c r="AIV3" s="30"/>
      <c r="AIW3" s="30"/>
      <c r="AIX3" s="30"/>
      <c r="AIY3" s="30"/>
      <c r="AIZ3" s="30"/>
      <c r="AJA3" s="30"/>
      <c r="AJB3" s="30"/>
      <c r="AJC3" s="30"/>
      <c r="AJD3" s="30"/>
      <c r="AJE3" s="30"/>
      <c r="AJF3" s="30"/>
      <c r="AJG3" s="30"/>
      <c r="AJH3" s="30"/>
      <c r="AJI3" s="30"/>
      <c r="AJJ3" s="30"/>
      <c r="AJK3" s="30"/>
      <c r="AJL3" s="30"/>
      <c r="AJM3" s="30"/>
      <c r="AJN3" s="30"/>
      <c r="AJO3" s="30"/>
      <c r="AJP3" s="30"/>
      <c r="AJQ3" s="30"/>
      <c r="AJR3" s="30"/>
      <c r="AJS3" s="30"/>
      <c r="AJT3" s="30"/>
      <c r="AJU3" s="30"/>
      <c r="AJV3" s="30"/>
      <c r="AJW3" s="30"/>
      <c r="AJX3" s="30"/>
      <c r="AJY3" s="30"/>
      <c r="AJZ3" s="30"/>
      <c r="AKA3" s="30"/>
      <c r="AKB3" s="30"/>
      <c r="AKC3" s="30"/>
      <c r="AKD3" s="30"/>
      <c r="AKE3" s="30"/>
      <c r="AKF3" s="30"/>
      <c r="AKG3" s="30"/>
      <c r="AKH3" s="30"/>
      <c r="AKI3" s="30"/>
      <c r="AKJ3" s="30"/>
      <c r="AKK3" s="30"/>
      <c r="AKL3" s="30"/>
      <c r="AKM3" s="30"/>
      <c r="AKN3" s="30"/>
      <c r="AKO3" s="30"/>
      <c r="AKP3" s="30"/>
      <c r="AKQ3" s="30"/>
      <c r="AKR3" s="30"/>
      <c r="AKS3" s="30"/>
      <c r="AKT3" s="30"/>
      <c r="AKU3" s="30"/>
      <c r="AKV3" s="30"/>
      <c r="AKW3" s="30"/>
      <c r="AKX3" s="30"/>
      <c r="AKY3" s="30"/>
      <c r="AKZ3" s="30"/>
      <c r="ALA3" s="30"/>
      <c r="ALB3" s="30"/>
      <c r="ALC3" s="30"/>
      <c r="ALD3" s="30"/>
      <c r="ALE3" s="30"/>
      <c r="ALF3" s="30"/>
      <c r="ALG3" s="30"/>
      <c r="ALH3" s="30"/>
      <c r="ALI3" s="30"/>
      <c r="ALJ3" s="30"/>
      <c r="ALK3" s="30"/>
      <c r="ALL3" s="30"/>
      <c r="ALM3" s="30"/>
      <c r="ALN3" s="30"/>
      <c r="ALO3" s="30"/>
      <c r="ALP3" s="30"/>
      <c r="ALQ3" s="30"/>
      <c r="ALR3" s="30"/>
      <c r="ALS3" s="30"/>
      <c r="ALT3" s="30"/>
      <c r="ALU3" s="30"/>
      <c r="ALV3" s="30"/>
      <c r="ALW3" s="30"/>
      <c r="ALX3" s="30"/>
      <c r="ALY3" s="30"/>
      <c r="ALZ3" s="30"/>
      <c r="AMA3" s="30"/>
      <c r="AMB3" s="30"/>
      <c r="AMC3" s="30"/>
      <c r="AMD3" s="30"/>
      <c r="AME3" s="30"/>
      <c r="AMF3" s="30"/>
      <c r="AMG3" s="30"/>
      <c r="AMH3" s="30"/>
      <c r="AMI3" s="30"/>
      <c r="AMJ3" s="30"/>
      <c r="AMK3" s="30"/>
      <c r="AML3" s="30"/>
      <c r="AMM3" s="30"/>
      <c r="AMN3" s="30"/>
      <c r="AMO3" s="30"/>
      <c r="AMP3" s="30"/>
      <c r="AMQ3" s="30"/>
      <c r="AMR3" s="30"/>
    </row>
    <row r="4" spans="1:1032" ht="15" customHeight="1" x14ac:dyDescent="0.15">
      <c r="A4" s="17" t="s">
        <v>74</v>
      </c>
      <c r="B4" s="23" t="s">
        <v>75</v>
      </c>
      <c r="C4" s="23" t="s">
        <v>76</v>
      </c>
      <c r="D4" s="23" t="s">
        <v>77</v>
      </c>
      <c r="E4" s="23" t="s">
        <v>78</v>
      </c>
      <c r="F4" s="47" t="s">
        <v>79</v>
      </c>
      <c r="G4" s="23" t="s">
        <v>80</v>
      </c>
      <c r="H4" s="35" t="s">
        <v>81</v>
      </c>
      <c r="I4" s="57">
        <v>4.58E-17</v>
      </c>
      <c r="J4" s="35"/>
      <c r="K4" s="36" t="s">
        <v>82</v>
      </c>
      <c r="L4" s="35" t="s">
        <v>83</v>
      </c>
      <c r="M4" s="17" t="s">
        <v>81</v>
      </c>
      <c r="N4" s="17">
        <v>7.75</v>
      </c>
      <c r="O4" s="17">
        <v>0.77500000000000002</v>
      </c>
      <c r="P4" s="17" t="s">
        <v>84</v>
      </c>
      <c r="T4" s="17" t="s">
        <v>85</v>
      </c>
    </row>
    <row r="5" spans="1:1032" s="32" customFormat="1" ht="31" customHeight="1" x14ac:dyDescent="0.2">
      <c r="A5" s="31" t="s">
        <v>79</v>
      </c>
      <c r="B5" s="37" t="s">
        <v>86</v>
      </c>
      <c r="C5" s="37" t="s">
        <v>87</v>
      </c>
      <c r="D5" s="37" t="s">
        <v>77</v>
      </c>
      <c r="E5" s="37" t="s">
        <v>78</v>
      </c>
      <c r="F5"/>
      <c r="G5" s="37" t="s">
        <v>80</v>
      </c>
      <c r="H5" s="38" t="s">
        <v>81</v>
      </c>
      <c r="I5" s="58">
        <v>9.9999999999999998E-13</v>
      </c>
      <c r="J5" s="39"/>
      <c r="K5" s="40" t="s">
        <v>82</v>
      </c>
      <c r="L5" s="38" t="s">
        <v>88</v>
      </c>
      <c r="M5" s="31" t="s">
        <v>81</v>
      </c>
      <c r="N5" s="31">
        <v>7.75</v>
      </c>
      <c r="O5" s="31">
        <v>0.77500000000000002</v>
      </c>
      <c r="P5" s="31" t="s">
        <v>84</v>
      </c>
      <c r="T5" s="31" t="s">
        <v>89</v>
      </c>
    </row>
    <row r="9" spans="1:1032" ht="14" customHeight="1" x14ac:dyDescent="0.15"/>
  </sheetData>
  <autoFilter ref="A2:G4"/>
  <mergeCells count="2">
    <mergeCell ref="H2:K2"/>
    <mergeCell ref="M2:P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zoomScale="130" zoomScaleNormal="130" zoomScalePageLayoutView="130" workbookViewId="0">
      <selection activeCell="A4" sqref="A4:A5"/>
    </sheetView>
  </sheetViews>
  <sheetFormatPr baseColWidth="10" defaultColWidth="9" defaultRowHeight="15" customHeight="1" x14ac:dyDescent="0.2"/>
  <cols>
    <col min="1" max="1" width="9" style="17" customWidth="1"/>
    <col min="2" max="2" width="15" style="17" bestFit="1" customWidth="1"/>
    <col min="3" max="5" width="8.83203125" style="17" customWidth="1"/>
    <col min="6" max="6" width="17.1640625" style="17" bestFit="1" customWidth="1"/>
    <col min="7" max="7" width="16.5" style="17" bestFit="1" customWidth="1"/>
    <col min="8" max="8" width="8.83203125" style="17" customWidth="1"/>
    <col min="9" max="9" width="14.33203125" style="17" bestFit="1" customWidth="1"/>
    <col min="10" max="12" width="8.83203125" style="17" customWidth="1"/>
    <col min="13" max="13" width="18.6640625" style="17" bestFit="1" customWidth="1"/>
    <col min="14" max="1028" width="8.83203125" style="17" customWidth="1"/>
    <col min="1029" max="1030" width="9" style="17" customWidth="1"/>
    <col min="1031" max="16384" width="9" style="17"/>
  </cols>
  <sheetData>
    <row r="1" spans="1:14" x14ac:dyDescent="0.2">
      <c r="A1" t="s">
        <v>90</v>
      </c>
    </row>
    <row r="2" spans="1:14" x14ac:dyDescent="0.2">
      <c r="C2" s="71" t="s">
        <v>91</v>
      </c>
      <c r="D2" s="73"/>
      <c r="E2" s="73"/>
      <c r="F2" s="73"/>
      <c r="G2" s="73"/>
      <c r="H2" s="73"/>
    </row>
    <row r="3" spans="1:14" x14ac:dyDescent="0.2">
      <c r="A3" s="10" t="s">
        <v>29</v>
      </c>
      <c r="B3" s="10" t="s">
        <v>30</v>
      </c>
      <c r="C3" s="10" t="s">
        <v>92</v>
      </c>
      <c r="D3" s="10" t="s">
        <v>93</v>
      </c>
      <c r="E3" s="10" t="s">
        <v>94</v>
      </c>
      <c r="F3" s="10" t="s">
        <v>95</v>
      </c>
      <c r="G3" s="10" t="s">
        <v>96</v>
      </c>
      <c r="H3" s="10" t="s">
        <v>97</v>
      </c>
      <c r="I3" s="10" t="s">
        <v>98</v>
      </c>
      <c r="J3" s="10" t="s">
        <v>42</v>
      </c>
      <c r="K3" s="10" t="s">
        <v>59</v>
      </c>
      <c r="L3" s="10" t="s">
        <v>60</v>
      </c>
      <c r="M3" s="10" t="s">
        <v>43</v>
      </c>
      <c r="N3" s="10" t="s">
        <v>51</v>
      </c>
    </row>
    <row r="4" spans="1:14" x14ac:dyDescent="0.2">
      <c r="A4" s="17" t="s">
        <v>201</v>
      </c>
      <c r="B4" s="17" t="s">
        <v>203</v>
      </c>
      <c r="F4" s="8"/>
      <c r="G4" s="17">
        <v>1</v>
      </c>
      <c r="H4" s="17">
        <v>0</v>
      </c>
      <c r="I4" s="41" t="s">
        <v>99</v>
      </c>
      <c r="J4" s="41"/>
    </row>
    <row r="5" spans="1:14" x14ac:dyDescent="0.2">
      <c r="A5" s="17" t="s">
        <v>202</v>
      </c>
      <c r="B5" s="17" t="s">
        <v>204</v>
      </c>
      <c r="F5"/>
      <c r="G5" s="17">
        <v>2</v>
      </c>
      <c r="H5" s="17">
        <v>0</v>
      </c>
      <c r="I5" s="41" t="s">
        <v>99</v>
      </c>
      <c r="J5" s="41"/>
    </row>
  </sheetData>
  <autoFilter ref="A2:K5"/>
  <mergeCells count="1">
    <mergeCell ref="C2:H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130" zoomScaleNormal="130" zoomScalePageLayoutView="130" workbookViewId="0">
      <selection activeCell="A5" sqref="A5:XFD11"/>
    </sheetView>
  </sheetViews>
  <sheetFormatPr baseColWidth="10" defaultColWidth="9" defaultRowHeight="15" customHeight="1" x14ac:dyDescent="0.2"/>
  <cols>
    <col min="1" max="5" width="15.5" style="17" customWidth="1"/>
    <col min="6" max="6" width="15.5" style="17" hidden="1" customWidth="1"/>
    <col min="7" max="10" width="9.1640625" style="17" hidden="1" customWidth="1"/>
    <col min="11" max="1026" width="9.1640625" style="17" customWidth="1"/>
    <col min="1027" max="1028" width="9" style="17" customWidth="1"/>
    <col min="1029" max="16384" width="9" style="17"/>
  </cols>
  <sheetData>
    <row r="1" spans="1:10" x14ac:dyDescent="0.2">
      <c r="A1" t="s">
        <v>100</v>
      </c>
    </row>
    <row r="2" spans="1:10" ht="28" x14ac:dyDescent="0.2">
      <c r="A2" s="10" t="s">
        <v>29</v>
      </c>
      <c r="B2" s="10" t="s">
        <v>30</v>
      </c>
      <c r="C2" s="10" t="s">
        <v>101</v>
      </c>
      <c r="D2" s="10" t="s">
        <v>102</v>
      </c>
      <c r="E2" s="10" t="s">
        <v>72</v>
      </c>
      <c r="F2" s="10" t="s">
        <v>42</v>
      </c>
      <c r="G2" s="10" t="s">
        <v>59</v>
      </c>
      <c r="H2" s="10" t="s">
        <v>60</v>
      </c>
      <c r="I2" s="10" t="s">
        <v>43</v>
      </c>
      <c r="J2" s="10" t="s">
        <v>51</v>
      </c>
    </row>
    <row r="3" spans="1:10" ht="14" x14ac:dyDescent="0.2">
      <c r="A3" s="17" t="s">
        <v>205</v>
      </c>
      <c r="C3" s="17" t="s">
        <v>201</v>
      </c>
      <c r="D3" s="17" t="s">
        <v>74</v>
      </c>
      <c r="E3" s="17" t="s">
        <v>103</v>
      </c>
    </row>
    <row r="4" spans="1:10" ht="15" customHeight="1" x14ac:dyDescent="0.2">
      <c r="A4" s="49" t="s">
        <v>206</v>
      </c>
      <c r="B4" s="49"/>
      <c r="C4" s="49" t="s">
        <v>202</v>
      </c>
      <c r="D4" s="49" t="s">
        <v>74</v>
      </c>
      <c r="E4" s="49" t="s">
        <v>103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160" zoomScaleNormal="160" zoomScalePageLayoutView="160" workbookViewId="0">
      <selection activeCell="E3" sqref="E3:E4"/>
    </sheetView>
  </sheetViews>
  <sheetFormatPr baseColWidth="10" defaultColWidth="9" defaultRowHeight="15" customHeight="1" x14ac:dyDescent="0.2"/>
  <cols>
    <col min="1" max="1" width="17.1640625" style="17" customWidth="1"/>
    <col min="2" max="2" width="8.83203125" style="17" customWidth="1"/>
    <col min="3" max="3" width="11.5" style="17" customWidth="1"/>
    <col min="4" max="4" width="21.1640625" style="17" customWidth="1"/>
    <col min="5" max="5" width="8.1640625" style="21" customWidth="1"/>
    <col min="6" max="6" width="9.6640625" style="17" customWidth="1"/>
    <col min="7" max="7" width="8.5" style="18" bestFit="1" customWidth="1"/>
    <col min="8" max="12" width="8.83203125" style="17" customWidth="1"/>
    <col min="13" max="1026" width="8.83203125" style="7" customWidth="1"/>
    <col min="1027" max="1028" width="9" style="7" customWidth="1"/>
    <col min="1029" max="16384" width="9" style="7"/>
  </cols>
  <sheetData>
    <row r="1" spans="1:12" x14ac:dyDescent="0.2">
      <c r="A1" s="22" t="s">
        <v>104</v>
      </c>
      <c r="B1" s="23"/>
      <c r="C1" s="23"/>
      <c r="D1" s="23"/>
      <c r="E1" s="24"/>
      <c r="F1" s="23"/>
      <c r="G1" s="25"/>
    </row>
    <row r="2" spans="1:12" s="20" customFormat="1" x14ac:dyDescent="0.2">
      <c r="A2" s="26" t="s">
        <v>29</v>
      </c>
      <c r="B2" s="26" t="s">
        <v>30</v>
      </c>
      <c r="C2" s="26" t="s">
        <v>105</v>
      </c>
      <c r="D2" s="26" t="s">
        <v>69</v>
      </c>
      <c r="E2" s="27" t="s">
        <v>70</v>
      </c>
      <c r="F2" s="26" t="s">
        <v>71</v>
      </c>
      <c r="G2" s="26" t="s">
        <v>72</v>
      </c>
      <c r="H2" s="19" t="s">
        <v>42</v>
      </c>
      <c r="I2" s="19" t="s">
        <v>59</v>
      </c>
      <c r="J2" s="19" t="s">
        <v>60</v>
      </c>
      <c r="K2" s="19" t="s">
        <v>43</v>
      </c>
      <c r="L2" s="19" t="s">
        <v>51</v>
      </c>
    </row>
    <row r="3" spans="1:12" x14ac:dyDescent="0.2">
      <c r="A3" s="23" t="s">
        <v>207</v>
      </c>
      <c r="B3" s="23"/>
      <c r="C3" s="49" t="s">
        <v>205</v>
      </c>
      <c r="D3" s="23" t="s">
        <v>81</v>
      </c>
      <c r="E3" s="59">
        <v>1E-4</v>
      </c>
      <c r="F3" s="28"/>
      <c r="G3" s="42" t="s">
        <v>103</v>
      </c>
    </row>
    <row r="4" spans="1:12" x14ac:dyDescent="0.2">
      <c r="A4" s="23" t="s">
        <v>208</v>
      </c>
      <c r="B4" s="23"/>
      <c r="C4" s="49" t="s">
        <v>206</v>
      </c>
      <c r="D4" s="23" t="s">
        <v>81</v>
      </c>
      <c r="E4" s="59">
        <v>2.0000000000000001E-4</v>
      </c>
      <c r="F4" s="28"/>
      <c r="G4" s="42" t="s">
        <v>103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!!Initial species concentration</vt:lpstr>
      <vt:lpstr>!!Species trajectories</vt:lpstr>
      <vt:lpstr>!!Aggregate trajectories</vt:lpstr>
      <vt:lpstr>Compartment accounted masses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Arthur Goldberg</cp:lastModifiedBy>
  <cp:revision>23</cp:revision>
  <dcterms:created xsi:type="dcterms:W3CDTF">2016-02-16T08:40:00Z</dcterms:created>
  <dcterms:modified xsi:type="dcterms:W3CDTF">2019-10-29T17:12:00Z</dcterms:modified>
</cp:coreProperties>
</file>