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5" name="_FilterDatabase_0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6" name="_FilterDatabase_0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types'!$A$2:$K$8</definedName>
    <definedName hidden="1" localSheetId="11" name="_xlnm._FilterDatabase">'!Reactions'!$A$2:$D$6</definedName>
    <definedName hidden="1" localSheetId="16" name="_xlnm._FilterDatabase">'!Parameters'!$A$1:$F$11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"/>
      <b val="1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Arial"/>
      <charset val="134"/>
      <sz val="10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34" fontId="9" numFmtId="0">
      <alignment vertical="center"/>
    </xf>
    <xf applyAlignment="1" borderId="0" fillId="25" fontId="22" numFmtId="0">
      <alignment vertical="center"/>
    </xf>
    <xf applyAlignment="1" borderId="0" fillId="7" fontId="9" numFmtId="0">
      <alignment vertical="center"/>
    </xf>
    <xf applyAlignment="1" borderId="0" fillId="9" fontId="9" numFmtId="0">
      <alignment vertical="center"/>
    </xf>
    <xf applyAlignment="1" borderId="0" fillId="32" fontId="22" numFmtId="0">
      <alignment vertical="center"/>
    </xf>
    <xf applyAlignment="1" borderId="0" fillId="22" fontId="22" numFmtId="0">
      <alignment vertical="center"/>
    </xf>
    <xf applyAlignment="1" borderId="0" fillId="31" fontId="9" numFmtId="0">
      <alignment vertical="center"/>
    </xf>
    <xf applyAlignment="1" borderId="0" fillId="29" fontId="9" numFmtId="0">
      <alignment vertical="center"/>
    </xf>
    <xf applyAlignment="1" borderId="0" fillId="15" fontId="22" numFmtId="0">
      <alignment vertical="center"/>
    </xf>
    <xf applyAlignment="1" borderId="0" fillId="13" fontId="9" numFmtId="0">
      <alignment vertical="center"/>
    </xf>
    <xf applyAlignment="1" borderId="2" fillId="0" fontId="11" numFmtId="0">
      <alignment vertical="center"/>
    </xf>
    <xf applyAlignment="1" borderId="0" fillId="33" fontId="22" numFmtId="0">
      <alignment vertical="center"/>
    </xf>
    <xf applyAlignment="1" borderId="0" fillId="23" fontId="9" numFmtId="0">
      <alignment vertical="center"/>
    </xf>
    <xf applyAlignment="1" borderId="0" fillId="26" fontId="9" numFmtId="0">
      <alignment vertical="center"/>
    </xf>
    <xf applyAlignment="1" borderId="0" fillId="21" fontId="22" numFmtId="0">
      <alignment vertical="center"/>
    </xf>
    <xf applyAlignment="1" borderId="0" fillId="28" fontId="22" numFmtId="0">
      <alignment vertical="center"/>
    </xf>
    <xf applyAlignment="1" borderId="0" fillId="24" fontId="9" numFmtId="0">
      <alignment vertical="center"/>
    </xf>
    <xf applyAlignment="1" borderId="0" fillId="17" fontId="22" numFmtId="0">
      <alignment vertical="center"/>
    </xf>
    <xf applyAlignment="1" borderId="0" fillId="14" fontId="22" numFmtId="0">
      <alignment vertical="center"/>
    </xf>
    <xf applyAlignment="1" borderId="0" fillId="19" fontId="9" numFmtId="0">
      <alignment vertical="center"/>
    </xf>
    <xf applyAlignment="1" borderId="0" fillId="10" fontId="20" numFmtId="0">
      <alignment vertical="center"/>
    </xf>
    <xf applyAlignment="1" borderId="0" fillId="16" fontId="9" numFmtId="0">
      <alignment vertical="center"/>
    </xf>
    <xf applyAlignment="1" borderId="0" fillId="30" fontId="24" numFmtId="0">
      <alignment vertical="center"/>
    </xf>
    <xf applyAlignment="1" borderId="0" fillId="11" fontId="22" numFmtId="0">
      <alignment vertical="center"/>
    </xf>
    <xf applyAlignment="1" borderId="7" fillId="0" fontId="21" numFmtId="0">
      <alignment vertical="center"/>
    </xf>
    <xf applyAlignment="1" borderId="9" fillId="5" fontId="25" numFmtId="0">
      <alignment vertical="center"/>
    </xf>
    <xf borderId="0" fillId="0" fontId="10" numFmtId="166"/>
    <xf applyAlignment="1" borderId="0" fillId="20" fontId="22" numFmtId="0">
      <alignment vertical="center"/>
    </xf>
    <xf applyAlignment="1" borderId="8" fillId="18" fontId="5" numFmtId="0">
      <alignment vertical="center"/>
    </xf>
    <xf applyAlignment="1" borderId="3" fillId="8" fontId="18" numFmtId="0">
      <alignment vertical="center"/>
    </xf>
    <xf applyAlignment="1" borderId="0" fillId="0" fontId="19" numFmtId="0">
      <alignment vertical="center"/>
    </xf>
    <xf applyAlignment="1" borderId="3" fillId="5" fontId="13" numFmtId="0">
      <alignment vertical="center"/>
    </xf>
    <xf applyAlignment="1" borderId="0" fillId="12" fontId="23" numFmtId="0">
      <alignment vertical="center"/>
    </xf>
    <xf applyAlignment="1" borderId="6" fillId="0" fontId="19" numFmtId="0">
      <alignment vertical="center"/>
    </xf>
    <xf borderId="0" fillId="0" fontId="0" numFmtId="0"/>
    <xf applyAlignment="1" borderId="4" fillId="0" fontId="15" numFmtId="0">
      <alignment vertical="center"/>
    </xf>
    <xf borderId="0" fillId="0" fontId="10" numFmtId="41"/>
    <xf applyAlignment="1" borderId="0" fillId="27" fontId="22" numFmtId="0">
      <alignment vertical="center"/>
    </xf>
    <xf applyAlignment="1" borderId="0" fillId="0" fontId="14" numFmtId="0">
      <alignment vertical="center"/>
    </xf>
    <xf borderId="0" fillId="0" fontId="10" numFmtId="42"/>
    <xf applyAlignment="1" borderId="0" fillId="0" fontId="12" numFmtId="0">
      <alignment vertical="center"/>
    </xf>
    <xf applyAlignment="1" borderId="0" fillId="0" fontId="26" numFmtId="0">
      <alignment vertical="center"/>
    </xf>
    <xf applyAlignment="1" borderId="4" fillId="0" fontId="17" numFmtId="0">
      <alignment vertical="center"/>
    </xf>
    <xf borderId="0" fillId="0" fontId="10" numFmtId="43"/>
    <xf applyAlignment="1" borderId="5" fillId="6" fontId="16" numFmtId="0">
      <alignment vertical="center"/>
    </xf>
    <xf applyAlignment="1" borderId="0" fillId="4" fontId="9" numFmtId="0">
      <alignment vertical="center"/>
    </xf>
    <xf borderId="0" fillId="0" fontId="10" numFmtId="0"/>
    <xf applyAlignment="1" borderId="0" fillId="0" fontId="8" numFmtId="0">
      <alignment vertical="center"/>
    </xf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/>
    </xf>
    <xf applyAlignment="1" borderId="0" fillId="0" fontId="1" numFmtId="0" pivotButton="0" quotePrefix="0" xfId="35">
      <alignment horizontal="left"/>
    </xf>
    <xf applyAlignment="1" borderId="0" fillId="0" fontId="1" numFmtId="164" pivotButton="0" quotePrefix="0" xfId="35">
      <alignment horizontal="left"/>
    </xf>
    <xf applyAlignment="1" borderId="0" fillId="0" fontId="1" numFmtId="165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35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2" fontId="4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35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9" width="15.7083333333333"/>
    <col customWidth="1" hidden="1" max="16384" min="4" style="29" width="9"/>
  </cols>
  <sheetData>
    <row r="1">
      <c r="A1" t="inlineStr">
        <is>
          <t>!!ObjTables TableType='Schema' ObjTablesVersion='0.0.8'</t>
        </is>
      </c>
    </row>
    <row r="2">
      <c r="A2" s="30" t="inlineStr">
        <is>
          <t>!Table</t>
        </is>
      </c>
      <c r="B2" s="30" t="inlineStr">
        <is>
          <t>!Description</t>
        </is>
      </c>
      <c r="C2" s="30" t="inlineStr">
        <is>
          <t>!Number of objects</t>
        </is>
      </c>
    </row>
    <row r="3">
      <c r="A3" s="31" t="inlineStr">
        <is>
          <t>Model</t>
        </is>
      </c>
      <c r="B3" s="31" t="n"/>
      <c r="C3" s="31" t="n">
        <v>1</v>
      </c>
    </row>
    <row r="4">
      <c r="A4" s="31" t="inlineStr">
        <is>
          <t>Taxon</t>
        </is>
      </c>
      <c r="B4" s="31" t="n"/>
      <c r="C4" s="31" t="n">
        <v>1</v>
      </c>
    </row>
    <row r="5">
      <c r="A5" s="31" t="inlineStr">
        <is>
          <t>Environment</t>
        </is>
      </c>
      <c r="B5" s="31" t="n"/>
      <c r="C5" s="31" t="n">
        <v>1</v>
      </c>
    </row>
    <row r="6">
      <c r="A6" s="31" t="inlineStr">
        <is>
          <t>Submodels</t>
        </is>
      </c>
      <c r="B6" s="31" t="n"/>
      <c r="C6" s="31" t="n">
        <v>4</v>
      </c>
    </row>
    <row r="7">
      <c r="A7" s="31" t="inlineStr">
        <is>
          <t>Compartments</t>
        </is>
      </c>
      <c r="B7" s="31" t="n"/>
      <c r="C7" s="31" t="n">
        <v>2</v>
      </c>
    </row>
    <row r="8">
      <c r="A8" s="31" t="inlineStr">
        <is>
          <t>Species types</t>
        </is>
      </c>
      <c r="B8" s="31" t="n"/>
      <c r="C8" s="31" t="n">
        <v>143</v>
      </c>
    </row>
    <row r="9">
      <c r="A9" s="31" t="inlineStr">
        <is>
          <t>Species</t>
        </is>
      </c>
      <c r="B9" s="31" t="n"/>
      <c r="C9" s="31" t="n">
        <v>175</v>
      </c>
    </row>
    <row r="10">
      <c r="A10" s="31" t="inlineStr">
        <is>
          <t>Initial species concentrations</t>
        </is>
      </c>
      <c r="B10" s="31" t="n"/>
      <c r="C10" s="31" t="n">
        <v>125</v>
      </c>
    </row>
    <row r="11">
      <c r="A11" s="31" t="inlineStr">
        <is>
          <t>Observables</t>
        </is>
      </c>
      <c r="B11" s="31" t="n"/>
      <c r="C11" s="31" t="n">
        <v>4</v>
      </c>
    </row>
    <row r="12">
      <c r="A12" s="31" t="inlineStr">
        <is>
          <t>Functions</t>
        </is>
      </c>
      <c r="B12" s="31" t="n"/>
      <c r="C12" s="31" t="n">
        <v>5</v>
      </c>
    </row>
    <row r="13">
      <c r="A13" s="31" t="inlineStr">
        <is>
          <t>Reactions</t>
        </is>
      </c>
      <c r="B13" s="31" t="n"/>
      <c r="C13" s="31" t="n">
        <v>175</v>
      </c>
    </row>
    <row r="14">
      <c r="A14" s="31" t="inlineStr">
        <is>
          <t>Rate laws</t>
        </is>
      </c>
      <c r="B14" s="31" t="n"/>
      <c r="C14" s="31" t="n">
        <v>167</v>
      </c>
    </row>
    <row r="15">
      <c r="A15" s="31" t="inlineStr">
        <is>
          <t>dFBA objectives</t>
        </is>
      </c>
      <c r="B15" s="31" t="n"/>
      <c r="C15" s="31" t="n">
        <v>1</v>
      </c>
    </row>
    <row r="16">
      <c r="A16" s="31" t="inlineStr">
        <is>
          <t>dFBA objective reactions</t>
        </is>
      </c>
      <c r="B16" s="31" t="n"/>
      <c r="C16" s="31" t="n">
        <v>2</v>
      </c>
    </row>
    <row r="17">
      <c r="A17" s="31" t="inlineStr">
        <is>
          <t>dFBA objective species</t>
        </is>
      </c>
      <c r="B17" s="31" t="n"/>
      <c r="C17" s="31" t="n">
        <v>35</v>
      </c>
    </row>
    <row r="18">
      <c r="A18" s="31" t="inlineStr">
        <is>
          <t>Parameters</t>
        </is>
      </c>
      <c r="B18" s="31" t="n"/>
      <c r="C18" s="31" t="n">
        <v>95</v>
      </c>
    </row>
    <row r="19">
      <c r="A19" s="31" t="inlineStr">
        <is>
          <t>Stop conditions</t>
        </is>
      </c>
      <c r="B19" s="31" t="n"/>
      <c r="C19" s="31" t="n">
        <v>2</v>
      </c>
    </row>
    <row r="20">
      <c r="A20" s="31" t="inlineStr">
        <is>
          <t>Observations</t>
        </is>
      </c>
      <c r="B20" s="31" t="n"/>
      <c r="C20" s="31" t="n">
        <v>8</v>
      </c>
    </row>
    <row r="21">
      <c r="A21" s="31" t="inlineStr">
        <is>
          <t>Observation sets</t>
        </is>
      </c>
      <c r="B21" s="31" t="n"/>
      <c r="C21" s="31" t="n">
        <v>0</v>
      </c>
    </row>
    <row r="22">
      <c r="A22" s="31" t="inlineStr">
        <is>
          <t>Conclusions</t>
        </is>
      </c>
      <c r="B22" s="31" t="n"/>
      <c r="C22" s="31" t="n">
        <v>2</v>
      </c>
    </row>
    <row r="23">
      <c r="A23" s="31" t="inlineStr">
        <is>
          <t>References</t>
        </is>
      </c>
      <c r="B23" s="31" t="n"/>
      <c r="C23" s="31" t="n">
        <v>21</v>
      </c>
    </row>
    <row r="24">
      <c r="A24" s="31" t="inlineStr">
        <is>
          <t>Authors</t>
        </is>
      </c>
      <c r="B24" s="31" t="n"/>
      <c r="C24" s="31" t="n">
        <v>0</v>
      </c>
    </row>
    <row r="25">
      <c r="A25" s="31" t="inlineStr">
        <is>
          <t>Changes</t>
        </is>
      </c>
      <c r="B25" s="31" t="n"/>
      <c r="C25" s="31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F11" pane="topRight" sqref="F11"/>
    </sheetView>
  </sheetViews>
  <sheetFormatPr baseColWidth="8" customHeight="1" defaultColWidth="9" defaultRowHeight="15"/>
  <cols>
    <col customWidth="1" max="1025" min="1" style="28" width="8.78333333333333"/>
    <col customWidth="1" max="16384" min="1026" style="28" width="9"/>
  </cols>
  <sheetData>
    <row r="1">
      <c r="A1" t="inlineStr">
        <is>
          <t>!!ObjTables TableType='Data' ModelId='Model' ObjTablesVersion='0.0.8'</t>
        </is>
      </c>
    </row>
    <row r="2">
      <c r="A2" s="23" t="inlineStr">
        <is>
          <t>!Id</t>
        </is>
      </c>
      <c r="B2" s="28" t="inlineStr">
        <is>
          <t>ASP_test_2016_2</t>
        </is>
      </c>
    </row>
    <row r="3">
      <c r="A3" s="23" t="inlineStr">
        <is>
          <t>!Name</t>
        </is>
      </c>
      <c r="B3" s="28" t="inlineStr">
        <is>
          <t>ASP test model 2</t>
        </is>
      </c>
    </row>
    <row r="4">
      <c r="A4" s="23" t="inlineStr">
        <is>
          <t>!Version</t>
        </is>
      </c>
      <c r="B4" s="28" t="inlineStr">
        <is>
          <t>0.0.1</t>
        </is>
      </c>
    </row>
    <row r="5">
      <c r="A5" s="23" t="inlineStr">
        <is>
          <t>!URL</t>
        </is>
      </c>
      <c r="B5" s="28" t="inlineStr">
        <is>
          <t>https://github.com/org/repo</t>
        </is>
      </c>
    </row>
    <row r="6">
      <c r="A6" s="23" t="inlineStr">
        <is>
          <t>!Branch</t>
        </is>
      </c>
      <c r="B6" s="28" t="inlineStr">
        <is>
          <t>master</t>
        </is>
      </c>
    </row>
    <row r="7">
      <c r="A7" s="23" t="inlineStr">
        <is>
          <t>!Revision</t>
        </is>
      </c>
      <c r="B7" s="28" t="inlineStr">
        <is>
          <t>hash</t>
        </is>
      </c>
    </row>
    <row r="8">
      <c r="A8" s="23" t="inlineStr">
        <is>
          <t>!wc_lang version</t>
        </is>
      </c>
      <c r="B8" s="28" t="inlineStr">
        <is>
          <t>0.0.1</t>
        </is>
      </c>
    </row>
    <row r="9">
      <c r="A9" s="23" t="inlineStr">
        <is>
          <t>!Time units</t>
        </is>
      </c>
      <c r="B9" s="28" t="inlineStr">
        <is>
          <t>s</t>
        </is>
      </c>
    </row>
    <row r="10">
      <c r="A10" s="23" t="inlineStr">
        <is>
          <t>!Identifiers</t>
        </is>
      </c>
      <c r="B10" s="28" t="n"/>
    </row>
    <row r="11">
      <c r="A11" s="23" t="inlineStr">
        <is>
          <t>!Comments</t>
        </is>
      </c>
      <c r="B11" s="28" t="n"/>
    </row>
    <row r="12">
      <c r="A12" s="23" t="inlineStr">
        <is>
          <t>!Created</t>
        </is>
      </c>
      <c r="B12" s="28" t="n"/>
    </row>
    <row r="13">
      <c r="A13" s="23" t="inlineStr">
        <is>
          <t>!Updated</t>
        </is>
      </c>
      <c r="B13" s="28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2" sqref="$A1:$XFD1048576"/>
    </sheetView>
  </sheetViews>
  <sheetFormatPr baseColWidth="8" customHeight="1" defaultColWidth="9" defaultRowHeight="15" outlineLevelRow="5"/>
  <cols>
    <col customWidth="1" max="1025" min="1" style="26" width="8.78333333333333"/>
    <col customWidth="1" max="16384" min="1026" style="26" width="9"/>
  </cols>
  <sheetData>
    <row r="1">
      <c r="A1" t="inlineStr">
        <is>
          <t>!!ObjTables TableType='Data' ModelId='Taxon' ObjTablesVersion='0.0.8'</t>
        </is>
      </c>
    </row>
    <row r="2">
      <c r="A2" s="27" t="inlineStr">
        <is>
          <t>!Id</t>
        </is>
      </c>
      <c r="B2" s="26" t="inlineStr">
        <is>
          <t>taxon</t>
        </is>
      </c>
    </row>
    <row r="3">
      <c r="A3" s="27" t="inlineStr">
        <is>
          <t>!Name</t>
        </is>
      </c>
      <c r="B3" s="26" t="inlineStr">
        <is>
          <t>Test model for TestExecutableModel</t>
        </is>
      </c>
    </row>
    <row r="4">
      <c r="A4" s="27" t="inlineStr">
        <is>
          <t>!Rank</t>
        </is>
      </c>
      <c r="B4" s="26" t="inlineStr">
        <is>
          <t>domain</t>
        </is>
      </c>
    </row>
    <row r="5">
      <c r="A5" s="23" t="inlineStr">
        <is>
          <t>!Identifiers</t>
        </is>
      </c>
    </row>
    <row r="6">
      <c r="A6" s="27" t="inlineStr">
        <is>
          <t>!Comments</t>
        </is>
      </c>
      <c r="B6" s="26" t="inlineStr">
        <is>
          <t>Rank not used</t>
        </is>
      </c>
    </row>
    <row r="7">
      <c r="A7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6" pane="topRight" sqref="$A5:$XFD6"/>
    </sheetView>
  </sheetViews>
  <sheetFormatPr baseColWidth="8" customHeight="1" defaultColWidth="9" defaultRowHeight="15" outlineLevelRow="6"/>
  <cols>
    <col customWidth="1" max="1" min="1" style="28" width="18.5"/>
    <col customWidth="1" max="2" min="2" style="28" width="5.375"/>
    <col customWidth="1" max="1018" min="3" style="28" width="8.78333333333333"/>
    <col customWidth="1" max="1019" min="1019" style="25" width="8.78333333333333"/>
    <col customWidth="1" max="16384" min="1020" style="25" width="9"/>
  </cols>
  <sheetData>
    <row r="1">
      <c r="A1" t="inlineStr">
        <is>
          <t>!!ObjTables TableType='Data' ModelId='Environment' ObjTablesVersion='0.0.8'</t>
        </is>
      </c>
    </row>
    <row r="2">
      <c r="A2" s="23" t="inlineStr">
        <is>
          <t>!Id</t>
        </is>
      </c>
      <c r="B2" s="28" t="inlineStr">
        <is>
          <t>env</t>
        </is>
      </c>
    </row>
    <row r="3">
      <c r="A3" s="23" t="inlineStr">
        <is>
          <t>!Name</t>
        </is>
      </c>
    </row>
    <row r="4">
      <c r="A4" s="23" t="inlineStr">
        <is>
          <t>!Temperature</t>
        </is>
      </c>
      <c r="B4" s="28" t="n">
        <v>37</v>
      </c>
    </row>
    <row r="5">
      <c r="A5" s="23" t="inlineStr">
        <is>
          <t>!Temperature units</t>
        </is>
      </c>
      <c r="B5" s="28" t="inlineStr">
        <is>
          <t>degC</t>
        </is>
      </c>
    </row>
    <row r="6">
      <c r="A6" s="23" t="inlineStr">
        <is>
          <t>!Identifiers</t>
        </is>
      </c>
    </row>
    <row r="7">
      <c r="A7" s="23" t="inlineStr">
        <is>
          <t>!Comments</t>
        </is>
      </c>
    </row>
    <row r="8">
      <c r="A8" s="23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customHeight="1" defaultColWidth="9" defaultRowHeight="15" outlineLevelRow="2"/>
  <cols>
    <col customWidth="1" max="7" min="1" style="28" width="8.78333333333333"/>
    <col customWidth="1" max="1026" min="8" style="13" width="8.78333333333333"/>
    <col customWidth="1" max="16384" min="1027" style="13" width="9"/>
  </cols>
  <sheetData>
    <row customFormat="1" r="1" s="3">
      <c r="A1" t="inlineStr">
        <is>
          <t>!!ObjTables TableType='Data' ModelId='Submodel'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!Framework</t>
        </is>
      </c>
      <c r="D2" s="23" t="inlineStr">
        <is>
          <t>!Identifiers</t>
        </is>
      </c>
      <c r="E2" s="23" t="inlineStr">
        <is>
          <t>!Evidence</t>
        </is>
      </c>
      <c r="F2" s="23" t="inlineStr">
        <is>
          <t>!Conclusions</t>
        </is>
      </c>
      <c r="G2" s="23" t="inlineStr">
        <is>
          <t>!Comments</t>
        </is>
      </c>
      <c r="H2" s="23" t="inlineStr">
        <is>
          <t>!References</t>
        </is>
      </c>
      <c r="AMI2" s="13" t="n"/>
      <c r="AMJ2" s="13" t="n"/>
      <c r="AMK2" s="13" t="n"/>
    </row>
    <row r="3">
      <c r="A3" s="28" t="inlineStr">
        <is>
          <t>submodel_1</t>
        </is>
      </c>
      <c r="B3" s="28" t="inlineStr">
        <is>
          <t>Metabolism</t>
        </is>
      </c>
      <c r="C3" s="28" t="inlineStr">
        <is>
          <t>dynamic_flux_balance_analysis</t>
        </is>
      </c>
      <c r="D3" s="24" t="n"/>
      <c r="G3" s="28" t="inlineStr">
        <is>
          <t>For testing</t>
        </is>
      </c>
    </row>
    <row r="4">
      <c r="A4" s="28" t="inlineStr">
        <is>
          <t>submodel_2</t>
        </is>
      </c>
      <c r="B4" s="28" t="inlineStr">
        <is>
          <t>RNA degradation</t>
        </is>
      </c>
      <c r="C4" s="28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4" pane="bottomRight" sqref="M4"/>
    </sheetView>
  </sheetViews>
  <sheetFormatPr baseColWidth="8" customHeight="1" defaultColWidth="9" defaultRowHeight="15" outlineLevelRow="3"/>
  <cols>
    <col customWidth="1" max="9" min="1" style="28" width="8.78333333333333"/>
    <col customWidth="1" max="10" min="10" style="28" width="9.375"/>
    <col customWidth="1" max="1035" min="11" style="28" width="8.78333333333333"/>
    <col customWidth="1" max="16384" min="1036" style="28" width="9"/>
  </cols>
  <sheetData>
    <row r="1">
      <c r="A1" t="inlineStr">
        <is>
          <t>!!ObjTables TableType='Data' ModelId='Compartment' ObjTablesVersion='0.0.8'</t>
        </is>
      </c>
    </row>
    <row customFormat="1" customHeight="1" ht="15.1" r="2" s="28">
      <c r="A2" s="14" t="n"/>
      <c r="B2" s="14" t="n"/>
      <c r="C2" s="14" t="n"/>
      <c r="D2" s="14" t="n"/>
      <c r="E2" s="14" t="n"/>
      <c r="F2" s="14" t="n"/>
      <c r="G2" s="14" t="n"/>
      <c r="H2" s="22" t="inlineStr">
        <is>
          <t>!Initial volume</t>
        </is>
      </c>
      <c r="L2" s="14" t="n"/>
      <c r="M2" s="22" t="inlineStr">
        <is>
          <t>!pH</t>
        </is>
      </c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  <c r="AMN2" s="14" t="n"/>
      <c r="AMO2" s="14" t="n"/>
      <c r="AMP2" s="14" t="n"/>
      <c r="AMQ2" s="14" t="n"/>
      <c r="AMR2" s="14" t="n"/>
    </row>
    <row r="3">
      <c r="A3" s="23" t="inlineStr">
        <is>
          <t>!Id</t>
        </is>
      </c>
      <c r="B3" s="23" t="inlineStr">
        <is>
          <t>!Name</t>
        </is>
      </c>
      <c r="C3" s="23" t="inlineStr">
        <is>
          <t>!Biological type</t>
        </is>
      </c>
      <c r="D3" s="23" t="inlineStr">
        <is>
          <t>!Physical type</t>
        </is>
      </c>
      <c r="E3" s="23" t="inlineStr">
        <is>
          <t>!Geometry</t>
        </is>
      </c>
      <c r="F3" s="23" t="inlineStr">
        <is>
          <t>!Parent compartment</t>
        </is>
      </c>
      <c r="G3" s="23" t="inlineStr">
        <is>
          <t>!Mass units</t>
        </is>
      </c>
      <c r="H3" s="23" t="inlineStr">
        <is>
          <t>!Distribution</t>
        </is>
      </c>
      <c r="I3" s="23" t="inlineStr">
        <is>
          <t>!Mean</t>
        </is>
      </c>
      <c r="J3" s="23" t="inlineStr">
        <is>
          <t>!Standard deviation</t>
        </is>
      </c>
      <c r="K3" s="23" t="inlineStr">
        <is>
          <t>!Units</t>
        </is>
      </c>
      <c r="L3" s="23" t="inlineStr">
        <is>
          <t>!Initial density</t>
        </is>
      </c>
      <c r="M3" s="23" t="inlineStr">
        <is>
          <t>!Distribution</t>
        </is>
      </c>
      <c r="N3" s="23" t="inlineStr">
        <is>
          <t>!Mean</t>
        </is>
      </c>
      <c r="O3" s="23" t="inlineStr">
        <is>
          <t>!Standard deviation</t>
        </is>
      </c>
      <c r="P3" s="23" t="inlineStr">
        <is>
          <t>!Units</t>
        </is>
      </c>
      <c r="Q3" s="23" t="inlineStr">
        <is>
          <t>!Identifiers</t>
        </is>
      </c>
      <c r="R3" s="23" t="inlineStr">
        <is>
          <t>!Evidence</t>
        </is>
      </c>
      <c r="S3" s="23" t="inlineStr">
        <is>
          <t>!Conclusions</t>
        </is>
      </c>
      <c r="T3" s="23" t="inlineStr">
        <is>
          <t>!Comments</t>
        </is>
      </c>
      <c r="U3" s="23" t="inlineStr">
        <is>
          <t>!References</t>
        </is>
      </c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  <c r="AMN3" s="14" t="n"/>
      <c r="AMO3" s="14" t="n"/>
      <c r="AMP3" s="14" t="n"/>
      <c r="AMQ3" s="14" t="n"/>
      <c r="AMR3" s="14" t="n"/>
    </row>
    <row r="4">
      <c r="A4" s="28" t="inlineStr">
        <is>
          <t>c</t>
        </is>
      </c>
      <c r="B4" s="28" t="inlineStr">
        <is>
          <t>Cell</t>
        </is>
      </c>
      <c r="C4" s="28" t="inlineStr">
        <is>
          <t>cellular_compartment</t>
        </is>
      </c>
      <c r="D4" s="28" t="inlineStr">
        <is>
          <t>fluid_compartment</t>
        </is>
      </c>
      <c r="E4" s="28" t="inlineStr">
        <is>
          <t>3D_compartment</t>
        </is>
      </c>
      <c r="F4" s="28" t="inlineStr">
        <is>
          <t>e</t>
        </is>
      </c>
      <c r="G4" s="28" t="inlineStr">
        <is>
          <t>g</t>
        </is>
      </c>
      <c r="H4" s="28" t="inlineStr">
        <is>
          <t>normal_distribution</t>
        </is>
      </c>
      <c r="I4" s="9" t="n">
        <v>4.58e-17</v>
      </c>
      <c r="J4" s="28" t="n">
        <v>4.58e-18</v>
      </c>
      <c r="K4" s="28" t="inlineStr">
        <is>
          <t>l</t>
        </is>
      </c>
      <c r="L4" s="28" t="inlineStr">
        <is>
          <t>density_c</t>
        </is>
      </c>
      <c r="M4" s="28" t="inlineStr">
        <is>
          <t>normal_distribution</t>
        </is>
      </c>
      <c r="N4" s="28" t="n">
        <v>7.75</v>
      </c>
      <c r="O4" s="28" t="n">
        <v>0.775</v>
      </c>
      <c r="P4" s="28" t="inlineStr">
        <is>
          <t>dimensionless</t>
        </is>
      </c>
      <c r="T4" s="28" t="inlineStr">
        <is>
          <t>Average volume of Mycoplasma pneumoniae is 66 aL [Ref-0001]. This equates to 45.8 aL at the beginning of the cell cycle (66 aL * ln(2)).</t>
        </is>
      </c>
    </row>
    <row r="5">
      <c r="A5" s="28" t="inlineStr">
        <is>
          <t>e</t>
        </is>
      </c>
      <c r="B5" s="28" t="inlineStr">
        <is>
          <t>Extracellular space</t>
        </is>
      </c>
      <c r="C5" s="28" t="inlineStr">
        <is>
          <t>extracellular_compartment</t>
        </is>
      </c>
      <c r="D5" s="28" t="inlineStr">
        <is>
          <t>fluid_compartment</t>
        </is>
      </c>
      <c r="E5" s="28" t="inlineStr">
        <is>
          <t>3D_compartment</t>
        </is>
      </c>
      <c r="G5" s="28" t="inlineStr">
        <is>
          <t>g</t>
        </is>
      </c>
      <c r="H5" s="28" t="inlineStr">
        <is>
          <t>normal_distribution</t>
        </is>
      </c>
      <c r="I5" s="9" t="n">
        <v>1e-12</v>
      </c>
      <c r="J5" s="9" t="n">
        <v>1e-13</v>
      </c>
      <c r="K5" s="28" t="inlineStr">
        <is>
          <t>l</t>
        </is>
      </c>
      <c r="L5" s="28" t="inlineStr">
        <is>
          <t>density_e</t>
        </is>
      </c>
      <c r="M5" s="28" t="inlineStr">
        <is>
          <t>normal_distribution</t>
        </is>
      </c>
      <c r="N5" s="28" t="n">
        <v>7.75</v>
      </c>
      <c r="O5" s="28" t="n">
        <v>0.775</v>
      </c>
      <c r="P5" s="28" t="inlineStr">
        <is>
          <t>dimensionless</t>
        </is>
      </c>
      <c r="T5" s="28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8"/>
    </sheetView>
  </sheetViews>
  <sheetFormatPr baseColWidth="8" customHeight="1" defaultColWidth="9" defaultRowHeight="15"/>
  <cols>
    <col customWidth="1" max="5" min="1" style="28" width="8.78333333333333"/>
    <col customWidth="1" max="7" min="6" style="28" width="10.8166666666667"/>
    <col customWidth="1" max="8" min="8" style="28" width="8.78333333333333"/>
    <col customWidth="1" max="9" min="9" style="28" width="15"/>
    <col customWidth="1" max="1028" min="10" style="28" width="8.78333333333333"/>
    <col customWidth="1" max="16384" min="1029" style="28" width="9"/>
  </cols>
  <sheetData>
    <row r="1">
      <c r="A1" t="inlineStr">
        <is>
          <t>!!ObjTables TableType='Data' ModelId='SpeciesType' ObjTablesVersion='0.0.8'</t>
        </is>
      </c>
    </row>
    <row customFormat="1" r="2" s="28">
      <c r="C2" s="22" t="inlineStr">
        <is>
          <t>!Structure</t>
        </is>
      </c>
    </row>
    <row r="3">
      <c r="A3" s="23" t="inlineStr">
        <is>
          <t>!Id</t>
        </is>
      </c>
      <c r="B3" s="23" t="inlineStr">
        <is>
          <t>!Name</t>
        </is>
      </c>
      <c r="C3" s="23" t="inlineStr">
        <is>
          <t>!Value</t>
        </is>
      </c>
      <c r="D3" s="23" t="inlineStr">
        <is>
          <t>!Format</t>
        </is>
      </c>
      <c r="E3" s="23" t="inlineStr">
        <is>
          <t>!Alphabet</t>
        </is>
      </c>
      <c r="F3" s="23" t="inlineStr">
        <is>
          <t>!Empirical formula</t>
        </is>
      </c>
      <c r="G3" s="23" t="inlineStr">
        <is>
          <t>!Molecular weight</t>
        </is>
      </c>
      <c r="H3" s="23" t="inlineStr">
        <is>
          <t>!Charge</t>
        </is>
      </c>
      <c r="I3" s="23" t="inlineStr">
        <is>
          <t>!Type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</row>
    <row r="4">
      <c r="A4" s="28" t="inlineStr">
        <is>
          <t>specie_1</t>
        </is>
      </c>
      <c r="B4" s="28" t="inlineStr">
        <is>
          <t>specie_name_1</t>
        </is>
      </c>
      <c r="G4" s="28" t="n">
        <v>1</v>
      </c>
      <c r="H4" s="28" t="n">
        <v>0</v>
      </c>
      <c r="I4" s="32" t="inlineStr">
        <is>
          <t>pseudo_species</t>
        </is>
      </c>
      <c r="J4" s="32" t="n"/>
    </row>
    <row r="5">
      <c r="A5" s="28" t="inlineStr">
        <is>
          <t>specie_2</t>
        </is>
      </c>
      <c r="B5" s="28" t="inlineStr">
        <is>
          <t>specie_name_2</t>
        </is>
      </c>
      <c r="G5" s="28" t="n">
        <v>2</v>
      </c>
      <c r="H5" s="28" t="n">
        <v>0</v>
      </c>
      <c r="I5" s="32" t="inlineStr">
        <is>
          <t>pseudo_species</t>
        </is>
      </c>
      <c r="J5" s="32" t="n"/>
    </row>
    <row r="6">
      <c r="A6" s="28" t="inlineStr">
        <is>
          <t>specie_3</t>
        </is>
      </c>
      <c r="B6" s="28" t="inlineStr">
        <is>
          <t>specie_name_3</t>
        </is>
      </c>
      <c r="G6" s="28" t="n">
        <v>3</v>
      </c>
      <c r="H6" s="28" t="n">
        <v>0</v>
      </c>
      <c r="I6" s="32" t="inlineStr">
        <is>
          <t>pseudo_species</t>
        </is>
      </c>
      <c r="J6" s="32" t="n"/>
    </row>
    <row r="7">
      <c r="A7" s="28" t="inlineStr">
        <is>
          <t>specie_4</t>
        </is>
      </c>
      <c r="B7" s="28" t="inlineStr">
        <is>
          <t>specie_name_4</t>
        </is>
      </c>
      <c r="G7" s="28" t="n">
        <v>4</v>
      </c>
      <c r="H7" s="28" t="n">
        <v>0</v>
      </c>
      <c r="I7" s="32" t="inlineStr">
        <is>
          <t>pseudo_species</t>
        </is>
      </c>
      <c r="J7" s="32" t="n"/>
    </row>
    <row r="8">
      <c r="A8" s="28" t="inlineStr">
        <is>
          <t>specie_5</t>
        </is>
      </c>
      <c r="B8" s="28" t="inlineStr">
        <is>
          <t>specie_name_5</t>
        </is>
      </c>
      <c r="G8" s="28" t="n">
        <v>5</v>
      </c>
      <c r="H8" s="28" t="n">
        <v>0</v>
      </c>
      <c r="I8" s="32" t="inlineStr">
        <is>
          <t>pseudo_species</t>
        </is>
      </c>
      <c r="J8" s="32" t="n"/>
    </row>
    <row r="9">
      <c r="A9" s="28" t="inlineStr">
        <is>
          <t>specie_6</t>
        </is>
      </c>
      <c r="B9" s="28" t="inlineStr">
        <is>
          <t>specie_name_6</t>
        </is>
      </c>
      <c r="G9" s="28" t="n">
        <v>6</v>
      </c>
      <c r="H9" s="28" t="n">
        <v>0</v>
      </c>
      <c r="I9" s="32" t="inlineStr">
        <is>
          <t>pseudo_species</t>
        </is>
      </c>
    </row>
    <row r="10"/>
    <row r="11"/>
    <row r="12"/>
    <row r="13"/>
    <row r="14"/>
    <row r="15">
      <c r="J15" s="15" t="n"/>
    </row>
    <row r="16">
      <c r="H16" s="15" t="n"/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8" width="15.7416666666667"/>
    <col customWidth="1" max="1026" min="7" style="28" width="9.108333333333331"/>
    <col customWidth="1" max="16384" min="1027" style="28" width="9"/>
  </cols>
  <sheetData>
    <row r="1">
      <c r="A1" t="inlineStr">
        <is>
          <t>!!ObjTables TableType='Data' ModelId='Species'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!Species type</t>
        </is>
      </c>
      <c r="D2" s="23" t="inlineStr">
        <is>
          <t>!Compartment</t>
        </is>
      </c>
      <c r="E2" s="23" t="inlineStr">
        <is>
          <t>!Units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>
      <c r="A3" s="28" t="inlineStr">
        <is>
          <t>specie_1[c]</t>
        </is>
      </c>
      <c r="C3" s="28" t="inlineStr">
        <is>
          <t>specie_1</t>
        </is>
      </c>
      <c r="D3" s="28" t="inlineStr">
        <is>
          <t>c</t>
        </is>
      </c>
      <c r="E3" s="28" t="inlineStr">
        <is>
          <t>molecule</t>
        </is>
      </c>
    </row>
    <row r="4">
      <c r="A4" s="28" t="inlineStr">
        <is>
          <t>specie_2[c]</t>
        </is>
      </c>
      <c r="C4" s="28" t="inlineStr">
        <is>
          <t>specie_2</t>
        </is>
      </c>
      <c r="D4" s="28" t="inlineStr">
        <is>
          <t>c</t>
        </is>
      </c>
      <c r="E4" s="28" t="inlineStr">
        <is>
          <t>molecule</t>
        </is>
      </c>
    </row>
    <row r="5">
      <c r="A5" s="28" t="inlineStr">
        <is>
          <t>specie_3[c]</t>
        </is>
      </c>
      <c r="C5" s="28" t="inlineStr">
        <is>
          <t>specie_3</t>
        </is>
      </c>
      <c r="D5" s="28" t="inlineStr">
        <is>
          <t>c</t>
        </is>
      </c>
      <c r="E5" s="28" t="inlineStr">
        <is>
          <t>molecule</t>
        </is>
      </c>
    </row>
    <row r="6">
      <c r="A6" s="28" t="inlineStr">
        <is>
          <t>specie_4[c]</t>
        </is>
      </c>
      <c r="C6" s="28" t="inlineStr">
        <is>
          <t>specie_4</t>
        </is>
      </c>
      <c r="D6" s="28" t="inlineStr">
        <is>
          <t>c</t>
        </is>
      </c>
      <c r="E6" s="28" t="inlineStr">
        <is>
          <t>molecule</t>
        </is>
      </c>
    </row>
    <row r="7">
      <c r="A7" s="28" t="inlineStr">
        <is>
          <t>specie_5[c]</t>
        </is>
      </c>
      <c r="C7" s="28" t="inlineStr">
        <is>
          <t>specie_5</t>
        </is>
      </c>
      <c r="D7" s="28" t="inlineStr">
        <is>
          <t>c</t>
        </is>
      </c>
      <c r="E7" s="28" t="inlineStr">
        <is>
          <t>molecule</t>
        </is>
      </c>
    </row>
    <row r="8">
      <c r="A8" s="28" t="inlineStr">
        <is>
          <t>specie_6[c]</t>
        </is>
      </c>
      <c r="C8" s="28" t="inlineStr">
        <is>
          <t>specie_6</t>
        </is>
      </c>
      <c r="D8" s="28" t="inlineStr">
        <is>
          <t>c</t>
        </is>
      </c>
      <c r="E8" s="28" t="inlineStr">
        <is>
          <t>molecule</t>
        </is>
      </c>
    </row>
    <row r="9">
      <c r="A9" s="28" t="inlineStr">
        <is>
          <t>specie_1[e]</t>
        </is>
      </c>
      <c r="C9" s="28" t="inlineStr">
        <is>
          <t>specie_1</t>
        </is>
      </c>
      <c r="D9" s="28" t="inlineStr">
        <is>
          <t>e</t>
        </is>
      </c>
      <c r="E9" s="28" t="inlineStr">
        <is>
          <t>molecule</t>
        </is>
      </c>
    </row>
    <row r="10">
      <c r="A10" s="28" t="inlineStr">
        <is>
          <t>specie_2[e]</t>
        </is>
      </c>
      <c r="C10" s="28" t="inlineStr">
        <is>
          <t>specie_2</t>
        </is>
      </c>
      <c r="D10" s="28" t="inlineStr">
        <is>
          <t>e</t>
        </is>
      </c>
      <c r="E10" s="28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customHeight="1" defaultColWidth="9" defaultRowHeight="15"/>
  <cols>
    <col customWidth="1" max="1" min="1" style="28" width="21"/>
    <col customWidth="1" max="2" min="2" style="28" width="8.78333333333333"/>
    <col customWidth="1" max="3" min="3" style="28" width="10"/>
    <col customWidth="1" max="4" min="4" style="28" width="11"/>
    <col customWidth="1" max="5" min="5" style="28" width="9.75"/>
    <col customWidth="1" max="16" min="6" style="28" width="8.78333333333333"/>
    <col customWidth="1" max="17" min="17" style="28" width="10.25"/>
    <col customWidth="1" max="18" min="18" style="28" width="9.25"/>
    <col customWidth="1" max="1026" min="19" style="28" width="8.78333333333333"/>
    <col customWidth="1" max="16384" min="1027" style="28" width="9"/>
  </cols>
  <sheetData>
    <row r="1">
      <c r="A1" t="inlineStr">
        <is>
          <t>!!ObjTables TableType='Data' ModelId='DistributionInitConcentration' ObjTablesVersion='0.0.8'</t>
        </is>
      </c>
    </row>
    <row outlineLevel="2" r="2">
      <c r="A2" s="23" t="inlineStr">
        <is>
          <t>!Id</t>
        </is>
      </c>
      <c r="B2" s="23" t="inlineStr">
        <is>
          <t>!Name</t>
        </is>
      </c>
      <c r="C2" s="23" t="inlineStr">
        <is>
          <t>!Species</t>
        </is>
      </c>
      <c r="D2" s="23" t="inlineStr">
        <is>
          <t>!Distribution</t>
        </is>
      </c>
      <c r="E2" s="23" t="inlineStr">
        <is>
          <t>!Mean</t>
        </is>
      </c>
      <c r="F2" s="23" t="inlineStr">
        <is>
          <t>!Standard deviation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  <c r="N2" s="23" t="inlineStr">
        <is>
          <t>!Compartment</t>
        </is>
      </c>
      <c r="O2" s="23" t="inlineStr">
        <is>
          <t>!Compartment volume</t>
        </is>
      </c>
      <c r="P2" s="23" t="inlineStr">
        <is>
          <t>!Molecular weight</t>
        </is>
      </c>
      <c r="Q2" s="23" t="inlineStr">
        <is>
          <t>!Mass</t>
        </is>
      </c>
      <c r="R2" s="23" t="inlineStr">
        <is>
          <t>!Dry weight</t>
        </is>
      </c>
    </row>
    <row outlineLevel="2" r="3">
      <c r="A3" s="28" t="inlineStr">
        <is>
          <t>dist-init-conc-specie_2[c]</t>
        </is>
      </c>
      <c r="C3" s="28" t="inlineStr">
        <is>
          <t>specie_2[c]</t>
        </is>
      </c>
      <c r="D3" s="28" t="inlineStr">
        <is>
          <t>normal_distribution</t>
        </is>
      </c>
      <c r="E3" s="32" t="n">
        <v>0.0005</v>
      </c>
      <c r="G3" s="32" t="inlineStr">
        <is>
          <t>M</t>
        </is>
      </c>
      <c r="N3" s="28" t="inlineStr">
        <is>
          <t>c</t>
        </is>
      </c>
      <c r="O3" s="9">
        <f>VLOOKUP(N2,Compartments!A:I,9,FALSE)</f>
        <v/>
      </c>
      <c r="P3" s="28">
        <f>'Species types'!G4</f>
        <v/>
      </c>
      <c r="Q3" s="32">
        <f>P2*O2</f>
        <v/>
      </c>
      <c r="R3" s="9" t="n"/>
    </row>
    <row outlineLevel="2" r="4">
      <c r="A4" s="28" t="inlineStr">
        <is>
          <t>dist-init-conc-specie_4[c]</t>
        </is>
      </c>
      <c r="C4" s="28" t="inlineStr">
        <is>
          <t>specie_4[c]</t>
        </is>
      </c>
      <c r="D4" s="28" t="inlineStr">
        <is>
          <t>normal_distribution</t>
        </is>
      </c>
      <c r="E4" s="32" t="n">
        <v>0.0005</v>
      </c>
      <c r="G4" s="32" t="inlineStr">
        <is>
          <t>M</t>
        </is>
      </c>
      <c r="N4" s="28" t="inlineStr">
        <is>
          <t>c</t>
        </is>
      </c>
      <c r="O4" s="9">
        <f>VLOOKUP(N3,Compartments!A:I,9,FALSE)</f>
        <v/>
      </c>
      <c r="P4" s="28">
        <f>'Species types'!G6</f>
        <v/>
      </c>
      <c r="Q4" s="32">
        <f>P3*O3</f>
        <v/>
      </c>
      <c r="R4" s="9" t="n"/>
    </row>
    <row outlineLevel="2" r="5">
      <c r="A5" s="28" t="inlineStr">
        <is>
          <t>dist-init-conc-specie_5[c]</t>
        </is>
      </c>
      <c r="C5" s="28" t="inlineStr">
        <is>
          <t>specie_5[c]</t>
        </is>
      </c>
      <c r="D5" s="28" t="inlineStr">
        <is>
          <t>normal_distribution</t>
        </is>
      </c>
      <c r="E5" s="32" t="n">
        <v>0.001</v>
      </c>
      <c r="G5" s="32" t="inlineStr">
        <is>
          <t>M</t>
        </is>
      </c>
      <c r="N5" s="28" t="inlineStr">
        <is>
          <t>c</t>
        </is>
      </c>
      <c r="O5" s="9">
        <f>VLOOKUP(N4,Compartments!A:I,9,FALSE)</f>
        <v/>
      </c>
      <c r="P5" s="28">
        <f>'Species types'!G7</f>
        <v/>
      </c>
      <c r="Q5" s="32">
        <f>P4*O4</f>
        <v/>
      </c>
      <c r="R5" s="9" t="n"/>
    </row>
    <row outlineLevel="2" r="6">
      <c r="A6" s="28" t="inlineStr">
        <is>
          <t>dist-init-conc-specie_6[c]</t>
        </is>
      </c>
      <c r="C6" s="28" t="inlineStr">
        <is>
          <t>specie_6[c]</t>
        </is>
      </c>
      <c r="D6" s="28" t="inlineStr">
        <is>
          <t>normal_distribution</t>
        </is>
      </c>
      <c r="E6" s="32" t="n">
        <v>0.002</v>
      </c>
      <c r="G6" s="32" t="inlineStr">
        <is>
          <t>M</t>
        </is>
      </c>
      <c r="N6" s="28" t="inlineStr">
        <is>
          <t>c</t>
        </is>
      </c>
      <c r="O6" s="9">
        <f>VLOOKUP(N5,Compartments!A:I,9,FALSE)</f>
        <v/>
      </c>
      <c r="P6" s="28" t="n">
        <v>6</v>
      </c>
      <c r="Q6" s="32">
        <f>P5*O5</f>
        <v/>
      </c>
      <c r="R6" s="9" t="n"/>
    </row>
    <row outlineLevel="2" r="7">
      <c r="A7" s="28" t="inlineStr">
        <is>
          <t>dist-init-conc-specie_1[e]</t>
        </is>
      </c>
      <c r="C7" s="28" t="inlineStr">
        <is>
          <t>specie_1[e]</t>
        </is>
      </c>
      <c r="D7" s="28" t="inlineStr">
        <is>
          <t>normal_distribution</t>
        </is>
      </c>
      <c r="E7" s="32" t="n">
        <v>0.000148</v>
      </c>
      <c r="G7" s="32" t="inlineStr">
        <is>
          <t>M</t>
        </is>
      </c>
      <c r="N7" s="28" t="inlineStr">
        <is>
          <t>e</t>
        </is>
      </c>
      <c r="O7" s="9">
        <f>VLOOKUP(N6,Compartments!A:I,9,FALSE)</f>
        <v/>
      </c>
      <c r="P7" s="28">
        <f>'Species types'!G3</f>
        <v/>
      </c>
      <c r="Q7" s="32">
        <f>P6*O6</f>
        <v/>
      </c>
      <c r="R7" s="9" t="n"/>
    </row>
    <row r="8">
      <c r="A8" s="28" t="inlineStr">
        <is>
          <t>dist-init-conc-specie_2[e]</t>
        </is>
      </c>
      <c r="C8" s="28" t="inlineStr">
        <is>
          <t>specie_2[e]</t>
        </is>
      </c>
      <c r="D8" s="28" t="inlineStr">
        <is>
          <t>normal_distribution</t>
        </is>
      </c>
      <c r="E8" s="32" t="n">
        <v>0.0002</v>
      </c>
      <c r="G8" s="32" t="inlineStr">
        <is>
          <t>M</t>
        </is>
      </c>
      <c r="N8" s="28" t="inlineStr">
        <is>
          <t>e</t>
        </is>
      </c>
      <c r="O8" s="9">
        <f>VLOOKUP(N7,Compartments!A:I,9,FALSE)</f>
        <v/>
      </c>
      <c r="P8" s="28">
        <f>'Species types'!G4</f>
        <v/>
      </c>
      <c r="Q8" s="32">
        <f>P7*O7</f>
        <v/>
      </c>
      <c r="R8" s="9" t="n"/>
    </row>
    <row r="9">
      <c r="N9" s="21" t="inlineStr">
        <is>
          <t>c Total</t>
        </is>
      </c>
      <c r="O9" s="9" t="n"/>
      <c r="Q9" s="32">
        <f>SUMIF(N$2:N$7,"c",Q$2:Q$7)</f>
        <v/>
      </c>
      <c r="R9" s="9">
        <f>Q8*Parameters!D2</f>
        <v/>
      </c>
    </row>
    <row r="10">
      <c r="N10" s="21" t="inlineStr">
        <is>
          <t>e Total</t>
        </is>
      </c>
      <c r="O10" s="9" t="n"/>
      <c r="Q10" s="32">
        <f>SUMIF(N$2:N$7,"e",Q$2:Q$7)</f>
        <v/>
      </c>
      <c r="R10" s="9" t="n"/>
    </row>
    <row r="11">
      <c r="N11" s="21" t="inlineStr">
        <is>
          <t>Grand Total</t>
        </is>
      </c>
      <c r="O11" s="9" t="n"/>
      <c r="Q11" s="32">
        <f>SUBTOTAL(9,Q2:Q7)</f>
        <v/>
      </c>
      <c r="R11" s="9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8" width="8.78333333333333"/>
    <col customWidth="1" max="16384" min="1027" style="28" width="9"/>
  </cols>
  <sheetData>
    <row r="1">
      <c r="A1" t="inlineStr">
        <is>
          <t>!!ObjTables TableType='Data' ModelId='Observable'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5" t="inlineStr">
        <is>
          <t>!Comments</t>
        </is>
      </c>
      <c r="I2" s="23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1026" min="1" style="28" width="8.78333333333333"/>
    <col customWidth="1" max="16384" min="1027" style="28" width="9"/>
  </cols>
  <sheetData>
    <row r="1">
      <c r="A1" t="inlineStr">
        <is>
          <t>!!ObjTables TableType='Data' ModelId='Function'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  <row r="3">
      <c r="A3" s="14" t="inlineStr">
        <is>
          <t>volume_c</t>
        </is>
      </c>
      <c r="B3" s="14" t="n"/>
      <c r="C3" s="14" t="inlineStr">
        <is>
          <t>c / density_c</t>
        </is>
      </c>
      <c r="D3" s="14" t="inlineStr">
        <is>
          <t>l</t>
        </is>
      </c>
    </row>
    <row r="4">
      <c r="A4" s="14" t="inlineStr">
        <is>
          <t>volume_e</t>
        </is>
      </c>
      <c r="B4" s="14" t="n"/>
      <c r="C4" s="14" t="inlineStr">
        <is>
          <t>e / density_e</t>
        </is>
      </c>
      <c r="D4" s="14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5"/>
  <cols>
    <col customWidth="1" max="2" min="1" style="28" width="8.78333333333333"/>
    <col customWidth="1" max="3" min="3" style="28" width="13.2833333333333"/>
    <col customWidth="1" max="4" min="4" style="28" width="49.1666666666667"/>
    <col customWidth="1" max="10" min="5" style="28" width="8.78333333333333"/>
    <col customWidth="1" max="1027" min="11" style="13" width="8.78333333333333"/>
    <col customWidth="1" max="16384" min="1028" style="13" width="9"/>
  </cols>
  <sheetData>
    <row customHeight="1" ht="13.5" r="1">
      <c r="A1" t="inlineStr">
        <is>
          <t>!!ObjTables TableType='Data' ModelId='Reaction' ObjTablesVersion='0.0.8'</t>
        </is>
      </c>
    </row>
    <row customFormat="1" customHeight="1" ht="15.1" r="2" s="3">
      <c r="A2" s="14" t="n"/>
      <c r="B2" s="14" t="n"/>
      <c r="C2" s="14" t="n"/>
      <c r="D2" s="14" t="n"/>
      <c r="E2" s="14" t="n"/>
      <c r="F2" s="14" t="n"/>
      <c r="G2" s="16" t="inlineStr">
        <is>
          <t>!Flux bounds</t>
        </is>
      </c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</row>
    <row r="3">
      <c r="A3" s="23" t="inlineStr">
        <is>
          <t>!Id</t>
        </is>
      </c>
      <c r="B3" s="23" t="inlineStr">
        <is>
          <t>!Name</t>
        </is>
      </c>
      <c r="C3" s="23" t="inlineStr">
        <is>
          <t>!Submodel</t>
        </is>
      </c>
      <c r="D3" s="23" t="inlineStr">
        <is>
          <t>!Participants</t>
        </is>
      </c>
      <c r="E3" s="23" t="inlineStr">
        <is>
          <t>!Reversible</t>
        </is>
      </c>
      <c r="F3" s="23" t="inlineStr">
        <is>
          <t>!Rate units</t>
        </is>
      </c>
      <c r="G3" s="23" t="inlineStr">
        <is>
          <t>!Minimum</t>
        </is>
      </c>
      <c r="H3" s="23" t="inlineStr">
        <is>
          <t>!Maximum</t>
        </is>
      </c>
      <c r="I3" s="23" t="inlineStr">
        <is>
          <t>!Units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</row>
    <row r="4">
      <c r="A4" s="28" t="inlineStr">
        <is>
          <t>reaction_1</t>
        </is>
      </c>
      <c r="B4" s="28" t="inlineStr">
        <is>
          <t>reaction_name_1</t>
        </is>
      </c>
      <c r="C4" s="28" t="inlineStr">
        <is>
          <t>submodel_1</t>
        </is>
      </c>
      <c r="D4" s="28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>
        <v>0</v>
      </c>
      <c r="H4" s="17" t="n">
        <v>1</v>
      </c>
      <c r="I4" s="18" t="inlineStr">
        <is>
          <t>M s^-1</t>
        </is>
      </c>
      <c r="J4" s="33" t="n"/>
    </row>
    <row r="5">
      <c r="A5" s="28" t="inlineStr">
        <is>
          <t>reaction_2</t>
        </is>
      </c>
      <c r="B5" s="28" t="inlineStr">
        <is>
          <t>reaction_name_2</t>
        </is>
      </c>
      <c r="C5" s="28" t="inlineStr">
        <is>
          <t>submodel_1</t>
        </is>
      </c>
      <c r="D5" s="28" t="inlineStr">
        <is>
          <t>[c]: (2) specie_2 ==&gt; specie_3</t>
        </is>
      </c>
      <c r="E5" s="17" t="n">
        <v>1</v>
      </c>
      <c r="F5" s="17" t="inlineStr">
        <is>
          <t>s^-1</t>
        </is>
      </c>
      <c r="G5" s="17" t="n"/>
      <c r="H5" s="17" t="n"/>
      <c r="I5" s="18" t="n"/>
      <c r="J5" s="33" t="n"/>
    </row>
    <row r="6">
      <c r="A6" s="28" t="inlineStr">
        <is>
          <t>reaction_3</t>
        </is>
      </c>
      <c r="B6" s="28" t="inlineStr">
        <is>
          <t>reaction_name_3</t>
        </is>
      </c>
      <c r="C6" s="28" t="inlineStr">
        <is>
          <t>submodel_2</t>
        </is>
      </c>
      <c r="D6" s="28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G6" s="18" t="n"/>
      <c r="H6" s="18" t="n"/>
      <c r="I6" s="18" t="n"/>
      <c r="J6" s="18" t="n"/>
    </row>
    <row r="7">
      <c r="A7" s="28" t="inlineStr">
        <is>
          <t>reaction_4</t>
        </is>
      </c>
      <c r="B7" s="28" t="inlineStr">
        <is>
          <t>reaction_name_4</t>
        </is>
      </c>
      <c r="C7" s="28" t="inlineStr">
        <is>
          <t>submodel_2</t>
        </is>
      </c>
      <c r="D7" s="15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G7" s="18" t="n"/>
      <c r="H7" s="18" t="n"/>
      <c r="I7" s="18" t="n"/>
      <c r="J7" s="18" t="n"/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customHeight="1" defaultColWidth="9" defaultRowHeight="15" outlineLevelRow="6"/>
  <cols>
    <col customWidth="1" max="3" min="1" style="28" width="8.78333333333333"/>
    <col customWidth="1" max="4" min="4" style="28" width="9.25"/>
    <col customWidth="1" max="5" min="5" style="28" width="8.78333333333333"/>
    <col customWidth="1" max="6" min="6" style="28" width="60.625"/>
    <col customWidth="1" max="10" min="7" style="28" width="9.25"/>
    <col customWidth="1" max="1026" min="11" style="28" width="8.78333333333333"/>
    <col customWidth="1" max="16384" min="1027" style="28" width="9"/>
  </cols>
  <sheetData>
    <row r="1">
      <c r="A1" t="inlineStr">
        <is>
          <t>!!ObjTables TableType='Data' ModelId='RateLaw'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!Reaction</t>
        </is>
      </c>
      <c r="D2" s="23" t="inlineStr">
        <is>
          <t>!Direction</t>
        </is>
      </c>
      <c r="E2" s="23" t="inlineStr">
        <is>
          <t>!Type</t>
        </is>
      </c>
      <c r="F2" s="23" t="inlineStr">
        <is>
          <t>!Expression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>
      <c r="A3" s="28" t="inlineStr">
        <is>
          <t>reaction_1-forward</t>
        </is>
      </c>
      <c r="C3" s="28" t="inlineStr">
        <is>
          <t>reaction_1</t>
        </is>
      </c>
      <c r="D3" s="10" t="inlineStr">
        <is>
          <t>forward</t>
        </is>
      </c>
      <c r="F3" s="28" t="inlineStr">
        <is>
          <t>k_cat_1_for * max( specie_1[e], specie_2[e] )</t>
        </is>
      </c>
      <c r="G3" s="28" t="inlineStr">
        <is>
          <t>s^-1</t>
        </is>
      </c>
    </row>
    <row r="4">
      <c r="A4" s="28" t="inlineStr">
        <is>
          <t>reaction_2-forward</t>
        </is>
      </c>
      <c r="C4" s="28" t="inlineStr">
        <is>
          <t>reaction_2</t>
        </is>
      </c>
      <c r="D4" s="10" t="inlineStr">
        <is>
          <t>forward</t>
        </is>
      </c>
      <c r="F4" s="28" t="inlineStr">
        <is>
          <t>k_cat_2_for * specie_2[c]</t>
        </is>
      </c>
      <c r="G4" s="28" t="inlineStr">
        <is>
          <t>s^-1</t>
        </is>
      </c>
    </row>
    <row r="5">
      <c r="A5" s="28" t="inlineStr">
        <is>
          <t>reaction_3-forward</t>
        </is>
      </c>
      <c r="C5" s="28" t="inlineStr">
        <is>
          <t>reaction_3</t>
        </is>
      </c>
      <c r="D5" s="10" t="inlineStr">
        <is>
          <t>forward</t>
        </is>
      </c>
      <c r="F5" s="28" t="inlineStr">
        <is>
          <t>k_cat_3_for * specie_4[c] / (K_m_3 * Avogadro * volume_c + specie_4[c])</t>
        </is>
      </c>
      <c r="G5" s="28" t="inlineStr">
        <is>
          <t>s^-1</t>
        </is>
      </c>
    </row>
    <row r="6">
      <c r="A6" s="28" t="inlineStr">
        <is>
          <t>reaction_3-backward</t>
        </is>
      </c>
      <c r="C6" s="28" t="inlineStr">
        <is>
          <t>reaction_3</t>
        </is>
      </c>
      <c r="D6" s="10" t="inlineStr">
        <is>
          <t>backward</t>
        </is>
      </c>
      <c r="F6" s="28" t="inlineStr">
        <is>
          <t>k_cat_3_rev * (specie_5[c] + specie_6[c])</t>
        </is>
      </c>
      <c r="G6" s="28" t="inlineStr">
        <is>
          <t>s^-1</t>
        </is>
      </c>
      <c r="M6" s="9" t="n"/>
    </row>
    <row r="7">
      <c r="A7" s="28" t="inlineStr">
        <is>
          <t>reaction_4-forward</t>
        </is>
      </c>
      <c r="C7" s="28" t="inlineStr">
        <is>
          <t>reaction_4</t>
        </is>
      </c>
      <c r="D7" s="10" t="inlineStr">
        <is>
          <t>forward</t>
        </is>
      </c>
      <c r="F7" s="28" t="inlineStr">
        <is>
          <t>k_cat_4_for * specie_2[c]</t>
        </is>
      </c>
      <c r="G7" s="28" t="inlineStr">
        <is>
          <t>s^-1</t>
        </is>
      </c>
      <c r="M7" s="9" t="n"/>
    </row>
    <row r="8"/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1"/>
  <cols>
    <col customWidth="1" max="16384" min="1" style="28" width="9"/>
  </cols>
  <sheetData>
    <row r="1">
      <c r="A1" t="inlineStr">
        <is>
          <t>!!ObjTables TableType='Data' ModelId='DfbaObjective'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!Expression</t>
        </is>
      </c>
      <c r="E2" s="23" t="inlineStr">
        <is>
          <t>!Units</t>
        </is>
      </c>
      <c r="F2" s="23" t="inlineStr">
        <is>
          <t>!Reaction rate units</t>
        </is>
      </c>
      <c r="G2" s="23" t="inlineStr">
        <is>
          <t>!Coefficient 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>
      <c r="A3" s="28" t="inlineStr">
        <is>
          <t>dfba-obj-submodel_1</t>
        </is>
      </c>
      <c r="C3" s="28" t="inlineStr">
        <is>
          <t>submodel_1</t>
        </is>
      </c>
      <c r="D3" s="10" t="inlineStr">
        <is>
          <t>Metabolism_biomass</t>
        </is>
      </c>
      <c r="E3" s="28" t="inlineStr">
        <is>
          <t>dimensionless</t>
        </is>
      </c>
      <c r="F3" s="28" t="inlineStr">
        <is>
          <t>s^-1</t>
        </is>
      </c>
      <c r="G3" s="28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5" min="1" style="10" width="8.78333333333333"/>
    <col customWidth="1" max="1026" min="6" style="28" width="8.78333333333333"/>
    <col customWidth="1" max="16384" min="1027" style="28" width="9"/>
  </cols>
  <sheetData>
    <row r="1">
      <c r="A1" t="inlineStr">
        <is>
          <t>!!ObjTables TableType='Data' ModelId='DfbaObjReaction'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!Units</t>
        </is>
      </c>
      <c r="E2" s="23" t="inlineStr">
        <is>
          <t>!Cell size 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>
      <c r="A3" s="10" t="inlineStr">
        <is>
          <t>Metabolism_biomass</t>
        </is>
      </c>
      <c r="B3" s="10" t="inlineStr">
        <is>
          <t>Metabolism biomass reaction</t>
        </is>
      </c>
      <c r="C3" s="28" t="inlineStr">
        <is>
          <t>submodel_1</t>
        </is>
      </c>
      <c r="D3" s="10" t="inlineStr">
        <is>
          <t>s^-1</t>
        </is>
      </c>
      <c r="E3" s="10" t="inlineStr">
        <is>
          <t>l</t>
        </is>
      </c>
      <c r="I3" s="10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4"/>
  <cols>
    <col customWidth="1" max="3" min="1" style="10" width="8.78333333333333"/>
    <col customWidth="1" max="5" min="4" style="10" width="9.875"/>
    <col customWidth="1" max="7" min="6" style="10" width="8.78333333333333"/>
    <col customWidth="1" max="1026" min="8" style="28" width="8.78333333333333"/>
    <col customWidth="1" max="16384" min="1027" style="28" width="9"/>
  </cols>
  <sheetData>
    <row r="1">
      <c r="A1" t="inlineStr">
        <is>
          <t>!!ObjTables TableType='Data' ModelId='DfbaObjSpecies'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A3" s="10" t="inlineStr">
        <is>
          <t>dfba-net-species-Metabolism_biomass-specie_1[c]</t>
        </is>
      </c>
      <c r="B3" s="10" t="inlineStr">
        <is>
          <t>biomass_comp_1</t>
        </is>
      </c>
      <c r="C3" s="10" t="inlineStr">
        <is>
          <t>Metabolism_biomass</t>
        </is>
      </c>
      <c r="D3" s="28" t="inlineStr">
        <is>
          <t>specie_1[c]</t>
        </is>
      </c>
      <c r="E3" s="12" t="n">
        <v>-3</v>
      </c>
      <c r="F3" s="10" t="inlineStr">
        <is>
          <t>M s^-1</t>
        </is>
      </c>
      <c r="J3" s="10" t="inlineStr">
        <is>
          <t>test</t>
        </is>
      </c>
    </row>
    <row r="4">
      <c r="A4" s="10" t="inlineStr">
        <is>
          <t>dfba-net-species-Metabolism_biomass-specie_2[c]</t>
        </is>
      </c>
      <c r="B4" s="10" t="inlineStr">
        <is>
          <t>biomass_comp_2</t>
        </is>
      </c>
      <c r="C4" s="10" t="inlineStr">
        <is>
          <t>Metabolism_biomass</t>
        </is>
      </c>
      <c r="D4" s="28" t="inlineStr">
        <is>
          <t>specie_2[c]</t>
        </is>
      </c>
      <c r="E4" s="12" t="n">
        <v>-4</v>
      </c>
      <c r="F4" s="10" t="inlineStr">
        <is>
          <t>M s^-1</t>
        </is>
      </c>
    </row>
    <row r="5">
      <c r="A5" s="10" t="inlineStr">
        <is>
          <t>dfba-net-species-Metabolism_biomass-specie_3[c]</t>
        </is>
      </c>
      <c r="B5" s="10" t="inlineStr">
        <is>
          <t>biomass_comp_3</t>
        </is>
      </c>
      <c r="C5" s="10" t="inlineStr">
        <is>
          <t>Metabolism_biomass</t>
        </is>
      </c>
      <c r="D5" s="28" t="inlineStr">
        <is>
          <t>specie_3[c]</t>
        </is>
      </c>
      <c r="E5" s="12" t="n">
        <v>1</v>
      </c>
      <c r="F5" s="10" t="inlineStr">
        <is>
          <t>M s^-1</t>
        </is>
      </c>
    </row>
    <row r="6">
      <c r="A6" s="10" t="inlineStr">
        <is>
          <t>dfba-net-species-Metabolism_biomass-specie_4[c]</t>
        </is>
      </c>
      <c r="B6" s="10" t="inlineStr">
        <is>
          <t>biomass_comp_4</t>
        </is>
      </c>
      <c r="C6" s="10" t="inlineStr">
        <is>
          <t>Metabolism_biomass</t>
        </is>
      </c>
      <c r="D6" s="10" t="inlineStr">
        <is>
          <t>specie_4[c]</t>
        </is>
      </c>
      <c r="E6" s="12" t="n">
        <v>2</v>
      </c>
      <c r="F6" s="10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1" pane="bottomRight" sqref="C11"/>
    </sheetView>
  </sheetViews>
  <sheetFormatPr baseColWidth="8" customHeight="1" defaultColWidth="9" defaultRowHeight="15"/>
  <cols>
    <col customWidth="1" max="3" min="1" style="28" width="8.78333333333333"/>
    <col customWidth="1" max="4" min="4" style="28" width="9.25"/>
    <col customWidth="1" max="9" min="5" style="28" width="8.78333333333333"/>
    <col customWidth="1" max="1026" min="10" style="13" width="8.78333333333333"/>
    <col customWidth="1" max="16384" min="1027" style="13" width="9"/>
  </cols>
  <sheetData>
    <row customFormat="1" r="1" s="3">
      <c r="A1" t="inlineStr">
        <is>
          <t>!!ObjTables TableType='Data' ModelId='Parameter'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!Value</t>
        </is>
      </c>
      <c r="E2" s="23" t="inlineStr">
        <is>
          <t>!Standard error</t>
        </is>
      </c>
      <c r="F2" s="23" t="inlineStr">
        <is>
          <t>!Units</t>
        </is>
      </c>
      <c r="G2" s="23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23" t="inlineStr">
        <is>
          <t>!Comments</t>
        </is>
      </c>
      <c r="K2" s="23" t="inlineStr">
        <is>
          <t>!References</t>
        </is>
      </c>
    </row>
    <row r="3">
      <c r="A3" s="28" t="inlineStr">
        <is>
          <t>fractionDryWeight</t>
        </is>
      </c>
      <c r="B3" s="28" t="inlineStr">
        <is>
          <t>Fraction of cell mass which is non water</t>
        </is>
      </c>
      <c r="D3" s="28" t="n">
        <v>0</v>
      </c>
      <c r="F3" s="28" t="inlineStr">
        <is>
          <t>dimensionless</t>
        </is>
      </c>
      <c r="J3" s="28" t="inlineStr">
        <is>
          <t>[Ref-0006]</t>
        </is>
      </c>
    </row>
    <row r="4">
      <c r="A4" s="28" t="inlineStr">
        <is>
          <t>k_cat_1_for</t>
        </is>
      </c>
      <c r="C4" s="28" t="inlineStr">
        <is>
          <t>k_cat</t>
        </is>
      </c>
      <c r="D4" s="28" t="n">
        <v>1</v>
      </c>
      <c r="F4" s="28" t="inlineStr">
        <is>
          <t>molecule^-1 s^-1</t>
        </is>
      </c>
    </row>
    <row r="5">
      <c r="A5" s="28" t="inlineStr">
        <is>
          <t>k_cat_2_for</t>
        </is>
      </c>
      <c r="C5" s="28" t="inlineStr">
        <is>
          <t>k_cat</t>
        </is>
      </c>
      <c r="D5" s="9" t="n">
        <v>2000</v>
      </c>
      <c r="F5" s="28" t="inlineStr">
        <is>
          <t>molecule^-1 s^-1</t>
        </is>
      </c>
    </row>
    <row r="6">
      <c r="A6" s="28" t="inlineStr">
        <is>
          <t>k_cat_3_for</t>
        </is>
      </c>
      <c r="C6" s="28" t="inlineStr">
        <is>
          <t>k_cat</t>
        </is>
      </c>
      <c r="D6" s="9" t="n">
        <v>0.0003</v>
      </c>
      <c r="F6" s="28" t="inlineStr">
        <is>
          <t>s^-1</t>
        </is>
      </c>
    </row>
    <row r="7">
      <c r="A7" s="28" t="inlineStr">
        <is>
          <t>k_cat_3_rev</t>
        </is>
      </c>
      <c r="C7" s="28" t="inlineStr">
        <is>
          <t>k_cat</t>
        </is>
      </c>
      <c r="D7" s="9" t="n">
        <v>0.0003</v>
      </c>
      <c r="F7" s="28" t="inlineStr">
        <is>
          <t>molecule^-1 s^-1</t>
        </is>
      </c>
    </row>
    <row r="8">
      <c r="A8" s="28" t="inlineStr">
        <is>
          <t>k_cat_4_for</t>
        </is>
      </c>
      <c r="C8" s="28" t="inlineStr">
        <is>
          <t>k_cat</t>
        </is>
      </c>
      <c r="D8" s="9" t="n">
        <v>0.0003</v>
      </c>
      <c r="F8" s="28" t="inlineStr">
        <is>
          <t>molecule^-1 s^-1</t>
        </is>
      </c>
    </row>
    <row r="9">
      <c r="A9" s="28" t="inlineStr">
        <is>
          <t>K_m_3</t>
        </is>
      </c>
      <c r="C9" s="28" t="inlineStr">
        <is>
          <t>K_m</t>
        </is>
      </c>
      <c r="D9" s="9" t="n">
        <v>0.001</v>
      </c>
      <c r="F9" s="28" t="inlineStr">
        <is>
          <t>M</t>
        </is>
      </c>
    </row>
    <row r="10">
      <c r="A10" s="28" t="inlineStr">
        <is>
          <t>Avogadro</t>
        </is>
      </c>
      <c r="D10" s="9" t="n">
        <v>6.02214075862e+23</v>
      </c>
      <c r="F10" s="28" t="inlineStr">
        <is>
          <t>molecule mol^-1</t>
        </is>
      </c>
    </row>
    <row r="11">
      <c r="A11" s="28" t="inlineStr">
        <is>
          <t>density_c</t>
        </is>
      </c>
      <c r="D11" s="28" t="n">
        <v>1100</v>
      </c>
      <c r="F11" s="28" t="inlineStr">
        <is>
          <t>g l^-1</t>
        </is>
      </c>
    </row>
    <row r="12">
      <c r="A12" s="28" t="inlineStr">
        <is>
          <t>density_e</t>
        </is>
      </c>
      <c r="D12" s="28" t="n">
        <v>1000</v>
      </c>
      <c r="F12" s="28" t="inlineStr">
        <is>
          <t>g 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15" pane="bottomRight" sqref="L15"/>
    </sheetView>
  </sheetViews>
  <sheetFormatPr baseColWidth="8" customHeight="1" defaultColWidth="9" defaultRowHeight="15"/>
  <cols>
    <col customWidth="1" max="1026" min="1" style="28" width="8.78333333333333"/>
    <col customWidth="1" max="16384" min="1027" style="28" width="9"/>
  </cols>
  <sheetData>
    <row r="1">
      <c r="A1" t="inlineStr">
        <is>
          <t>!!ObjTables TableType='Data' ModelId='StopCondition'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8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" min="1" style="28" width="14"/>
    <col customWidth="1" max="3" min="2" style="28" width="13.3916666666667"/>
    <col customWidth="1" max="1017" min="4" style="28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7" pane="bottomRight" sqref="J7"/>
    </sheetView>
  </sheetViews>
  <sheetFormatPr baseColWidth="8" defaultColWidth="9" defaultRowHeight="13.5"/>
  <cols>
    <col customWidth="1" max="1" min="1" style="28" width="15.125"/>
    <col customWidth="1" max="2" min="2" style="28" width="14.75"/>
    <col customWidth="1" max="1023" min="3" style="28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selection activeCell="G13" sqref="$A1:$XFD1048576"/>
    </sheetView>
  </sheetViews>
  <sheetFormatPr baseColWidth="8" customHeight="1" defaultColWidth="9" defaultRowHeight="15"/>
  <cols>
    <col customWidth="1" max="17" min="1" style="28" width="8.78333333333333"/>
    <col customWidth="1" max="1025" min="18" style="13" width="8.78333333333333"/>
    <col customWidth="1" max="16384" min="1026" style="13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!Title</t>
        </is>
      </c>
      <c r="D2" s="23" t="inlineStr">
        <is>
          <t>!Author</t>
        </is>
      </c>
      <c r="E2" s="23" t="inlineStr">
        <is>
          <t>!Editor</t>
        </is>
      </c>
      <c r="F2" s="23" t="inlineStr">
        <is>
          <t>!Year</t>
        </is>
      </c>
      <c r="G2" s="23" t="inlineStr">
        <is>
          <t>!Type</t>
        </is>
      </c>
      <c r="H2" s="23" t="inlineStr">
        <is>
          <t>!Publication</t>
        </is>
      </c>
      <c r="I2" s="23" t="inlineStr">
        <is>
          <t>!Publisher</t>
        </is>
      </c>
      <c r="J2" s="23" t="inlineStr">
        <is>
          <t>!Series</t>
        </is>
      </c>
      <c r="K2" s="23" t="inlineStr">
        <is>
          <t>!Volume</t>
        </is>
      </c>
      <c r="L2" s="23" t="inlineStr">
        <is>
          <t>!Number</t>
        </is>
      </c>
      <c r="M2" s="23" t="inlineStr">
        <is>
          <t>!Issue</t>
        </is>
      </c>
      <c r="N2" s="23" t="inlineStr">
        <is>
          <t>!Edition</t>
        </is>
      </c>
      <c r="O2" s="23" t="inlineStr">
        <is>
          <t>!Chapter</t>
        </is>
      </c>
      <c r="P2" s="23" t="inlineStr">
        <is>
          <t>!Pages</t>
        </is>
      </c>
      <c r="Q2" s="23" t="inlineStr">
        <is>
          <t>!Identifiers</t>
        </is>
      </c>
      <c r="R2" s="23" t="inlineStr">
        <is>
          <t>!Comments</t>
        </is>
      </c>
      <c r="AMJ2" s="13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H8" pane="bottomRight" sqref="H8"/>
    </sheetView>
  </sheetViews>
  <sheetFormatPr baseColWidth="8" customHeight="1" defaultColWidth="9" defaultRowHeight="15"/>
  <cols>
    <col customWidth="1" max="16384" min="1" style="28" width="9"/>
  </cols>
  <sheetData>
    <row r="1">
      <c r="A1" t="inlineStr">
        <is>
          <t>!!ObjTables TableType='Data' ModelId='Author'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!Last name</t>
        </is>
      </c>
      <c r="D2" s="23" t="inlineStr">
        <is>
          <t>!First name</t>
        </is>
      </c>
      <c r="E2" s="23" t="inlineStr">
        <is>
          <t>!Middle name</t>
        </is>
      </c>
      <c r="F2" s="23" t="inlineStr">
        <is>
          <t>!Title</t>
        </is>
      </c>
      <c r="G2" s="23" t="inlineStr">
        <is>
          <t>!Organization</t>
        </is>
      </c>
      <c r="H2" s="23" t="inlineStr">
        <is>
          <t>!Email</t>
        </is>
      </c>
      <c r="I2" s="23" t="inlineStr">
        <is>
          <t>!Website</t>
        </is>
      </c>
      <c r="J2" s="23" t="inlineStr">
        <is>
          <t>!Address</t>
        </is>
      </c>
      <c r="K2" s="23" t="inlineStr">
        <is>
          <t>!Identifiers</t>
        </is>
      </c>
      <c r="L2" s="23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7" pane="bottomRight" sqref="F7"/>
    </sheetView>
  </sheetViews>
  <sheetFormatPr baseColWidth="8" customHeight="1" defaultColWidth="9" defaultRowHeight="15"/>
  <cols>
    <col customWidth="1" max="16384" min="1" style="28" width="9"/>
  </cols>
  <sheetData>
    <row r="1">
      <c r="A1" t="inlineStr">
        <is>
          <t>!!ObjTables TableType='Data' ModelId='Change'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!Target</t>
        </is>
      </c>
      <c r="E2" s="23" t="inlineStr">
        <is>
          <t>!Target submodel</t>
        </is>
      </c>
      <c r="F2" s="23" t="inlineStr">
        <is>
          <t>!Target type</t>
        </is>
      </c>
      <c r="G2" s="23" t="inlineStr">
        <is>
          <t>!Reason</t>
        </is>
      </c>
      <c r="H2" s="23" t="inlineStr">
        <is>
          <t>!Reason type</t>
        </is>
      </c>
      <c r="I2" s="23" t="inlineStr">
        <is>
          <t>!Intention</t>
        </is>
      </c>
      <c r="J2" s="23" t="inlineStr">
        <is>
          <t>!Intention type</t>
        </is>
      </c>
      <c r="K2" s="23" t="inlineStr">
        <is>
          <t>!Identifiers</t>
        </is>
      </c>
      <c r="L2" s="23" t="inlineStr">
        <is>
          <t>!Evidence</t>
        </is>
      </c>
      <c r="M2" s="23" t="inlineStr">
        <is>
          <t>!Conclusions</t>
        </is>
      </c>
      <c r="N2" s="23" t="inlineStr">
        <is>
          <t>!Comments</t>
        </is>
      </c>
      <c r="O2" s="23" t="inlineStr">
        <is>
          <t>!References</t>
        </is>
      </c>
      <c r="P2" s="23" t="inlineStr">
        <is>
          <t>!Authors</t>
        </is>
      </c>
      <c r="Q2" s="23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2019-09-19T13:05:35Z</dcterms:modified>
  <cp:lastModifiedBy>jonrkarr</cp:lastModifiedBy>
  <cp:revision>24</cp:revision>
</cp:coreProperties>
</file>