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activeTab="5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5" hidden="1">Compartments!$A$2:$G$4</definedName>
    <definedName name="_xlnm._FilterDatabase" localSheetId="6" hidden="1">'Species types'!$A$1:$I$8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0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types'!$A$1:$I$6</definedName>
    <definedName name="_FilterDatabase_0_0" localSheetId="6">'Species types'!$A$1:$I$6</definedName>
    <definedName name="_FilterDatabase_0_0_0" localSheetId="6">'Species types'!$A$1:$I$6</definedName>
    <definedName name="_FilterDatabase_0_0_0_0" localSheetId="6">'Species types'!$A$1:$I$6</definedName>
    <definedName name="_FilterDatabase_0_0_0_0_0" localSheetId="6">'Species types'!$A$1:$I$6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0">References!$A$1:$D$1</definedName>
    <definedName name="_FilterDatabase_0_0" localSheetId="20">References!$A$1:$D$1</definedName>
    <definedName name="_FilterDatabase_0_0_0" localSheetId="20">References!$A$1:$D$1</definedName>
    <definedName name="_FilterDatabase_0_0_0_0" localSheetId="20">References!$A$1:$D$1</definedName>
    <definedName name="_FilterDatabase_0_0_0_0_0" localSheetId="20">References!$A$1:$D$1</definedName>
  </definedNames>
  <calcPr calcId="144525"/>
</workbook>
</file>

<file path=xl/sharedStrings.xml><?xml version="1.0" encoding="utf-8"?>
<sst xmlns="http://schemas.openxmlformats.org/spreadsheetml/2006/main" count="577" uniqueCount="255">
  <si>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</si>
  <si>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</si>
  <si>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</si>
  <si>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</si>
  <si>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</si>
  <si>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</si>
  <si>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</si>
  <si>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</si>
  <si>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</si>
  <si>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</si>
  <si>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</si>
  <si>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</si>
  <si>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</si>
  <si>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</si>
  <si>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</si>
  <si>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</si>
  <si>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</si>
  <si>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</si>
  <si>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</si>
  <si>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</si>
  <si>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</si>
  <si>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</si>
  <si>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</si>
  <si>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</si>
  <si>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</si>
  <si>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</si>
  <si>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</si>
  <si>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</si>
  <si>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</si>
  <si>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</si>
  <si>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</si>
  <si>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</si>
  <si>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</si>
  <si>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</si>
  <si>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</si>
  <si>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</si>
  <si>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</si>
  <si>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</si>
  <si>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</si>
  <si>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</si>
  <si>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</si>
  <si>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</si>
  <si>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</si>
  <si>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</si>
  <si>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</si>
  <si>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</si>
  <si>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</si>
  <si>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</si>
  <si>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</si>
  <si>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</si>
  <si>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</si>
  <si>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</si>
  <si>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</si>
  <si>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Framework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</si>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</sst>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176" formatCode="0.000E+00"/>
    <numFmt numFmtId="43" formatCode="_(* #,##0.00_);_(* \(#,##0.00\);_(* &quot;-&quot;??_);_(@_)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77" formatCode="&quot;TRUE&quot;;&quot;TRUE&quot;;&quot;FALSE&quot;"/>
  </numFmts>
  <fonts count="26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8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2" fillId="17" borderId="8" applyNumberFormat="0" applyAlignment="0" applyProtection="0">
      <alignment vertical="center"/>
    </xf>
    <xf numFmtId="44" fontId="10" fillId="0" borderId="0" applyBorder="0" applyAlignment="0" applyProtection="0"/>
    <xf numFmtId="0" fontId="14" fillId="6" borderId="0" applyNumberFormat="0" applyBorder="0" applyAlignment="0" applyProtection="0">
      <alignment vertical="center"/>
    </xf>
    <xf numFmtId="0" fontId="4" fillId="30" borderId="9" applyNumberFormat="0" applyFon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0" fillId="0" borderId="0"/>
    <xf numFmtId="0" fontId="11" fillId="0" borderId="2" applyNumberFormat="0" applyFill="0" applyAlignment="0" applyProtection="0">
      <alignment vertical="center"/>
    </xf>
    <xf numFmtId="41" fontId="10" fillId="0" borderId="0" applyBorder="0" applyAlignment="0" applyProtection="0"/>
    <xf numFmtId="0" fontId="14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43" fontId="10" fillId="0" borderId="0" applyBorder="0" applyAlignment="0" applyProtection="0"/>
    <xf numFmtId="0" fontId="16" fillId="8" borderId="5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center" wrapText="1"/>
    </xf>
    <xf numFmtId="177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35" applyFont="1" applyAlignment="1">
      <alignment horizontal="left" vertical="top"/>
    </xf>
    <xf numFmtId="0" fontId="4" fillId="0" borderId="0" xfId="0" applyFont="1" applyFill="1" applyAlignme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32" customWidth="1"/>
    <col min="4" max="16384" width="9" style="32" hidden="1" customWidth="1"/>
  </cols>
  <sheetData>
    <row r="1" customHeight="1" spans="1:3">
      <c r="A1" s="33" t="s">
        <v>0</v>
      </c>
      <c r="B1" s="33" t="s">
        <v>1</v>
      </c>
      <c r="C1" s="33" t="s">
        <v>2</v>
      </c>
    </row>
    <row r="2" customHeight="1" spans="1:3">
      <c r="A2" s="34" t="s">
        <v>3</v>
      </c>
      <c r="B2" s="34"/>
      <c r="C2" s="34">
        <v>1</v>
      </c>
    </row>
    <row r="3" customHeight="1" spans="1:3">
      <c r="A3" s="34" t="s">
        <v>4</v>
      </c>
      <c r="B3" s="34"/>
      <c r="C3" s="34">
        <v>1</v>
      </c>
    </row>
    <row r="4" customHeight="1" spans="1:3">
      <c r="A4" s="34" t="s">
        <v>5</v>
      </c>
      <c r="B4" s="34"/>
      <c r="C4" s="34">
        <v>1</v>
      </c>
    </row>
    <row r="5" customHeight="1" spans="1:3">
      <c r="A5" s="34" t="s">
        <v>6</v>
      </c>
      <c r="B5" s="34"/>
      <c r="C5" s="34">
        <v>4</v>
      </c>
    </row>
    <row r="6" customHeight="1" spans="1:3">
      <c r="A6" s="34" t="s">
        <v>7</v>
      </c>
      <c r="B6" s="34"/>
      <c r="C6" s="34">
        <v>2</v>
      </c>
    </row>
    <row r="7" customHeight="1" spans="1:3">
      <c r="A7" s="34" t="s">
        <v>8</v>
      </c>
      <c r="B7" s="34"/>
      <c r="C7" s="34">
        <v>143</v>
      </c>
    </row>
    <row r="8" customHeight="1" spans="1:3">
      <c r="A8" s="34" t="s">
        <v>9</v>
      </c>
      <c r="B8" s="34"/>
      <c r="C8" s="34">
        <v>175</v>
      </c>
    </row>
    <row r="9" customHeight="1" spans="1:3">
      <c r="A9" s="34" t="s">
        <v>10</v>
      </c>
      <c r="B9" s="34"/>
      <c r="C9" s="34">
        <v>125</v>
      </c>
    </row>
    <row r="10" customHeight="1" spans="1:3">
      <c r="A10" s="34" t="s">
        <v>11</v>
      </c>
      <c r="B10" s="34"/>
      <c r="C10" s="34">
        <v>4</v>
      </c>
    </row>
    <row r="11" customHeight="1" spans="1:3">
      <c r="A11" s="34" t="s">
        <v>12</v>
      </c>
      <c r="B11" s="34"/>
      <c r="C11" s="34">
        <v>5</v>
      </c>
    </row>
    <row r="12" customHeight="1" spans="1:3">
      <c r="A12" s="34" t="s">
        <v>13</v>
      </c>
      <c r="B12" s="34"/>
      <c r="C12" s="34">
        <v>175</v>
      </c>
    </row>
    <row r="13" customHeight="1" spans="1:3">
      <c r="A13" s="34" t="s">
        <v>14</v>
      </c>
      <c r="B13" s="34"/>
      <c r="C13" s="34">
        <v>167</v>
      </c>
    </row>
    <row r="14" customHeight="1" spans="1:3">
      <c r="A14" s="34" t="s">
        <v>15</v>
      </c>
      <c r="B14" s="34"/>
      <c r="C14" s="34">
        <v>1</v>
      </c>
    </row>
    <row r="15" customHeight="1" spans="1:3">
      <c r="A15" s="34" t="s">
        <v>16</v>
      </c>
      <c r="B15" s="34"/>
      <c r="C15" s="34">
        <v>2</v>
      </c>
    </row>
    <row r="16" customHeight="1" spans="1:3">
      <c r="A16" s="34" t="s">
        <v>17</v>
      </c>
      <c r="B16" s="34"/>
      <c r="C16" s="34">
        <v>35</v>
      </c>
    </row>
    <row r="17" customHeight="1" spans="1:3">
      <c r="A17" s="34" t="s">
        <v>18</v>
      </c>
      <c r="B17" s="34"/>
      <c r="C17" s="34">
        <v>95</v>
      </c>
    </row>
    <row r="18" customHeight="1" spans="1:3">
      <c r="A18" s="34" t="s">
        <v>19</v>
      </c>
      <c r="B18" s="34"/>
      <c r="C18" s="34">
        <v>2</v>
      </c>
    </row>
    <row r="19" customHeight="1" spans="1:3">
      <c r="A19" s="34" t="s">
        <v>20</v>
      </c>
      <c r="B19" s="34"/>
      <c r="C19" s="34">
        <v>8</v>
      </c>
    </row>
    <row r="20" customHeight="1" spans="1:3">
      <c r="A20" s="34" t="s">
        <v>21</v>
      </c>
      <c r="B20" s="34"/>
      <c r="C20" s="34">
        <v>2</v>
      </c>
    </row>
    <row r="21" customHeight="1" spans="1:3">
      <c r="A21" s="34" t="s">
        <v>22</v>
      </c>
      <c r="B21" s="34"/>
      <c r="C21" s="34">
        <v>21</v>
      </c>
    </row>
    <row r="22" customHeight="1" spans="1:3">
      <c r="A22" s="34" t="s">
        <v>23</v>
      </c>
      <c r="B22" s="34"/>
      <c r="C22" s="34">
        <v>0</v>
      </c>
    </row>
    <row r="23" customHeight="1" spans="1:3">
      <c r="A23" s="34" t="s">
        <v>24</v>
      </c>
      <c r="B23" s="34"/>
      <c r="C23" s="34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6" t="s">
        <v>25</v>
      </c>
      <c r="B1" s="6" t="s">
        <v>27</v>
      </c>
      <c r="C1" s="6" t="s">
        <v>143</v>
      </c>
      <c r="D1" s="6" t="s">
        <v>71</v>
      </c>
      <c r="E1" s="6" t="s">
        <v>40</v>
      </c>
      <c r="F1" s="2" t="s">
        <v>20</v>
      </c>
      <c r="G1" s="2" t="s">
        <v>21</v>
      </c>
      <c r="H1" s="6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143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3" t="s">
        <v>144</v>
      </c>
      <c r="B2" s="3"/>
      <c r="C2" s="3" t="s">
        <v>145</v>
      </c>
      <c r="D2" s="3" t="s">
        <v>81</v>
      </c>
    </row>
    <row r="3" customHeight="1" spans="1:4">
      <c r="A3" s="3" t="s">
        <v>146</v>
      </c>
      <c r="B3" s="3"/>
      <c r="C3" s="3" t="s">
        <v>147</v>
      </c>
      <c r="D3" s="3" t="s">
        <v>81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6"/>
  <cols>
    <col min="1" max="1" width="9.875" style="1" customWidth="1"/>
    <col min="2" max="2" width="16" style="1" customWidth="1"/>
    <col min="3" max="3" width="11.4583333333333" style="1"/>
    <col min="4" max="4" width="44.775" style="1"/>
    <col min="5" max="6" width="9" style="1"/>
    <col min="7" max="7" width="7.5" style="1"/>
    <col min="8" max="8" width="7.71666666666667" style="1"/>
    <col min="9" max="9" width="9.31666666666667" style="1"/>
    <col min="10" max="10" width="9.425" style="1"/>
    <col min="11" max="1027" width="8.78333333333333" style="16"/>
    <col min="1028" max="16384" width="9" style="16"/>
  </cols>
  <sheetData>
    <row r="1" spans="1:16384">
      <c r="A1" s="3"/>
      <c r="B1" s="3"/>
      <c r="C1" s="3"/>
      <c r="D1" s="3"/>
      <c r="E1" s="3"/>
      <c r="F1" s="3"/>
      <c r="G1" s="19" t="s">
        <v>148</v>
      </c>
      <c r="H1" s="19"/>
      <c r="I1" s="1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5" customFormat="1" ht="15.1" customHeight="1" spans="1:16384">
      <c r="A2" s="2" t="s">
        <v>25</v>
      </c>
      <c r="B2" s="2" t="s">
        <v>27</v>
      </c>
      <c r="C2" s="2" t="s">
        <v>149</v>
      </c>
      <c r="D2" s="2" t="s">
        <v>150</v>
      </c>
      <c r="E2" s="2" t="s">
        <v>151</v>
      </c>
      <c r="F2" s="2" t="s">
        <v>152</v>
      </c>
      <c r="G2" s="2" t="s">
        <v>153</v>
      </c>
      <c r="H2" s="2" t="s">
        <v>154</v>
      </c>
      <c r="I2" s="2" t="s">
        <v>71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7" t="s">
        <v>155</v>
      </c>
      <c r="B3" s="17" t="s">
        <v>156</v>
      </c>
      <c r="C3" s="17" t="s">
        <v>54</v>
      </c>
      <c r="D3" s="17" t="s">
        <v>157</v>
      </c>
      <c r="E3" s="16">
        <v>0</v>
      </c>
      <c r="F3" s="16" t="s">
        <v>158</v>
      </c>
      <c r="G3" s="16">
        <v>0</v>
      </c>
      <c r="H3" s="16">
        <v>1</v>
      </c>
      <c r="I3" s="16" t="s">
        <v>159</v>
      </c>
      <c r="J3" s="20"/>
    </row>
    <row r="4" customHeight="1" spans="1:10">
      <c r="A4" s="17" t="s">
        <v>160</v>
      </c>
      <c r="B4" s="17" t="s">
        <v>161</v>
      </c>
      <c r="C4" s="17" t="s">
        <v>54</v>
      </c>
      <c r="D4" s="17" t="s">
        <v>162</v>
      </c>
      <c r="E4" s="16">
        <v>1</v>
      </c>
      <c r="F4" s="16" t="s">
        <v>158</v>
      </c>
      <c r="G4" s="16"/>
      <c r="H4" s="16"/>
      <c r="I4" s="16"/>
      <c r="J4" s="20"/>
    </row>
    <row r="5" customHeight="1" spans="1:10">
      <c r="A5" s="17" t="s">
        <v>163</v>
      </c>
      <c r="B5" s="17" t="s">
        <v>164</v>
      </c>
      <c r="C5" s="17" t="s">
        <v>58</v>
      </c>
      <c r="D5" s="17" t="s">
        <v>165</v>
      </c>
      <c r="E5" s="16">
        <v>1</v>
      </c>
      <c r="F5" s="16" t="s">
        <v>158</v>
      </c>
      <c r="G5" s="16"/>
      <c r="H5" s="16"/>
      <c r="I5" s="16"/>
      <c r="J5" s="16"/>
    </row>
    <row r="6" customHeight="1" spans="1:10">
      <c r="A6" s="17" t="s">
        <v>166</v>
      </c>
      <c r="B6" s="17" t="s">
        <v>167</v>
      </c>
      <c r="C6" s="17" t="s">
        <v>58</v>
      </c>
      <c r="D6" s="18" t="s">
        <v>168</v>
      </c>
      <c r="E6" s="16">
        <v>0</v>
      </c>
      <c r="F6" s="16" t="s">
        <v>158</v>
      </c>
      <c r="G6" s="16"/>
      <c r="H6" s="16"/>
      <c r="I6" s="16"/>
      <c r="J6" s="16"/>
    </row>
    <row r="7" customHeight="1" spans="6:6">
      <c r="F7" s="16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1" width="17.75" style="1" customWidth="1"/>
    <col min="2" max="5" width="8.78333333333333" style="1"/>
    <col min="6" max="6" width="60.625" style="1" customWidth="1"/>
    <col min="7" max="7" width="8.78333333333333" style="1"/>
    <col min="8" max="10" width="9.25" style="1"/>
    <col min="1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169</v>
      </c>
      <c r="D1" s="2" t="s">
        <v>170</v>
      </c>
      <c r="E1" s="2" t="s">
        <v>93</v>
      </c>
      <c r="F1" s="2" t="s">
        <v>143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11">
      <c r="A2" s="1" t="s">
        <v>171</v>
      </c>
      <c r="C2" s="1" t="s">
        <v>155</v>
      </c>
      <c r="D2" s="1" t="s">
        <v>172</v>
      </c>
      <c r="F2" s="1" t="s">
        <v>173</v>
      </c>
      <c r="G2" s="1" t="s">
        <v>158</v>
      </c>
      <c r="H2"/>
      <c r="I2"/>
      <c r="J2"/>
      <c r="K2"/>
    </row>
    <row r="3" customHeight="1" spans="1:11">
      <c r="A3" s="1" t="s">
        <v>174</v>
      </c>
      <c r="C3" s="1" t="s">
        <v>160</v>
      </c>
      <c r="D3" s="1" t="s">
        <v>172</v>
      </c>
      <c r="F3" s="1" t="s">
        <v>175</v>
      </c>
      <c r="G3" s="1" t="s">
        <v>158</v>
      </c>
      <c r="H3"/>
      <c r="I3"/>
      <c r="J3"/>
      <c r="K3"/>
    </row>
    <row r="4" customHeight="1" spans="1:11">
      <c r="A4" s="1" t="s">
        <v>176</v>
      </c>
      <c r="C4" s="1" t="s">
        <v>163</v>
      </c>
      <c r="D4" s="1" t="s">
        <v>172</v>
      </c>
      <c r="F4" s="1" t="s">
        <v>177</v>
      </c>
      <c r="G4" s="1" t="s">
        <v>158</v>
      </c>
      <c r="H4"/>
      <c r="I4"/>
      <c r="J4"/>
      <c r="K4"/>
    </row>
    <row r="5" customHeight="1" spans="1:13">
      <c r="A5" s="1" t="s">
        <v>178</v>
      </c>
      <c r="C5" s="1" t="s">
        <v>163</v>
      </c>
      <c r="D5" s="1" t="s">
        <v>179</v>
      </c>
      <c r="F5" s="1" t="s">
        <v>180</v>
      </c>
      <c r="G5" s="1" t="s">
        <v>158</v>
      </c>
      <c r="H5"/>
      <c r="I5"/>
      <c r="J5"/>
      <c r="K5"/>
      <c r="M5" s="10"/>
    </row>
    <row r="6" customHeight="1" spans="1:13">
      <c r="A6" s="1" t="s">
        <v>181</v>
      </c>
      <c r="C6" s="1" t="s">
        <v>166</v>
      </c>
      <c r="D6" s="1" t="s">
        <v>172</v>
      </c>
      <c r="F6" s="1" t="s">
        <v>182</v>
      </c>
      <c r="G6" s="1" t="s">
        <v>158</v>
      </c>
      <c r="H6"/>
      <c r="I6"/>
      <c r="J6"/>
      <c r="K6"/>
      <c r="M6" s="10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1"/>
  <cols>
    <col min="1" max="16384" width="9" style="14"/>
  </cols>
  <sheetData>
    <row r="1" ht="15.1" customHeight="1" spans="1:16384">
      <c r="A1" s="2" t="s">
        <v>25</v>
      </c>
      <c r="B1" s="2" t="s">
        <v>27</v>
      </c>
      <c r="C1" s="2" t="s">
        <v>149</v>
      </c>
      <c r="D1" s="2" t="s">
        <v>143</v>
      </c>
      <c r="E1" s="2" t="s">
        <v>71</v>
      </c>
      <c r="F1" s="2" t="s">
        <v>183</v>
      </c>
      <c r="G1" s="2" t="s">
        <v>184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customHeight="1" spans="1:7">
      <c r="A2" s="1" t="s">
        <v>185</v>
      </c>
      <c r="B2" s="1"/>
      <c r="C2" s="4" t="s">
        <v>54</v>
      </c>
      <c r="D2" s="11" t="s">
        <v>186</v>
      </c>
      <c r="E2" s="1" t="s">
        <v>83</v>
      </c>
      <c r="F2" s="1" t="s">
        <v>158</v>
      </c>
      <c r="G2" s="1" t="s">
        <v>39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11"/>
    <col min="6" max="1026" width="8.783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149</v>
      </c>
      <c r="D1" s="2" t="s">
        <v>71</v>
      </c>
      <c r="E1" s="2" t="s">
        <v>187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9">
      <c r="A2" s="11" t="s">
        <v>186</v>
      </c>
      <c r="B2" s="11" t="s">
        <v>188</v>
      </c>
      <c r="C2" s="1" t="s">
        <v>54</v>
      </c>
      <c r="D2" s="1" t="s">
        <v>158</v>
      </c>
      <c r="E2" s="11" t="s">
        <v>81</v>
      </c>
      <c r="I2" s="11" t="s">
        <v>189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11"/>
    <col min="4" max="5" width="9.875" style="11"/>
    <col min="6" max="7" width="8.78333333333333" style="11"/>
    <col min="8" max="1026" width="8.78333333333333" style="1"/>
    <col min="1027" max="16384" width="9" style="1"/>
  </cols>
  <sheetData>
    <row r="1" customHeight="1" spans="1:11">
      <c r="A1" s="12" t="s">
        <v>25</v>
      </c>
      <c r="B1" s="12" t="s">
        <v>27</v>
      </c>
      <c r="C1" s="12" t="s">
        <v>190</v>
      </c>
      <c r="D1" s="12" t="s">
        <v>9</v>
      </c>
      <c r="E1" s="12" t="s">
        <v>191</v>
      </c>
      <c r="F1" s="12" t="s">
        <v>71</v>
      </c>
      <c r="G1" s="12" t="s">
        <v>40</v>
      </c>
      <c r="H1" s="2" t="s">
        <v>20</v>
      </c>
      <c r="I1" s="2" t="s">
        <v>21</v>
      </c>
      <c r="J1" s="12" t="s">
        <v>41</v>
      </c>
      <c r="K1" s="12" t="s">
        <v>22</v>
      </c>
    </row>
    <row r="2" customHeight="1" spans="1:10">
      <c r="A2" s="11" t="s">
        <v>192</v>
      </c>
      <c r="B2" s="11" t="s">
        <v>193</v>
      </c>
      <c r="C2" s="11" t="s">
        <v>186</v>
      </c>
      <c r="D2" s="1" t="s">
        <v>117</v>
      </c>
      <c r="E2" s="13">
        <v>-3</v>
      </c>
      <c r="F2" s="11" t="s">
        <v>159</v>
      </c>
      <c r="J2" s="11" t="s">
        <v>194</v>
      </c>
    </row>
    <row r="3" customHeight="1" spans="1:6">
      <c r="A3" s="11" t="s">
        <v>195</v>
      </c>
      <c r="B3" s="11" t="s">
        <v>196</v>
      </c>
      <c r="C3" s="11" t="s">
        <v>186</v>
      </c>
      <c r="D3" s="1" t="s">
        <v>119</v>
      </c>
      <c r="E3" s="13">
        <v>-4</v>
      </c>
      <c r="F3" s="11" t="s">
        <v>159</v>
      </c>
    </row>
    <row r="4" customHeight="1" spans="1:6">
      <c r="A4" s="11" t="s">
        <v>197</v>
      </c>
      <c r="B4" s="11" t="s">
        <v>198</v>
      </c>
      <c r="C4" s="11" t="s">
        <v>186</v>
      </c>
      <c r="D4" s="1" t="s">
        <v>120</v>
      </c>
      <c r="E4" s="13">
        <v>1</v>
      </c>
      <c r="F4" s="11" t="s">
        <v>159</v>
      </c>
    </row>
    <row r="5" customHeight="1" spans="1:6">
      <c r="A5" s="11" t="s">
        <v>199</v>
      </c>
      <c r="B5" s="11" t="s">
        <v>200</v>
      </c>
      <c r="C5" s="11" t="s">
        <v>186</v>
      </c>
      <c r="D5" s="11" t="s">
        <v>121</v>
      </c>
      <c r="E5" s="13">
        <v>2</v>
      </c>
      <c r="F5" s="11" t="s">
        <v>159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9" sqref="C9:C11"/>
    </sheetView>
  </sheetViews>
  <sheetFormatPr defaultColWidth="9" defaultRowHeight="15" customHeight="1"/>
  <cols>
    <col min="1" max="3" width="8.78333333333333" style="1"/>
    <col min="4" max="4" width="9.25" style="1"/>
    <col min="5" max="1026" width="8.78333333333333" style="1"/>
    <col min="1027" max="16384" width="9" style="1"/>
  </cols>
  <sheetData>
    <row r="1" s="1" customFormat="1" customHeight="1" spans="1:11">
      <c r="A1" s="2" t="s">
        <v>25</v>
      </c>
      <c r="B1" s="2" t="s">
        <v>27</v>
      </c>
      <c r="C1" s="2" t="s">
        <v>93</v>
      </c>
      <c r="D1" s="2" t="s">
        <v>191</v>
      </c>
      <c r="E1" s="2" t="s">
        <v>201</v>
      </c>
      <c r="F1" s="2" t="s">
        <v>71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10">
      <c r="A2" s="1" t="s">
        <v>202</v>
      </c>
      <c r="B2" s="1" t="s">
        <v>203</v>
      </c>
      <c r="D2" s="1">
        <v>0.3</v>
      </c>
      <c r="F2" s="1" t="s">
        <v>83</v>
      </c>
      <c r="J2" s="1" t="s">
        <v>204</v>
      </c>
    </row>
    <row r="3" customHeight="1" spans="1:6">
      <c r="A3" s="1" t="s">
        <v>205</v>
      </c>
      <c r="C3" s="1" t="s">
        <v>206</v>
      </c>
      <c r="D3" s="1">
        <v>1</v>
      </c>
      <c r="F3" s="1" t="s">
        <v>207</v>
      </c>
    </row>
    <row r="4" customHeight="1" spans="1:6">
      <c r="A4" s="1" t="s">
        <v>208</v>
      </c>
      <c r="C4" s="1" t="s">
        <v>206</v>
      </c>
      <c r="D4" s="10">
        <v>2000</v>
      </c>
      <c r="F4" s="1" t="s">
        <v>207</v>
      </c>
    </row>
    <row r="5" customHeight="1" spans="1:6">
      <c r="A5" s="1" t="s">
        <v>209</v>
      </c>
      <c r="C5" s="1" t="s">
        <v>206</v>
      </c>
      <c r="D5" s="10">
        <v>0.0003</v>
      </c>
      <c r="F5" s="1" t="s">
        <v>158</v>
      </c>
    </row>
    <row r="6" customHeight="1" spans="1:6">
      <c r="A6" s="1" t="s">
        <v>210</v>
      </c>
      <c r="C6" s="1" t="s">
        <v>206</v>
      </c>
      <c r="D6" s="10">
        <v>0.0003</v>
      </c>
      <c r="F6" s="1" t="s">
        <v>207</v>
      </c>
    </row>
    <row r="7" customHeight="1" spans="1:6">
      <c r="A7" s="1" t="s">
        <v>211</v>
      </c>
      <c r="C7" s="1" t="s">
        <v>206</v>
      </c>
      <c r="D7" s="10">
        <v>0.0003</v>
      </c>
      <c r="F7" s="1" t="s">
        <v>207</v>
      </c>
    </row>
    <row r="8" customHeight="1" spans="1:6">
      <c r="A8" s="1" t="s">
        <v>212</v>
      </c>
      <c r="C8" s="1" t="s">
        <v>213</v>
      </c>
      <c r="D8" s="10">
        <v>0.001</v>
      </c>
      <c r="F8" s="1" t="s">
        <v>132</v>
      </c>
    </row>
    <row r="9" customHeight="1" spans="1:6">
      <c r="A9" s="1" t="s">
        <v>214</v>
      </c>
      <c r="D9" s="10">
        <v>6.02214075862e+23</v>
      </c>
      <c r="F9" s="1" t="s">
        <v>215</v>
      </c>
    </row>
    <row r="10" customHeight="1" spans="1:6">
      <c r="A10" s="1" t="s">
        <v>82</v>
      </c>
      <c r="D10" s="1">
        <v>1100</v>
      </c>
      <c r="F10" s="1" t="s">
        <v>216</v>
      </c>
    </row>
    <row r="11" customHeight="1" spans="1:6">
      <c r="A11" s="1" t="s">
        <v>87</v>
      </c>
      <c r="D11" s="1">
        <v>1000</v>
      </c>
      <c r="F11" s="1" t="s">
        <v>216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143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9" t="s">
        <v>217</v>
      </c>
      <c r="H1" s="9"/>
      <c r="I1" s="9" t="s">
        <v>5</v>
      </c>
      <c r="J1" s="9"/>
      <c r="K1" s="9"/>
      <c r="L1" s="9"/>
      <c r="M1" s="9"/>
      <c r="N1" s="9"/>
      <c r="Q1" s="8" t="s">
        <v>218</v>
      </c>
      <c r="R1" s="8"/>
      <c r="S1" s="8" t="s">
        <v>219</v>
      </c>
      <c r="T1" s="8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6" t="s">
        <v>25</v>
      </c>
      <c r="B2" s="6" t="s">
        <v>27</v>
      </c>
      <c r="C2" s="6" t="s">
        <v>191</v>
      </c>
      <c r="D2" s="6" t="s">
        <v>201</v>
      </c>
      <c r="E2" s="6" t="s">
        <v>71</v>
      </c>
      <c r="F2" s="6" t="s">
        <v>93</v>
      </c>
      <c r="G2" s="6" t="s">
        <v>4</v>
      </c>
      <c r="H2" s="6" t="s">
        <v>220</v>
      </c>
      <c r="I2" s="6" t="s">
        <v>50</v>
      </c>
      <c r="J2" s="6" t="s">
        <v>51</v>
      </c>
      <c r="K2" s="6" t="s">
        <v>62</v>
      </c>
      <c r="L2" s="6" t="s">
        <v>221</v>
      </c>
      <c r="M2" s="6" t="s">
        <v>222</v>
      </c>
      <c r="N2" s="6" t="s">
        <v>223</v>
      </c>
      <c r="O2" s="6" t="s">
        <v>224</v>
      </c>
      <c r="P2" s="6" t="s">
        <v>225</v>
      </c>
      <c r="Q2" s="6" t="s">
        <v>27</v>
      </c>
      <c r="R2" s="6" t="s">
        <v>29</v>
      </c>
      <c r="S2" s="6" t="s">
        <v>27</v>
      </c>
      <c r="T2" s="6" t="s">
        <v>29</v>
      </c>
      <c r="U2" s="6" t="s">
        <v>40</v>
      </c>
      <c r="V2" s="6" t="s">
        <v>20</v>
      </c>
      <c r="W2" s="6" t="s">
        <v>41</v>
      </c>
      <c r="X2" s="6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26</v>
      </c>
    </row>
    <row r="2" customHeight="1" spans="1:2">
      <c r="A2" s="2" t="s">
        <v>27</v>
      </c>
      <c r="B2" s="1" t="s">
        <v>28</v>
      </c>
    </row>
    <row r="3" customHeight="1" spans="1:2">
      <c r="A3" s="2" t="s">
        <v>29</v>
      </c>
      <c r="B3" s="1" t="s">
        <v>30</v>
      </c>
    </row>
    <row r="4" customHeight="1" spans="1:2">
      <c r="A4" s="2" t="s">
        <v>31</v>
      </c>
      <c r="B4" s="1" t="s">
        <v>32</v>
      </c>
    </row>
    <row r="5" customHeight="1" spans="1:2">
      <c r="A5" s="2" t="s">
        <v>33</v>
      </c>
      <c r="B5" s="1" t="s">
        <v>34</v>
      </c>
    </row>
    <row r="6" customHeight="1" spans="1:2">
      <c r="A6" s="2" t="s">
        <v>35</v>
      </c>
      <c r="B6" s="1" t="s">
        <v>36</v>
      </c>
    </row>
    <row r="7" customHeight="1" spans="1:2">
      <c r="A7" s="2" t="s">
        <v>37</v>
      </c>
      <c r="B7" s="1" t="s">
        <v>30</v>
      </c>
    </row>
    <row r="8" customHeight="1" spans="1:2">
      <c r="A8" s="2" t="s">
        <v>38</v>
      </c>
      <c r="B8" s="21" t="s">
        <v>39</v>
      </c>
    </row>
    <row r="9" customHeight="1" spans="1:2">
      <c r="A9" s="2" t="s">
        <v>40</v>
      </c>
      <c r="B9" s="21"/>
    </row>
    <row r="10" customHeight="1" spans="1:2">
      <c r="A10" s="2" t="s">
        <v>41</v>
      </c>
      <c r="B10" s="21"/>
    </row>
    <row r="11" customHeight="1" spans="1:2">
      <c r="A11" s="2" t="s">
        <v>42</v>
      </c>
      <c r="B11" s="21"/>
    </row>
    <row r="12" customHeight="1" spans="1:2">
      <c r="A12" s="2" t="s">
        <v>43</v>
      </c>
      <c r="B12" s="21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8" t="s">
        <v>226</v>
      </c>
      <c r="H1" s="8"/>
    </row>
    <row r="2" ht="15.1" customHeight="1" spans="1:13">
      <c r="A2" s="6" t="s">
        <v>25</v>
      </c>
      <c r="B2" s="6" t="s">
        <v>27</v>
      </c>
      <c r="C2" s="6" t="s">
        <v>191</v>
      </c>
      <c r="D2" s="6" t="s">
        <v>201</v>
      </c>
      <c r="E2" s="6" t="s">
        <v>71</v>
      </c>
      <c r="F2" s="6" t="s">
        <v>93</v>
      </c>
      <c r="G2" s="6" t="s">
        <v>27</v>
      </c>
      <c r="H2" s="6" t="s">
        <v>29</v>
      </c>
      <c r="I2" s="6" t="s">
        <v>40</v>
      </c>
      <c r="J2" s="6" t="s">
        <v>20</v>
      </c>
      <c r="K2" s="6" t="s">
        <v>41</v>
      </c>
      <c r="L2" s="6" t="s">
        <v>22</v>
      </c>
      <c r="M2" s="6" t="s">
        <v>23</v>
      </c>
    </row>
    <row r="3" ht="15.1" customHeight="1" spans="3:4">
      <c r="C3" s="7"/>
      <c r="D3" s="7"/>
    </row>
    <row r="4" ht="15.1" customHeight="1" spans="3:4">
      <c r="C4" s="7"/>
      <c r="D4" s="7"/>
    </row>
    <row r="5" ht="15.1" customHeight="1" spans="3:4">
      <c r="C5" s="7"/>
      <c r="D5" s="7"/>
    </row>
    <row r="6" ht="15.1" customHeight="1" spans="3:4">
      <c r="C6" s="7"/>
      <c r="D6" s="7"/>
    </row>
    <row r="7" ht="15.1" customHeight="1" spans="3:4">
      <c r="C7" s="7"/>
      <c r="D7" s="7"/>
    </row>
    <row r="8" ht="15.1" customHeight="1" spans="3:4">
      <c r="C8" s="7"/>
      <c r="D8" s="7"/>
    </row>
    <row r="9" ht="15.1" customHeight="1" spans="3:4">
      <c r="C9" s="7"/>
      <c r="D9" s="7"/>
    </row>
    <row r="10" ht="15.1" customHeight="1" spans="3:4">
      <c r="C10" s="7"/>
      <c r="D10" s="7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4"/>
    <col min="18" max="1025" width="8.78333333333333" style="5"/>
    <col min="1026" max="16384" width="9" style="5"/>
  </cols>
  <sheetData>
    <row r="1" s="3" customFormat="1" customHeight="1" spans="1:1024">
      <c r="A1" s="2" t="s">
        <v>25</v>
      </c>
      <c r="B1" s="2" t="s">
        <v>27</v>
      </c>
      <c r="C1" s="2" t="s">
        <v>227</v>
      </c>
      <c r="D1" s="2" t="s">
        <v>228</v>
      </c>
      <c r="E1" s="2" t="s">
        <v>229</v>
      </c>
      <c r="F1" s="2" t="s">
        <v>230</v>
      </c>
      <c r="G1" s="2" t="s">
        <v>93</v>
      </c>
      <c r="H1" s="2" t="s">
        <v>231</v>
      </c>
      <c r="I1" s="2" t="s">
        <v>232</v>
      </c>
      <c r="J1" s="2" t="s">
        <v>233</v>
      </c>
      <c r="K1" s="2" t="s">
        <v>234</v>
      </c>
      <c r="L1" s="2" t="s">
        <v>235</v>
      </c>
      <c r="M1" s="2" t="s">
        <v>236</v>
      </c>
      <c r="N1" s="2" t="s">
        <v>237</v>
      </c>
      <c r="O1" s="2" t="s">
        <v>238</v>
      </c>
      <c r="P1" s="2" t="s">
        <v>239</v>
      </c>
      <c r="Q1" s="2" t="s">
        <v>40</v>
      </c>
      <c r="R1" s="2" t="s">
        <v>41</v>
      </c>
      <c r="AMJ1" s="5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K2" sqref="K$1:K$1048576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240</v>
      </c>
      <c r="D1" s="2" t="s">
        <v>241</v>
      </c>
      <c r="E1" s="2" t="s">
        <v>242</v>
      </c>
      <c r="F1" s="2" t="s">
        <v>227</v>
      </c>
      <c r="G1" s="2" t="s">
        <v>243</v>
      </c>
      <c r="H1" s="2" t="s">
        <v>244</v>
      </c>
      <c r="I1" s="2" t="s">
        <v>245</v>
      </c>
      <c r="J1" s="2" t="s">
        <v>246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93</v>
      </c>
      <c r="D1" s="2" t="s">
        <v>247</v>
      </c>
      <c r="E1" s="2" t="s">
        <v>248</v>
      </c>
      <c r="F1" s="2" t="s">
        <v>249</v>
      </c>
      <c r="G1" s="2" t="s">
        <v>250</v>
      </c>
      <c r="H1" s="2" t="s">
        <v>251</v>
      </c>
      <c r="I1" s="2" t="s">
        <v>252</v>
      </c>
      <c r="J1" s="2" t="s">
        <v>253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44</v>
      </c>
    </row>
    <row r="2" customHeight="1" spans="1:2">
      <c r="A2" s="2" t="s">
        <v>27</v>
      </c>
      <c r="B2" s="1" t="s">
        <v>45</v>
      </c>
    </row>
    <row r="3" customHeight="1" spans="1:2">
      <c r="A3" s="2" t="s">
        <v>46</v>
      </c>
      <c r="B3" s="1" t="s">
        <v>47</v>
      </c>
    </row>
    <row r="4" customHeight="1" spans="1:1">
      <c r="A4" s="2" t="s">
        <v>40</v>
      </c>
    </row>
    <row r="5" customHeight="1" spans="1:2">
      <c r="A5" s="2" t="s">
        <v>41</v>
      </c>
      <c r="B5" s="1" t="s">
        <v>48</v>
      </c>
    </row>
    <row r="6" customHeight="1" spans="1:1">
      <c r="A6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5" width="8.78333333333333" style="1"/>
    <col min="1016" max="16384" width="9" style="17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40</v>
      </c>
    </row>
    <row r="6" customHeight="1" spans="1:1">
      <c r="A6" s="2" t="s">
        <v>41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"/>
    </sheetView>
  </sheetViews>
  <sheetFormatPr defaultColWidth="9" defaultRowHeight="13.5" outlineLevelRow="2"/>
  <cols>
    <col min="1" max="7" width="8.78333333333333" style="4"/>
    <col min="8" max="1026" width="8.78333333333333" style="5"/>
    <col min="1027" max="16384" width="9" style="5"/>
  </cols>
  <sheetData>
    <row r="1" s="3" customFormat="1" ht="15" customHeight="1" spans="1:1025">
      <c r="A1" s="2" t="s">
        <v>25</v>
      </c>
      <c r="B1" s="2" t="s">
        <v>27</v>
      </c>
      <c r="C1" s="2" t="s">
        <v>53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  <c r="AMI1" s="5"/>
      <c r="AMJ1" s="5"/>
      <c r="AMK1" s="5"/>
    </row>
    <row r="2" ht="15" customHeight="1" spans="1:7">
      <c r="A2" s="4" t="s">
        <v>54</v>
      </c>
      <c r="B2" s="4" t="s">
        <v>55</v>
      </c>
      <c r="C2" s="1" t="s">
        <v>56</v>
      </c>
      <c r="D2" s="31"/>
      <c r="G2" s="4" t="s">
        <v>57</v>
      </c>
    </row>
    <row r="3" ht="15" customHeight="1" spans="1:3">
      <c r="A3" s="4" t="s">
        <v>58</v>
      </c>
      <c r="B3" s="4" t="s">
        <v>59</v>
      </c>
      <c r="C3" s="1" t="s">
        <v>60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M5" sqref="M5"/>
    </sheetView>
  </sheetViews>
  <sheetFormatPr defaultColWidth="9" defaultRowHeight="15" customHeight="1" outlineLevelRow="3"/>
  <cols>
    <col min="1" max="1035" width="8.78333333333333" style="1"/>
    <col min="1036" max="16384" width="9" style="1"/>
  </cols>
  <sheetData>
    <row r="1" customHeight="1" spans="1:16384">
      <c r="A1" s="3"/>
      <c r="B1" s="3"/>
      <c r="C1" s="3"/>
      <c r="D1" s="3"/>
      <c r="E1" s="3"/>
      <c r="F1" s="3"/>
      <c r="G1" s="3"/>
      <c r="H1" s="30" t="s">
        <v>61</v>
      </c>
      <c r="I1" s="30"/>
      <c r="J1" s="30"/>
      <c r="K1" s="30"/>
      <c r="L1" s="3"/>
      <c r="M1" s="30" t="s">
        <v>62</v>
      </c>
      <c r="N1" s="30"/>
      <c r="O1" s="30"/>
      <c r="P1" s="30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/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/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/>
      <c r="NC1" s="3"/>
      <c r="ND1" s="3"/>
      <c r="NE1" s="3"/>
      <c r="NF1" s="3"/>
      <c r="NG1" s="3"/>
      <c r="NH1" s="3"/>
      <c r="NI1" s="3"/>
      <c r="NJ1" s="3"/>
      <c r="NK1" s="3"/>
      <c r="NL1" s="3"/>
      <c r="NM1" s="3"/>
      <c r="NN1" s="3"/>
      <c r="NO1" s="3"/>
      <c r="NP1" s="3"/>
      <c r="NQ1" s="3"/>
      <c r="NR1" s="3"/>
      <c r="NS1" s="3"/>
      <c r="NT1" s="3"/>
      <c r="NU1" s="3"/>
      <c r="NV1" s="3"/>
      <c r="NW1" s="3"/>
      <c r="NX1" s="3"/>
      <c r="NY1" s="3"/>
      <c r="NZ1" s="3"/>
      <c r="OA1" s="3"/>
      <c r="OB1" s="3"/>
      <c r="OC1" s="3"/>
      <c r="OD1" s="3"/>
      <c r="OE1" s="3"/>
      <c r="OF1" s="3"/>
      <c r="OG1" s="3"/>
      <c r="OH1" s="3"/>
      <c r="OI1" s="3"/>
      <c r="OJ1" s="3"/>
      <c r="OK1" s="3"/>
      <c r="OL1" s="3"/>
      <c r="OM1" s="3"/>
      <c r="ON1" s="3"/>
      <c r="OO1" s="3"/>
      <c r="OP1" s="3"/>
      <c r="OQ1" s="3"/>
      <c r="OR1" s="3"/>
      <c r="OS1" s="3"/>
      <c r="OT1" s="3"/>
      <c r="OU1" s="3"/>
      <c r="OV1" s="3"/>
      <c r="OW1" s="3"/>
      <c r="OX1" s="3"/>
      <c r="OY1" s="3"/>
      <c r="OZ1" s="3"/>
      <c r="PA1" s="3"/>
      <c r="PB1" s="3"/>
      <c r="PC1" s="3"/>
      <c r="PD1" s="3"/>
      <c r="PE1" s="3"/>
      <c r="PF1" s="3"/>
      <c r="PG1" s="3"/>
      <c r="PH1" s="3"/>
      <c r="PI1" s="3"/>
      <c r="PJ1" s="3"/>
      <c r="PK1" s="3"/>
      <c r="PL1" s="3"/>
      <c r="PM1" s="3"/>
      <c r="PN1" s="3"/>
      <c r="PO1" s="3"/>
      <c r="PP1" s="3"/>
      <c r="PQ1" s="3"/>
      <c r="PR1" s="3"/>
      <c r="PS1" s="3"/>
      <c r="PT1" s="3"/>
      <c r="PU1" s="3"/>
      <c r="PV1" s="3"/>
      <c r="PW1" s="3"/>
      <c r="PX1" s="3"/>
      <c r="PY1" s="3"/>
      <c r="PZ1" s="3"/>
      <c r="QA1" s="3"/>
      <c r="QB1" s="3"/>
      <c r="QC1" s="3"/>
      <c r="QD1" s="3"/>
      <c r="QE1" s="3"/>
      <c r="QF1" s="3"/>
      <c r="QG1" s="3"/>
      <c r="QH1" s="3"/>
      <c r="QI1" s="3"/>
      <c r="QJ1" s="3"/>
      <c r="QK1" s="3"/>
      <c r="QL1" s="3"/>
      <c r="QM1" s="3"/>
      <c r="QN1" s="3"/>
      <c r="QO1" s="3"/>
      <c r="QP1" s="3"/>
      <c r="QQ1" s="3"/>
      <c r="QR1" s="3"/>
      <c r="QS1" s="3"/>
      <c r="QT1" s="3"/>
      <c r="QU1" s="3"/>
      <c r="QV1" s="3"/>
      <c r="QW1" s="3"/>
      <c r="QX1" s="3"/>
      <c r="QY1" s="3"/>
      <c r="QZ1" s="3"/>
      <c r="RA1" s="3"/>
      <c r="RB1" s="3"/>
      <c r="RC1" s="3"/>
      <c r="RD1" s="3"/>
      <c r="RE1" s="3"/>
      <c r="RF1" s="3"/>
      <c r="RG1" s="3"/>
      <c r="RH1" s="3"/>
      <c r="RI1" s="3"/>
      <c r="RJ1" s="3"/>
      <c r="RK1" s="3"/>
      <c r="RL1" s="3"/>
      <c r="RM1" s="3"/>
      <c r="RN1" s="3"/>
      <c r="RO1" s="3"/>
      <c r="RP1" s="3"/>
      <c r="RQ1" s="3"/>
      <c r="RR1" s="3"/>
      <c r="RS1" s="3"/>
      <c r="RT1" s="3"/>
      <c r="RU1" s="3"/>
      <c r="RV1" s="3"/>
      <c r="RW1" s="3"/>
      <c r="RX1" s="3"/>
      <c r="RY1" s="3"/>
      <c r="RZ1" s="3"/>
      <c r="SA1" s="3"/>
      <c r="SB1" s="3"/>
      <c r="SC1" s="3"/>
      <c r="SD1" s="3"/>
      <c r="SE1" s="3"/>
      <c r="SF1" s="3"/>
      <c r="SG1" s="3"/>
      <c r="SH1" s="3"/>
      <c r="SI1" s="3"/>
      <c r="SJ1" s="3"/>
      <c r="SK1" s="3"/>
      <c r="SL1" s="3"/>
      <c r="SM1" s="3"/>
      <c r="SN1" s="3"/>
      <c r="SO1" s="3"/>
      <c r="SP1" s="3"/>
      <c r="SQ1" s="3"/>
      <c r="SR1" s="3"/>
      <c r="SS1" s="3"/>
      <c r="ST1" s="3"/>
      <c r="SU1" s="3"/>
      <c r="SV1" s="3"/>
      <c r="SW1" s="3"/>
      <c r="SX1" s="3"/>
      <c r="SY1" s="3"/>
      <c r="SZ1" s="3"/>
      <c r="TA1" s="3"/>
      <c r="TB1" s="3"/>
      <c r="TC1" s="3"/>
      <c r="TD1" s="3"/>
      <c r="TE1" s="3"/>
      <c r="TF1" s="3"/>
      <c r="TG1" s="3"/>
      <c r="TH1" s="3"/>
      <c r="TI1" s="3"/>
      <c r="TJ1" s="3"/>
      <c r="TK1" s="3"/>
      <c r="TL1" s="3"/>
      <c r="TM1" s="3"/>
      <c r="TN1" s="3"/>
      <c r="TO1" s="3"/>
      <c r="TP1" s="3"/>
      <c r="TQ1" s="3"/>
      <c r="TR1" s="3"/>
      <c r="TS1" s="3"/>
      <c r="TT1" s="3"/>
      <c r="TU1" s="3"/>
      <c r="TV1" s="3"/>
      <c r="TW1" s="3"/>
      <c r="TX1" s="3"/>
      <c r="TY1" s="3"/>
      <c r="TZ1" s="3"/>
      <c r="UA1" s="3"/>
      <c r="UB1" s="3"/>
      <c r="UC1" s="3"/>
      <c r="UD1" s="3"/>
      <c r="UE1" s="3"/>
      <c r="UF1" s="3"/>
      <c r="UG1" s="3"/>
      <c r="UH1" s="3"/>
      <c r="UI1" s="3"/>
      <c r="UJ1" s="3"/>
      <c r="UK1" s="3"/>
      <c r="UL1" s="3"/>
      <c r="UM1" s="3"/>
      <c r="UN1" s="3"/>
      <c r="UO1" s="3"/>
      <c r="UP1" s="3"/>
      <c r="UQ1" s="3"/>
      <c r="UR1" s="3"/>
      <c r="US1" s="3"/>
      <c r="UT1" s="3"/>
      <c r="UU1" s="3"/>
      <c r="UV1" s="3"/>
      <c r="UW1" s="3"/>
      <c r="UX1" s="3"/>
      <c r="UY1" s="3"/>
      <c r="UZ1" s="3"/>
      <c r="VA1" s="3"/>
      <c r="VB1" s="3"/>
      <c r="VC1" s="3"/>
      <c r="VD1" s="3"/>
      <c r="VE1" s="3"/>
      <c r="VF1" s="3"/>
      <c r="VG1" s="3"/>
      <c r="VH1" s="3"/>
      <c r="VI1" s="3"/>
      <c r="VJ1" s="3"/>
      <c r="VK1" s="3"/>
      <c r="VL1" s="3"/>
      <c r="VM1" s="3"/>
      <c r="VN1" s="3"/>
      <c r="VO1" s="3"/>
      <c r="VP1" s="3"/>
      <c r="VQ1" s="3"/>
      <c r="VR1" s="3"/>
      <c r="VS1" s="3"/>
      <c r="VT1" s="3"/>
      <c r="VU1" s="3"/>
      <c r="VV1" s="3"/>
      <c r="VW1" s="3"/>
      <c r="VX1" s="3"/>
      <c r="VY1" s="3"/>
      <c r="VZ1" s="3"/>
      <c r="WA1" s="3"/>
      <c r="WB1" s="3"/>
      <c r="WC1" s="3"/>
      <c r="WD1" s="3"/>
      <c r="WE1" s="3"/>
      <c r="WF1" s="3"/>
      <c r="WG1" s="3"/>
      <c r="WH1" s="3"/>
      <c r="WI1" s="3"/>
      <c r="WJ1" s="3"/>
      <c r="WK1" s="3"/>
      <c r="WL1" s="3"/>
      <c r="WM1" s="3"/>
      <c r="WN1" s="3"/>
      <c r="WO1" s="3"/>
      <c r="WP1" s="3"/>
      <c r="WQ1" s="3"/>
      <c r="WR1" s="3"/>
      <c r="WS1" s="3"/>
      <c r="WT1" s="3"/>
      <c r="WU1" s="3"/>
      <c r="WV1" s="3"/>
      <c r="WW1" s="3"/>
      <c r="WX1" s="3"/>
      <c r="WY1" s="3"/>
      <c r="WZ1" s="3"/>
      <c r="XA1" s="3"/>
      <c r="XB1" s="3"/>
      <c r="XC1" s="3"/>
      <c r="XD1" s="3"/>
      <c r="XE1" s="3"/>
      <c r="XF1" s="3"/>
      <c r="XG1" s="3"/>
      <c r="XH1" s="3"/>
      <c r="XI1" s="3"/>
      <c r="XJ1" s="3"/>
      <c r="XK1" s="3"/>
      <c r="XL1" s="3"/>
      <c r="XM1" s="3"/>
      <c r="XN1" s="3"/>
      <c r="XO1" s="3"/>
      <c r="XP1" s="3"/>
      <c r="XQ1" s="3"/>
      <c r="XR1" s="3"/>
      <c r="XS1" s="3"/>
      <c r="XT1" s="3"/>
      <c r="XU1" s="3"/>
      <c r="XV1" s="3"/>
      <c r="XW1" s="3"/>
      <c r="XX1" s="3"/>
      <c r="XY1" s="3"/>
      <c r="XZ1" s="3"/>
      <c r="YA1" s="3"/>
      <c r="YB1" s="3"/>
      <c r="YC1" s="3"/>
      <c r="YD1" s="3"/>
      <c r="YE1" s="3"/>
      <c r="YF1" s="3"/>
      <c r="YG1" s="3"/>
      <c r="YH1" s="3"/>
      <c r="YI1" s="3"/>
      <c r="YJ1" s="3"/>
      <c r="YK1" s="3"/>
      <c r="YL1" s="3"/>
      <c r="YM1" s="3"/>
      <c r="YN1" s="3"/>
      <c r="YO1" s="3"/>
      <c r="YP1" s="3"/>
      <c r="YQ1" s="3"/>
      <c r="YR1" s="3"/>
      <c r="YS1" s="3"/>
      <c r="YT1" s="3"/>
      <c r="YU1" s="3"/>
      <c r="YV1" s="3"/>
      <c r="YW1" s="3"/>
      <c r="YX1" s="3"/>
      <c r="YY1" s="3"/>
      <c r="YZ1" s="3"/>
      <c r="ZA1" s="3"/>
      <c r="ZB1" s="3"/>
      <c r="ZC1" s="3"/>
      <c r="ZD1" s="3"/>
      <c r="ZE1" s="3"/>
      <c r="ZF1" s="3"/>
      <c r="ZG1" s="3"/>
      <c r="ZH1" s="3"/>
      <c r="ZI1" s="3"/>
      <c r="ZJ1" s="3"/>
      <c r="ZK1" s="3"/>
      <c r="ZL1" s="3"/>
      <c r="ZM1" s="3"/>
      <c r="ZN1" s="3"/>
      <c r="ZO1" s="3"/>
      <c r="ZP1" s="3"/>
      <c r="ZQ1" s="3"/>
      <c r="ZR1" s="3"/>
      <c r="ZS1" s="3"/>
      <c r="ZT1" s="3"/>
      <c r="ZU1" s="3"/>
      <c r="ZV1" s="3"/>
      <c r="ZW1" s="3"/>
      <c r="ZX1" s="3"/>
      <c r="ZY1" s="3"/>
      <c r="ZZ1" s="3"/>
      <c r="AAA1" s="3"/>
      <c r="AAB1" s="3"/>
      <c r="AAC1" s="3"/>
      <c r="AAD1" s="3"/>
      <c r="AAE1" s="3"/>
      <c r="AAF1" s="3"/>
      <c r="AAG1" s="3"/>
      <c r="AAH1" s="3"/>
      <c r="AAI1" s="3"/>
      <c r="AAJ1" s="3"/>
      <c r="AAK1" s="3"/>
      <c r="AAL1" s="3"/>
      <c r="AAM1" s="3"/>
      <c r="AAN1" s="3"/>
      <c r="AAO1" s="3"/>
      <c r="AAP1" s="3"/>
      <c r="AAQ1" s="3"/>
      <c r="AAR1" s="3"/>
      <c r="AAS1" s="3"/>
      <c r="AAT1" s="3"/>
      <c r="AAU1" s="3"/>
      <c r="AAV1" s="3"/>
      <c r="AAW1" s="3"/>
      <c r="AAX1" s="3"/>
      <c r="AAY1" s="3"/>
      <c r="AAZ1" s="3"/>
      <c r="ABA1" s="3"/>
      <c r="ABB1" s="3"/>
      <c r="ABC1" s="3"/>
      <c r="ABD1" s="3"/>
      <c r="ABE1" s="3"/>
      <c r="ABF1" s="3"/>
      <c r="ABG1" s="3"/>
      <c r="ABH1" s="3"/>
      <c r="ABI1" s="3"/>
      <c r="ABJ1" s="3"/>
      <c r="ABK1" s="3"/>
      <c r="ABL1" s="3"/>
      <c r="ABM1" s="3"/>
      <c r="ABN1" s="3"/>
      <c r="ABO1" s="3"/>
      <c r="ABP1" s="3"/>
      <c r="ABQ1" s="3"/>
      <c r="ABR1" s="3"/>
      <c r="ABS1" s="3"/>
      <c r="ABT1" s="3"/>
      <c r="ABU1" s="3"/>
      <c r="ABV1" s="3"/>
      <c r="ABW1" s="3"/>
      <c r="ABX1" s="3"/>
      <c r="ABY1" s="3"/>
      <c r="ABZ1" s="3"/>
      <c r="ACA1" s="3"/>
      <c r="ACB1" s="3"/>
      <c r="ACC1" s="3"/>
      <c r="ACD1" s="3"/>
      <c r="ACE1" s="3"/>
      <c r="ACF1" s="3"/>
      <c r="ACG1" s="3"/>
      <c r="ACH1" s="3"/>
      <c r="ACI1" s="3"/>
      <c r="ACJ1" s="3"/>
      <c r="ACK1" s="3"/>
      <c r="ACL1" s="3"/>
      <c r="ACM1" s="3"/>
      <c r="ACN1" s="3"/>
      <c r="ACO1" s="3"/>
      <c r="ACP1" s="3"/>
      <c r="ACQ1" s="3"/>
      <c r="ACR1" s="3"/>
      <c r="ACS1" s="3"/>
      <c r="ACT1" s="3"/>
      <c r="ACU1" s="3"/>
      <c r="ACV1" s="3"/>
      <c r="ACW1" s="3"/>
      <c r="ACX1" s="3"/>
      <c r="ACY1" s="3"/>
      <c r="ACZ1" s="3"/>
      <c r="ADA1" s="3"/>
      <c r="ADB1" s="3"/>
      <c r="ADC1" s="3"/>
      <c r="ADD1" s="3"/>
      <c r="ADE1" s="3"/>
      <c r="ADF1" s="3"/>
      <c r="ADG1" s="3"/>
      <c r="ADH1" s="3"/>
      <c r="ADI1" s="3"/>
      <c r="ADJ1" s="3"/>
      <c r="ADK1" s="3"/>
      <c r="ADL1" s="3"/>
      <c r="ADM1" s="3"/>
      <c r="ADN1" s="3"/>
      <c r="ADO1" s="3"/>
      <c r="ADP1" s="3"/>
      <c r="ADQ1" s="3"/>
      <c r="ADR1" s="3"/>
      <c r="ADS1" s="3"/>
      <c r="ADT1" s="3"/>
      <c r="ADU1" s="3"/>
      <c r="ADV1" s="3"/>
      <c r="ADW1" s="3"/>
      <c r="ADX1" s="3"/>
      <c r="ADY1" s="3"/>
      <c r="ADZ1" s="3"/>
      <c r="AEA1" s="3"/>
      <c r="AEB1" s="3"/>
      <c r="AEC1" s="3"/>
      <c r="AED1" s="3"/>
      <c r="AEE1" s="3"/>
      <c r="AEF1" s="3"/>
      <c r="AEG1" s="3"/>
      <c r="AEH1" s="3"/>
      <c r="AEI1" s="3"/>
      <c r="AEJ1" s="3"/>
      <c r="AEK1" s="3"/>
      <c r="AEL1" s="3"/>
      <c r="AEM1" s="3"/>
      <c r="AEN1" s="3"/>
      <c r="AEO1" s="3"/>
      <c r="AEP1" s="3"/>
      <c r="AEQ1" s="3"/>
      <c r="AER1" s="3"/>
      <c r="AES1" s="3"/>
      <c r="AET1" s="3"/>
      <c r="AEU1" s="3"/>
      <c r="AEV1" s="3"/>
      <c r="AEW1" s="3"/>
      <c r="AEX1" s="3"/>
      <c r="AEY1" s="3"/>
      <c r="AEZ1" s="3"/>
      <c r="AFA1" s="3"/>
      <c r="AFB1" s="3"/>
      <c r="AFC1" s="3"/>
      <c r="AFD1" s="3"/>
      <c r="AFE1" s="3"/>
      <c r="AFF1" s="3"/>
      <c r="AFG1" s="3"/>
      <c r="AFH1" s="3"/>
      <c r="AFI1" s="3"/>
      <c r="AFJ1" s="3"/>
      <c r="AFK1" s="3"/>
      <c r="AFL1" s="3"/>
      <c r="AFM1" s="3"/>
      <c r="AFN1" s="3"/>
      <c r="AFO1" s="3"/>
      <c r="AFP1" s="3"/>
      <c r="AFQ1" s="3"/>
      <c r="AFR1" s="3"/>
      <c r="AFS1" s="3"/>
      <c r="AFT1" s="3"/>
      <c r="AFU1" s="3"/>
      <c r="AFV1" s="3"/>
      <c r="AFW1" s="3"/>
      <c r="AFX1" s="3"/>
      <c r="AFY1" s="3"/>
      <c r="AFZ1" s="3"/>
      <c r="AGA1" s="3"/>
      <c r="AGB1" s="3"/>
      <c r="AGC1" s="3"/>
      <c r="AGD1" s="3"/>
      <c r="AGE1" s="3"/>
      <c r="AGF1" s="3"/>
      <c r="AGG1" s="3"/>
      <c r="AGH1" s="3"/>
      <c r="AGI1" s="3"/>
      <c r="AGJ1" s="3"/>
      <c r="AGK1" s="3"/>
      <c r="AGL1" s="3"/>
      <c r="AGM1" s="3"/>
      <c r="AGN1" s="3"/>
      <c r="AGO1" s="3"/>
      <c r="AGP1" s="3"/>
      <c r="AGQ1" s="3"/>
      <c r="AGR1" s="3"/>
      <c r="AGS1" s="3"/>
      <c r="AGT1" s="3"/>
      <c r="AGU1" s="3"/>
      <c r="AGV1" s="3"/>
      <c r="AGW1" s="3"/>
      <c r="AGX1" s="3"/>
      <c r="AGY1" s="3"/>
      <c r="AGZ1" s="3"/>
      <c r="AHA1" s="3"/>
      <c r="AHB1" s="3"/>
      <c r="AHC1" s="3"/>
      <c r="AHD1" s="3"/>
      <c r="AHE1" s="3"/>
      <c r="AHF1" s="3"/>
      <c r="AHG1" s="3"/>
      <c r="AHH1" s="3"/>
      <c r="AHI1" s="3"/>
      <c r="AHJ1" s="3"/>
      <c r="AHK1" s="3"/>
      <c r="AHL1" s="3"/>
      <c r="AHM1" s="3"/>
      <c r="AHN1" s="3"/>
      <c r="AHO1" s="3"/>
      <c r="AHP1" s="3"/>
      <c r="AHQ1" s="3"/>
      <c r="AHR1" s="3"/>
      <c r="AHS1" s="3"/>
      <c r="AHT1" s="3"/>
      <c r="AHU1" s="3"/>
      <c r="AHV1" s="3"/>
      <c r="AHW1" s="3"/>
      <c r="AHX1" s="3"/>
      <c r="AHY1" s="3"/>
      <c r="AHZ1" s="3"/>
      <c r="AIA1" s="3"/>
      <c r="AIB1" s="3"/>
      <c r="AIC1" s="3"/>
      <c r="AID1" s="3"/>
      <c r="AIE1" s="3"/>
      <c r="AIF1" s="3"/>
      <c r="AIG1" s="3"/>
      <c r="AIH1" s="3"/>
      <c r="AII1" s="3"/>
      <c r="AIJ1" s="3"/>
      <c r="AIK1" s="3"/>
      <c r="AIL1" s="3"/>
      <c r="AIM1" s="3"/>
      <c r="AIN1" s="3"/>
      <c r="AIO1" s="3"/>
      <c r="AIP1" s="3"/>
      <c r="AIQ1" s="3"/>
      <c r="AIR1" s="3"/>
      <c r="AIS1" s="3"/>
      <c r="AIT1" s="3"/>
      <c r="AIU1" s="3"/>
      <c r="AIV1" s="3"/>
      <c r="AIW1" s="3"/>
      <c r="AIX1" s="3"/>
      <c r="AIY1" s="3"/>
      <c r="AIZ1" s="3"/>
      <c r="AJA1" s="3"/>
      <c r="AJB1" s="3"/>
      <c r="AJC1" s="3"/>
      <c r="AJD1" s="3"/>
      <c r="AJE1" s="3"/>
      <c r="AJF1" s="3"/>
      <c r="AJG1" s="3"/>
      <c r="AJH1" s="3"/>
      <c r="AJI1" s="3"/>
      <c r="AJJ1" s="3"/>
      <c r="AJK1" s="3"/>
      <c r="AJL1" s="3"/>
      <c r="AJM1" s="3"/>
      <c r="AJN1" s="3"/>
      <c r="AJO1" s="3"/>
      <c r="AJP1" s="3"/>
      <c r="AJQ1" s="3"/>
      <c r="AJR1" s="3"/>
      <c r="AJS1" s="3"/>
      <c r="AJT1" s="3"/>
      <c r="AJU1" s="3"/>
      <c r="AJV1" s="3"/>
      <c r="AJW1" s="3"/>
      <c r="AJX1" s="3"/>
      <c r="AJY1" s="3"/>
      <c r="AJZ1" s="3"/>
      <c r="AKA1" s="3"/>
      <c r="AKB1" s="3"/>
      <c r="AKC1" s="3"/>
      <c r="AKD1" s="3"/>
      <c r="AKE1" s="3"/>
      <c r="AKF1" s="3"/>
      <c r="AKG1" s="3"/>
      <c r="AKH1" s="3"/>
      <c r="AKI1" s="3"/>
      <c r="AKJ1" s="3"/>
      <c r="AKK1" s="3"/>
      <c r="AKL1" s="3"/>
      <c r="AKM1" s="3"/>
      <c r="AKN1" s="3"/>
      <c r="AKO1" s="3"/>
      <c r="AKP1" s="3"/>
      <c r="AKQ1" s="3"/>
      <c r="AKR1" s="3"/>
      <c r="AKS1" s="3"/>
      <c r="AKT1" s="3"/>
      <c r="AKU1" s="3"/>
      <c r="AKV1" s="3"/>
      <c r="AKW1" s="3"/>
      <c r="AKX1" s="3"/>
      <c r="AKY1" s="3"/>
      <c r="AKZ1" s="3"/>
      <c r="ALA1" s="3"/>
      <c r="ALB1" s="3"/>
      <c r="ALC1" s="3"/>
      <c r="ALD1" s="3"/>
      <c r="ALE1" s="3"/>
      <c r="ALF1" s="3"/>
      <c r="ALG1" s="3"/>
      <c r="ALH1" s="3"/>
      <c r="ALI1" s="3"/>
      <c r="ALJ1" s="3"/>
      <c r="ALK1" s="3"/>
      <c r="ALL1" s="3"/>
      <c r="ALM1" s="3"/>
      <c r="ALN1" s="3"/>
      <c r="ALO1" s="3"/>
      <c r="ALP1" s="3"/>
      <c r="ALQ1" s="3"/>
      <c r="ALR1" s="3"/>
      <c r="ALS1" s="3"/>
      <c r="ALT1" s="3"/>
      <c r="ALU1" s="3"/>
      <c r="ALV1" s="3"/>
      <c r="ALW1" s="3"/>
      <c r="ALX1" s="3"/>
      <c r="ALY1" s="3"/>
      <c r="ALZ1" s="3"/>
      <c r="AMA1" s="3"/>
      <c r="AMB1" s="3"/>
      <c r="AMC1" s="3"/>
      <c r="AMD1" s="3"/>
      <c r="AME1" s="3"/>
      <c r="AMF1" s="3"/>
      <c r="AMG1" s="3"/>
      <c r="AMH1" s="3"/>
      <c r="AMI1" s="3"/>
      <c r="AMJ1" s="3"/>
      <c r="AMK1" s="3"/>
      <c r="AML1" s="3"/>
      <c r="AMM1" s="3"/>
      <c r="AMN1" s="3"/>
      <c r="AMO1" s="3"/>
      <c r="AMP1" s="3"/>
      <c r="AMQ1" s="3"/>
      <c r="AMR1" s="3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29" t="s">
        <v>25</v>
      </c>
      <c r="B2" s="2" t="s">
        <v>27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68</v>
      </c>
      <c r="N2" s="2" t="s">
        <v>69</v>
      </c>
      <c r="O2" s="2" t="s">
        <v>70</v>
      </c>
      <c r="P2" s="2" t="s">
        <v>71</v>
      </c>
      <c r="Q2" s="2" t="s">
        <v>40</v>
      </c>
      <c r="R2" s="2" t="s">
        <v>20</v>
      </c>
      <c r="S2" s="2" t="s">
        <v>21</v>
      </c>
      <c r="T2" s="2" t="s">
        <v>41</v>
      </c>
      <c r="U2" s="2" t="s">
        <v>22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20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10">
        <v>4.58e-17</v>
      </c>
      <c r="J3" s="1">
        <v>4.58e-18</v>
      </c>
      <c r="K3" s="1" t="s">
        <v>81</v>
      </c>
      <c r="L3" s="1" t="s">
        <v>82</v>
      </c>
      <c r="M3" s="1" t="s">
        <v>80</v>
      </c>
      <c r="N3" s="1">
        <v>7.75</v>
      </c>
      <c r="O3" s="1">
        <v>0.775</v>
      </c>
      <c r="P3" s="1" t="s">
        <v>83</v>
      </c>
      <c r="T3" s="1" t="s">
        <v>84</v>
      </c>
    </row>
    <row r="4" customHeight="1" spans="1:20">
      <c r="A4" s="1" t="s">
        <v>78</v>
      </c>
      <c r="B4" s="1" t="s">
        <v>85</v>
      </c>
      <c r="C4" s="1" t="s">
        <v>86</v>
      </c>
      <c r="D4" s="1" t="s">
        <v>76</v>
      </c>
      <c r="E4" s="1" t="s">
        <v>77</v>
      </c>
      <c r="G4" s="1" t="s">
        <v>79</v>
      </c>
      <c r="H4" s="1" t="s">
        <v>80</v>
      </c>
      <c r="I4" s="1">
        <v>1e-12</v>
      </c>
      <c r="J4" s="1">
        <v>1e-13</v>
      </c>
      <c r="K4" s="1" t="s">
        <v>81</v>
      </c>
      <c r="L4" s="1" t="s">
        <v>87</v>
      </c>
      <c r="M4" s="1" t="s">
        <v>80</v>
      </c>
      <c r="N4" s="1">
        <v>7.75</v>
      </c>
      <c r="O4" s="1">
        <v>0.775</v>
      </c>
      <c r="P4" s="1" t="s">
        <v>83</v>
      </c>
      <c r="T4" s="1" t="s">
        <v>88</v>
      </c>
    </row>
  </sheetData>
  <autoFilter ref="A2:G4">
    <extLst/>
  </autoFilter>
  <mergeCells count="2">
    <mergeCell ref="H1:K1"/>
    <mergeCell ref="M1:P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 outlineLevelRow="7"/>
  <cols>
    <col min="1" max="1" width="8.75" style="1" customWidth="1"/>
    <col min="2" max="2" width="14.75" style="1" customWidth="1"/>
    <col min="3" max="4" width="10.8166666666667" style="1"/>
    <col min="5" max="5" width="11.4583333333333" style="1"/>
    <col min="6" max="6" width="9" style="1"/>
    <col min="7" max="7" width="15" style="1"/>
    <col min="8" max="8" width="11.1416666666667" style="1"/>
    <col min="9" max="10" width="11.4583333333333" style="1"/>
    <col min="11" max="1026" width="8.78333333333333" style="16"/>
    <col min="1027" max="16384" width="9" style="16"/>
  </cols>
  <sheetData>
    <row r="1" s="15" customFormat="1" customHeight="1" spans="1:1025">
      <c r="A1" s="2" t="s">
        <v>25</v>
      </c>
      <c r="B1" s="2" t="s">
        <v>27</v>
      </c>
      <c r="C1" s="2" t="s">
        <v>89</v>
      </c>
      <c r="D1" s="2" t="s">
        <v>90</v>
      </c>
      <c r="E1" s="2" t="s">
        <v>91</v>
      </c>
      <c r="F1" s="2" t="s">
        <v>92</v>
      </c>
      <c r="G1" s="2" t="s">
        <v>93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AMK1" s="16"/>
    </row>
    <row r="2" customHeight="1" spans="1:8">
      <c r="A2" s="1" t="s">
        <v>94</v>
      </c>
      <c r="B2" s="1" t="s">
        <v>95</v>
      </c>
      <c r="C2" s="16"/>
      <c r="D2" s="1" t="s">
        <v>96</v>
      </c>
      <c r="E2" s="1">
        <v>1</v>
      </c>
      <c r="F2" s="1">
        <v>0</v>
      </c>
      <c r="G2" s="23" t="s">
        <v>97</v>
      </c>
      <c r="H2" s="23"/>
    </row>
    <row r="3" customHeight="1" spans="1:8">
      <c r="A3" s="1" t="s">
        <v>98</v>
      </c>
      <c r="B3" s="1" t="s">
        <v>99</v>
      </c>
      <c r="C3" s="16"/>
      <c r="D3" s="4" t="s">
        <v>100</v>
      </c>
      <c r="E3" s="1">
        <v>2</v>
      </c>
      <c r="F3" s="1">
        <v>0</v>
      </c>
      <c r="G3" s="23" t="s">
        <v>97</v>
      </c>
      <c r="H3" s="23"/>
    </row>
    <row r="4" customHeight="1" spans="1:8">
      <c r="A4" s="1" t="s">
        <v>101</v>
      </c>
      <c r="B4" s="1" t="s">
        <v>102</v>
      </c>
      <c r="C4" s="16"/>
      <c r="D4" s="4" t="s">
        <v>103</v>
      </c>
      <c r="E4" s="1">
        <v>3</v>
      </c>
      <c r="F4" s="1">
        <v>0</v>
      </c>
      <c r="G4" s="23" t="s">
        <v>97</v>
      </c>
      <c r="H4" s="23"/>
    </row>
    <row r="5" customHeight="1" spans="1:8">
      <c r="A5" s="16" t="s">
        <v>104</v>
      </c>
      <c r="B5" s="16" t="s">
        <v>105</v>
      </c>
      <c r="C5" s="16"/>
      <c r="D5" s="4" t="s">
        <v>106</v>
      </c>
      <c r="E5" s="16">
        <v>4</v>
      </c>
      <c r="F5" s="1">
        <v>0</v>
      </c>
      <c r="G5" s="23" t="s">
        <v>97</v>
      </c>
      <c r="H5" s="23"/>
    </row>
    <row r="6" customHeight="1" spans="1:8">
      <c r="A6" s="16" t="s">
        <v>107</v>
      </c>
      <c r="B6" s="16" t="s">
        <v>108</v>
      </c>
      <c r="C6" s="16"/>
      <c r="D6" s="4" t="s">
        <v>109</v>
      </c>
      <c r="E6" s="16">
        <v>5</v>
      </c>
      <c r="F6" s="1">
        <v>0</v>
      </c>
      <c r="G6" s="23" t="s">
        <v>97</v>
      </c>
      <c r="H6" s="23"/>
    </row>
    <row r="7" customHeight="1" spans="1:7">
      <c r="A7" s="16" t="s">
        <v>110</v>
      </c>
      <c r="B7" s="16" t="s">
        <v>111</v>
      </c>
      <c r="D7" s="4" t="s">
        <v>112</v>
      </c>
      <c r="E7" s="16">
        <v>6</v>
      </c>
      <c r="F7" s="1">
        <v>0</v>
      </c>
      <c r="G7" s="23" t="s">
        <v>97</v>
      </c>
    </row>
    <row r="8" customHeight="1" spans="1:7">
      <c r="A8" s="28" t="s">
        <v>113</v>
      </c>
      <c r="B8" s="28" t="s">
        <v>113</v>
      </c>
      <c r="D8" s="1" t="s">
        <v>113</v>
      </c>
      <c r="E8" s="28">
        <v>18.0152</v>
      </c>
      <c r="F8" s="1">
        <v>0</v>
      </c>
      <c r="G8" s="1" t="s">
        <v>114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115</v>
      </c>
      <c r="D1" s="2" t="s">
        <v>116</v>
      </c>
      <c r="E1" s="2" t="s">
        <v>71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117</v>
      </c>
      <c r="C2" s="1" t="s">
        <v>94</v>
      </c>
      <c r="D2" s="1" t="s">
        <v>73</v>
      </c>
      <c r="E2" s="1" t="s">
        <v>118</v>
      </c>
    </row>
    <row r="3" customHeight="1" spans="1:5">
      <c r="A3" s="1" t="s">
        <v>119</v>
      </c>
      <c r="C3" s="1" t="s">
        <v>98</v>
      </c>
      <c r="D3" s="1" t="s">
        <v>73</v>
      </c>
      <c r="E3" s="1" t="s">
        <v>118</v>
      </c>
    </row>
    <row r="4" customHeight="1" spans="1:5">
      <c r="A4" s="1" t="s">
        <v>120</v>
      </c>
      <c r="C4" s="1" t="s">
        <v>101</v>
      </c>
      <c r="D4" s="1" t="s">
        <v>73</v>
      </c>
      <c r="E4" s="1" t="s">
        <v>118</v>
      </c>
    </row>
    <row r="5" customHeight="1" spans="1:5">
      <c r="A5" s="1" t="s">
        <v>121</v>
      </c>
      <c r="C5" s="1" t="s">
        <v>104</v>
      </c>
      <c r="D5" s="1" t="s">
        <v>73</v>
      </c>
      <c r="E5" s="1" t="s">
        <v>118</v>
      </c>
    </row>
    <row r="6" customHeight="1" spans="1:5">
      <c r="A6" s="1" t="s">
        <v>122</v>
      </c>
      <c r="C6" s="1" t="s">
        <v>107</v>
      </c>
      <c r="D6" s="1" t="s">
        <v>73</v>
      </c>
      <c r="E6" s="1" t="s">
        <v>118</v>
      </c>
    </row>
    <row r="7" customHeight="1" spans="1:5">
      <c r="A7" s="1" t="s">
        <v>123</v>
      </c>
      <c r="C7" s="1" t="s">
        <v>110</v>
      </c>
      <c r="D7" s="1" t="s">
        <v>73</v>
      </c>
      <c r="E7" s="1" t="s">
        <v>118</v>
      </c>
    </row>
    <row r="8" customHeight="1" spans="1:5">
      <c r="A8" s="1" t="s">
        <v>124</v>
      </c>
      <c r="C8" s="1" t="s">
        <v>113</v>
      </c>
      <c r="D8" s="1" t="s">
        <v>73</v>
      </c>
      <c r="E8" s="1" t="s">
        <v>118</v>
      </c>
    </row>
    <row r="9" customHeight="1" spans="1:5">
      <c r="A9" s="1" t="s">
        <v>125</v>
      </c>
      <c r="C9" s="1" t="s">
        <v>94</v>
      </c>
      <c r="D9" s="1" t="s">
        <v>78</v>
      </c>
      <c r="E9" s="1" t="s">
        <v>118</v>
      </c>
    </row>
    <row r="10" customHeight="1" spans="1:5">
      <c r="A10" s="1" t="s">
        <v>126</v>
      </c>
      <c r="C10" s="1" t="s">
        <v>98</v>
      </c>
      <c r="D10" s="1" t="s">
        <v>78</v>
      </c>
      <c r="E10" s="1" t="s">
        <v>118</v>
      </c>
    </row>
    <row r="11" customHeight="1" spans="1:5">
      <c r="A11" s="1" t="s">
        <v>127</v>
      </c>
      <c r="C11" s="1" t="s">
        <v>113</v>
      </c>
      <c r="D11" s="1" t="s">
        <v>78</v>
      </c>
      <c r="E11" s="1" t="s">
        <v>118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9"/>
    </sheetView>
  </sheetViews>
  <sheetFormatPr defaultColWidth="9" defaultRowHeight="15" customHeight="1"/>
  <cols>
    <col min="1" max="1" width="21" style="1" customWidth="1"/>
    <col min="2" max="2" width="5.625" style="1" customWidth="1"/>
    <col min="3" max="3" width="10" style="1" customWidth="1"/>
    <col min="4" max="4" width="11" style="1" customWidth="1"/>
    <col min="5" max="5" width="9.75" style="1" customWidth="1"/>
    <col min="6" max="6" width="17.125" style="1" customWidth="1"/>
    <col min="7" max="7" width="7.875" style="1" customWidth="1"/>
    <col min="8" max="8" width="18.5" style="1" customWidth="1"/>
    <col min="9" max="10" width="8.625" style="1" customWidth="1"/>
    <col min="11" max="11" width="10.125" style="1" customWidth="1"/>
    <col min="12" max="12" width="10.5" style="1" customWidth="1"/>
    <col min="13" max="13" width="10.5" style="21" customWidth="1"/>
    <col min="14" max="15" width="12.25" style="17" customWidth="1"/>
    <col min="16" max="16" width="8.375" style="17" customWidth="1"/>
    <col min="17" max="17" width="11.5" style="17" customWidth="1"/>
    <col min="18" max="18" width="9.875" style="17" customWidth="1"/>
    <col min="19" max="1033" width="8.78333333333333" style="17"/>
    <col min="1034" max="16384" width="9" style="22"/>
  </cols>
  <sheetData>
    <row r="1" customHeight="1" spans="1:18">
      <c r="A1" s="2" t="s">
        <v>25</v>
      </c>
      <c r="B1" s="2" t="s">
        <v>27</v>
      </c>
      <c r="C1" s="2" t="s">
        <v>9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M1" s="24"/>
      <c r="N1" s="2" t="s">
        <v>116</v>
      </c>
      <c r="O1" s="2" t="s">
        <v>128</v>
      </c>
      <c r="P1" s="2" t="s">
        <v>91</v>
      </c>
      <c r="Q1" s="2" t="s">
        <v>129</v>
      </c>
      <c r="R1" s="2" t="s">
        <v>130</v>
      </c>
    </row>
    <row r="2" customHeight="1" outlineLevel="2" spans="1:18">
      <c r="A2" s="1" t="s">
        <v>131</v>
      </c>
      <c r="C2" s="1" t="s">
        <v>119</v>
      </c>
      <c r="D2" s="1" t="s">
        <v>80</v>
      </c>
      <c r="E2" s="23">
        <v>0.0005</v>
      </c>
      <c r="G2" s="23" t="s">
        <v>132</v>
      </c>
      <c r="N2" s="17" t="s">
        <v>73</v>
      </c>
      <c r="O2" s="17">
        <f>VLOOKUP(N2,Compartments!A:I,9,FALSE)</f>
        <v>4.58e-17</v>
      </c>
      <c r="P2" s="17">
        <f>VLOOKUP(VLOOKUP(C2,Species!A:C,3,FALSE),'Species types'!A:E,5,FALSE)</f>
        <v>2</v>
      </c>
      <c r="Q2" s="26">
        <f t="shared" ref="Q2:Q9" si="0">E2*O2*P2</f>
        <v>4.58e-20</v>
      </c>
      <c r="R2" s="27"/>
    </row>
    <row r="3" customHeight="1" outlineLevel="2" spans="1:18">
      <c r="A3" s="1" t="s">
        <v>133</v>
      </c>
      <c r="C3" s="1" t="s">
        <v>121</v>
      </c>
      <c r="D3" s="1" t="s">
        <v>80</v>
      </c>
      <c r="E3" s="23">
        <v>0.0005</v>
      </c>
      <c r="G3" s="23" t="s">
        <v>132</v>
      </c>
      <c r="N3" s="17" t="s">
        <v>73</v>
      </c>
      <c r="O3" s="17">
        <f>VLOOKUP(N3,Compartments!A:I,9,FALSE)</f>
        <v>4.58e-17</v>
      </c>
      <c r="P3" s="17">
        <f>VLOOKUP(VLOOKUP(C3,Species!A:C,3,FALSE),'Species types'!A:E,5,FALSE)</f>
        <v>4</v>
      </c>
      <c r="Q3" s="26">
        <f t="shared" si="0"/>
        <v>9.16e-20</v>
      </c>
      <c r="R3" s="27"/>
    </row>
    <row r="4" customHeight="1" outlineLevel="2" spans="1:18">
      <c r="A4" s="1" t="s">
        <v>134</v>
      </c>
      <c r="C4" s="1" t="s">
        <v>122</v>
      </c>
      <c r="D4" s="1" t="s">
        <v>80</v>
      </c>
      <c r="E4" s="23">
        <v>0.001</v>
      </c>
      <c r="G4" s="23" t="s">
        <v>132</v>
      </c>
      <c r="N4" s="17" t="s">
        <v>73</v>
      </c>
      <c r="O4" s="17">
        <f>VLOOKUP(N4,Compartments!A:I,9,FALSE)</f>
        <v>4.58e-17</v>
      </c>
      <c r="P4" s="17">
        <f>VLOOKUP(VLOOKUP(C4,Species!A:C,3,FALSE),'Species types'!A:E,5,FALSE)</f>
        <v>5</v>
      </c>
      <c r="Q4" s="26">
        <f t="shared" si="0"/>
        <v>2.29e-19</v>
      </c>
      <c r="R4" s="27"/>
    </row>
    <row r="5" customHeight="1" outlineLevel="2" spans="1:18">
      <c r="A5" s="1" t="s">
        <v>135</v>
      </c>
      <c r="C5" s="1" t="s">
        <v>123</v>
      </c>
      <c r="D5" s="1" t="s">
        <v>80</v>
      </c>
      <c r="E5" s="23">
        <v>0.002</v>
      </c>
      <c r="G5" s="23" t="s">
        <v>132</v>
      </c>
      <c r="N5" s="17" t="s">
        <v>73</v>
      </c>
      <c r="O5" s="17">
        <f>VLOOKUP(N5,Compartments!A:I,9,FALSE)</f>
        <v>4.58e-17</v>
      </c>
      <c r="P5" s="17">
        <f>VLOOKUP(VLOOKUP(C5,Species!A:C,3,FALSE),'Species types'!A:E,5,FALSE)</f>
        <v>6</v>
      </c>
      <c r="Q5" s="26">
        <f t="shared" si="0"/>
        <v>5.496e-19</v>
      </c>
      <c r="R5" s="27"/>
    </row>
    <row r="6" customHeight="1" outlineLevel="2" spans="1:18">
      <c r="A6" s="1" t="s">
        <v>136</v>
      </c>
      <c r="C6" s="1" t="s">
        <v>124</v>
      </c>
      <c r="D6" s="1" t="s">
        <v>80</v>
      </c>
      <c r="E6" s="1">
        <v>1</v>
      </c>
      <c r="G6" s="1" t="s">
        <v>118</v>
      </c>
      <c r="N6" s="17" t="s">
        <v>73</v>
      </c>
      <c r="O6" s="17">
        <f>VLOOKUP(N6,Compartments!A:I,9,FALSE)</f>
        <v>4.58e-17</v>
      </c>
      <c r="P6" s="17">
        <f>VLOOKUP(VLOOKUP(C6,Species!A:C,3,FALSE),'Species types'!A:E,5,FALSE)</f>
        <v>18.0152</v>
      </c>
      <c r="Q6" s="26">
        <f t="shared" si="0"/>
        <v>8.2509616e-16</v>
      </c>
      <c r="R6" s="27"/>
    </row>
    <row r="7" customHeight="1" outlineLevel="2" spans="1:18">
      <c r="A7" s="1" t="s">
        <v>137</v>
      </c>
      <c r="C7" s="1" t="s">
        <v>125</v>
      </c>
      <c r="D7" s="1" t="s">
        <v>80</v>
      </c>
      <c r="E7" s="23">
        <v>0.000148</v>
      </c>
      <c r="G7" s="23" t="s">
        <v>132</v>
      </c>
      <c r="N7" s="17" t="s">
        <v>78</v>
      </c>
      <c r="O7" s="17">
        <f>VLOOKUP(N7,Compartments!A:I,9,FALSE)</f>
        <v>1e-12</v>
      </c>
      <c r="P7" s="17">
        <f>VLOOKUP(VLOOKUP(C7,Species!A:C,3,FALSE),'Species types'!A:E,5,FALSE)</f>
        <v>1</v>
      </c>
      <c r="Q7" s="26">
        <f t="shared" si="0"/>
        <v>1.48e-16</v>
      </c>
      <c r="R7" s="27"/>
    </row>
    <row r="8" customHeight="1" outlineLevel="2" spans="1:18">
      <c r="A8" s="1" t="s">
        <v>138</v>
      </c>
      <c r="C8" s="1" t="s">
        <v>126</v>
      </c>
      <c r="D8" s="1" t="s">
        <v>80</v>
      </c>
      <c r="E8" s="23">
        <v>0.0002</v>
      </c>
      <c r="G8" s="23" t="s">
        <v>132</v>
      </c>
      <c r="N8" s="17" t="s">
        <v>78</v>
      </c>
      <c r="O8" s="17">
        <f>VLOOKUP(N8,Compartments!A:I,9,FALSE)</f>
        <v>1e-12</v>
      </c>
      <c r="P8" s="17">
        <f>VLOOKUP(VLOOKUP(C8,Species!A:C,3,FALSE),'Species types'!A:E,5,FALSE)</f>
        <v>2</v>
      </c>
      <c r="Q8" s="26">
        <f t="shared" si="0"/>
        <v>4e-16</v>
      </c>
      <c r="R8" s="27"/>
    </row>
    <row r="9" customHeight="1" outlineLevel="2" spans="1:18">
      <c r="A9" s="1" t="s">
        <v>139</v>
      </c>
      <c r="C9" s="1" t="s">
        <v>127</v>
      </c>
      <c r="D9" s="1" t="s">
        <v>80</v>
      </c>
      <c r="E9" s="1">
        <v>1</v>
      </c>
      <c r="G9" s="1" t="s">
        <v>118</v>
      </c>
      <c r="N9" s="17" t="s">
        <v>78</v>
      </c>
      <c r="O9" s="17">
        <f>VLOOKUP(N9,Compartments!A:I,9,FALSE)</f>
        <v>1e-12</v>
      </c>
      <c r="P9" s="17">
        <f>VLOOKUP(VLOOKUP(C9,Species!A:C,3,FALSE),'Species types'!A:E,5,FALSE)</f>
        <v>18.0152</v>
      </c>
      <c r="Q9" s="26">
        <f t="shared" si="0"/>
        <v>1.80152e-11</v>
      </c>
      <c r="R9" s="27"/>
    </row>
    <row r="10" customHeight="1" outlineLevel="2" spans="2:18">
      <c r="B10" s="17"/>
      <c r="C10" s="17"/>
      <c r="N10" s="25" t="s">
        <v>140</v>
      </c>
      <c r="O10" s="25"/>
      <c r="Q10" s="26">
        <f>SUMIF(N$2:N$9,"c",Q$2:Q$9)</f>
        <v>8.2601216e-16</v>
      </c>
      <c r="R10" s="27">
        <f>Q10*Parameters!D2</f>
        <v>2.47803648e-16</v>
      </c>
    </row>
    <row r="11" customHeight="1" outlineLevel="1" spans="14:18">
      <c r="N11" s="25" t="s">
        <v>141</v>
      </c>
      <c r="O11" s="25"/>
      <c r="Q11" s="26">
        <f>SUMIF(N$2:N$9,"e",Q$2:Q$9)</f>
        <v>1.8015748e-11</v>
      </c>
      <c r="R11" s="27"/>
    </row>
    <row r="12" customHeight="1" spans="14:18">
      <c r="N12" s="25" t="s">
        <v>142</v>
      </c>
      <c r="O12" s="25"/>
      <c r="Q12" s="26">
        <f>SUM(Q2:Q9)</f>
        <v>1.801657401216e-11</v>
      </c>
      <c r="R12" s="2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2016-02-18T05:40:00Z</dcterms:created>
  <dcterms:modified xsi:type="dcterms:W3CDTF">2019-04-01T11:43:04Z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1033-10.1.0.6758</vt:lpwstr>
  </property>
</Properties>
</file>