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11260" yWindow="22420" windowWidth="21140" windowHeight="9960" tabRatio="500" firstSheet="11" activeTab="1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28" l="1"/>
  <c r="Q16" i="28"/>
  <c r="P17" i="28"/>
  <c r="Q17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P31" i="28"/>
  <c r="Q31" i="28"/>
  <c r="P32" i="28"/>
  <c r="Q32" i="28"/>
  <c r="P33" i="28"/>
  <c r="Q33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P47" i="28"/>
  <c r="Q47" i="28"/>
  <c r="P48" i="28"/>
  <c r="Q48" i="28"/>
  <c r="P49" i="28"/>
  <c r="Q49" i="28"/>
  <c r="P50" i="28"/>
  <c r="Q50" i="28"/>
  <c r="P51" i="28"/>
  <c r="Q51" i="28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P63" i="28"/>
  <c r="Q63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P4" i="28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13" i="28"/>
  <c r="Q13" i="28"/>
  <c r="P14" i="28"/>
  <c r="Q14" i="28"/>
  <c r="P15" i="28"/>
  <c r="Q15" i="28"/>
  <c r="P3" i="28"/>
  <c r="Q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3" i="26"/>
</calcChain>
</file>

<file path=xl/sharedStrings.xml><?xml version="1.0" encoding="utf-8"?>
<sst xmlns="http://schemas.openxmlformats.org/spreadsheetml/2006/main" count="464" uniqueCount="242">
  <si>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</si>
  <si>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</si>
  <si>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</si>
  <si>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</si>
  <si>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</si>
  <si>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</si>
  <si>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</si>
  <si>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</si>
  <si>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</si>
  <si>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</si>
  <si>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</si>
  <si>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</si>
  <si>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</si>
  <si>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</si>
  <si>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</si>
  <si>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</si>
  <si>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</si>
  <si>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</si>
  <si>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</si>
  <si>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</si>
  <si>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</si>
  <si>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</si>
  <si>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</si>
  <si>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</si>
  <si>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</si>
  <si>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</si>
  <si>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</si>
  <si>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</si>
  <si>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</si>
  <si>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</si>
  <si>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</si>
  <si>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</si>
  <si>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</si>
  <si>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</si>
  <si>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</si>
  <si>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</si>
  <si>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</si>
  <si>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</si>
  <si>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</si>
  <si>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</si>
  <si>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</si>
  <si>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</si>
  <si>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</si>
  <si>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</si>
  <si>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</si>
  <si>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</si>
  <si>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</si>
  <si>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</si>
  <si>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</si>
  <si>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</si>
  <si>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</si>
  <si>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</si>
  <si>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</si>
  <si>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</si>
  <si>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</si>
  <si>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</si>
  <si>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</si>
  <si>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</si>
  <si>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</si>
  <si>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</si>
  <si>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</si>
  <si>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</si>
  <si>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</si>
  <si>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</si>
  <si>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</si>
  <si>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</si>
  <si>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</si>
  <si>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</si>
  <si>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</si>
  <si>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</si>
  <si>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</si>
  <si>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</si>
  <si>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</si>
  <si>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</si>
  <si>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</si>
  <si>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</si>
  <si>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</si>
  <si>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</si>
  <si>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</si>
  <si>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</si>
  <si>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</si>
  <si>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</si>
  <si>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</si>
  <si>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</si>
  <si>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</si>
  <si>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</si>
  <si>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</si>
  <si>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</si>
  <si>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</si>
  <si>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</si>
  <si>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</si>
  <si>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</si>
  <si>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</si>
  <si>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</si>
  <si>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</si>
  <si>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</si>
  <si>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</si>
  <si>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</si>
  <si>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</si>
  <si>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</si>
  <si>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</si>
  <si>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</si>
  <si>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</si>
  <si>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</si>
  <si>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</si>
  <si>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</si>
  <si>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</si>
  <si>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</si>
  <si>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</si>
  <si>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</si>
  <si>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</si>
  <si>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</si>
  <si>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</si>
  <si>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</si>
  <si>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</si>
  <si>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</si>
  <si>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</si>
  <si>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</si>
  <si>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</si>
  <si>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</si>
  <si>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</si>
  <si>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</si>
  <si>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</si>
  <si>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</si>
  <si>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</si>
  <si>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</si>
  <si>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</si>
  <si>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</si>
  <si>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</si>
  <si>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</si>
  <si>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</si>
  <si>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</si>
  <si>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</si>
  <si>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</si>
  <si>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</si>
  <si>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</si>
  <si>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</si>
  <si>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</si>
  <si>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</si>
  <si>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</si>
  <si>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</si>
  <si>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</si>
  <si>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</si>
  <si>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</si>
  <si>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</si>
  <si>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</si>
  <si>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</si>
  <si>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</si>
  <si>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</si>
  <si>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</si>
  <si>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</si>
  <si>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</si>
  <si>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</si>
  <si>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</si>
  <si>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</si>
  <si>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</si>
  <si>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</si>
  <si>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</si>
  <si>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</si>
  <si>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</si>
  <si>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</si>
  <si>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</si>
  <si>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</si>
  <si>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</si>
  <si>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</si>
  <si>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</si>
  <si>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</si>
  <si>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</si>
  <si>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</si>
  <si>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</si>
  <si>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</si>
  <si>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</si>
  <si>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</si>
  <si>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</si>
  <si>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</si>
  <si>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</si>
  <si>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</si>
  <si>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</si>
  <si>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</si>
  <si>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</si>
  <si>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</si>
  <si>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</si>
  <si>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</si>
  <si>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</si>
  <si>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</si>
  <si>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</si>
  <si>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</si>
  <si>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</si>
  <si>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</si>
  <si>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</si>
  <si>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</si>
  <si>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</si>
  <si>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</si>
  <si>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</si>
  <si>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</si>
  <si>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</si>
  <si>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</si>
  <si>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</si>
  <si>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</si>
  <si>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</si>
  <si>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</si>
  <si>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</si>
  <si>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</si>
  <si>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</si>
  <si>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</si>
  <si>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</si>
  <si>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</si>
  <si>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</si>
  <si>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</si>
  <si>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</si>
  <si>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</si>
  <si>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</si>
  <si>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</si>
  <si>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</si>
  <si>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</si>
  <si>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</si>
  <si>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</si>
  <si>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</si>
  <si>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</si>
  <si>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</si>
  <si>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</si>
  <si>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</si>
  <si>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</si>
  <si>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</si>
  <si>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</si>
  <si>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</si>
  <si>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</si>
  <si>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</si>
  <si>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</si>
  <si>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</si>
  <si>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</si>
  <si>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</si>
  <si>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</si>
  <si>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</si>
  <si>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</si>
  <si>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</si>
  <si>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Computation for Pop A[e]</t>
  </si>
  <si>
    <t>Pop A[e] a function of pop A[c]</t>
  </si>
  <si>
    <t>Other expected values computed from volume or model parameters</t>
  </si>
  <si>
    <t>(10) A[e] ==&gt; (10) A[c]</t>
  </si>
  <si>
    <t>Pop A[c] computed in expected_predictions.py</t>
  </si>
  <si>
    <t>volume(c) computed in expected_predictions.py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</si>
</sst>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E+00"/>
    <numFmt numFmtId="165" formatCode="&quot;TRUE&quot;;&quot;TRUE&quot;;&quot;FALSE&quot;"/>
    <numFmt numFmtId="166" formatCode="0.0E+00"/>
    <numFmt numFmtId="167" formatCode="0.0000E+00"/>
    <numFmt numFmtId="168" formatCode="0.00000000000E+00"/>
    <numFmt numFmtId="169" formatCode="0.0000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11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11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58" customFormat="1" ht="28" x14ac:dyDescent="0.2">
      <c r="A2" s="9" t="s">
        <v>200</v>
      </c>
      <c r="B2" s="9" t="s">
        <v>233</v>
      </c>
      <c r="C2" s="9" t="s">
        <v>234</v>
      </c>
      <c r="D2" s="9" t="s">
        <v>214</v>
      </c>
      <c r="E2" s="9" t="s">
        <v>236</v>
      </c>
      <c r="F2" s="9" t="s">
        <v>215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 t="shared" ref="E3:E63" si="0">initial_pop_A_e - (D3 - initial_pop_A_c)</f>
        <v>20000</v>
      </c>
      <c r="F3" t="s">
        <v>240</v>
      </c>
      <c r="H3" s="57"/>
      <c r="I3" s="57"/>
      <c r="J3" s="61"/>
      <c r="K3" s="57"/>
    </row>
    <row r="4" spans="1:12" x14ac:dyDescent="0.2">
      <c r="A4">
        <v>2</v>
      </c>
      <c r="B4">
        <v>1050</v>
      </c>
      <c r="C4">
        <v>19950</v>
      </c>
      <c r="D4">
        <v>1050</v>
      </c>
      <c r="E4">
        <f t="shared" si="0"/>
        <v>19950</v>
      </c>
      <c r="F4" t="s">
        <v>237</v>
      </c>
      <c r="H4" s="57"/>
      <c r="I4" s="57"/>
      <c r="J4" s="61"/>
      <c r="K4" s="57"/>
    </row>
    <row r="5" spans="1:12" x14ac:dyDescent="0.2">
      <c r="A5">
        <v>4</v>
      </c>
      <c r="B5">
        <v>1110</v>
      </c>
      <c r="C5">
        <v>19890</v>
      </c>
      <c r="D5">
        <v>1110</v>
      </c>
      <c r="E5">
        <f t="shared" si="0"/>
        <v>19890</v>
      </c>
      <c r="H5" s="57"/>
      <c r="I5" s="57"/>
      <c r="J5" s="61"/>
      <c r="K5" s="57"/>
    </row>
    <row r="6" spans="1:12" x14ac:dyDescent="0.2">
      <c r="A6">
        <v>6</v>
      </c>
      <c r="B6">
        <v>1160</v>
      </c>
      <c r="C6">
        <v>19840</v>
      </c>
      <c r="D6">
        <v>1160</v>
      </c>
      <c r="E6">
        <f t="shared" si="0"/>
        <v>19840</v>
      </c>
      <c r="H6" s="57"/>
      <c r="I6" s="57"/>
      <c r="J6" s="61"/>
      <c r="K6" s="57"/>
    </row>
    <row r="7" spans="1:12" x14ac:dyDescent="0.2">
      <c r="A7">
        <v>8</v>
      </c>
      <c r="B7">
        <v>1220</v>
      </c>
      <c r="C7">
        <v>19780</v>
      </c>
      <c r="D7">
        <v>1220</v>
      </c>
      <c r="E7">
        <f t="shared" si="0"/>
        <v>19780</v>
      </c>
      <c r="H7" s="57"/>
      <c r="I7" s="57"/>
      <c r="J7" s="61"/>
      <c r="K7" s="57"/>
    </row>
    <row r="8" spans="1:12" x14ac:dyDescent="0.2">
      <c r="A8">
        <v>10</v>
      </c>
      <c r="B8">
        <v>1280</v>
      </c>
      <c r="C8">
        <v>19720</v>
      </c>
      <c r="D8">
        <v>1280</v>
      </c>
      <c r="E8">
        <f t="shared" si="0"/>
        <v>19720</v>
      </c>
      <c r="H8" s="57"/>
      <c r="I8" s="57"/>
      <c r="J8" s="61"/>
      <c r="K8" s="57"/>
    </row>
    <row r="9" spans="1:12" x14ac:dyDescent="0.2">
      <c r="A9">
        <v>12</v>
      </c>
      <c r="B9">
        <v>1350</v>
      </c>
      <c r="C9">
        <v>19650</v>
      </c>
      <c r="D9">
        <v>1350</v>
      </c>
      <c r="E9">
        <f t="shared" si="0"/>
        <v>19650</v>
      </c>
      <c r="H9" s="57"/>
      <c r="I9" s="57"/>
      <c r="J9" s="61"/>
      <c r="K9" s="57"/>
    </row>
    <row r="10" spans="1:12" x14ac:dyDescent="0.2">
      <c r="A10">
        <v>14</v>
      </c>
      <c r="B10">
        <v>1420</v>
      </c>
      <c r="C10">
        <v>19580</v>
      </c>
      <c r="D10">
        <v>1420</v>
      </c>
      <c r="E10">
        <f t="shared" si="0"/>
        <v>19580</v>
      </c>
      <c r="H10" s="57"/>
      <c r="I10" s="57"/>
      <c r="J10" s="61"/>
      <c r="K10" s="57"/>
    </row>
    <row r="11" spans="1:12" x14ac:dyDescent="0.2">
      <c r="A11">
        <v>16</v>
      </c>
      <c r="B11">
        <v>1490</v>
      </c>
      <c r="C11">
        <v>19510</v>
      </c>
      <c r="D11">
        <v>1490</v>
      </c>
      <c r="E11">
        <f t="shared" si="0"/>
        <v>19510</v>
      </c>
      <c r="H11" s="57"/>
      <c r="I11" s="57"/>
      <c r="J11" s="61"/>
      <c r="K11" s="57"/>
    </row>
    <row r="12" spans="1:12" x14ac:dyDescent="0.2">
      <c r="A12">
        <v>18</v>
      </c>
      <c r="B12">
        <v>1570</v>
      </c>
      <c r="C12">
        <v>19430</v>
      </c>
      <c r="D12">
        <v>1570</v>
      </c>
      <c r="E12">
        <f t="shared" si="0"/>
        <v>19430</v>
      </c>
      <c r="H12" s="57"/>
      <c r="I12" s="57"/>
      <c r="J12" s="61"/>
      <c r="K12" s="57"/>
    </row>
    <row r="13" spans="1:12" x14ac:dyDescent="0.2">
      <c r="A13">
        <v>20</v>
      </c>
      <c r="B13">
        <v>1650</v>
      </c>
      <c r="C13">
        <v>19350</v>
      </c>
      <c r="D13">
        <v>1650</v>
      </c>
      <c r="E13">
        <f t="shared" si="0"/>
        <v>19350</v>
      </c>
      <c r="H13" s="57"/>
      <c r="I13" s="57"/>
      <c r="J13" s="61"/>
      <c r="K13" s="57"/>
    </row>
    <row r="14" spans="1:12" x14ac:dyDescent="0.2">
      <c r="A14">
        <v>22</v>
      </c>
      <c r="B14">
        <v>1730</v>
      </c>
      <c r="C14">
        <v>19270</v>
      </c>
      <c r="D14">
        <v>1730</v>
      </c>
      <c r="E14">
        <f t="shared" si="0"/>
        <v>19270</v>
      </c>
      <c r="H14" s="57"/>
      <c r="I14" s="57"/>
      <c r="J14" s="61"/>
      <c r="K14" s="57"/>
    </row>
    <row r="15" spans="1:12" x14ac:dyDescent="0.2">
      <c r="A15">
        <v>24</v>
      </c>
      <c r="B15">
        <v>1820</v>
      </c>
      <c r="C15">
        <v>19180</v>
      </c>
      <c r="D15">
        <v>1820</v>
      </c>
      <c r="E15">
        <f t="shared" si="0"/>
        <v>19180</v>
      </c>
      <c r="H15" s="57"/>
      <c r="I15" s="57"/>
      <c r="J15" s="61"/>
      <c r="K15" s="57"/>
    </row>
    <row r="16" spans="1:12" x14ac:dyDescent="0.2">
      <c r="A16">
        <v>26</v>
      </c>
      <c r="B16">
        <v>1920</v>
      </c>
      <c r="C16">
        <v>19080</v>
      </c>
      <c r="D16">
        <v>1920</v>
      </c>
      <c r="E16">
        <f t="shared" si="0"/>
        <v>19080</v>
      </c>
      <c r="J16" s="61"/>
      <c r="K16" s="57"/>
    </row>
    <row r="17" spans="1:11" x14ac:dyDescent="0.2">
      <c r="A17">
        <v>28</v>
      </c>
      <c r="B17">
        <v>2010</v>
      </c>
      <c r="C17">
        <v>18990</v>
      </c>
      <c r="D17">
        <v>2010</v>
      </c>
      <c r="E17">
        <f t="shared" si="0"/>
        <v>18990</v>
      </c>
      <c r="J17" s="61"/>
      <c r="K17" s="57"/>
    </row>
    <row r="18" spans="1:11" x14ac:dyDescent="0.2">
      <c r="A18">
        <v>30</v>
      </c>
      <c r="B18">
        <v>2120</v>
      </c>
      <c r="C18">
        <v>18880</v>
      </c>
      <c r="D18">
        <v>2120</v>
      </c>
      <c r="E18">
        <f t="shared" si="0"/>
        <v>18880</v>
      </c>
      <c r="J18" s="61"/>
      <c r="K18" s="57"/>
    </row>
    <row r="19" spans="1:11" x14ac:dyDescent="0.2">
      <c r="A19">
        <v>32</v>
      </c>
      <c r="B19">
        <v>2230</v>
      </c>
      <c r="C19">
        <v>18770</v>
      </c>
      <c r="D19">
        <v>2230</v>
      </c>
      <c r="E19">
        <f t="shared" si="0"/>
        <v>18770</v>
      </c>
      <c r="J19" s="61"/>
      <c r="K19" s="57"/>
    </row>
    <row r="20" spans="1:11" x14ac:dyDescent="0.2">
      <c r="A20">
        <v>34</v>
      </c>
      <c r="B20">
        <v>2340</v>
      </c>
      <c r="C20">
        <v>18660</v>
      </c>
      <c r="D20">
        <v>2340</v>
      </c>
      <c r="E20">
        <f t="shared" si="0"/>
        <v>18660</v>
      </c>
      <c r="J20" s="61"/>
      <c r="K20" s="57"/>
    </row>
    <row r="21" spans="1:11" x14ac:dyDescent="0.2">
      <c r="A21">
        <v>36</v>
      </c>
      <c r="B21">
        <v>2460</v>
      </c>
      <c r="C21">
        <v>18540</v>
      </c>
      <c r="D21">
        <v>2460</v>
      </c>
      <c r="E21">
        <f t="shared" si="0"/>
        <v>18540</v>
      </c>
      <c r="J21" s="61"/>
      <c r="K21" s="57"/>
    </row>
    <row r="22" spans="1:11" x14ac:dyDescent="0.2">
      <c r="A22">
        <v>38</v>
      </c>
      <c r="B22">
        <v>2590</v>
      </c>
      <c r="C22">
        <v>18410</v>
      </c>
      <c r="D22">
        <v>2590</v>
      </c>
      <c r="E22">
        <f t="shared" si="0"/>
        <v>18410</v>
      </c>
      <c r="J22" s="61"/>
      <c r="K22" s="57"/>
    </row>
    <row r="23" spans="1:11" x14ac:dyDescent="0.2">
      <c r="A23">
        <v>40</v>
      </c>
      <c r="B23">
        <v>2720</v>
      </c>
      <c r="C23">
        <v>18280</v>
      </c>
      <c r="D23">
        <v>2720</v>
      </c>
      <c r="E23">
        <f t="shared" si="0"/>
        <v>18280</v>
      </c>
      <c r="J23" s="61"/>
      <c r="K23" s="57"/>
    </row>
    <row r="24" spans="1:11" x14ac:dyDescent="0.2">
      <c r="A24">
        <v>42</v>
      </c>
      <c r="B24">
        <v>2860</v>
      </c>
      <c r="C24">
        <v>18140</v>
      </c>
      <c r="D24">
        <v>2860</v>
      </c>
      <c r="E24">
        <f t="shared" si="0"/>
        <v>18140</v>
      </c>
      <c r="J24" s="61"/>
      <c r="K24" s="57"/>
    </row>
    <row r="25" spans="1:11" x14ac:dyDescent="0.2">
      <c r="A25">
        <v>44</v>
      </c>
      <c r="B25">
        <v>3000</v>
      </c>
      <c r="C25">
        <v>18000</v>
      </c>
      <c r="D25">
        <v>3000</v>
      </c>
      <c r="E25">
        <f t="shared" si="0"/>
        <v>18000</v>
      </c>
      <c r="J25" s="61"/>
      <c r="K25" s="57"/>
    </row>
    <row r="26" spans="1:11" x14ac:dyDescent="0.2">
      <c r="A26">
        <v>46</v>
      </c>
      <c r="B26">
        <v>3160</v>
      </c>
      <c r="C26">
        <v>17840</v>
      </c>
      <c r="D26">
        <v>3160</v>
      </c>
      <c r="E26">
        <f t="shared" si="0"/>
        <v>17840</v>
      </c>
      <c r="J26" s="61"/>
      <c r="K26" s="57"/>
    </row>
    <row r="27" spans="1:11" x14ac:dyDescent="0.2">
      <c r="A27">
        <v>48</v>
      </c>
      <c r="B27">
        <v>3320</v>
      </c>
      <c r="C27">
        <v>17680</v>
      </c>
      <c r="D27">
        <v>3320</v>
      </c>
      <c r="E27">
        <f t="shared" si="0"/>
        <v>17680</v>
      </c>
      <c r="J27" s="61"/>
      <c r="K27" s="57"/>
    </row>
    <row r="28" spans="1:11" x14ac:dyDescent="0.2">
      <c r="A28">
        <v>50</v>
      </c>
      <c r="B28">
        <v>3490</v>
      </c>
      <c r="C28">
        <v>17510</v>
      </c>
      <c r="D28">
        <v>3490</v>
      </c>
      <c r="E28">
        <f t="shared" si="0"/>
        <v>17510</v>
      </c>
      <c r="J28" s="61"/>
      <c r="K28" s="57"/>
    </row>
    <row r="29" spans="1:11" x14ac:dyDescent="0.2">
      <c r="A29">
        <v>52</v>
      </c>
      <c r="B29">
        <v>3670</v>
      </c>
      <c r="C29">
        <v>17330</v>
      </c>
      <c r="D29">
        <v>3670</v>
      </c>
      <c r="E29">
        <f t="shared" si="0"/>
        <v>17330</v>
      </c>
      <c r="J29" s="61"/>
      <c r="K29" s="57"/>
    </row>
    <row r="30" spans="1:11" x14ac:dyDescent="0.2">
      <c r="A30">
        <v>54</v>
      </c>
      <c r="B30">
        <v>3860</v>
      </c>
      <c r="C30">
        <v>17140</v>
      </c>
      <c r="D30">
        <v>3860</v>
      </c>
      <c r="E30">
        <f t="shared" si="0"/>
        <v>17140</v>
      </c>
      <c r="J30" s="61"/>
      <c r="K30" s="57"/>
    </row>
    <row r="31" spans="1:11" x14ac:dyDescent="0.2">
      <c r="A31">
        <v>56</v>
      </c>
      <c r="B31">
        <v>4060</v>
      </c>
      <c r="C31">
        <v>16940</v>
      </c>
      <c r="D31">
        <v>4060</v>
      </c>
      <c r="E31">
        <f t="shared" si="0"/>
        <v>16940</v>
      </c>
      <c r="J31" s="61"/>
      <c r="K31" s="57"/>
    </row>
    <row r="32" spans="1:11" x14ac:dyDescent="0.2">
      <c r="A32">
        <v>58</v>
      </c>
      <c r="B32">
        <v>4260</v>
      </c>
      <c r="C32">
        <v>16740</v>
      </c>
      <c r="D32">
        <v>4260</v>
      </c>
      <c r="E32">
        <f t="shared" si="0"/>
        <v>16740</v>
      </c>
      <c r="J32" s="61"/>
      <c r="K32" s="57"/>
    </row>
    <row r="33" spans="1:11" x14ac:dyDescent="0.2">
      <c r="A33">
        <v>60</v>
      </c>
      <c r="B33">
        <v>4480</v>
      </c>
      <c r="C33">
        <v>16520</v>
      </c>
      <c r="D33">
        <v>4480</v>
      </c>
      <c r="E33">
        <f t="shared" si="0"/>
        <v>16520</v>
      </c>
      <c r="J33" s="61"/>
      <c r="K33" s="57"/>
    </row>
    <row r="34" spans="1:11" x14ac:dyDescent="0.2">
      <c r="A34">
        <v>62</v>
      </c>
      <c r="B34">
        <v>4710</v>
      </c>
      <c r="C34">
        <v>16290</v>
      </c>
      <c r="D34">
        <v>4710</v>
      </c>
      <c r="E34">
        <f t="shared" si="0"/>
        <v>16290</v>
      </c>
      <c r="J34" s="61"/>
      <c r="K34" s="57"/>
    </row>
    <row r="35" spans="1:11" x14ac:dyDescent="0.2">
      <c r="A35">
        <v>64</v>
      </c>
      <c r="B35">
        <v>4950</v>
      </c>
      <c r="C35">
        <v>16050</v>
      </c>
      <c r="D35">
        <v>4950</v>
      </c>
      <c r="E35">
        <f t="shared" si="0"/>
        <v>16050</v>
      </c>
      <c r="J35" s="61"/>
      <c r="K35" s="57"/>
    </row>
    <row r="36" spans="1:11" x14ac:dyDescent="0.2">
      <c r="A36">
        <v>66</v>
      </c>
      <c r="B36">
        <v>5210</v>
      </c>
      <c r="C36">
        <v>15790</v>
      </c>
      <c r="D36">
        <v>5210</v>
      </c>
      <c r="E36">
        <f t="shared" si="0"/>
        <v>15790</v>
      </c>
      <c r="J36" s="61"/>
      <c r="K36" s="57"/>
    </row>
    <row r="37" spans="1:11" x14ac:dyDescent="0.2">
      <c r="A37">
        <v>68</v>
      </c>
      <c r="B37">
        <v>5470</v>
      </c>
      <c r="C37">
        <v>15530</v>
      </c>
      <c r="D37">
        <v>5470</v>
      </c>
      <c r="E37">
        <f t="shared" si="0"/>
        <v>15530</v>
      </c>
      <c r="J37" s="61"/>
      <c r="K37" s="57"/>
    </row>
    <row r="38" spans="1:11" x14ac:dyDescent="0.2">
      <c r="A38">
        <v>70</v>
      </c>
      <c r="B38">
        <v>5750</v>
      </c>
      <c r="C38">
        <v>15250</v>
      </c>
      <c r="D38">
        <v>5750</v>
      </c>
      <c r="E38">
        <f t="shared" si="0"/>
        <v>15250</v>
      </c>
      <c r="J38" s="61"/>
      <c r="K38" s="57"/>
    </row>
    <row r="39" spans="1:11" x14ac:dyDescent="0.2">
      <c r="A39">
        <v>72</v>
      </c>
      <c r="B39">
        <v>6050</v>
      </c>
      <c r="C39">
        <v>14950</v>
      </c>
      <c r="D39">
        <v>6050</v>
      </c>
      <c r="E39">
        <f t="shared" si="0"/>
        <v>14950</v>
      </c>
      <c r="J39" s="61"/>
      <c r="K39" s="57"/>
    </row>
    <row r="40" spans="1:11" x14ac:dyDescent="0.2">
      <c r="A40">
        <v>74</v>
      </c>
      <c r="B40">
        <v>6360</v>
      </c>
      <c r="C40">
        <v>14640</v>
      </c>
      <c r="D40">
        <v>6360</v>
      </c>
      <c r="E40">
        <f t="shared" si="0"/>
        <v>14640</v>
      </c>
      <c r="J40" s="61"/>
      <c r="K40" s="57"/>
    </row>
    <row r="41" spans="1:11" x14ac:dyDescent="0.2">
      <c r="A41">
        <v>76</v>
      </c>
      <c r="B41">
        <v>6690</v>
      </c>
      <c r="C41">
        <v>14310</v>
      </c>
      <c r="D41">
        <v>6690</v>
      </c>
      <c r="E41">
        <f t="shared" si="0"/>
        <v>14310</v>
      </c>
      <c r="J41" s="61"/>
      <c r="K41" s="57"/>
    </row>
    <row r="42" spans="1:11" x14ac:dyDescent="0.2">
      <c r="A42">
        <v>78</v>
      </c>
      <c r="B42">
        <v>7030</v>
      </c>
      <c r="C42">
        <v>13970</v>
      </c>
      <c r="D42">
        <v>7030</v>
      </c>
      <c r="E42">
        <f t="shared" si="0"/>
        <v>13970</v>
      </c>
      <c r="J42" s="61"/>
      <c r="K42" s="57"/>
    </row>
    <row r="43" spans="1:11" x14ac:dyDescent="0.2">
      <c r="A43">
        <v>80</v>
      </c>
      <c r="B43">
        <v>7390</v>
      </c>
      <c r="C43">
        <v>13610</v>
      </c>
      <c r="D43">
        <v>7390</v>
      </c>
      <c r="E43">
        <f t="shared" si="0"/>
        <v>13610</v>
      </c>
      <c r="J43" s="61"/>
      <c r="K43" s="57"/>
    </row>
    <row r="44" spans="1:11" x14ac:dyDescent="0.2">
      <c r="A44">
        <v>82</v>
      </c>
      <c r="B44">
        <v>7770</v>
      </c>
      <c r="C44">
        <v>13230</v>
      </c>
      <c r="D44">
        <v>7770</v>
      </c>
      <c r="E44">
        <f t="shared" si="0"/>
        <v>13230</v>
      </c>
      <c r="J44" s="61"/>
      <c r="K44" s="57"/>
    </row>
    <row r="45" spans="1:11" x14ac:dyDescent="0.2">
      <c r="A45">
        <v>84</v>
      </c>
      <c r="B45">
        <v>8170</v>
      </c>
      <c r="C45">
        <v>12830</v>
      </c>
      <c r="D45">
        <v>8170</v>
      </c>
      <c r="E45">
        <f t="shared" si="0"/>
        <v>12830</v>
      </c>
      <c r="J45" s="61"/>
      <c r="K45" s="57"/>
    </row>
    <row r="46" spans="1:11" x14ac:dyDescent="0.2">
      <c r="A46">
        <v>86</v>
      </c>
      <c r="B46">
        <v>8580</v>
      </c>
      <c r="C46">
        <v>12420</v>
      </c>
      <c r="D46">
        <v>8580</v>
      </c>
      <c r="E46">
        <f t="shared" si="0"/>
        <v>12420</v>
      </c>
      <c r="J46" s="61"/>
      <c r="K46" s="57"/>
    </row>
    <row r="47" spans="1:11" x14ac:dyDescent="0.2">
      <c r="A47">
        <v>88</v>
      </c>
      <c r="B47">
        <v>9020</v>
      </c>
      <c r="C47">
        <v>11980</v>
      </c>
      <c r="D47">
        <v>9020</v>
      </c>
      <c r="E47">
        <f t="shared" si="0"/>
        <v>11980</v>
      </c>
      <c r="J47" s="61"/>
      <c r="K47" s="57"/>
    </row>
    <row r="48" spans="1:11" x14ac:dyDescent="0.2">
      <c r="A48">
        <v>90</v>
      </c>
      <c r="B48">
        <v>9490</v>
      </c>
      <c r="C48">
        <v>11510</v>
      </c>
      <c r="D48">
        <v>9490</v>
      </c>
      <c r="E48">
        <f t="shared" si="0"/>
        <v>11510</v>
      </c>
      <c r="J48" s="61"/>
      <c r="K48" s="57"/>
    </row>
    <row r="49" spans="1:11" x14ac:dyDescent="0.2">
      <c r="A49">
        <v>92</v>
      </c>
      <c r="B49">
        <v>9970</v>
      </c>
      <c r="C49">
        <v>11030</v>
      </c>
      <c r="D49">
        <v>9970</v>
      </c>
      <c r="E49">
        <f t="shared" si="0"/>
        <v>11030</v>
      </c>
      <c r="J49" s="61"/>
      <c r="K49" s="57"/>
    </row>
    <row r="50" spans="1:11" x14ac:dyDescent="0.2">
      <c r="A50">
        <v>94</v>
      </c>
      <c r="B50">
        <v>10490</v>
      </c>
      <c r="C50">
        <v>10510</v>
      </c>
      <c r="D50">
        <v>10490</v>
      </c>
      <c r="E50">
        <f t="shared" si="0"/>
        <v>10510</v>
      </c>
      <c r="J50" s="61"/>
      <c r="K50" s="57"/>
    </row>
    <row r="51" spans="1:11" x14ac:dyDescent="0.2">
      <c r="A51">
        <v>96</v>
      </c>
      <c r="B51">
        <v>11020</v>
      </c>
      <c r="C51">
        <v>9980</v>
      </c>
      <c r="D51">
        <v>11020</v>
      </c>
      <c r="E51">
        <f t="shared" si="0"/>
        <v>9980</v>
      </c>
      <c r="J51" s="61"/>
      <c r="K51" s="57"/>
    </row>
    <row r="52" spans="1:11" x14ac:dyDescent="0.2">
      <c r="A52">
        <v>98</v>
      </c>
      <c r="B52">
        <v>11590</v>
      </c>
      <c r="C52">
        <v>9410</v>
      </c>
      <c r="D52">
        <v>11590</v>
      </c>
      <c r="E52">
        <f t="shared" si="0"/>
        <v>9410</v>
      </c>
      <c r="J52" s="61"/>
      <c r="K52" s="57"/>
    </row>
    <row r="53" spans="1:11" x14ac:dyDescent="0.2">
      <c r="A53">
        <v>100</v>
      </c>
      <c r="B53">
        <v>12180</v>
      </c>
      <c r="C53">
        <v>8820</v>
      </c>
      <c r="D53">
        <v>12180</v>
      </c>
      <c r="E53">
        <f t="shared" si="0"/>
        <v>8820</v>
      </c>
      <c r="J53" s="61"/>
      <c r="K53" s="57"/>
    </row>
    <row r="54" spans="1:11" x14ac:dyDescent="0.2">
      <c r="A54">
        <v>102</v>
      </c>
      <c r="B54">
        <v>12810</v>
      </c>
      <c r="C54">
        <v>8190</v>
      </c>
      <c r="D54">
        <v>12810</v>
      </c>
      <c r="E54">
        <f t="shared" si="0"/>
        <v>8190</v>
      </c>
      <c r="J54" s="61"/>
      <c r="K54" s="57"/>
    </row>
    <row r="55" spans="1:11" x14ac:dyDescent="0.2">
      <c r="A55">
        <v>104</v>
      </c>
      <c r="B55">
        <v>13460</v>
      </c>
      <c r="C55">
        <v>7540</v>
      </c>
      <c r="D55">
        <v>13460</v>
      </c>
      <c r="E55">
        <f t="shared" si="0"/>
        <v>7540</v>
      </c>
      <c r="J55" s="61"/>
      <c r="K55" s="57"/>
    </row>
    <row r="56" spans="1:11" x14ac:dyDescent="0.2">
      <c r="A56">
        <v>106</v>
      </c>
      <c r="B56">
        <v>14150</v>
      </c>
      <c r="C56">
        <v>6850</v>
      </c>
      <c r="D56">
        <v>14150</v>
      </c>
      <c r="E56">
        <f t="shared" si="0"/>
        <v>6850</v>
      </c>
      <c r="J56" s="61"/>
      <c r="K56" s="57"/>
    </row>
    <row r="57" spans="1:11" x14ac:dyDescent="0.2">
      <c r="A57">
        <v>108</v>
      </c>
      <c r="B57">
        <v>14880</v>
      </c>
      <c r="C57">
        <v>6120</v>
      </c>
      <c r="D57">
        <v>14880</v>
      </c>
      <c r="E57">
        <f t="shared" si="0"/>
        <v>6120</v>
      </c>
      <c r="J57" s="61"/>
      <c r="K57" s="57"/>
    </row>
    <row r="58" spans="1:11" x14ac:dyDescent="0.2">
      <c r="A58">
        <v>110</v>
      </c>
      <c r="B58">
        <v>15640</v>
      </c>
      <c r="C58">
        <v>5360</v>
      </c>
      <c r="D58">
        <v>15640</v>
      </c>
      <c r="E58">
        <f t="shared" si="0"/>
        <v>5360</v>
      </c>
      <c r="J58" s="61"/>
      <c r="K58" s="57"/>
    </row>
    <row r="59" spans="1:11" x14ac:dyDescent="0.2">
      <c r="A59">
        <v>112</v>
      </c>
      <c r="B59">
        <v>16440</v>
      </c>
      <c r="C59">
        <v>4560</v>
      </c>
      <c r="D59">
        <v>16440</v>
      </c>
      <c r="E59">
        <f t="shared" si="0"/>
        <v>4560</v>
      </c>
      <c r="J59" s="61"/>
      <c r="K59" s="57"/>
    </row>
    <row r="60" spans="1:11" x14ac:dyDescent="0.2">
      <c r="A60">
        <v>114</v>
      </c>
      <c r="B60">
        <v>17290</v>
      </c>
      <c r="C60">
        <v>3710</v>
      </c>
      <c r="D60">
        <v>17290</v>
      </c>
      <c r="E60">
        <f t="shared" si="0"/>
        <v>3710</v>
      </c>
      <c r="J60" s="61"/>
      <c r="K60" s="57"/>
    </row>
    <row r="61" spans="1:11" x14ac:dyDescent="0.2">
      <c r="A61">
        <v>116</v>
      </c>
      <c r="B61">
        <v>18170</v>
      </c>
      <c r="C61">
        <v>2830</v>
      </c>
      <c r="D61">
        <v>18170</v>
      </c>
      <c r="E61">
        <f t="shared" si="0"/>
        <v>2830</v>
      </c>
      <c r="J61" s="61"/>
      <c r="K61" s="57"/>
    </row>
    <row r="62" spans="1:11" x14ac:dyDescent="0.2">
      <c r="A62">
        <v>118</v>
      </c>
      <c r="B62">
        <v>19110</v>
      </c>
      <c r="C62">
        <v>1890</v>
      </c>
      <c r="D62">
        <v>19110</v>
      </c>
      <c r="E62">
        <f t="shared" si="0"/>
        <v>1890</v>
      </c>
      <c r="J62" s="61"/>
      <c r="K62" s="57"/>
    </row>
    <row r="63" spans="1:11" x14ac:dyDescent="0.2">
      <c r="A63">
        <v>120</v>
      </c>
      <c r="B63">
        <v>20090</v>
      </c>
      <c r="C63">
        <v>910</v>
      </c>
      <c r="D63">
        <v>20090</v>
      </c>
      <c r="E63">
        <f t="shared" si="0"/>
        <v>910</v>
      </c>
      <c r="J63" s="61"/>
      <c r="K63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zoomScale="120" zoomScaleNormal="120" zoomScalePageLayoutView="120" workbookViewId="0"/>
  </sheetViews>
  <sheetFormatPr baseColWidth="10" defaultColWidth="12.1640625" defaultRowHeight="15" x14ac:dyDescent="0.2"/>
  <cols>
    <col min="2" max="9" width="0" hidden="1" customWidth="1"/>
    <col min="18" max="18" width="52" bestFit="1" customWidth="1"/>
    <col min="22" max="22" width="14.33203125" customWidth="1"/>
  </cols>
  <sheetData>
    <row r="1" spans="1:23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23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216</v>
      </c>
      <c r="G2" s="49" t="s">
        <v>217</v>
      </c>
      <c r="H2" s="49" t="s">
        <v>218</v>
      </c>
      <c r="I2" s="49" t="s">
        <v>219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220</v>
      </c>
      <c r="O2" s="49" t="s">
        <v>221</v>
      </c>
      <c r="P2" s="49" t="s">
        <v>222</v>
      </c>
      <c r="Q2" s="49" t="s">
        <v>223</v>
      </c>
      <c r="R2" s="49" t="s">
        <v>215</v>
      </c>
    </row>
    <row r="3" spans="1:23" x14ac:dyDescent="0.2">
      <c r="A3">
        <v>0</v>
      </c>
      <c r="J3" s="59">
        <v>1.1E-14</v>
      </c>
      <c r="K3" s="59">
        <v>1.0000000000000001E-17</v>
      </c>
      <c r="L3">
        <v>1.6605390404271642E-15</v>
      </c>
      <c r="M3">
        <v>1.5095809458428766E-18</v>
      </c>
      <c r="N3" s="59">
        <f t="shared" ref="N3:N63" si="0">density_c * O3</f>
        <v>1.1E-14</v>
      </c>
      <c r="O3" s="61">
        <v>1.0000000000000001E-17</v>
      </c>
      <c r="P3">
        <f xml:space="preserve"> '!!Species trajectories'!D3 * Molecular_weight_A / avogadros_constant</f>
        <v>1.6605390404271642E-15</v>
      </c>
      <c r="Q3">
        <f t="shared" ref="Q3:Q15" si="1">P3 / density_c</f>
        <v>1.5095809458428766E-18</v>
      </c>
      <c r="R3" t="s">
        <v>241</v>
      </c>
      <c r="T3" s="57"/>
      <c r="U3" s="57"/>
      <c r="V3" s="61"/>
      <c r="W3" s="57"/>
    </row>
    <row r="4" spans="1:23" x14ac:dyDescent="0.2">
      <c r="A4">
        <v>2</v>
      </c>
      <c r="J4" s="59">
        <v>1.155E-14</v>
      </c>
      <c r="K4" s="59">
        <v>1.05E-17</v>
      </c>
      <c r="L4">
        <v>1.7435659924485223E-15</v>
      </c>
      <c r="M4">
        <v>1.5850599931350202E-18</v>
      </c>
      <c r="N4" s="59">
        <f t="shared" si="0"/>
        <v>1.155E-14</v>
      </c>
      <c r="O4" s="61">
        <v>1.05E-17</v>
      </c>
      <c r="P4">
        <f xml:space="preserve"> '!!Species trajectories'!D4 * Molecular_weight_A / avogadros_constant</f>
        <v>1.7435659924485223E-15</v>
      </c>
      <c r="Q4">
        <f t="shared" si="1"/>
        <v>1.5850599931350202E-18</v>
      </c>
      <c r="R4" t="s">
        <v>238</v>
      </c>
      <c r="T4" s="57"/>
      <c r="U4" s="57"/>
      <c r="V4" s="61"/>
      <c r="W4" s="57"/>
    </row>
    <row r="5" spans="1:23" x14ac:dyDescent="0.2">
      <c r="A5">
        <v>4</v>
      </c>
      <c r="J5" s="59">
        <v>1.2209999999999999E-14</v>
      </c>
      <c r="K5" s="59">
        <v>1.1099999999999999E-17</v>
      </c>
      <c r="L5">
        <v>1.8431983348741522E-15</v>
      </c>
      <c r="M5">
        <v>1.6756348498855928E-18</v>
      </c>
      <c r="N5" s="59">
        <f t="shared" si="0"/>
        <v>1.2209999999999999E-14</v>
      </c>
      <c r="O5" s="61">
        <v>1.1099999999999999E-17</v>
      </c>
      <c r="P5">
        <f xml:space="preserve"> '!!Species trajectories'!D5 * Molecular_weight_A / avogadros_constant</f>
        <v>1.8431983348741522E-15</v>
      </c>
      <c r="Q5">
        <f t="shared" si="1"/>
        <v>1.6756348498855928E-18</v>
      </c>
      <c r="T5" s="57"/>
      <c r="U5" s="57"/>
      <c r="V5" s="61"/>
      <c r="W5" s="57"/>
    </row>
    <row r="6" spans="1:23" x14ac:dyDescent="0.2">
      <c r="A6">
        <v>6</v>
      </c>
      <c r="J6" s="59">
        <v>1.2760000000000001E-14</v>
      </c>
      <c r="K6" s="59">
        <v>1.16E-17</v>
      </c>
      <c r="L6">
        <v>1.9262252868955103E-15</v>
      </c>
      <c r="M6">
        <v>1.7511138971777368E-18</v>
      </c>
      <c r="N6" s="59">
        <f t="shared" si="0"/>
        <v>1.2760000000000001E-14</v>
      </c>
      <c r="O6" s="61">
        <v>1.16E-17</v>
      </c>
      <c r="P6">
        <f xml:space="preserve"> '!!Species trajectories'!D6 * Molecular_weight_A / avogadros_constant</f>
        <v>1.9262252868955103E-15</v>
      </c>
      <c r="Q6">
        <f t="shared" si="1"/>
        <v>1.7511138971777368E-18</v>
      </c>
      <c r="T6" s="57"/>
      <c r="U6" s="57"/>
      <c r="V6" s="61"/>
      <c r="W6" s="57"/>
    </row>
    <row r="7" spans="1:23" x14ac:dyDescent="0.2">
      <c r="A7">
        <v>8</v>
      </c>
      <c r="J7" s="59">
        <v>1.342E-14</v>
      </c>
      <c r="K7" s="59">
        <v>1.22E-17</v>
      </c>
      <c r="L7">
        <v>2.0258576293211404E-15</v>
      </c>
      <c r="M7">
        <v>1.8416887539283094E-18</v>
      </c>
      <c r="N7" s="59">
        <f t="shared" si="0"/>
        <v>1.342E-14</v>
      </c>
      <c r="O7" s="61">
        <v>1.22E-17</v>
      </c>
      <c r="P7">
        <f xml:space="preserve"> '!!Species trajectories'!D7 * Molecular_weight_A / avogadros_constant</f>
        <v>2.0258576293211404E-15</v>
      </c>
      <c r="Q7">
        <f t="shared" si="1"/>
        <v>1.8416887539283094E-18</v>
      </c>
      <c r="T7" s="57"/>
      <c r="U7" s="57"/>
      <c r="V7" s="61"/>
      <c r="W7" s="57"/>
    </row>
    <row r="8" spans="1:23" x14ac:dyDescent="0.2">
      <c r="A8">
        <v>10</v>
      </c>
      <c r="J8" s="59">
        <v>1.408E-14</v>
      </c>
      <c r="K8" s="59">
        <v>1.28E-17</v>
      </c>
      <c r="L8">
        <v>2.1254899717467701E-15</v>
      </c>
      <c r="M8">
        <v>1.932263610678882E-18</v>
      </c>
      <c r="N8" s="59">
        <f t="shared" si="0"/>
        <v>1.408E-14</v>
      </c>
      <c r="O8" s="61">
        <v>1.28E-17</v>
      </c>
      <c r="P8">
        <f xml:space="preserve"> '!!Species trajectories'!D8 * Molecular_weight_A / avogadros_constant</f>
        <v>2.1254899717467701E-15</v>
      </c>
      <c r="Q8">
        <f t="shared" si="1"/>
        <v>1.932263610678882E-18</v>
      </c>
      <c r="T8" s="57"/>
      <c r="U8" s="57"/>
      <c r="V8" s="61"/>
      <c r="W8" s="57"/>
    </row>
    <row r="9" spans="1:23" x14ac:dyDescent="0.2">
      <c r="A9">
        <v>12</v>
      </c>
      <c r="J9" s="59">
        <v>1.4850000000000001E-14</v>
      </c>
      <c r="K9" s="59">
        <v>1.3500000000000001E-17</v>
      </c>
      <c r="L9">
        <v>2.2417277045766715E-15</v>
      </c>
      <c r="M9">
        <v>2.0379342768878833E-18</v>
      </c>
      <c r="N9" s="59">
        <f t="shared" si="0"/>
        <v>1.4850000000000001E-14</v>
      </c>
      <c r="O9" s="61">
        <v>1.3500000000000001E-17</v>
      </c>
      <c r="P9">
        <f xml:space="preserve"> '!!Species trajectories'!D9 * Molecular_weight_A / avogadros_constant</f>
        <v>2.2417277045766715E-15</v>
      </c>
      <c r="Q9">
        <f t="shared" si="1"/>
        <v>2.0379342768878833E-18</v>
      </c>
      <c r="T9" s="57"/>
      <c r="U9" s="57"/>
      <c r="V9" s="61"/>
      <c r="W9" s="57"/>
    </row>
    <row r="10" spans="1:23" x14ac:dyDescent="0.2">
      <c r="A10">
        <v>14</v>
      </c>
      <c r="J10" s="59">
        <v>1.5620000000000001E-14</v>
      </c>
      <c r="K10" s="59">
        <v>1.4200000000000001E-17</v>
      </c>
      <c r="L10">
        <v>2.3579654374065732E-15</v>
      </c>
      <c r="M10">
        <v>2.1436049430968846E-18</v>
      </c>
      <c r="N10" s="59">
        <f t="shared" si="0"/>
        <v>1.5620000000000001E-14</v>
      </c>
      <c r="O10" s="61">
        <v>1.4200000000000001E-17</v>
      </c>
      <c r="P10">
        <f xml:space="preserve"> '!!Species trajectories'!D10 * Molecular_weight_A / avogadros_constant</f>
        <v>2.3579654374065732E-15</v>
      </c>
      <c r="Q10">
        <f t="shared" si="1"/>
        <v>2.1436049430968846E-18</v>
      </c>
      <c r="T10" s="57"/>
      <c r="U10" s="57"/>
      <c r="V10" s="61"/>
      <c r="W10" s="57"/>
    </row>
    <row r="11" spans="1:23" x14ac:dyDescent="0.2">
      <c r="A11">
        <v>16</v>
      </c>
      <c r="J11" s="59">
        <v>1.639E-14</v>
      </c>
      <c r="K11" s="59">
        <v>1.4899999999999999E-17</v>
      </c>
      <c r="L11">
        <v>2.4742031702364745E-15</v>
      </c>
      <c r="M11">
        <v>2.249275609305886E-18</v>
      </c>
      <c r="N11" s="59">
        <f t="shared" si="0"/>
        <v>1.639E-14</v>
      </c>
      <c r="O11" s="61">
        <v>1.4899999999999999E-17</v>
      </c>
      <c r="P11">
        <f xml:space="preserve"> '!!Species trajectories'!D11 * Molecular_weight_A / avogadros_constant</f>
        <v>2.4742031702364745E-15</v>
      </c>
      <c r="Q11">
        <f t="shared" si="1"/>
        <v>2.249275609305886E-18</v>
      </c>
      <c r="T11" s="57"/>
      <c r="U11" s="57"/>
      <c r="V11" s="61"/>
      <c r="W11" s="57"/>
    </row>
    <row r="12" spans="1:23" x14ac:dyDescent="0.2">
      <c r="A12">
        <v>18</v>
      </c>
      <c r="J12" s="59">
        <v>1.7270000000000002E-14</v>
      </c>
      <c r="K12" s="59">
        <v>1.5700000000000001E-17</v>
      </c>
      <c r="L12">
        <v>2.6070462934706475E-15</v>
      </c>
      <c r="M12">
        <v>2.3700420849733161E-18</v>
      </c>
      <c r="N12" s="59">
        <f t="shared" si="0"/>
        <v>1.7270000000000002E-14</v>
      </c>
      <c r="O12" s="61">
        <v>1.5700000000000001E-17</v>
      </c>
      <c r="P12">
        <f xml:space="preserve"> '!!Species trajectories'!D12 * Molecular_weight_A / avogadros_constant</f>
        <v>2.6070462934706475E-15</v>
      </c>
      <c r="Q12">
        <f t="shared" si="1"/>
        <v>2.3700420849733161E-18</v>
      </c>
      <c r="T12" s="57"/>
      <c r="U12" s="57"/>
      <c r="V12" s="61"/>
      <c r="W12" s="57"/>
    </row>
    <row r="13" spans="1:23" x14ac:dyDescent="0.2">
      <c r="A13">
        <v>20</v>
      </c>
      <c r="J13" s="59">
        <v>1.815E-14</v>
      </c>
      <c r="K13" s="59">
        <v>1.65E-17</v>
      </c>
      <c r="L13">
        <v>2.7398894167048209E-15</v>
      </c>
      <c r="M13">
        <v>2.4908085606407462E-18</v>
      </c>
      <c r="N13" s="59">
        <f t="shared" si="0"/>
        <v>1.815E-14</v>
      </c>
      <c r="O13" s="61">
        <v>1.65E-17</v>
      </c>
      <c r="P13">
        <f xml:space="preserve"> '!!Species trajectories'!D13 * Molecular_weight_A / avogadros_constant</f>
        <v>2.7398894167048209E-15</v>
      </c>
      <c r="Q13">
        <f t="shared" si="1"/>
        <v>2.4908085606407462E-18</v>
      </c>
      <c r="T13" s="57"/>
      <c r="U13" s="57"/>
      <c r="V13" s="61"/>
      <c r="W13" s="57"/>
    </row>
    <row r="14" spans="1:23" x14ac:dyDescent="0.2">
      <c r="A14">
        <v>22</v>
      </c>
      <c r="J14" s="59">
        <v>1.9029999999999999E-14</v>
      </c>
      <c r="K14" s="59">
        <v>1.7299999999999999E-17</v>
      </c>
      <c r="L14">
        <v>2.8727325399389938E-15</v>
      </c>
      <c r="M14">
        <v>2.6115750363081763E-18</v>
      </c>
      <c r="N14" s="59">
        <f t="shared" si="0"/>
        <v>1.9029999999999999E-14</v>
      </c>
      <c r="O14" s="61">
        <v>1.7299999999999999E-17</v>
      </c>
      <c r="P14">
        <f xml:space="preserve"> '!!Species trajectories'!D14 * Molecular_weight_A / avogadros_constant</f>
        <v>2.8727325399389938E-15</v>
      </c>
      <c r="Q14">
        <f t="shared" si="1"/>
        <v>2.6115750363081763E-18</v>
      </c>
      <c r="T14" s="57"/>
      <c r="U14" s="57"/>
      <c r="V14" s="61"/>
      <c r="W14" s="57"/>
    </row>
    <row r="15" spans="1:23" x14ac:dyDescent="0.2">
      <c r="A15">
        <v>24</v>
      </c>
      <c r="J15" s="59">
        <v>2.002E-14</v>
      </c>
      <c r="K15" s="59">
        <v>1.8199999999999999E-17</v>
      </c>
      <c r="L15">
        <v>3.0221810535774388E-15</v>
      </c>
      <c r="M15">
        <v>2.7474373214340351E-18</v>
      </c>
      <c r="N15" s="59">
        <f t="shared" si="0"/>
        <v>2.002E-14</v>
      </c>
      <c r="O15" s="61">
        <v>1.8199999999999999E-17</v>
      </c>
      <c r="P15">
        <f xml:space="preserve"> '!!Species trajectories'!D15 * Molecular_weight_A / avogadros_constant</f>
        <v>3.0221810535774388E-15</v>
      </c>
      <c r="Q15">
        <f t="shared" si="1"/>
        <v>2.7474373214340351E-18</v>
      </c>
      <c r="T15" s="57"/>
      <c r="U15" s="57"/>
      <c r="V15" s="61"/>
      <c r="W15" s="57"/>
    </row>
    <row r="16" spans="1:23" x14ac:dyDescent="0.2">
      <c r="A16">
        <v>26</v>
      </c>
      <c r="J16" s="59">
        <v>2.1119999999999999E-14</v>
      </c>
      <c r="K16" s="59">
        <v>1.92E-17</v>
      </c>
      <c r="L16">
        <v>3.188234957620155E-15</v>
      </c>
      <c r="M16">
        <v>2.8983954160183227E-18</v>
      </c>
      <c r="N16" s="59">
        <f t="shared" si="0"/>
        <v>2.1119999999999999E-14</v>
      </c>
      <c r="O16" s="61">
        <v>1.92E-17</v>
      </c>
      <c r="P16">
        <f xml:space="preserve"> '!!Species trajectories'!D16 * Molecular_weight_A / avogadros_constant</f>
        <v>3.188234957620155E-15</v>
      </c>
      <c r="Q16">
        <f t="shared" ref="Q16:Q63" si="2">P16 / density_c</f>
        <v>2.8983954160183227E-18</v>
      </c>
      <c r="V16" s="61"/>
      <c r="W16" s="57"/>
    </row>
    <row r="17" spans="1:23" x14ac:dyDescent="0.2">
      <c r="A17">
        <v>28</v>
      </c>
      <c r="J17" s="59">
        <v>2.211E-14</v>
      </c>
      <c r="K17" s="59">
        <v>2.0099999999999999E-17</v>
      </c>
      <c r="L17">
        <v>3.3376834712586E-15</v>
      </c>
      <c r="M17">
        <v>3.0342577011441816E-18</v>
      </c>
      <c r="N17" s="59">
        <f t="shared" si="0"/>
        <v>2.211E-14</v>
      </c>
      <c r="O17" s="61">
        <v>2.0099999999999999E-17</v>
      </c>
      <c r="P17">
        <f xml:space="preserve"> '!!Species trajectories'!D17 * Molecular_weight_A / avogadros_constant</f>
        <v>3.3376834712586E-15</v>
      </c>
      <c r="Q17">
        <f t="shared" si="2"/>
        <v>3.0342577011441816E-18</v>
      </c>
      <c r="V17" s="61"/>
      <c r="W17" s="57"/>
    </row>
    <row r="18" spans="1:23" x14ac:dyDescent="0.2">
      <c r="A18">
        <v>30</v>
      </c>
      <c r="J18" s="59">
        <v>2.3320000000000002E-14</v>
      </c>
      <c r="K18" s="59">
        <v>2.1200000000000001E-17</v>
      </c>
      <c r="L18">
        <v>3.5203427657055878E-15</v>
      </c>
      <c r="M18">
        <v>3.200311605186898E-18</v>
      </c>
      <c r="N18" s="59">
        <f t="shared" si="0"/>
        <v>2.3320000000000002E-14</v>
      </c>
      <c r="O18" s="61">
        <v>2.1200000000000001E-17</v>
      </c>
      <c r="P18">
        <f xml:space="preserve"> '!!Species trajectories'!D18 * Molecular_weight_A / avogadros_constant</f>
        <v>3.5203427657055878E-15</v>
      </c>
      <c r="Q18">
        <f t="shared" si="2"/>
        <v>3.200311605186898E-18</v>
      </c>
      <c r="V18" s="61"/>
      <c r="W18" s="57"/>
    </row>
    <row r="19" spans="1:23" x14ac:dyDescent="0.2">
      <c r="A19">
        <v>32</v>
      </c>
      <c r="J19" s="59">
        <v>2.4530000000000001E-14</v>
      </c>
      <c r="K19" s="59">
        <v>2.23E-17</v>
      </c>
      <c r="L19">
        <v>3.703002060152576E-15</v>
      </c>
      <c r="M19">
        <v>3.3663655092296144E-18</v>
      </c>
      <c r="N19" s="59">
        <f t="shared" si="0"/>
        <v>2.4530000000000001E-14</v>
      </c>
      <c r="O19" s="61">
        <v>2.23E-17</v>
      </c>
      <c r="P19">
        <f xml:space="preserve"> '!!Species trajectories'!D19 * Molecular_weight_A / avogadros_constant</f>
        <v>3.703002060152576E-15</v>
      </c>
      <c r="Q19">
        <f t="shared" si="2"/>
        <v>3.3663655092296144E-18</v>
      </c>
      <c r="V19" s="61"/>
      <c r="W19" s="57"/>
    </row>
    <row r="20" spans="1:23" x14ac:dyDescent="0.2">
      <c r="A20">
        <v>34</v>
      </c>
      <c r="J20" s="59">
        <v>2.5739999999999999E-14</v>
      </c>
      <c r="K20" s="59">
        <v>2.3399999999999999E-17</v>
      </c>
      <c r="L20">
        <v>3.8856613545995638E-15</v>
      </c>
      <c r="M20">
        <v>3.5324194132723304E-18</v>
      </c>
      <c r="N20" s="59">
        <f t="shared" si="0"/>
        <v>2.5739999999999999E-14</v>
      </c>
      <c r="O20" s="61">
        <v>2.3399999999999999E-17</v>
      </c>
      <c r="P20">
        <f xml:space="preserve"> '!!Species trajectories'!D20 * Molecular_weight_A / avogadros_constant</f>
        <v>3.8856613545995638E-15</v>
      </c>
      <c r="Q20">
        <f t="shared" si="2"/>
        <v>3.5324194132723304E-18</v>
      </c>
      <c r="V20" s="61"/>
      <c r="W20" s="57"/>
    </row>
    <row r="21" spans="1:23" x14ac:dyDescent="0.2">
      <c r="A21">
        <v>36</v>
      </c>
      <c r="J21" s="59">
        <v>2.7059999999999997E-14</v>
      </c>
      <c r="K21" s="59">
        <v>2.4599999999999999E-17</v>
      </c>
      <c r="L21">
        <v>4.084926039450824E-15</v>
      </c>
      <c r="M21">
        <v>3.7135691267734763E-18</v>
      </c>
      <c r="N21" s="59">
        <f t="shared" si="0"/>
        <v>2.7059999999999997E-14</v>
      </c>
      <c r="O21" s="61">
        <v>2.4599999999999999E-17</v>
      </c>
      <c r="P21">
        <f xml:space="preserve"> '!!Species trajectories'!D21 * Molecular_weight_A / avogadros_constant</f>
        <v>4.084926039450824E-15</v>
      </c>
      <c r="Q21">
        <f t="shared" si="2"/>
        <v>3.7135691267734763E-18</v>
      </c>
      <c r="V21" s="61"/>
      <c r="W21" s="57"/>
    </row>
    <row r="22" spans="1:23" x14ac:dyDescent="0.2">
      <c r="A22">
        <v>38</v>
      </c>
      <c r="J22" s="59">
        <v>2.849E-14</v>
      </c>
      <c r="K22" s="59">
        <v>2.5899999999999999E-17</v>
      </c>
      <c r="L22">
        <v>4.3007961147063551E-15</v>
      </c>
      <c r="M22">
        <v>3.9098146497330502E-18</v>
      </c>
      <c r="N22" s="59">
        <f t="shared" si="0"/>
        <v>2.849E-14</v>
      </c>
      <c r="O22" s="61">
        <v>2.5899999999999999E-17</v>
      </c>
      <c r="P22">
        <f xml:space="preserve"> '!!Species trajectories'!D22 * Molecular_weight_A / avogadros_constant</f>
        <v>4.3007961147063551E-15</v>
      </c>
      <c r="Q22">
        <f t="shared" si="2"/>
        <v>3.9098146497330502E-18</v>
      </c>
      <c r="V22" s="61"/>
      <c r="W22" s="57"/>
    </row>
    <row r="23" spans="1:23" x14ac:dyDescent="0.2">
      <c r="A23">
        <v>40</v>
      </c>
      <c r="J23" s="59">
        <v>2.992E-14</v>
      </c>
      <c r="K23" s="59">
        <v>2.72E-17</v>
      </c>
      <c r="L23">
        <v>4.5166661899618862E-15</v>
      </c>
      <c r="M23">
        <v>4.1060601726926241E-18</v>
      </c>
      <c r="N23" s="59">
        <f t="shared" si="0"/>
        <v>2.992E-14</v>
      </c>
      <c r="O23" s="61">
        <v>2.72E-17</v>
      </c>
      <c r="P23">
        <f xml:space="preserve"> '!!Species trajectories'!D23 * Molecular_weight_A / avogadros_constant</f>
        <v>4.5166661899618862E-15</v>
      </c>
      <c r="Q23">
        <f t="shared" si="2"/>
        <v>4.1060601726926241E-18</v>
      </c>
      <c r="V23" s="61"/>
      <c r="W23" s="57"/>
    </row>
    <row r="24" spans="1:23" x14ac:dyDescent="0.2">
      <c r="A24">
        <v>42</v>
      </c>
      <c r="J24" s="59">
        <v>3.1459999999999999E-14</v>
      </c>
      <c r="K24" s="59">
        <v>2.8599999999999999E-17</v>
      </c>
      <c r="L24">
        <v>4.7491416556216896E-15</v>
      </c>
      <c r="M24">
        <v>4.3174015051106268E-18</v>
      </c>
      <c r="N24" s="59">
        <f t="shared" si="0"/>
        <v>3.1459999999999999E-14</v>
      </c>
      <c r="O24" s="61">
        <v>2.8599999999999999E-17</v>
      </c>
      <c r="P24">
        <f xml:space="preserve"> '!!Species trajectories'!D24 * Molecular_weight_A / avogadros_constant</f>
        <v>4.7491416556216896E-15</v>
      </c>
      <c r="Q24">
        <f t="shared" si="2"/>
        <v>4.3174015051106268E-18</v>
      </c>
      <c r="V24" s="61"/>
      <c r="W24" s="57"/>
    </row>
    <row r="25" spans="1:23" x14ac:dyDescent="0.2">
      <c r="A25">
        <v>44</v>
      </c>
      <c r="J25" s="59">
        <v>3.2999999999999998E-14</v>
      </c>
      <c r="K25" s="59">
        <v>3.0000000000000001E-17</v>
      </c>
      <c r="L25">
        <v>4.9816171212814923E-15</v>
      </c>
      <c r="M25">
        <v>4.5287428375286295E-18</v>
      </c>
      <c r="N25" s="59">
        <f t="shared" si="0"/>
        <v>3.2999999999999998E-14</v>
      </c>
      <c r="O25" s="61">
        <v>3.0000000000000001E-17</v>
      </c>
      <c r="P25">
        <f xml:space="preserve"> '!!Species trajectories'!D25 * Molecular_weight_A / avogadros_constant</f>
        <v>4.9816171212814923E-15</v>
      </c>
      <c r="Q25">
        <f t="shared" si="2"/>
        <v>4.5287428375286295E-18</v>
      </c>
      <c r="V25" s="61"/>
      <c r="W25" s="57"/>
    </row>
    <row r="26" spans="1:23" x14ac:dyDescent="0.2">
      <c r="A26">
        <v>46</v>
      </c>
      <c r="J26" s="59">
        <v>3.4759999999999995E-14</v>
      </c>
      <c r="K26" s="59">
        <v>3.1599999999999998E-17</v>
      </c>
      <c r="L26">
        <v>5.2473033677498382E-15</v>
      </c>
      <c r="M26">
        <v>4.7702757888634897E-18</v>
      </c>
      <c r="N26" s="59">
        <f t="shared" si="0"/>
        <v>3.4759999999999995E-14</v>
      </c>
      <c r="O26" s="61">
        <v>3.1599999999999998E-17</v>
      </c>
      <c r="P26">
        <f xml:space="preserve"> '!!Species trajectories'!D26 * Molecular_weight_A / avogadros_constant</f>
        <v>5.2473033677498382E-15</v>
      </c>
      <c r="Q26">
        <f t="shared" si="2"/>
        <v>4.7702757888634897E-18</v>
      </c>
      <c r="V26" s="61"/>
      <c r="W26" s="57"/>
    </row>
    <row r="27" spans="1:23" x14ac:dyDescent="0.2">
      <c r="A27">
        <v>48</v>
      </c>
      <c r="J27" s="59">
        <v>3.6520000000000005E-14</v>
      </c>
      <c r="K27" s="59">
        <v>3.3200000000000002E-17</v>
      </c>
      <c r="L27">
        <v>5.5129896142181849E-15</v>
      </c>
      <c r="M27">
        <v>5.0118087401983498E-18</v>
      </c>
      <c r="N27" s="59">
        <f t="shared" si="0"/>
        <v>3.6520000000000005E-14</v>
      </c>
      <c r="O27" s="61">
        <v>3.3200000000000002E-17</v>
      </c>
      <c r="P27">
        <f xml:space="preserve"> '!!Species trajectories'!D27 * Molecular_weight_A / avogadros_constant</f>
        <v>5.5129896142181849E-15</v>
      </c>
      <c r="Q27">
        <f t="shared" si="2"/>
        <v>5.0118087401983498E-18</v>
      </c>
      <c r="V27" s="61"/>
      <c r="W27" s="57"/>
    </row>
    <row r="28" spans="1:23" x14ac:dyDescent="0.2">
      <c r="A28">
        <v>50</v>
      </c>
      <c r="J28" s="59">
        <v>3.8389999999999995E-14</v>
      </c>
      <c r="K28" s="59">
        <v>3.4899999999999998E-17</v>
      </c>
      <c r="L28">
        <v>5.7952812510908025E-15</v>
      </c>
      <c r="M28">
        <v>5.2684375009916388E-18</v>
      </c>
      <c r="N28" s="59">
        <f t="shared" si="0"/>
        <v>3.8389999999999995E-14</v>
      </c>
      <c r="O28" s="61">
        <v>3.4899999999999998E-17</v>
      </c>
      <c r="P28">
        <f xml:space="preserve"> '!!Species trajectories'!D28 * Molecular_weight_A / avogadros_constant</f>
        <v>5.7952812510908025E-15</v>
      </c>
      <c r="Q28">
        <f t="shared" si="2"/>
        <v>5.2684375009916388E-18</v>
      </c>
      <c r="V28" s="61"/>
      <c r="W28" s="57"/>
    </row>
    <row r="29" spans="1:23" x14ac:dyDescent="0.2">
      <c r="A29">
        <v>52</v>
      </c>
      <c r="J29" s="59">
        <v>4.0369999999999996E-14</v>
      </c>
      <c r="K29" s="59">
        <v>3.6699999999999997E-17</v>
      </c>
      <c r="L29">
        <v>6.0941782783676924E-15</v>
      </c>
      <c r="M29">
        <v>5.5401620712433565E-18</v>
      </c>
      <c r="N29" s="59">
        <f t="shared" si="0"/>
        <v>4.0369999999999996E-14</v>
      </c>
      <c r="O29" s="61">
        <v>3.6699999999999997E-17</v>
      </c>
      <c r="P29">
        <f xml:space="preserve"> '!!Species trajectories'!D29 * Molecular_weight_A / avogadros_constant</f>
        <v>6.0941782783676924E-15</v>
      </c>
      <c r="Q29">
        <f t="shared" si="2"/>
        <v>5.5401620712433565E-18</v>
      </c>
      <c r="V29" s="61"/>
      <c r="W29" s="57"/>
    </row>
    <row r="30" spans="1:23" x14ac:dyDescent="0.2">
      <c r="A30">
        <v>54</v>
      </c>
      <c r="J30" s="59">
        <v>4.2460000000000003E-14</v>
      </c>
      <c r="K30" s="59">
        <v>3.8600000000000001E-17</v>
      </c>
      <c r="L30">
        <v>6.4096806960488532E-15</v>
      </c>
      <c r="M30">
        <v>5.826982450953503E-18</v>
      </c>
      <c r="N30" s="59">
        <f t="shared" si="0"/>
        <v>4.2460000000000003E-14</v>
      </c>
      <c r="O30" s="61">
        <v>3.8600000000000001E-17</v>
      </c>
      <c r="P30">
        <f xml:space="preserve"> '!!Species trajectories'!D30 * Molecular_weight_A / avogadros_constant</f>
        <v>6.4096806960488532E-15</v>
      </c>
      <c r="Q30">
        <f t="shared" si="2"/>
        <v>5.826982450953503E-18</v>
      </c>
      <c r="V30" s="61"/>
      <c r="W30" s="57"/>
    </row>
    <row r="31" spans="1:23" x14ac:dyDescent="0.2">
      <c r="A31">
        <v>56</v>
      </c>
      <c r="J31" s="59">
        <v>4.4660000000000002E-14</v>
      </c>
      <c r="K31" s="59">
        <v>4.0600000000000003E-17</v>
      </c>
      <c r="L31">
        <v>6.7417885041342864E-15</v>
      </c>
      <c r="M31">
        <v>6.1288986401220783E-18</v>
      </c>
      <c r="N31" s="59">
        <f t="shared" si="0"/>
        <v>4.4660000000000002E-14</v>
      </c>
      <c r="O31" s="61">
        <v>4.0600000000000003E-17</v>
      </c>
      <c r="P31">
        <f xml:space="preserve"> '!!Species trajectories'!D31 * Molecular_weight_A / avogadros_constant</f>
        <v>6.7417885041342864E-15</v>
      </c>
      <c r="Q31">
        <f t="shared" si="2"/>
        <v>6.1288986401220783E-18</v>
      </c>
      <c r="V31" s="61"/>
      <c r="W31" s="57"/>
    </row>
    <row r="32" spans="1:23" x14ac:dyDescent="0.2">
      <c r="A32">
        <v>58</v>
      </c>
      <c r="J32" s="59">
        <v>4.6859999999999995E-14</v>
      </c>
      <c r="K32" s="59">
        <v>4.2599999999999998E-17</v>
      </c>
      <c r="L32">
        <v>7.0738963122197188E-15</v>
      </c>
      <c r="M32">
        <v>6.4308148292906535E-18</v>
      </c>
      <c r="N32" s="59">
        <f t="shared" si="0"/>
        <v>4.6859999999999995E-14</v>
      </c>
      <c r="O32" s="61">
        <v>4.2599999999999998E-17</v>
      </c>
      <c r="P32">
        <f xml:space="preserve"> '!!Species trajectories'!D32 * Molecular_weight_A / avogadros_constant</f>
        <v>7.0738963122197188E-15</v>
      </c>
      <c r="Q32">
        <f t="shared" si="2"/>
        <v>6.4308148292906535E-18</v>
      </c>
      <c r="V32" s="61"/>
      <c r="W32" s="57"/>
    </row>
    <row r="33" spans="1:23" x14ac:dyDescent="0.2">
      <c r="A33">
        <v>60</v>
      </c>
      <c r="J33" s="59">
        <v>4.9279999999999999E-14</v>
      </c>
      <c r="K33" s="59">
        <v>4.4800000000000002E-17</v>
      </c>
      <c r="L33">
        <v>7.4392149011136952E-15</v>
      </c>
      <c r="M33">
        <v>6.7629226373760863E-18</v>
      </c>
      <c r="N33" s="59">
        <f t="shared" si="0"/>
        <v>4.9279999999999999E-14</v>
      </c>
      <c r="O33" s="61">
        <v>4.4800000000000002E-17</v>
      </c>
      <c r="P33">
        <f xml:space="preserve"> '!!Species trajectories'!D33 * Molecular_weight_A / avogadros_constant</f>
        <v>7.4392149011136952E-15</v>
      </c>
      <c r="Q33">
        <f t="shared" si="2"/>
        <v>6.7629226373760863E-18</v>
      </c>
      <c r="V33" s="61"/>
      <c r="W33" s="57"/>
    </row>
    <row r="34" spans="1:23" x14ac:dyDescent="0.2">
      <c r="A34">
        <v>62</v>
      </c>
      <c r="J34" s="59">
        <v>5.1809999999999996E-14</v>
      </c>
      <c r="K34" s="59">
        <v>4.7099999999999997E-17</v>
      </c>
      <c r="L34">
        <v>7.8211388804119433E-15</v>
      </c>
      <c r="M34">
        <v>7.1101262549199486E-18</v>
      </c>
      <c r="N34" s="59">
        <f t="shared" si="0"/>
        <v>5.1809999999999996E-14</v>
      </c>
      <c r="O34" s="61">
        <v>4.7099999999999997E-17</v>
      </c>
      <c r="P34">
        <f xml:space="preserve"> '!!Species trajectories'!D34 * Molecular_weight_A / avogadros_constant</f>
        <v>7.8211388804119433E-15</v>
      </c>
      <c r="Q34">
        <f t="shared" si="2"/>
        <v>7.1101262549199486E-18</v>
      </c>
      <c r="V34" s="61"/>
      <c r="W34" s="57"/>
    </row>
    <row r="35" spans="1:23" x14ac:dyDescent="0.2">
      <c r="A35">
        <v>64</v>
      </c>
      <c r="J35" s="59">
        <v>5.4449999999999998E-14</v>
      </c>
      <c r="K35" s="59">
        <v>4.9499999999999997E-17</v>
      </c>
      <c r="L35">
        <v>8.2196682501144622E-15</v>
      </c>
      <c r="M35">
        <v>7.4724256819222389E-18</v>
      </c>
      <c r="N35" s="59">
        <f t="shared" si="0"/>
        <v>5.4449999999999998E-14</v>
      </c>
      <c r="O35" s="61">
        <v>4.9499999999999997E-17</v>
      </c>
      <c r="P35">
        <f xml:space="preserve"> '!!Species trajectories'!D35 * Molecular_weight_A / avogadros_constant</f>
        <v>8.2196682501144622E-15</v>
      </c>
      <c r="Q35">
        <f t="shared" si="2"/>
        <v>7.4724256819222389E-18</v>
      </c>
      <c r="V35" s="61"/>
      <c r="W35" s="57"/>
    </row>
    <row r="36" spans="1:23" x14ac:dyDescent="0.2">
      <c r="A36">
        <v>66</v>
      </c>
      <c r="J36" s="59">
        <v>5.7309999999999998E-14</v>
      </c>
      <c r="K36" s="59">
        <v>5.2099999999999999E-17</v>
      </c>
      <c r="L36">
        <v>8.6514084006255243E-15</v>
      </c>
      <c r="M36">
        <v>7.8649167278413852E-18</v>
      </c>
      <c r="N36" s="59">
        <f t="shared" si="0"/>
        <v>5.7309999999999998E-14</v>
      </c>
      <c r="O36" s="61">
        <v>5.2099999999999999E-17</v>
      </c>
      <c r="P36">
        <f xml:space="preserve"> '!!Species trajectories'!D36 * Molecular_weight_A / avogadros_constant</f>
        <v>8.6514084006255243E-15</v>
      </c>
      <c r="Q36">
        <f t="shared" si="2"/>
        <v>7.8649167278413852E-18</v>
      </c>
      <c r="V36" s="61"/>
      <c r="W36" s="57"/>
    </row>
    <row r="37" spans="1:23" x14ac:dyDescent="0.2">
      <c r="A37">
        <v>68</v>
      </c>
      <c r="J37" s="59">
        <v>6.0169999999999998E-14</v>
      </c>
      <c r="K37" s="59">
        <v>5.47E-17</v>
      </c>
      <c r="L37">
        <v>9.083148551136588E-15</v>
      </c>
      <c r="M37">
        <v>8.2574077737605345E-18</v>
      </c>
      <c r="N37" s="59">
        <f t="shared" si="0"/>
        <v>6.0169999999999998E-14</v>
      </c>
      <c r="O37" s="61">
        <v>5.47E-17</v>
      </c>
      <c r="P37">
        <f xml:space="preserve"> '!!Species trajectories'!D37 * Molecular_weight_A / avogadros_constant</f>
        <v>9.083148551136588E-15</v>
      </c>
      <c r="Q37">
        <f t="shared" si="2"/>
        <v>8.2574077737605345E-18</v>
      </c>
      <c r="V37" s="61"/>
      <c r="W37" s="57"/>
    </row>
    <row r="38" spans="1:23" x14ac:dyDescent="0.2">
      <c r="A38">
        <v>70</v>
      </c>
      <c r="J38" s="59">
        <v>6.3249999999999996E-14</v>
      </c>
      <c r="K38" s="59">
        <v>5.7499999999999998E-17</v>
      </c>
      <c r="L38">
        <v>9.5480994824561933E-15</v>
      </c>
      <c r="M38">
        <v>8.6800904385965399E-18</v>
      </c>
      <c r="N38" s="59">
        <f t="shared" si="0"/>
        <v>6.3249999999999996E-14</v>
      </c>
      <c r="O38" s="61">
        <v>5.7499999999999998E-17</v>
      </c>
      <c r="P38">
        <f xml:space="preserve"> '!!Species trajectories'!D38 * Molecular_weight_A / avogadros_constant</f>
        <v>9.5480994824561933E-15</v>
      </c>
      <c r="Q38">
        <f t="shared" si="2"/>
        <v>8.6800904385965399E-18</v>
      </c>
      <c r="V38" s="61"/>
      <c r="W38" s="57"/>
    </row>
    <row r="39" spans="1:23" x14ac:dyDescent="0.2">
      <c r="A39">
        <v>72</v>
      </c>
      <c r="J39" s="59">
        <v>6.6549999999999992E-14</v>
      </c>
      <c r="K39" s="59">
        <v>6.0499999999999997E-17</v>
      </c>
      <c r="L39">
        <v>1.0046261194584344E-14</v>
      </c>
      <c r="M39">
        <v>9.1329647223494027E-18</v>
      </c>
      <c r="N39" s="59">
        <f t="shared" si="0"/>
        <v>6.6549999999999992E-14</v>
      </c>
      <c r="O39" s="61">
        <v>6.0499999999999997E-17</v>
      </c>
      <c r="P39">
        <f xml:space="preserve"> '!!Species trajectories'!D39 * Molecular_weight_A / avogadros_constant</f>
        <v>1.0046261194584344E-14</v>
      </c>
      <c r="Q39">
        <f t="shared" si="2"/>
        <v>9.1329647223494027E-18</v>
      </c>
      <c r="V39" s="61"/>
      <c r="W39" s="57"/>
    </row>
    <row r="40" spans="1:23" x14ac:dyDescent="0.2">
      <c r="A40">
        <v>74</v>
      </c>
      <c r="J40" s="59">
        <v>6.9959999999999999E-14</v>
      </c>
      <c r="K40" s="59">
        <v>6.3600000000000001E-17</v>
      </c>
      <c r="L40">
        <v>1.0561028297116765E-14</v>
      </c>
      <c r="M40">
        <v>9.6009348155606944E-18</v>
      </c>
      <c r="N40" s="59">
        <f t="shared" si="0"/>
        <v>6.9959999999999999E-14</v>
      </c>
      <c r="O40" s="61">
        <v>6.3600000000000001E-17</v>
      </c>
      <c r="P40">
        <f xml:space="preserve"> '!!Species trajectories'!D40 * Molecular_weight_A / avogadros_constant</f>
        <v>1.0561028297116765E-14</v>
      </c>
      <c r="Q40">
        <f t="shared" si="2"/>
        <v>9.6009348155606944E-18</v>
      </c>
      <c r="V40" s="61"/>
      <c r="W40" s="57"/>
    </row>
    <row r="41" spans="1:23" x14ac:dyDescent="0.2">
      <c r="A41">
        <v>76</v>
      </c>
      <c r="J41" s="59">
        <v>7.3590000000000005E-14</v>
      </c>
      <c r="K41" s="59">
        <v>6.69E-17</v>
      </c>
      <c r="L41">
        <v>1.1109006180457727E-14</v>
      </c>
      <c r="M41">
        <v>1.0099096527688844E-17</v>
      </c>
      <c r="N41" s="59">
        <f t="shared" si="0"/>
        <v>7.3590000000000005E-14</v>
      </c>
      <c r="O41" s="61">
        <v>6.69E-17</v>
      </c>
      <c r="P41">
        <f xml:space="preserve"> '!!Species trajectories'!D41 * Molecular_weight_A / avogadros_constant</f>
        <v>1.1109006180457727E-14</v>
      </c>
      <c r="Q41">
        <f t="shared" si="2"/>
        <v>1.0099096527688844E-17</v>
      </c>
      <c r="V41" s="61"/>
      <c r="W41" s="57"/>
    </row>
    <row r="42" spans="1:23" x14ac:dyDescent="0.2">
      <c r="A42">
        <v>78</v>
      </c>
      <c r="J42" s="59">
        <v>7.733000000000001E-14</v>
      </c>
      <c r="K42" s="59">
        <v>7.0300000000000003E-17</v>
      </c>
      <c r="L42">
        <v>1.1673589454202964E-14</v>
      </c>
      <c r="M42">
        <v>1.0612354049275421E-17</v>
      </c>
      <c r="N42" s="59">
        <f t="shared" si="0"/>
        <v>7.733000000000001E-14</v>
      </c>
      <c r="O42" s="61">
        <v>7.0300000000000003E-17</v>
      </c>
      <c r="P42">
        <f xml:space="preserve"> '!!Species trajectories'!D42 * Molecular_weight_A / avogadros_constant</f>
        <v>1.1673589454202964E-14</v>
      </c>
      <c r="Q42">
        <f t="shared" si="2"/>
        <v>1.0612354049275421E-17</v>
      </c>
      <c r="V42" s="61"/>
      <c r="W42" s="57"/>
    </row>
    <row r="43" spans="1:23" x14ac:dyDescent="0.2">
      <c r="A43">
        <v>80</v>
      </c>
      <c r="J43" s="59">
        <v>8.129E-14</v>
      </c>
      <c r="K43" s="59">
        <v>7.3900000000000003E-17</v>
      </c>
      <c r="L43">
        <v>1.2271383508756742E-14</v>
      </c>
      <c r="M43">
        <v>1.1155803189778857E-17</v>
      </c>
      <c r="N43" s="59">
        <f t="shared" si="0"/>
        <v>8.129E-14</v>
      </c>
      <c r="O43" s="61">
        <v>7.3900000000000003E-17</v>
      </c>
      <c r="P43">
        <f xml:space="preserve"> '!!Species trajectories'!D43 * Molecular_weight_A / avogadros_constant</f>
        <v>1.2271383508756742E-14</v>
      </c>
      <c r="Q43">
        <f t="shared" si="2"/>
        <v>1.1155803189778857E-17</v>
      </c>
      <c r="V43" s="61"/>
      <c r="W43" s="57"/>
    </row>
    <row r="44" spans="1:23" x14ac:dyDescent="0.2">
      <c r="A44">
        <v>82</v>
      </c>
      <c r="J44" s="59">
        <v>8.5470000000000001E-14</v>
      </c>
      <c r="K44" s="59">
        <v>7.7699999999999998E-17</v>
      </c>
      <c r="L44">
        <v>1.2902388344119065E-14</v>
      </c>
      <c r="M44">
        <v>1.172944394919915E-17</v>
      </c>
      <c r="N44" s="59">
        <f t="shared" si="0"/>
        <v>8.5470000000000001E-14</v>
      </c>
      <c r="O44" s="61">
        <v>7.7699999999999998E-17</v>
      </c>
      <c r="P44">
        <f xml:space="preserve"> '!!Species trajectories'!D44 * Molecular_weight_A / avogadros_constant</f>
        <v>1.2902388344119065E-14</v>
      </c>
      <c r="Q44">
        <f t="shared" si="2"/>
        <v>1.172944394919915E-17</v>
      </c>
      <c r="V44" s="61"/>
      <c r="W44" s="57"/>
    </row>
    <row r="45" spans="1:23" x14ac:dyDescent="0.2">
      <c r="A45">
        <v>84</v>
      </c>
      <c r="J45" s="59">
        <v>8.987E-14</v>
      </c>
      <c r="K45" s="59">
        <v>8.1700000000000001E-17</v>
      </c>
      <c r="L45">
        <v>1.356660396028993E-14</v>
      </c>
      <c r="M45">
        <v>1.23332763275363E-17</v>
      </c>
      <c r="N45" s="59">
        <f t="shared" si="0"/>
        <v>8.987E-14</v>
      </c>
      <c r="O45" s="61">
        <v>8.1700000000000001E-17</v>
      </c>
      <c r="P45">
        <f xml:space="preserve"> '!!Species trajectories'!D45 * Molecular_weight_A / avogadros_constant</f>
        <v>1.356660396028993E-14</v>
      </c>
      <c r="Q45">
        <f t="shared" si="2"/>
        <v>1.23332763275363E-17</v>
      </c>
      <c r="V45" s="61"/>
      <c r="W45" s="57"/>
    </row>
    <row r="46" spans="1:23" x14ac:dyDescent="0.2">
      <c r="A46">
        <v>86</v>
      </c>
      <c r="J46" s="59">
        <v>9.4379999999999998E-14</v>
      </c>
      <c r="K46" s="59">
        <v>8.5799999999999996E-17</v>
      </c>
      <c r="L46">
        <v>1.4247424966865067E-14</v>
      </c>
      <c r="M46">
        <v>1.295220451533188E-17</v>
      </c>
      <c r="N46" s="59">
        <f t="shared" si="0"/>
        <v>9.4379999999999998E-14</v>
      </c>
      <c r="O46" s="61">
        <v>8.5799999999999996E-17</v>
      </c>
      <c r="P46">
        <f xml:space="preserve"> '!!Species trajectories'!D46 * Molecular_weight_A / avogadros_constant</f>
        <v>1.4247424966865067E-14</v>
      </c>
      <c r="Q46">
        <f t="shared" si="2"/>
        <v>1.295220451533188E-17</v>
      </c>
      <c r="V46" s="61"/>
      <c r="W46" s="57"/>
    </row>
    <row r="47" spans="1:23" x14ac:dyDescent="0.2">
      <c r="A47">
        <v>88</v>
      </c>
      <c r="J47" s="59">
        <v>9.9220000000000005E-14</v>
      </c>
      <c r="K47" s="59">
        <v>9.0200000000000004E-17</v>
      </c>
      <c r="L47">
        <v>1.4978062144653022E-14</v>
      </c>
      <c r="M47">
        <v>1.3616420131502747E-17</v>
      </c>
      <c r="N47" s="59">
        <f t="shared" si="0"/>
        <v>9.9220000000000005E-14</v>
      </c>
      <c r="O47" s="61">
        <v>9.0200000000000004E-17</v>
      </c>
      <c r="P47">
        <f xml:space="preserve"> '!!Species trajectories'!D47 * Molecular_weight_A / avogadros_constant</f>
        <v>1.4978062144653022E-14</v>
      </c>
      <c r="Q47">
        <f t="shared" si="2"/>
        <v>1.3616420131502747E-17</v>
      </c>
      <c r="V47" s="61"/>
      <c r="W47" s="57"/>
    </row>
    <row r="48" spans="1:23" x14ac:dyDescent="0.2">
      <c r="A48">
        <v>90</v>
      </c>
      <c r="J48" s="59">
        <v>1.0439E-13</v>
      </c>
      <c r="K48" s="59">
        <v>9.4899999999999999E-17</v>
      </c>
      <c r="L48">
        <v>1.5758515493653787E-14</v>
      </c>
      <c r="M48">
        <v>1.4325923176048897E-17</v>
      </c>
      <c r="N48" s="59">
        <f t="shared" si="0"/>
        <v>1.0439E-13</v>
      </c>
      <c r="O48" s="61">
        <v>9.4899999999999999E-17</v>
      </c>
      <c r="P48">
        <f xml:space="preserve"> '!!Species trajectories'!D48 * Molecular_weight_A / avogadros_constant</f>
        <v>1.5758515493653787E-14</v>
      </c>
      <c r="Q48">
        <f t="shared" si="2"/>
        <v>1.4325923176048897E-17</v>
      </c>
      <c r="V48" s="61"/>
      <c r="W48" s="57"/>
    </row>
    <row r="49" spans="1:23" x14ac:dyDescent="0.2">
      <c r="A49">
        <v>92</v>
      </c>
      <c r="J49" s="59">
        <v>1.0967E-13</v>
      </c>
      <c r="K49" s="59">
        <v>9.9699999999999998E-17</v>
      </c>
      <c r="L49">
        <v>1.6555574233058825E-14</v>
      </c>
      <c r="M49">
        <v>1.5050522030053478E-17</v>
      </c>
      <c r="N49" s="59">
        <f t="shared" si="0"/>
        <v>1.0967E-13</v>
      </c>
      <c r="O49" s="61">
        <v>9.9699999999999998E-17</v>
      </c>
      <c r="P49">
        <f xml:space="preserve"> '!!Species trajectories'!D49 * Molecular_weight_A / avogadros_constant</f>
        <v>1.6555574233058825E-14</v>
      </c>
      <c r="Q49">
        <f t="shared" si="2"/>
        <v>1.5050522030053478E-17</v>
      </c>
      <c r="V49" s="61"/>
      <c r="W49" s="57"/>
    </row>
    <row r="50" spans="1:23" x14ac:dyDescent="0.2">
      <c r="A50">
        <v>94</v>
      </c>
      <c r="J50" s="59">
        <v>1.1539E-13</v>
      </c>
      <c r="K50" s="59">
        <v>1.049E-16</v>
      </c>
      <c r="L50">
        <v>1.7419054534080952E-14</v>
      </c>
      <c r="M50">
        <v>1.5835504121891776E-17</v>
      </c>
      <c r="N50" s="59">
        <f t="shared" si="0"/>
        <v>1.1539E-13</v>
      </c>
      <c r="O50" s="61">
        <v>1.049E-16</v>
      </c>
      <c r="P50">
        <f xml:space="preserve"> '!!Species trajectories'!D50 * Molecular_weight_A / avogadros_constant</f>
        <v>1.7419054534080952E-14</v>
      </c>
      <c r="Q50">
        <f t="shared" si="2"/>
        <v>1.5835504121891776E-17</v>
      </c>
      <c r="V50" s="61"/>
      <c r="W50" s="57"/>
    </row>
    <row r="51" spans="1:23" x14ac:dyDescent="0.2">
      <c r="A51">
        <v>96</v>
      </c>
      <c r="J51" s="59">
        <v>1.2121999999999999E-13</v>
      </c>
      <c r="K51" s="59">
        <v>1.102E-16</v>
      </c>
      <c r="L51">
        <v>1.8299140225507349E-14</v>
      </c>
      <c r="M51">
        <v>1.6635582023188499E-17</v>
      </c>
      <c r="N51" s="59">
        <f t="shared" si="0"/>
        <v>1.2121999999999999E-13</v>
      </c>
      <c r="O51" s="61">
        <v>1.102E-16</v>
      </c>
      <c r="P51">
        <f xml:space="preserve"> '!!Species trajectories'!D51 * Molecular_weight_A / avogadros_constant</f>
        <v>1.8299140225507349E-14</v>
      </c>
      <c r="Q51">
        <f t="shared" si="2"/>
        <v>1.6635582023188499E-17</v>
      </c>
      <c r="V51" s="61"/>
      <c r="W51" s="57"/>
    </row>
    <row r="52" spans="1:23" x14ac:dyDescent="0.2">
      <c r="A52">
        <v>98</v>
      </c>
      <c r="J52" s="59">
        <v>1.2748999999999999E-13</v>
      </c>
      <c r="K52" s="59">
        <v>1.1589999999999999E-16</v>
      </c>
      <c r="L52">
        <v>1.9245647478550832E-14</v>
      </c>
      <c r="M52">
        <v>1.7496043162318937E-17</v>
      </c>
      <c r="N52" s="59">
        <f t="shared" si="0"/>
        <v>1.2748999999999999E-13</v>
      </c>
      <c r="O52" s="61">
        <v>1.1589999999999999E-16</v>
      </c>
      <c r="P52">
        <f xml:space="preserve"> '!!Species trajectories'!D52 * Molecular_weight_A / avogadros_constant</f>
        <v>1.9245647478550832E-14</v>
      </c>
      <c r="Q52">
        <f t="shared" si="2"/>
        <v>1.7496043162318937E-17</v>
      </c>
      <c r="V52" s="61"/>
      <c r="W52" s="57"/>
    </row>
    <row r="53" spans="1:23" x14ac:dyDescent="0.2">
      <c r="A53">
        <v>100</v>
      </c>
      <c r="J53" s="59">
        <v>1.3398E-13</v>
      </c>
      <c r="K53" s="59">
        <v>1.218E-16</v>
      </c>
      <c r="L53">
        <v>2.022536551240286E-14</v>
      </c>
      <c r="M53">
        <v>1.8386695920366236E-17</v>
      </c>
      <c r="N53" s="59">
        <f t="shared" si="0"/>
        <v>1.3398E-13</v>
      </c>
      <c r="O53" s="61">
        <v>1.218E-16</v>
      </c>
      <c r="P53">
        <f xml:space="preserve"> '!!Species trajectories'!D53 * Molecular_weight_A / avogadros_constant</f>
        <v>2.022536551240286E-14</v>
      </c>
      <c r="Q53">
        <f t="shared" si="2"/>
        <v>1.8386695920366236E-17</v>
      </c>
      <c r="V53" s="61"/>
      <c r="W53" s="57"/>
    </row>
    <row r="54" spans="1:23" x14ac:dyDescent="0.2">
      <c r="A54">
        <v>102</v>
      </c>
      <c r="J54" s="59">
        <v>1.4091E-13</v>
      </c>
      <c r="K54" s="59">
        <v>1.281E-16</v>
      </c>
      <c r="L54">
        <v>2.1271505107871971E-14</v>
      </c>
      <c r="M54">
        <v>1.9337731916247246E-17</v>
      </c>
      <c r="N54" s="59">
        <f t="shared" si="0"/>
        <v>1.4091E-13</v>
      </c>
      <c r="O54" s="61">
        <v>1.281E-16</v>
      </c>
      <c r="P54">
        <f xml:space="preserve"> '!!Species trajectories'!D54 * Molecular_weight_A / avogadros_constant</f>
        <v>2.1271505107871971E-14</v>
      </c>
      <c r="Q54">
        <f t="shared" si="2"/>
        <v>1.9337731916247246E-17</v>
      </c>
      <c r="V54" s="61"/>
      <c r="W54" s="57"/>
    </row>
    <row r="55" spans="1:23" x14ac:dyDescent="0.2">
      <c r="A55">
        <v>104</v>
      </c>
      <c r="J55" s="59">
        <v>1.4806E-13</v>
      </c>
      <c r="K55" s="59">
        <v>1.3460000000000001E-16</v>
      </c>
      <c r="L55">
        <v>2.2350855484149631E-14</v>
      </c>
      <c r="M55">
        <v>2.031895953104512E-17</v>
      </c>
      <c r="N55" s="59">
        <f t="shared" si="0"/>
        <v>1.4806E-13</v>
      </c>
      <c r="O55" s="61">
        <v>1.3460000000000001E-16</v>
      </c>
      <c r="P55">
        <f xml:space="preserve"> '!!Species trajectories'!D55 * Molecular_weight_A / avogadros_constant</f>
        <v>2.2350855484149631E-14</v>
      </c>
      <c r="Q55">
        <f t="shared" si="2"/>
        <v>2.031895953104512E-17</v>
      </c>
      <c r="V55" s="61"/>
      <c r="W55" s="57"/>
    </row>
    <row r="56" spans="1:23" x14ac:dyDescent="0.2">
      <c r="A56">
        <v>106</v>
      </c>
      <c r="J56" s="59">
        <v>1.5565E-13</v>
      </c>
      <c r="K56" s="59">
        <v>1.4150000000000001E-16</v>
      </c>
      <c r="L56">
        <v>2.3496627422044373E-14</v>
      </c>
      <c r="M56">
        <v>2.1360570383676703E-17</v>
      </c>
      <c r="N56" s="59">
        <f t="shared" si="0"/>
        <v>1.5565E-13</v>
      </c>
      <c r="O56" s="61">
        <v>1.4150000000000001E-16</v>
      </c>
      <c r="P56">
        <f xml:space="preserve"> '!!Species trajectories'!D56 * Molecular_weight_A / avogadros_constant</f>
        <v>2.3496627422044373E-14</v>
      </c>
      <c r="Q56">
        <f t="shared" si="2"/>
        <v>2.1360570383676703E-17</v>
      </c>
      <c r="V56" s="61"/>
      <c r="W56" s="57"/>
    </row>
    <row r="57" spans="1:23" x14ac:dyDescent="0.2">
      <c r="A57">
        <v>108</v>
      </c>
      <c r="J57" s="59">
        <v>1.6367999999999999E-13</v>
      </c>
      <c r="K57" s="59">
        <v>1.488E-16</v>
      </c>
      <c r="L57">
        <v>2.4708820921556202E-14</v>
      </c>
      <c r="M57">
        <v>2.2462564474142001E-17</v>
      </c>
      <c r="N57" s="59">
        <f t="shared" si="0"/>
        <v>1.6367999999999999E-13</v>
      </c>
      <c r="O57" s="61">
        <v>1.488E-16</v>
      </c>
      <c r="P57">
        <f xml:space="preserve"> '!!Species trajectories'!D57 * Molecular_weight_A / avogadros_constant</f>
        <v>2.4708820921556202E-14</v>
      </c>
      <c r="Q57">
        <f t="shared" si="2"/>
        <v>2.2462564474142001E-17</v>
      </c>
      <c r="V57" s="61"/>
      <c r="W57" s="57"/>
    </row>
    <row r="58" spans="1:23" x14ac:dyDescent="0.2">
      <c r="A58">
        <v>110</v>
      </c>
      <c r="J58" s="59">
        <v>1.7204000000000002E-13</v>
      </c>
      <c r="K58" s="59">
        <v>1.5640000000000001E-16</v>
      </c>
      <c r="L58">
        <v>2.5970830592280845E-14</v>
      </c>
      <c r="M58">
        <v>2.3609845992982587E-17</v>
      </c>
      <c r="N58" s="59">
        <f t="shared" si="0"/>
        <v>1.7204000000000002E-13</v>
      </c>
      <c r="O58" s="61">
        <v>1.5640000000000001E-16</v>
      </c>
      <c r="P58">
        <f xml:space="preserve"> '!!Species trajectories'!D58 * Molecular_weight_A / avogadros_constant</f>
        <v>2.5970830592280845E-14</v>
      </c>
      <c r="Q58">
        <f t="shared" si="2"/>
        <v>2.3609845992982587E-17</v>
      </c>
      <c r="V58" s="61"/>
      <c r="W58" s="57"/>
    </row>
    <row r="59" spans="1:23" x14ac:dyDescent="0.2">
      <c r="A59">
        <v>112</v>
      </c>
      <c r="J59" s="59">
        <v>1.8083999999999999E-13</v>
      </c>
      <c r="K59" s="59">
        <v>1.6439999999999999E-16</v>
      </c>
      <c r="L59">
        <v>2.7299261824622578E-14</v>
      </c>
      <c r="M59">
        <v>2.4817510749656888E-17</v>
      </c>
      <c r="N59" s="59">
        <f t="shared" si="0"/>
        <v>1.8083999999999999E-13</v>
      </c>
      <c r="O59" s="61">
        <v>1.6439999999999999E-16</v>
      </c>
      <c r="P59">
        <f xml:space="preserve"> '!!Species trajectories'!D59 * Molecular_weight_A / avogadros_constant</f>
        <v>2.7299261824622578E-14</v>
      </c>
      <c r="Q59">
        <f t="shared" si="2"/>
        <v>2.4817510749656888E-17</v>
      </c>
      <c r="V59" s="61"/>
      <c r="W59" s="57"/>
    </row>
    <row r="60" spans="1:23" x14ac:dyDescent="0.2">
      <c r="A60">
        <v>114</v>
      </c>
      <c r="J60" s="59">
        <v>1.9019000000000002E-13</v>
      </c>
      <c r="K60" s="59">
        <v>1.7290000000000001E-16</v>
      </c>
      <c r="L60">
        <v>2.871072000898567E-14</v>
      </c>
      <c r="M60">
        <v>2.6100654553623335E-17</v>
      </c>
      <c r="N60" s="59">
        <f t="shared" si="0"/>
        <v>1.9019000000000002E-13</v>
      </c>
      <c r="O60" s="61">
        <v>1.7290000000000001E-16</v>
      </c>
      <c r="P60">
        <f xml:space="preserve"> '!!Species trajectories'!D60 * Molecular_weight_A / avogadros_constant</f>
        <v>2.871072000898567E-14</v>
      </c>
      <c r="Q60">
        <f t="shared" si="2"/>
        <v>2.6100654553623335E-17</v>
      </c>
      <c r="V60" s="61"/>
      <c r="W60" s="57"/>
    </row>
    <row r="61" spans="1:23" x14ac:dyDescent="0.2">
      <c r="A61">
        <v>116</v>
      </c>
      <c r="J61" s="59">
        <v>1.9987000000000001E-13</v>
      </c>
      <c r="K61" s="59">
        <v>1.817E-16</v>
      </c>
      <c r="L61">
        <v>3.0171994364561572E-14</v>
      </c>
      <c r="M61">
        <v>2.7429085785965066E-17</v>
      </c>
      <c r="N61" s="59">
        <f t="shared" si="0"/>
        <v>1.9987000000000001E-13</v>
      </c>
      <c r="O61" s="61">
        <v>1.817E-16</v>
      </c>
      <c r="P61">
        <f xml:space="preserve"> '!!Species trajectories'!D61 * Molecular_weight_A / avogadros_constant</f>
        <v>3.0171994364561572E-14</v>
      </c>
      <c r="Q61">
        <f t="shared" si="2"/>
        <v>2.7429085785965066E-17</v>
      </c>
      <c r="V61" s="61"/>
      <c r="W61" s="57"/>
    </row>
    <row r="62" spans="1:23" x14ac:dyDescent="0.2">
      <c r="A62">
        <v>118</v>
      </c>
      <c r="J62" s="59">
        <v>2.1020999999999999E-13</v>
      </c>
      <c r="K62" s="59">
        <v>1.9109999999999999E-16</v>
      </c>
      <c r="L62">
        <v>3.1732901062563109E-14</v>
      </c>
      <c r="M62">
        <v>2.8848091875057372E-17</v>
      </c>
      <c r="N62" s="59">
        <f t="shared" si="0"/>
        <v>2.1020999999999999E-13</v>
      </c>
      <c r="O62" s="61">
        <v>1.9109999999999999E-16</v>
      </c>
      <c r="P62">
        <f xml:space="preserve"> '!!Species trajectories'!D62 * Molecular_weight_A / avogadros_constant</f>
        <v>3.1732901062563109E-14</v>
      </c>
      <c r="Q62">
        <f t="shared" si="2"/>
        <v>2.8848091875057372E-17</v>
      </c>
      <c r="V62" s="61"/>
      <c r="W62" s="57"/>
    </row>
    <row r="63" spans="1:23" x14ac:dyDescent="0.2">
      <c r="A63">
        <v>120</v>
      </c>
      <c r="J63" s="59">
        <v>2.2099E-13</v>
      </c>
      <c r="K63" s="59">
        <v>2.009E-16</v>
      </c>
      <c r="L63">
        <v>3.336022932218173E-14</v>
      </c>
      <c r="M63">
        <v>3.0327481201983388E-17</v>
      </c>
      <c r="N63" s="59">
        <f t="shared" si="0"/>
        <v>2.2099E-13</v>
      </c>
      <c r="O63" s="61">
        <v>2.009E-16</v>
      </c>
      <c r="P63">
        <f xml:space="preserve"> '!!Species trajectories'!D63 * Molecular_weight_A / avogadros_constant</f>
        <v>3.336022932218173E-14</v>
      </c>
      <c r="Q63">
        <f t="shared" si="2"/>
        <v>3.0327481201983388E-17</v>
      </c>
      <c r="V63" s="61"/>
      <c r="W63" s="5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56" t="s">
        <v>108</v>
      </c>
      <c r="B1" s="55"/>
      <c r="C1" s="55"/>
      <c r="D1" s="55"/>
      <c r="E1" s="55"/>
      <c r="F1" s="55"/>
      <c r="G1" s="55"/>
      <c r="H1" s="55"/>
      <c r="I1" s="55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5"/>
      <c r="F3" s="55"/>
      <c r="G3" s="55"/>
      <c r="H3" s="55"/>
      <c r="I3" s="55"/>
    </row>
    <row r="4" spans="1:9" customFormat="1" ht="15" customHeight="1" x14ac:dyDescent="0.2">
      <c r="A4" s="56" t="s">
        <v>111</v>
      </c>
      <c r="B4" s="56"/>
      <c r="C4" s="56" t="s">
        <v>112</v>
      </c>
      <c r="D4" s="56" t="s">
        <v>82</v>
      </c>
      <c r="E4" s="56"/>
      <c r="F4" s="56"/>
      <c r="G4" s="56"/>
      <c r="H4" s="56"/>
      <c r="I4" s="5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20" zoomScaleNormal="120" zoomScalePageLayoutView="120" workbookViewId="0">
      <selection activeCell="D4" sqref="D4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8" t="s">
        <v>114</v>
      </c>
      <c r="H2" s="66"/>
      <c r="I2" s="6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225</v>
      </c>
      <c r="D4" t="s">
        <v>239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3" sqref="F3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231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6.33203125" style="16" bestFit="1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4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57">
        <v>2.5E+17</v>
      </c>
      <c r="E4"/>
      <c r="F4" t="s">
        <v>232</v>
      </c>
    </row>
    <row r="5" spans="1:11" ht="60" x14ac:dyDescent="0.2">
      <c r="A5" t="s">
        <v>142</v>
      </c>
      <c r="B5"/>
      <c r="C5"/>
      <c r="D5" s="60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2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baseColWidth="10" defaultColWidth="9" defaultRowHeight="15" customHeight="1" x14ac:dyDescent="0.2"/>
  <cols>
    <col min="1" max="1" width="13.6640625" style="16" customWidth="1"/>
    <col min="2" max="2" width="22.83203125" style="16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235</v>
      </c>
    </row>
    <row r="3" spans="1:6" x14ac:dyDescent="0.2">
      <c r="A3" s="9" t="s">
        <v>30</v>
      </c>
      <c r="B3" t="s">
        <v>224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9" t="s">
        <v>147</v>
      </c>
      <c r="H2" s="67"/>
      <c r="I2" s="69" t="s">
        <v>148</v>
      </c>
      <c r="J2" s="67"/>
      <c r="K2" s="67"/>
      <c r="L2" s="67"/>
      <c r="M2" s="67"/>
      <c r="N2" s="67"/>
      <c r="Q2" s="70" t="s">
        <v>149</v>
      </c>
      <c r="R2" s="67"/>
      <c r="S2" s="70" t="s">
        <v>150</v>
      </c>
      <c r="T2" s="67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70" t="s">
        <v>161</v>
      </c>
      <c r="H2" s="67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6" sqref="A6"/>
    </sheetView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225</v>
      </c>
      <c r="B3" t="s">
        <v>227</v>
      </c>
      <c r="C3" t="s">
        <v>195</v>
      </c>
      <c r="D3" s="10"/>
    </row>
    <row r="4" spans="1:8" x14ac:dyDescent="0.2">
      <c r="A4" t="s">
        <v>226</v>
      </c>
      <c r="B4" t="s">
        <v>228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62" t="s">
        <v>62</v>
      </c>
      <c r="I2" s="63"/>
      <c r="J2" s="63"/>
      <c r="K2" s="64"/>
      <c r="L2" s="32"/>
      <c r="M2" s="65" t="s">
        <v>63</v>
      </c>
      <c r="N2" s="66"/>
      <c r="O2" s="66"/>
      <c r="P2" s="6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57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4" sqref="G4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5" t="s">
        <v>91</v>
      </c>
      <c r="D2" s="67"/>
      <c r="E2" s="67"/>
      <c r="F2" s="67"/>
      <c r="G2" s="67"/>
      <c r="H2" s="67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57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229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7" sqref="E7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230</v>
      </c>
      <c r="B4"/>
      <c r="C4" t="s">
        <v>229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2019-12-05T21:15:55Z</dcterms:modified>
</cp:coreProperties>
</file>