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9800" windowHeight="6945" tabRatio="993" activeTab="3"/>
  </bookViews>
  <sheets>
    <sheet name="Model" sheetId="1" r:id="rId1"/>
    <sheet name="Taxon" sheetId="2" r:id="rId2"/>
    <sheet name="Submodels" sheetId="3" r:id="rId3"/>
    <sheet name="Compartments" sheetId="4" r:id="rId4"/>
    <sheet name="Species types" sheetId="5" r:id="rId5"/>
    <sheet name="Species" sheetId="6" r:id="rId6"/>
    <sheet name="Initial species concentrations" sheetId="7" r:id="rId7"/>
    <sheet name="Observables" sheetId="8" r:id="rId8"/>
    <sheet name="Functions" sheetId="9" r:id="rId9"/>
    <sheet name="Reactions" sheetId="10" r:id="rId10"/>
    <sheet name="Rate laws" sheetId="11" r:id="rId11"/>
    <sheet name="dFBA objectives" sheetId="18" r:id="rId12"/>
    <sheet name="dFBA net reactions" sheetId="12" r:id="rId13"/>
    <sheet name="dFBA net species" sheetId="13" r:id="rId14"/>
    <sheet name="Parameters" sheetId="14" r:id="rId15"/>
    <sheet name="Stop conditions" sheetId="15" r:id="rId16"/>
    <sheet name="Evidence" sheetId="19" r:id="rId17"/>
    <sheet name="References" sheetId="16" r:id="rId18"/>
  </sheets>
  <externalReferences>
    <externalReference r:id="rId19"/>
  </externalReferences>
  <definedNames>
    <definedName name="_xlnm._FilterDatabase" localSheetId="3" hidden="1">Compartments!$A$1:$D$3</definedName>
    <definedName name="_xlnm._FilterDatabase" localSheetId="4" hidden="1">'Species types'!$A$1:$I$7</definedName>
    <definedName name="_xlnm._FilterDatabase" localSheetId="9" hidden="1">Reactions!$A$1:$D$5</definedName>
    <definedName name="_xlnm._FilterDatabase" localSheetId="14" hidden="1">Parameters!$A$1:$F$8</definedName>
    <definedName name="_xlnm._FilterDatabase" localSheetId="17" hidden="1">References!$A$1:$D$1</definedName>
    <definedName name="_xlnm._FilterDatabase" localSheetId="2">Submodels!#REF!</definedName>
    <definedName name="_FilterDatabase_0" localSheetId="3">Compartments!$A$1:$D$3</definedName>
    <definedName name="_FilterDatabase_0_0" localSheetId="3">Compartments!$A$1:$D$3</definedName>
    <definedName name="_FilterDatabase_0_0_0" localSheetId="3">Compartments!$A$1:$D$3</definedName>
    <definedName name="_FilterDatabase_0_0_0_0" localSheetId="3">Compartments!$A$1:$D$3</definedName>
    <definedName name="_FilterDatabase_0_0_0_0_0" localSheetId="3">Compartments!$A$1:$D$3</definedName>
    <definedName name="_FilterDatabase_0" localSheetId="4">'Species types'!$A$1:$I$6</definedName>
    <definedName name="_FilterDatabase_0_0" localSheetId="4">'Species types'!$A$1:$I$6</definedName>
    <definedName name="_FilterDatabase_0_0_0" localSheetId="4">'Species types'!$A$1:$I$6</definedName>
    <definedName name="_FilterDatabase_0_0_0_0" localSheetId="4">'Species types'!$A$1:$I$6</definedName>
    <definedName name="_FilterDatabase_0_0_0_0_0" localSheetId="4">'Species types'!$A$1:$I$6</definedName>
    <definedName name="_FilterDatabase_0" localSheetId="9">Reactions!$A$1:$D$5</definedName>
    <definedName name="_FilterDatabase_0_0" localSheetId="9">Reactions!$A$1:$D$5</definedName>
    <definedName name="_FilterDatabase_0_0_0" localSheetId="9">Reactions!$A$1:$D$5</definedName>
    <definedName name="_FilterDatabase_0_0_0_0" localSheetId="9">Reactions!$A$1:$D$5</definedName>
    <definedName name="_FilterDatabase_0_0_0_0_0" localSheetId="9">Reactions!$A$1:$D$5</definedName>
    <definedName name="_FilterDatabase_0" localSheetId="14">Parameters!$A$1:$F$1</definedName>
    <definedName name="_FilterDatabase_0_0" localSheetId="14">Parameters!$A$1:$F$1</definedName>
    <definedName name="_FilterDatabase_0_0_0" localSheetId="14">Parameters!$A$1:$F$1</definedName>
    <definedName name="_FilterDatabase_0_0_0_0" localSheetId="14">Parameters!$A$1:$F$1</definedName>
    <definedName name="_FilterDatabase_0_0_0_0_0" localSheetId="14">Parameters!$A$1:$F$1</definedName>
    <definedName name="_FilterDatabase_0" localSheetId="17">References!$A$1:$D$1</definedName>
    <definedName name="_FilterDatabase_0_0" localSheetId="17">References!$A$1:$D$1</definedName>
    <definedName name="_FilterDatabase_0_0_0" localSheetId="17">References!$A$1:$D$1</definedName>
    <definedName name="_FilterDatabase_0_0_0_0" localSheetId="17">References!$A$1:$D$1</definedName>
    <definedName name="_FilterDatabase_0_0_0_0_0" localSheetId="17">References!$A$1:$D$1</definedName>
  </definedNames>
  <calcPr calcId="144525"/>
</workbook>
</file>

<file path=xl/sharedStrings.xml><?xml version="1.0" encoding="utf-8"?>
<sst xmlns="http://schemas.openxmlformats.org/spreadsheetml/2006/main" count="417" uniqueCount="188">
  <si>
    <t>Id</t>
  </si>
  <si>
    <t>ASP_test_2016_2</t>
  </si>
  <si>
    <t>Name</t>
  </si>
  <si>
    <t>ASP test model 2</t>
  </si>
  <si>
    <t>Version</t>
  </si>
  <si>
    <t>0.0.1</t>
  </si>
  <si>
    <t>URL</t>
  </si>
  <si>
    <t>https://github.com/org/repo</t>
  </si>
  <si>
    <t>Branch</t>
  </si>
  <si>
    <t>master</t>
  </si>
  <si>
    <t>Revision</t>
  </si>
  <si>
    <t>hash</t>
  </si>
  <si>
    <t>wc_lang version</t>
  </si>
  <si>
    <t>Author</t>
  </si>
  <si>
    <t>Author organization</t>
  </si>
  <si>
    <t>Author email</t>
  </si>
  <si>
    <t>Time units</t>
  </si>
  <si>
    <t>s</t>
  </si>
  <si>
    <t>Database references</t>
  </si>
  <si>
    <t>Comments</t>
  </si>
  <si>
    <t>Created</t>
  </si>
  <si>
    <t>Updated</t>
  </si>
  <si>
    <t>ASP_test</t>
  </si>
  <si>
    <t>Test model for TestExecutableModel</t>
  </si>
  <si>
    <t>Rank</t>
  </si>
  <si>
    <t>domain</t>
  </si>
  <si>
    <t>Rank not used</t>
  </si>
  <si>
    <t>References</t>
  </si>
  <si>
    <t>Algorithm</t>
  </si>
  <si>
    <t>Evidence</t>
  </si>
  <si>
    <t>submodel_1</t>
  </si>
  <si>
    <t>Metabolism</t>
  </si>
  <si>
    <t>dfba</t>
  </si>
  <si>
    <t>For testing</t>
  </si>
  <si>
    <t>submodel_2</t>
  </si>
  <si>
    <t>RNA degradation</t>
  </si>
  <si>
    <t>ssa</t>
  </si>
  <si>
    <t>Type</t>
  </si>
  <si>
    <t>Volume</t>
  </si>
  <si>
    <t>Initial volume, distribution</t>
  </si>
  <si>
    <t>Initial volume, mean</t>
  </si>
  <si>
    <t>Initial volume, standard deviation</t>
  </si>
  <si>
    <t>Volume units</t>
  </si>
  <si>
    <t>Density</t>
  </si>
  <si>
    <t>Density units</t>
  </si>
  <si>
    <t>c</t>
  </si>
  <si>
    <t>Cell</t>
  </si>
  <si>
    <t>physical_3d</t>
  </si>
  <si>
    <t>mass * density</t>
  </si>
  <si>
    <t>normal</t>
  </si>
  <si>
    <t>l</t>
  </si>
  <si>
    <t>init_mass / init_volume</t>
  </si>
  <si>
    <t>g ml^-1</t>
  </si>
  <si>
    <t>Average volume of Mycoplasma pneumoniae is 66 aL [Ref-0001]. This equates to 45.8 aL at the beginning of the cell cycle (66 aL * ln(2)).</t>
  </si>
  <si>
    <t>e</t>
  </si>
  <si>
    <t>Extracellular space</t>
  </si>
  <si>
    <t>Typical density of Mycoplasma pneumoniae cells in culture is 1E9 cells/mL [Ref-0002].</t>
  </si>
  <si>
    <t>Structure</t>
  </si>
  <si>
    <t>Empirical formula</t>
  </si>
  <si>
    <t>Molecular weight</t>
  </si>
  <si>
    <t>Charge</t>
  </si>
  <si>
    <t>specie_1</t>
  </si>
  <si>
    <t>specie_name_1</t>
  </si>
  <si>
    <t>CHO</t>
  </si>
  <si>
    <t>pseudo_species</t>
  </si>
  <si>
    <t>specie_2</t>
  </si>
  <si>
    <t>specie_name_2</t>
  </si>
  <si>
    <t>NOP3</t>
  </si>
  <si>
    <t>specie_3</t>
  </si>
  <si>
    <t>specie_name_3</t>
  </si>
  <si>
    <t>N2O2P6</t>
  </si>
  <si>
    <t>specie_4</t>
  </si>
  <si>
    <t>specie_name_4</t>
  </si>
  <si>
    <t>N5O5P15</t>
  </si>
  <si>
    <t>specie_5</t>
  </si>
  <si>
    <t>specie_name_5</t>
  </si>
  <si>
    <t>N2O2P7</t>
  </si>
  <si>
    <t>specie_6</t>
  </si>
  <si>
    <t>specie_name_6</t>
  </si>
  <si>
    <t>NOP</t>
  </si>
  <si>
    <t>Species type</t>
  </si>
  <si>
    <t>Compartment</t>
  </si>
  <si>
    <t>Units</t>
  </si>
  <si>
    <t>specie_1[c]</t>
  </si>
  <si>
    <t>molecule</t>
  </si>
  <si>
    <t>specie_2[c]</t>
  </si>
  <si>
    <t>specie_3[c]</t>
  </si>
  <si>
    <t>specie_4[c]</t>
  </si>
  <si>
    <t>specie_5[c]</t>
  </si>
  <si>
    <t>specie_6[c]</t>
  </si>
  <si>
    <t>specie_1[e]</t>
  </si>
  <si>
    <t>specie_2[e]</t>
  </si>
  <si>
    <t>Species</t>
  </si>
  <si>
    <t>Distribution</t>
  </si>
  <si>
    <t>Mean</t>
  </si>
  <si>
    <t>Standard deviation</t>
  </si>
  <si>
    <t>dist-init-conc-specie_2[c]</t>
  </si>
  <si>
    <t>M</t>
  </si>
  <si>
    <t>dist-init-conc-specie_4[c]</t>
  </si>
  <si>
    <t>dist-init-conc-specie_5[c]</t>
  </si>
  <si>
    <t>dist-init-conc-specie_6[c]</t>
  </si>
  <si>
    <t>dist-init-conc-specie_1[e]</t>
  </si>
  <si>
    <t>dist-init-conc-specie_2[e]</t>
  </si>
  <si>
    <t>c Total</t>
  </si>
  <si>
    <t>e Total</t>
  </si>
  <si>
    <t>Grand Total</t>
  </si>
  <si>
    <t>Expression</t>
  </si>
  <si>
    <t>Submodel</t>
  </si>
  <si>
    <t>Participants</t>
  </si>
  <si>
    <t>Reversible</t>
  </si>
  <si>
    <t>Flux min</t>
  </si>
  <si>
    <t>Flux max</t>
  </si>
  <si>
    <t>Flux units</t>
  </si>
  <si>
    <t>reaction_1</t>
  </si>
  <si>
    <t>reaction_name_1</t>
  </si>
  <si>
    <t>specie_1[e] + specie_2[e] ==&gt; specie_1[c] + specie_2[c]</t>
  </si>
  <si>
    <t>M s^-1</t>
  </si>
  <si>
    <t>reaction_2</t>
  </si>
  <si>
    <t>reaction_name_2</t>
  </si>
  <si>
    <t>[c]: (2) specie_2 ==&gt; specie_3</t>
  </si>
  <si>
    <t>reaction_3</t>
  </si>
  <si>
    <t>reaction_name_3</t>
  </si>
  <si>
    <t>[c]: specie_2 + (2) specie_3 ==&gt; specie_4</t>
  </si>
  <si>
    <t>reaction_4</t>
  </si>
  <si>
    <t>reaction_name_4</t>
  </si>
  <si>
    <t>[c]: specie_4 ==&gt; (2) specie_5 + specie_6</t>
  </si>
  <si>
    <t>Reaction</t>
  </si>
  <si>
    <t>Direction</t>
  </si>
  <si>
    <t>reaction_1-forward</t>
  </si>
  <si>
    <t>forward</t>
  </si>
  <si>
    <t>other</t>
  </si>
  <si>
    <t>k_cat_1_for * max( specie_1[e], specie_2[e] )</t>
  </si>
  <si>
    <t>s^-1</t>
  </si>
  <si>
    <t>reaction_2-forward</t>
  </si>
  <si>
    <t>k_cat_2_for * specie_2[c]</t>
  </si>
  <si>
    <t>reaction_3-forward</t>
  </si>
  <si>
    <t>k_cat_3_for * specie_4[c] / (K_m_3 + specie_4[c])</t>
  </si>
  <si>
    <t>reaction_3-backward</t>
  </si>
  <si>
    <t>backward</t>
  </si>
  <si>
    <t>k_cat_3_rev * (specie_5[c] + specie_6[c])</t>
  </si>
  <si>
    <t>reaction_4-forward</t>
  </si>
  <si>
    <t>k_cat_4_for * specie_2[c]</t>
  </si>
  <si>
    <t>dfba-obj-submodel_1</t>
  </si>
  <si>
    <t>Metabolism_biomass</t>
  </si>
  <si>
    <t>dimensionless</t>
  </si>
  <si>
    <t>Cell size units</t>
  </si>
  <si>
    <t>Metabolism biomass reaction</t>
  </si>
  <si>
    <t>No comment</t>
  </si>
  <si>
    <t>dFBA net reaction</t>
  </si>
  <si>
    <t>Value</t>
  </si>
  <si>
    <t>dfba-net-species-Metabolism_biomass-specie_1[c]</t>
  </si>
  <si>
    <t>biomass_comp_1</t>
  </si>
  <si>
    <t>test</t>
  </si>
  <si>
    <t>dfba-net-species-Metabolism_biomass-specie_2[c]</t>
  </si>
  <si>
    <t>biomass_comp_2</t>
  </si>
  <si>
    <t>dfba-net-species-Metabolism_biomass-specie_3[c]</t>
  </si>
  <si>
    <t>biomass_comp_3</t>
  </si>
  <si>
    <t>dfba-net-species-Metabolism_biomass-specie_4[c]</t>
  </si>
  <si>
    <t>biomass_comp_4</t>
  </si>
  <si>
    <t>Standard error</t>
  </si>
  <si>
    <t>fractionDryWeight</t>
  </si>
  <si>
    <t>Fraction of cell mass which is non water</t>
  </si>
  <si>
    <t>[Ref-0006]</t>
  </si>
  <si>
    <t>k_cat_1_for</t>
  </si>
  <si>
    <t>k_cat</t>
  </si>
  <si>
    <t>molecule^-1 s^-1</t>
  </si>
  <si>
    <t>k_cat_2_for</t>
  </si>
  <si>
    <t>k_cat_3_for</t>
  </si>
  <si>
    <t>k_cat_3_rev</t>
  </si>
  <si>
    <t>k_cat_4_for</t>
  </si>
  <si>
    <t>K_m_3</t>
  </si>
  <si>
    <t>K_m</t>
  </si>
  <si>
    <t>Taxon</t>
  </si>
  <si>
    <t>Genetic variant</t>
  </si>
  <si>
    <t>Temperature (C)</t>
  </si>
  <si>
    <t>pH</t>
  </si>
  <si>
    <t>Growth media</t>
  </si>
  <si>
    <t>Title</t>
  </si>
  <si>
    <t>Editor</t>
  </si>
  <si>
    <t>Year</t>
  </si>
  <si>
    <t>Publication</t>
  </si>
  <si>
    <t>Publisher</t>
  </si>
  <si>
    <t>Series</t>
  </si>
  <si>
    <t>Number</t>
  </si>
  <si>
    <t>Issue</t>
  </si>
  <si>
    <t>Edition</t>
  </si>
  <si>
    <t>Chapter</t>
  </si>
  <si>
    <t>Pages</t>
  </si>
</sst>
</file>

<file path=xl/styles.xml><?xml version="1.0" encoding="utf-8"?>
<styleSheet xmlns="http://schemas.openxmlformats.org/spreadsheetml/2006/main">
  <numFmts count="6">
    <numFmt numFmtId="176" formatCode="&quot;TRUE&quot;;&quot;TRUE&quot;;&quot;FALSE&quot;"/>
    <numFmt numFmtId="43" formatCode="_(* #,##0.00_);_(* \(#,##0.00\);_(* &quot;-&quot;??_);_(@_)"/>
    <numFmt numFmtId="41" formatCode="_(* #,##0_);_(* \(#,##0\);_(* &quot;-&quot;_);_(@_)"/>
    <numFmt numFmtId="44" formatCode="_(&quot;$&quot;* #,##0.00_);_(&quot;$&quot;* \(#,##0.00\);_(&quot;$&quot;* &quot;-&quot;??_);_(@_)"/>
    <numFmt numFmtId="177" formatCode="0.000E+00"/>
    <numFmt numFmtId="42" formatCode="_(&quot;$&quot;* #,##0_);_(&quot;$&quot;* \(#,##0\);_(&quot;$&quot;* &quot;-&quot;_);_(@_)"/>
  </numFmts>
  <fonts count="25">
    <font>
      <sz val="11"/>
      <color rgb="FF000000"/>
      <name val="Calibri"/>
      <charset val="1"/>
    </font>
    <font>
      <sz val="11"/>
      <color rgb="FF000000"/>
      <name val="Arial"/>
      <charset val="1"/>
    </font>
    <font>
      <b/>
      <sz val="11"/>
      <color rgb="FF000000"/>
      <name val="Arial"/>
      <charset val="1"/>
    </font>
    <font>
      <b/>
      <sz val="11"/>
      <name val="Arial"/>
      <charset val="1"/>
    </font>
    <font>
      <b/>
      <sz val="11"/>
      <color rgb="FF000000"/>
      <name val="Calibri"/>
      <charset val="1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sz val="10"/>
      <name val="Arial"/>
      <charset val="134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5" fillId="26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6" fillId="12" borderId="6" applyNumberFormat="0" applyAlignment="0" applyProtection="0">
      <alignment vertical="center"/>
    </xf>
    <xf numFmtId="44" fontId="10" fillId="0" borderId="0" applyBorder="0" applyAlignment="0" applyProtection="0"/>
    <xf numFmtId="0" fontId="9" fillId="21" borderId="0" applyNumberFormat="0" applyBorder="0" applyAlignment="0" applyProtection="0">
      <alignment vertical="center"/>
    </xf>
    <xf numFmtId="0" fontId="22" fillId="31" borderId="8" applyNumberFormat="0" applyFont="0" applyAlignment="0" applyProtection="0">
      <alignment vertical="center"/>
    </xf>
    <xf numFmtId="0" fontId="13" fillId="8" borderId="4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9" fillId="12" borderId="4" applyNumberFormat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0" fillId="0" borderId="0"/>
    <xf numFmtId="0" fontId="21" fillId="0" borderId="3" applyNumberFormat="0" applyFill="0" applyAlignment="0" applyProtection="0">
      <alignment vertical="center"/>
    </xf>
    <xf numFmtId="41" fontId="10" fillId="0" borderId="0" applyBorder="0" applyAlignment="0" applyProtection="0"/>
    <xf numFmtId="0" fontId="9" fillId="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42" fontId="10" fillId="0" borderId="0" applyBorder="0" applyAlignment="0" applyProtection="0"/>
    <xf numFmtId="0" fontId="8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43" fontId="10" fillId="0" borderId="0" applyBorder="0" applyAlignment="0" applyProtection="0"/>
    <xf numFmtId="0" fontId="6" fillId="4" borderId="2" applyNumberFormat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9" fontId="10" fillId="0" borderId="0" applyBorder="0" applyAlignment="0" applyProtection="0"/>
    <xf numFmtId="0" fontId="17" fillId="0" borderId="0" applyNumberFormat="0" applyFill="0" applyBorder="0" applyAlignment="0" applyProtection="0">
      <alignment vertical="center"/>
    </xf>
  </cellStyleXfs>
  <cellXfs count="25">
    <xf numFmtId="0" fontId="0" fillId="0" borderId="0" xfId="0"/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left" vertical="top" wrapText="1"/>
    </xf>
    <xf numFmtId="0" fontId="0" fillId="0" borderId="0" xfId="0" applyFont="1" applyAlignment="1">
      <alignment horizontal="left"/>
    </xf>
    <xf numFmtId="0" fontId="2" fillId="2" borderId="0" xfId="0" applyFont="1" applyFill="1" applyAlignment="1">
      <alignment horizontal="left" vertical="top" wrapText="1"/>
    </xf>
    <xf numFmtId="0" fontId="3" fillId="2" borderId="0" xfId="0" applyFont="1" applyFill="1" applyAlignment="1">
      <alignment horizontal="left" vertical="top" wrapText="1"/>
    </xf>
    <xf numFmtId="11" fontId="1" fillId="0" borderId="0" xfId="0" applyNumberFormat="1" applyFont="1" applyAlignment="1">
      <alignment horizontal="left" vertical="top" wrapText="1"/>
    </xf>
    <xf numFmtId="0" fontId="1" fillId="0" borderId="0" xfId="35" applyFont="1" applyAlignment="1">
      <alignment horizontal="left" vertical="top" wrapText="1"/>
    </xf>
    <xf numFmtId="0" fontId="2" fillId="2" borderId="0" xfId="35" applyFont="1" applyFill="1" applyAlignment="1">
      <alignment horizontal="left" vertical="top" wrapText="1"/>
    </xf>
    <xf numFmtId="11" fontId="1" fillId="0" borderId="0" xfId="35" applyNumberFormat="1" applyFont="1" applyAlignment="1">
      <alignment horizontal="left" vertical="top" wrapText="1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left" vertical="top" wrapText="1"/>
    </xf>
    <xf numFmtId="0" fontId="1" fillId="0" borderId="0" xfId="0" applyFont="1" applyAlignment="1">
      <alignment horizontal="left"/>
    </xf>
    <xf numFmtId="0" fontId="1" fillId="0" borderId="0" xfId="35" applyFont="1" applyAlignment="1">
      <alignment horizontal="left"/>
    </xf>
    <xf numFmtId="176" fontId="1" fillId="0" borderId="0" xfId="35" applyNumberFormat="1" applyFont="1" applyAlignment="1">
      <alignment horizontal="left"/>
    </xf>
    <xf numFmtId="0" fontId="0" fillId="0" borderId="0" xfId="0" applyFont="1" applyFill="1"/>
    <xf numFmtId="177" fontId="1" fillId="0" borderId="0" xfId="0" applyNumberFormat="1" applyFont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2" fillId="2" borderId="0" xfId="0" applyFont="1" applyFill="1" applyBorder="1" applyAlignment="1">
      <alignment horizontal="left" vertical="top" wrapText="1"/>
    </xf>
    <xf numFmtId="0" fontId="1" fillId="0" borderId="0" xfId="0" applyFont="1" applyFill="1" applyAlignment="1">
      <alignment horizontal="left" vertical="top" wrapText="1"/>
    </xf>
    <xf numFmtId="0" fontId="0" fillId="0" borderId="0" xfId="35" applyFont="1" applyAlignment="1">
      <alignment horizontal="left" vertical="top"/>
    </xf>
    <xf numFmtId="0" fontId="4" fillId="2" borderId="0" xfId="0" applyFont="1" applyFill="1" applyAlignment="1">
      <alignment horizontal="left" vertical="top" wrapText="1"/>
    </xf>
    <xf numFmtId="0" fontId="0" fillId="0" borderId="0" xfId="0" applyFont="1"/>
    <xf numFmtId="0" fontId="0" fillId="0" borderId="0" xfId="0" applyFont="1" applyFill="1" applyAlignment="1"/>
    <xf numFmtId="0" fontId="1" fillId="0" borderId="0" xfId="0" applyFont="1" applyFill="1" applyAlignment="1">
      <alignment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CCCCC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2" Type="http://schemas.openxmlformats.org/officeDocument/2006/relationships/sharedStrings" Target="sharedStrings.xml"/><Relationship Id="rId21" Type="http://schemas.openxmlformats.org/officeDocument/2006/relationships/styles" Target="styles.xml"/><Relationship Id="rId20" Type="http://schemas.openxmlformats.org/officeDocument/2006/relationships/theme" Target="theme/theme1.xml"/><Relationship Id="rId2" Type="http://schemas.openxmlformats.org/officeDocument/2006/relationships/worksheet" Target="worksheets/sheet2.xml"/><Relationship Id="rId19" Type="http://schemas.openxmlformats.org/officeDocument/2006/relationships/externalLink" Target="externalLinks/externalLink1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/home/jonrkarr/Documents/wc_sim/tests/multialgorithm/fixturestest_model_with_mass_computation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Model"/>
      <sheetName val="Taxon"/>
      <sheetName val="Submodels"/>
      <sheetName val="Compartments"/>
      <sheetName val="Species types"/>
      <sheetName val="Species"/>
      <sheetName val="Concentrations"/>
      <sheetName val="Observables"/>
      <sheetName val="Functions"/>
      <sheetName val="Reactions"/>
      <sheetName val="Rate laws"/>
      <sheetName val="Biomass reactions"/>
      <sheetName val="Biomass components"/>
      <sheetName val="Parameters"/>
      <sheetName val="Stop conditions"/>
      <sheetName val="References"/>
      <sheetName val="Database referenc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212121"/>
      </a:dk1>
      <a:lt1>
        <a:sysClr val="window" lastClr="F3F3F3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org/rep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5"/>
  <sheetViews>
    <sheetView workbookViewId="0">
      <selection activeCell="A8" sqref="A8:B15"/>
    </sheetView>
  </sheetViews>
  <sheetFormatPr defaultColWidth="9" defaultRowHeight="13.5" outlineLevelCol="1"/>
  <cols>
    <col min="1" max="1025" width="8.78333333333333"/>
  </cols>
  <sheetData>
    <row r="1" spans="1:2">
      <c r="A1" s="21" t="s">
        <v>0</v>
      </c>
      <c r="B1" t="s">
        <v>1</v>
      </c>
    </row>
    <row r="2" spans="1:2">
      <c r="A2" s="21" t="s">
        <v>2</v>
      </c>
      <c r="B2" t="s">
        <v>3</v>
      </c>
    </row>
    <row r="3" spans="1:2">
      <c r="A3" s="21" t="s">
        <v>4</v>
      </c>
      <c r="B3" t="s">
        <v>5</v>
      </c>
    </row>
    <row r="4" spans="1:2">
      <c r="A4" s="21" t="s">
        <v>6</v>
      </c>
      <c r="B4" s="22" t="s">
        <v>7</v>
      </c>
    </row>
    <row r="5" spans="1:2">
      <c r="A5" s="21" t="s">
        <v>8</v>
      </c>
      <c r="B5" s="22" t="s">
        <v>9</v>
      </c>
    </row>
    <row r="6" spans="1:2">
      <c r="A6" s="21" t="s">
        <v>10</v>
      </c>
      <c r="B6" s="22" t="s">
        <v>11</v>
      </c>
    </row>
    <row r="7" ht="27" spans="1:2">
      <c r="A7" s="21" t="s">
        <v>12</v>
      </c>
      <c r="B7" t="s">
        <v>5</v>
      </c>
    </row>
    <row r="8" spans="1:2">
      <c r="A8" s="4" t="s">
        <v>13</v>
      </c>
      <c r="B8" s="19"/>
    </row>
    <row r="9" ht="40.5" spans="1:2">
      <c r="A9" s="4" t="s">
        <v>14</v>
      </c>
      <c r="B9" s="23"/>
    </row>
    <row r="10" ht="27" spans="1:2">
      <c r="A10" s="4" t="s">
        <v>15</v>
      </c>
      <c r="B10" s="23"/>
    </row>
    <row r="11" ht="27" spans="1:2">
      <c r="A11" s="4" t="s">
        <v>16</v>
      </c>
      <c r="B11" s="24" t="s">
        <v>17</v>
      </c>
    </row>
    <row r="12" ht="40.5" spans="1:2">
      <c r="A12" s="4" t="s">
        <v>18</v>
      </c>
      <c r="B12" s="24"/>
    </row>
    <row r="13" ht="27" spans="1:2">
      <c r="A13" s="4" t="s">
        <v>19</v>
      </c>
      <c r="B13" s="24"/>
    </row>
    <row r="14" spans="1:2">
      <c r="A14" s="4" t="s">
        <v>20</v>
      </c>
      <c r="B14" s="24"/>
    </row>
    <row r="15" spans="1:2">
      <c r="A15" s="4" t="s">
        <v>21</v>
      </c>
      <c r="B15" s="24"/>
    </row>
  </sheetData>
  <hyperlinks>
    <hyperlink ref="B4" r:id="rId1" display="https://github.com/org/repo"/>
  </hyperlinks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5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D2" sqref="D2:D5"/>
    </sheetView>
  </sheetViews>
  <sheetFormatPr defaultColWidth="9" defaultRowHeight="15" customHeight="1" outlineLevelRow="4"/>
  <cols>
    <col min="1" max="2" width="8.78333333333333" style="2"/>
    <col min="3" max="3" width="13.2833333333333" style="2"/>
    <col min="4" max="4" width="49.1666666666667" style="2"/>
    <col min="5" max="9" width="8.78333333333333" style="2"/>
    <col min="10" max="1025" width="8.78333333333333" style="10"/>
    <col min="1026" max="16384" width="9" style="10"/>
  </cols>
  <sheetData>
    <row r="1" s="1" customFormat="1" customHeight="1" spans="1:12">
      <c r="A1" s="4" t="s">
        <v>0</v>
      </c>
      <c r="B1" s="4" t="s">
        <v>2</v>
      </c>
      <c r="C1" s="4" t="s">
        <v>107</v>
      </c>
      <c r="D1" s="4" t="s">
        <v>108</v>
      </c>
      <c r="E1" s="4" t="s">
        <v>109</v>
      </c>
      <c r="F1" s="4" t="s">
        <v>110</v>
      </c>
      <c r="G1" s="4" t="s">
        <v>111</v>
      </c>
      <c r="H1" s="4" t="s">
        <v>112</v>
      </c>
      <c r="I1" s="4" t="s">
        <v>18</v>
      </c>
      <c r="J1" s="4" t="s">
        <v>29</v>
      </c>
      <c r="K1" s="4" t="s">
        <v>19</v>
      </c>
      <c r="L1" s="4" t="s">
        <v>27</v>
      </c>
    </row>
    <row r="2" customHeight="1" spans="1:9">
      <c r="A2" s="2" t="s">
        <v>113</v>
      </c>
      <c r="B2" s="2" t="s">
        <v>114</v>
      </c>
      <c r="C2" s="2" t="s">
        <v>30</v>
      </c>
      <c r="D2" s="2" t="s">
        <v>115</v>
      </c>
      <c r="E2" s="12">
        <v>0</v>
      </c>
      <c r="F2" s="12">
        <v>0</v>
      </c>
      <c r="G2" s="12">
        <v>1</v>
      </c>
      <c r="H2" s="13" t="s">
        <v>116</v>
      </c>
      <c r="I2" s="14"/>
    </row>
    <row r="3" customHeight="1" spans="1:9">
      <c r="A3" s="2" t="s">
        <v>117</v>
      </c>
      <c r="B3" s="2" t="s">
        <v>118</v>
      </c>
      <c r="C3" s="2" t="s">
        <v>30</v>
      </c>
      <c r="D3" s="2" t="s">
        <v>119</v>
      </c>
      <c r="E3" s="12">
        <v>1</v>
      </c>
      <c r="F3" s="12"/>
      <c r="G3" s="12"/>
      <c r="H3" s="13"/>
      <c r="I3" s="14"/>
    </row>
    <row r="4" customHeight="1" spans="1:9">
      <c r="A4" s="2" t="s">
        <v>120</v>
      </c>
      <c r="B4" s="2" t="s">
        <v>121</v>
      </c>
      <c r="C4" s="2" t="s">
        <v>34</v>
      </c>
      <c r="D4" s="2" t="s">
        <v>122</v>
      </c>
      <c r="E4" s="12">
        <v>1</v>
      </c>
      <c r="F4" s="13"/>
      <c r="G4" s="13"/>
      <c r="H4" s="13"/>
      <c r="I4" s="13"/>
    </row>
    <row r="5" customHeight="1" spans="1:9">
      <c r="A5" s="2" t="s">
        <v>123</v>
      </c>
      <c r="B5" s="2" t="s">
        <v>124</v>
      </c>
      <c r="C5" s="2" t="s">
        <v>34</v>
      </c>
      <c r="D5" s="11" t="s">
        <v>125</v>
      </c>
      <c r="E5" s="12">
        <v>0</v>
      </c>
      <c r="F5" s="13"/>
      <c r="G5" s="13"/>
      <c r="H5" s="13"/>
      <c r="I5" s="13"/>
    </row>
  </sheetData>
  <autoFilter ref="A1:D5">
    <extLst/>
  </autoFilter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7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F12" sqref="F12"/>
    </sheetView>
  </sheetViews>
  <sheetFormatPr defaultColWidth="9" defaultRowHeight="15" customHeight="1" outlineLevelRow="6"/>
  <cols>
    <col min="1" max="3" width="8.78333333333333" style="2"/>
    <col min="4" max="4" width="9.25" style="2"/>
    <col min="5" max="5" width="8.78333333333333" style="2"/>
    <col min="6" max="6" width="41.375" style="2" customWidth="1"/>
    <col min="7" max="9" width="9.25" style="2"/>
    <col min="10" max="1025" width="8.78333333333333" style="2"/>
    <col min="1026" max="16384" width="9" style="2"/>
  </cols>
  <sheetData>
    <row r="1" customHeight="1" spans="1:11">
      <c r="A1" s="4" t="s">
        <v>0</v>
      </c>
      <c r="B1" s="4" t="s">
        <v>2</v>
      </c>
      <c r="C1" s="4" t="s">
        <v>126</v>
      </c>
      <c r="D1" s="4" t="s">
        <v>127</v>
      </c>
      <c r="E1" s="4" t="s">
        <v>37</v>
      </c>
      <c r="F1" s="4" t="s">
        <v>106</v>
      </c>
      <c r="G1" s="4" t="s">
        <v>82</v>
      </c>
      <c r="H1" s="4" t="s">
        <v>18</v>
      </c>
      <c r="I1" s="4" t="s">
        <v>29</v>
      </c>
      <c r="J1" s="4" t="s">
        <v>19</v>
      </c>
      <c r="K1" s="4" t="s">
        <v>27</v>
      </c>
    </row>
    <row r="2" customHeight="1" spans="1:10">
      <c r="A2" s="2" t="s">
        <v>128</v>
      </c>
      <c r="C2" s="2" t="s">
        <v>113</v>
      </c>
      <c r="D2" s="7" t="s">
        <v>129</v>
      </c>
      <c r="E2" s="2" t="s">
        <v>130</v>
      </c>
      <c r="F2" s="2" t="s">
        <v>131</v>
      </c>
      <c r="G2" s="2" t="s">
        <v>132</v>
      </c>
      <c r="H2"/>
      <c r="I2"/>
      <c r="J2"/>
    </row>
    <row r="3" customHeight="1" spans="1:10">
      <c r="A3" s="2" t="s">
        <v>133</v>
      </c>
      <c r="C3" s="2" t="s">
        <v>117</v>
      </c>
      <c r="D3" s="7" t="s">
        <v>129</v>
      </c>
      <c r="E3" s="2" t="s">
        <v>130</v>
      </c>
      <c r="F3" s="2" t="s">
        <v>134</v>
      </c>
      <c r="G3" s="2" t="s">
        <v>132</v>
      </c>
      <c r="H3"/>
      <c r="I3"/>
      <c r="J3"/>
    </row>
    <row r="4" customHeight="1" spans="1:10">
      <c r="A4" s="2" t="s">
        <v>135</v>
      </c>
      <c r="C4" s="2" t="s">
        <v>120</v>
      </c>
      <c r="D4" s="7" t="s">
        <v>129</v>
      </c>
      <c r="E4" s="2" t="s">
        <v>130</v>
      </c>
      <c r="F4" s="2" t="s">
        <v>136</v>
      </c>
      <c r="G4" s="2" t="s">
        <v>132</v>
      </c>
      <c r="H4"/>
      <c r="I4"/>
      <c r="J4"/>
    </row>
    <row r="5" customHeight="1" spans="1:12">
      <c r="A5" s="2" t="s">
        <v>137</v>
      </c>
      <c r="C5" s="2" t="s">
        <v>120</v>
      </c>
      <c r="D5" s="7" t="s">
        <v>138</v>
      </c>
      <c r="E5" s="2" t="s">
        <v>130</v>
      </c>
      <c r="F5" s="2" t="s">
        <v>139</v>
      </c>
      <c r="G5" s="2" t="s">
        <v>132</v>
      </c>
      <c r="H5"/>
      <c r="I5"/>
      <c r="J5"/>
      <c r="L5" s="6"/>
    </row>
    <row r="6" customHeight="1" spans="1:12">
      <c r="A6" s="2" t="s">
        <v>140</v>
      </c>
      <c r="C6" s="2" t="s">
        <v>123</v>
      </c>
      <c r="D6" s="7" t="s">
        <v>129</v>
      </c>
      <c r="E6" s="2" t="s">
        <v>130</v>
      </c>
      <c r="F6" s="2" t="s">
        <v>141</v>
      </c>
      <c r="G6" s="2" t="s">
        <v>132</v>
      </c>
      <c r="H6"/>
      <c r="I6"/>
      <c r="J6"/>
      <c r="L6" s="6"/>
    </row>
    <row r="7" customHeight="1" spans="8:10">
      <c r="H7"/>
      <c r="I7"/>
      <c r="J7"/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E3" sqref="E3"/>
    </sheetView>
  </sheetViews>
  <sheetFormatPr defaultColWidth="9" defaultRowHeight="15" customHeight="1" outlineLevelRow="1"/>
  <cols>
    <col min="1" max="16384" width="9" style="2"/>
  </cols>
  <sheetData>
    <row r="1" customHeight="1" spans="1:9">
      <c r="A1" s="4" t="s">
        <v>0</v>
      </c>
      <c r="B1" s="4" t="s">
        <v>2</v>
      </c>
      <c r="C1" s="4" t="s">
        <v>107</v>
      </c>
      <c r="D1" s="4" t="s">
        <v>106</v>
      </c>
      <c r="E1" s="4" t="s">
        <v>82</v>
      </c>
      <c r="F1" s="4" t="s">
        <v>18</v>
      </c>
      <c r="G1" s="4" t="s">
        <v>29</v>
      </c>
      <c r="H1" s="4" t="s">
        <v>19</v>
      </c>
      <c r="I1" s="4" t="s">
        <v>27</v>
      </c>
    </row>
    <row r="2" customHeight="1" spans="1:5">
      <c r="A2" s="2" t="s">
        <v>142</v>
      </c>
      <c r="C2" s="2" t="s">
        <v>30</v>
      </c>
      <c r="D2" s="7" t="s">
        <v>143</v>
      </c>
      <c r="E2" s="2" t="s">
        <v>144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D3" sqref="D3"/>
    </sheetView>
  </sheetViews>
  <sheetFormatPr defaultColWidth="9" defaultRowHeight="15" customHeight="1" outlineLevelRow="1"/>
  <cols>
    <col min="1" max="5" width="8.78333333333333" style="7"/>
    <col min="6" max="1025" width="8.78333333333333" style="2"/>
    <col min="1026" max="16384" width="9" style="2"/>
  </cols>
  <sheetData>
    <row r="1" customHeight="1" spans="1:9">
      <c r="A1" s="4" t="s">
        <v>0</v>
      </c>
      <c r="B1" s="4" t="s">
        <v>2</v>
      </c>
      <c r="C1" s="4" t="s">
        <v>107</v>
      </c>
      <c r="D1" s="4" t="s">
        <v>82</v>
      </c>
      <c r="E1" s="4" t="s">
        <v>145</v>
      </c>
      <c r="F1" s="4" t="s">
        <v>18</v>
      </c>
      <c r="G1" s="4" t="s">
        <v>29</v>
      </c>
      <c r="H1" s="4" t="s">
        <v>19</v>
      </c>
      <c r="I1" s="4" t="s">
        <v>27</v>
      </c>
    </row>
    <row r="2" customHeight="1" spans="1:8">
      <c r="A2" s="7" t="s">
        <v>143</v>
      </c>
      <c r="B2" s="7" t="s">
        <v>146</v>
      </c>
      <c r="C2" s="2" t="s">
        <v>30</v>
      </c>
      <c r="D2" s="7" t="s">
        <v>132</v>
      </c>
      <c r="E2" s="7" t="s">
        <v>50</v>
      </c>
      <c r="H2" s="7" t="s">
        <v>147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5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E10" sqref="E10"/>
    </sheetView>
  </sheetViews>
  <sheetFormatPr defaultColWidth="9" defaultRowHeight="15" customHeight="1" outlineLevelRow="4"/>
  <cols>
    <col min="1" max="3" width="8.78333333333333" style="7"/>
    <col min="4" max="5" width="9.875" style="7"/>
    <col min="6" max="7" width="8.78333333333333" style="7"/>
    <col min="8" max="1025" width="8.78333333333333" style="2"/>
    <col min="1026" max="16384" width="9" style="2"/>
  </cols>
  <sheetData>
    <row r="1" customHeight="1" spans="1:10">
      <c r="A1" s="8" t="s">
        <v>0</v>
      </c>
      <c r="B1" s="8" t="s">
        <v>2</v>
      </c>
      <c r="C1" s="8" t="s">
        <v>148</v>
      </c>
      <c r="D1" s="8" t="s">
        <v>92</v>
      </c>
      <c r="E1" s="8" t="s">
        <v>149</v>
      </c>
      <c r="F1" s="8" t="s">
        <v>82</v>
      </c>
      <c r="G1" s="8" t="s">
        <v>18</v>
      </c>
      <c r="H1" s="4" t="s">
        <v>29</v>
      </c>
      <c r="I1" s="8" t="s">
        <v>19</v>
      </c>
      <c r="J1" s="8" t="s">
        <v>27</v>
      </c>
    </row>
    <row r="2" customHeight="1" spans="1:9">
      <c r="A2" s="7" t="s">
        <v>150</v>
      </c>
      <c r="B2" s="7" t="s">
        <v>151</v>
      </c>
      <c r="C2" s="7" t="s">
        <v>143</v>
      </c>
      <c r="D2" s="2" t="s">
        <v>83</v>
      </c>
      <c r="E2" s="9">
        <v>-3</v>
      </c>
      <c r="F2" s="7" t="s">
        <v>116</v>
      </c>
      <c r="I2" s="7" t="s">
        <v>152</v>
      </c>
    </row>
    <row r="3" customHeight="1" spans="1:6">
      <c r="A3" s="7" t="s">
        <v>153</v>
      </c>
      <c r="B3" s="7" t="s">
        <v>154</v>
      </c>
      <c r="C3" s="7" t="s">
        <v>143</v>
      </c>
      <c r="D3" s="2" t="s">
        <v>85</v>
      </c>
      <c r="E3" s="9">
        <v>-4</v>
      </c>
      <c r="F3" s="7" t="s">
        <v>116</v>
      </c>
    </row>
    <row r="4" customHeight="1" spans="1:6">
      <c r="A4" s="7" t="s">
        <v>155</v>
      </c>
      <c r="B4" s="7" t="s">
        <v>156</v>
      </c>
      <c r="C4" s="7" t="s">
        <v>143</v>
      </c>
      <c r="D4" s="2" t="s">
        <v>86</v>
      </c>
      <c r="E4" s="9">
        <v>1</v>
      </c>
      <c r="F4" s="7" t="s">
        <v>116</v>
      </c>
    </row>
    <row r="5" customHeight="1" spans="1:6">
      <c r="A5" s="7" t="s">
        <v>157</v>
      </c>
      <c r="B5" s="7" t="s">
        <v>158</v>
      </c>
      <c r="C5" s="7" t="s">
        <v>143</v>
      </c>
      <c r="D5" s="7" t="s">
        <v>87</v>
      </c>
      <c r="E5" s="9">
        <v>2</v>
      </c>
      <c r="F5" s="7" t="s">
        <v>116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8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B2" sqref="B2"/>
    </sheetView>
  </sheetViews>
  <sheetFormatPr defaultColWidth="9" defaultRowHeight="15" customHeight="1" outlineLevelRow="7"/>
  <cols>
    <col min="1" max="3" width="8.78333333333333" style="2"/>
    <col min="4" max="4" width="9.25" style="2"/>
    <col min="5" max="8" width="8.78333333333333" style="2"/>
    <col min="9" max="1025" width="8.78333333333333" style="3"/>
    <col min="1026" max="16384" width="9" style="3"/>
  </cols>
  <sheetData>
    <row r="1" s="1" customFormat="1" customHeight="1" spans="1:10">
      <c r="A1" s="4" t="s">
        <v>0</v>
      </c>
      <c r="B1" s="4" t="s">
        <v>2</v>
      </c>
      <c r="C1" s="4" t="s">
        <v>37</v>
      </c>
      <c r="D1" s="4" t="s">
        <v>149</v>
      </c>
      <c r="E1" s="4" t="s">
        <v>159</v>
      </c>
      <c r="F1" s="4" t="s">
        <v>82</v>
      </c>
      <c r="G1" s="4" t="s">
        <v>18</v>
      </c>
      <c r="H1" s="4" t="s">
        <v>29</v>
      </c>
      <c r="I1" s="4" t="s">
        <v>19</v>
      </c>
      <c r="J1" s="4" t="s">
        <v>27</v>
      </c>
    </row>
    <row r="2" customHeight="1" spans="1:9">
      <c r="A2" s="2" t="s">
        <v>160</v>
      </c>
      <c r="B2" s="2" t="s">
        <v>161</v>
      </c>
      <c r="C2" s="2" t="s">
        <v>130</v>
      </c>
      <c r="D2" s="2">
        <v>0</v>
      </c>
      <c r="F2" s="2" t="s">
        <v>144</v>
      </c>
      <c r="I2" s="2" t="s">
        <v>162</v>
      </c>
    </row>
    <row r="3" customHeight="1" spans="1:6">
      <c r="A3" s="2" t="s">
        <v>163</v>
      </c>
      <c r="C3" s="2" t="s">
        <v>164</v>
      </c>
      <c r="D3" s="2">
        <v>1</v>
      </c>
      <c r="F3" s="2" t="s">
        <v>165</v>
      </c>
    </row>
    <row r="4" customHeight="1" spans="1:6">
      <c r="A4" s="2" t="s">
        <v>166</v>
      </c>
      <c r="C4" s="2" t="s">
        <v>164</v>
      </c>
      <c r="D4" s="6">
        <v>2000</v>
      </c>
      <c r="F4" s="2" t="s">
        <v>165</v>
      </c>
    </row>
    <row r="5" customHeight="1" spans="1:6">
      <c r="A5" s="2" t="s">
        <v>167</v>
      </c>
      <c r="C5" s="2" t="s">
        <v>164</v>
      </c>
      <c r="D5" s="6">
        <v>0.0003</v>
      </c>
      <c r="F5" s="2" t="s">
        <v>132</v>
      </c>
    </row>
    <row r="6" customHeight="1" spans="1:6">
      <c r="A6" s="2" t="s">
        <v>168</v>
      </c>
      <c r="C6" s="2" t="s">
        <v>164</v>
      </c>
      <c r="D6" s="6">
        <v>0.0003</v>
      </c>
      <c r="F6" s="2" t="s">
        <v>165</v>
      </c>
    </row>
    <row r="7" customHeight="1" spans="1:6">
      <c r="A7" s="2" t="s">
        <v>169</v>
      </c>
      <c r="C7" s="2" t="s">
        <v>164</v>
      </c>
      <c r="D7" s="6">
        <v>0.0003</v>
      </c>
      <c r="F7" s="2" t="s">
        <v>165</v>
      </c>
    </row>
    <row r="8" customHeight="1" spans="1:6">
      <c r="A8" s="2" t="s">
        <v>170</v>
      </c>
      <c r="C8" s="2" t="s">
        <v>171</v>
      </c>
      <c r="D8" s="6">
        <v>0.001</v>
      </c>
      <c r="F8" s="2" t="s">
        <v>84</v>
      </c>
    </row>
  </sheetData>
  <autoFilter ref="A1:F8">
    <extLst/>
  </autoFilter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H1" sqref="A1:H1"/>
    </sheetView>
  </sheetViews>
  <sheetFormatPr defaultColWidth="9" defaultRowHeight="15" customHeight="1" outlineLevelCol="7"/>
  <cols>
    <col min="1" max="1025" width="8.78333333333333" style="2"/>
    <col min="1026" max="16384" width="9" style="2"/>
  </cols>
  <sheetData>
    <row r="1" customHeight="1" spans="1:8">
      <c r="A1" s="4" t="s">
        <v>0</v>
      </c>
      <c r="B1" s="4" t="s">
        <v>2</v>
      </c>
      <c r="C1" s="4" t="s">
        <v>106</v>
      </c>
      <c r="D1" s="4" t="s">
        <v>82</v>
      </c>
      <c r="E1" s="4" t="s">
        <v>18</v>
      </c>
      <c r="F1" s="4" t="s">
        <v>29</v>
      </c>
      <c r="G1" s="4" t="s">
        <v>19</v>
      </c>
      <c r="H1" s="4" t="s">
        <v>27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Q45" sqref="Q45"/>
    </sheetView>
  </sheetViews>
  <sheetFormatPr defaultColWidth="9" defaultRowHeight="15" customHeight="1"/>
  <cols>
    <col min="1" max="16384" width="9" style="2"/>
  </cols>
  <sheetData>
    <row r="1" customHeight="1" spans="1:14">
      <c r="A1" s="5" t="s">
        <v>0</v>
      </c>
      <c r="B1" s="5" t="s">
        <v>2</v>
      </c>
      <c r="C1" s="5" t="s">
        <v>149</v>
      </c>
      <c r="D1" s="5" t="s">
        <v>82</v>
      </c>
      <c r="E1" s="5" t="s">
        <v>37</v>
      </c>
      <c r="F1" s="5" t="s">
        <v>172</v>
      </c>
      <c r="G1" s="5" t="s">
        <v>173</v>
      </c>
      <c r="H1" s="5" t="s">
        <v>174</v>
      </c>
      <c r="I1" s="5" t="s">
        <v>175</v>
      </c>
      <c r="J1" s="5" t="s">
        <v>176</v>
      </c>
      <c r="K1" s="5" t="s">
        <v>18</v>
      </c>
      <c r="L1" s="5" t="s">
        <v>29</v>
      </c>
      <c r="M1" s="5" t="s">
        <v>19</v>
      </c>
      <c r="N1" s="5" t="s">
        <v>27</v>
      </c>
    </row>
  </sheetData>
  <pageMargins left="0.75" right="0.75" top="1" bottom="1" header="0.5" footer="0.5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J1"/>
  <sheetViews>
    <sheetView workbookViewId="0">
      <selection activeCell="G13" sqref="$A1:$XFD1048576"/>
    </sheetView>
  </sheetViews>
  <sheetFormatPr defaultColWidth="9" defaultRowHeight="15" customHeight="1"/>
  <cols>
    <col min="1" max="17" width="8.78333333333333" style="2"/>
    <col min="18" max="1025" width="8.78333333333333" style="3"/>
    <col min="1026" max="16384" width="9" style="3"/>
  </cols>
  <sheetData>
    <row r="1" s="1" customFormat="1" customHeight="1" spans="1:1024">
      <c r="A1" s="4" t="s">
        <v>0</v>
      </c>
      <c r="B1" s="4" t="s">
        <v>2</v>
      </c>
      <c r="C1" s="4" t="s">
        <v>177</v>
      </c>
      <c r="D1" s="4" t="s">
        <v>13</v>
      </c>
      <c r="E1" s="4" t="s">
        <v>178</v>
      </c>
      <c r="F1" s="4" t="s">
        <v>179</v>
      </c>
      <c r="G1" s="4" t="s">
        <v>37</v>
      </c>
      <c r="H1" s="4" t="s">
        <v>180</v>
      </c>
      <c r="I1" s="4" t="s">
        <v>181</v>
      </c>
      <c r="J1" s="4" t="s">
        <v>182</v>
      </c>
      <c r="K1" s="4" t="s">
        <v>38</v>
      </c>
      <c r="L1" s="4" t="s">
        <v>183</v>
      </c>
      <c r="M1" s="4" t="s">
        <v>184</v>
      </c>
      <c r="N1" s="4" t="s">
        <v>185</v>
      </c>
      <c r="O1" s="4" t="s">
        <v>186</v>
      </c>
      <c r="P1" s="4" t="s">
        <v>187</v>
      </c>
      <c r="Q1" s="4" t="s">
        <v>18</v>
      </c>
      <c r="R1" s="4" t="s">
        <v>19</v>
      </c>
      <c r="AMJ1" s="3"/>
    </row>
  </sheetData>
  <autoFilter ref="A1:D1">
    <extLst/>
  </autoFilter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6"/>
  <sheetViews>
    <sheetView workbookViewId="0">
      <selection activeCell="A4" sqref="A4"/>
    </sheetView>
  </sheetViews>
  <sheetFormatPr defaultColWidth="9" defaultRowHeight="13.5" outlineLevelRow="5" outlineLevelCol="1"/>
  <cols>
    <col min="1" max="1025" width="8.78333333333333"/>
  </cols>
  <sheetData>
    <row r="1" spans="1:2">
      <c r="A1" s="21" t="s">
        <v>0</v>
      </c>
      <c r="B1" t="s">
        <v>22</v>
      </c>
    </row>
    <row r="2" spans="1:2">
      <c r="A2" s="21" t="s">
        <v>2</v>
      </c>
      <c r="B2" t="s">
        <v>23</v>
      </c>
    </row>
    <row r="3" spans="1:2">
      <c r="A3" s="21" t="s">
        <v>24</v>
      </c>
      <c r="B3" t="s">
        <v>25</v>
      </c>
    </row>
    <row r="4" ht="40.5" spans="1:1">
      <c r="A4" s="4" t="s">
        <v>18</v>
      </c>
    </row>
    <row r="5" ht="27" spans="1:2">
      <c r="A5" s="21" t="s">
        <v>19</v>
      </c>
      <c r="B5" t="s">
        <v>26</v>
      </c>
    </row>
    <row r="6" ht="27" spans="1:1">
      <c r="A6" s="21" t="s">
        <v>27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J3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D2" sqref="D2"/>
    </sheetView>
  </sheetViews>
  <sheetFormatPr defaultColWidth="9" defaultRowHeight="15" customHeight="1" outlineLevelRow="2"/>
  <cols>
    <col min="1" max="6" width="8.78333333333333" style="2"/>
    <col min="7" max="1025" width="8.78333333333333" style="3"/>
    <col min="1026" max="16384" width="9" style="3"/>
  </cols>
  <sheetData>
    <row r="1" s="1" customFormat="1" customHeight="1" spans="1:1024">
      <c r="A1" s="4" t="s">
        <v>0</v>
      </c>
      <c r="B1" s="4" t="s">
        <v>2</v>
      </c>
      <c r="C1" s="4" t="s">
        <v>28</v>
      </c>
      <c r="D1" s="4" t="s">
        <v>18</v>
      </c>
      <c r="E1" s="4" t="s">
        <v>29</v>
      </c>
      <c r="F1" s="4" t="s">
        <v>19</v>
      </c>
      <c r="G1" s="4" t="s">
        <v>27</v>
      </c>
      <c r="AMH1" s="3"/>
      <c r="AMI1" s="3"/>
      <c r="AMJ1" s="3"/>
    </row>
    <row r="2" customHeight="1" spans="1:6">
      <c r="A2" s="2" t="s">
        <v>30</v>
      </c>
      <c r="B2" s="2" t="s">
        <v>31</v>
      </c>
      <c r="C2" s="2" t="s">
        <v>32</v>
      </c>
      <c r="D2" s="20"/>
      <c r="F2" s="2" t="s">
        <v>33</v>
      </c>
    </row>
    <row r="3" customHeight="1" spans="1:3">
      <c r="A3" s="2" t="s">
        <v>34</v>
      </c>
      <c r="B3" s="2" t="s">
        <v>35</v>
      </c>
      <c r="C3" s="2" t="s">
        <v>36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"/>
  <sheetViews>
    <sheetView tabSelected="1" workbookViewId="0">
      <pane xSplit="1" ySplit="1" topLeftCell="B2" activePane="bottomRight" state="frozen"/>
      <selection/>
      <selection pane="topRight"/>
      <selection pane="bottomLeft"/>
      <selection pane="bottomRight" activeCell="D1" sqref="D1:J3"/>
    </sheetView>
  </sheetViews>
  <sheetFormatPr defaultColWidth="9" defaultRowHeight="15" customHeight="1" outlineLevelRow="2"/>
  <cols>
    <col min="1" max="1028" width="8.78333333333333" style="2"/>
    <col min="1029" max="16384" width="9" style="2"/>
  </cols>
  <sheetData>
    <row r="1" s="2" customFormat="1" customHeight="1" spans="1:14">
      <c r="A1" s="18" t="s">
        <v>0</v>
      </c>
      <c r="B1" s="4" t="s">
        <v>2</v>
      </c>
      <c r="C1" s="4" t="s">
        <v>37</v>
      </c>
      <c r="D1" s="4" t="s">
        <v>38</v>
      </c>
      <c r="E1" s="4" t="s">
        <v>39</v>
      </c>
      <c r="F1" s="4" t="s">
        <v>40</v>
      </c>
      <c r="G1" s="4" t="s">
        <v>41</v>
      </c>
      <c r="H1" s="4" t="s">
        <v>42</v>
      </c>
      <c r="I1" s="4" t="s">
        <v>43</v>
      </c>
      <c r="J1" s="4" t="s">
        <v>44</v>
      </c>
      <c r="K1" s="4" t="s">
        <v>18</v>
      </c>
      <c r="L1" s="4" t="s">
        <v>29</v>
      </c>
      <c r="M1" s="4" t="s">
        <v>19</v>
      </c>
      <c r="N1" s="4" t="s">
        <v>27</v>
      </c>
    </row>
    <row r="2" customHeight="1" spans="1:13">
      <c r="A2" s="2" t="s">
        <v>45</v>
      </c>
      <c r="B2" s="2" t="s">
        <v>46</v>
      </c>
      <c r="C2" s="19" t="s">
        <v>47</v>
      </c>
      <c r="D2" s="2" t="s">
        <v>48</v>
      </c>
      <c r="E2" s="2" t="s">
        <v>49</v>
      </c>
      <c r="F2" s="6">
        <v>4.58e-17</v>
      </c>
      <c r="G2" s="2">
        <v>4.58e-18</v>
      </c>
      <c r="H2" s="2" t="s">
        <v>50</v>
      </c>
      <c r="I2" s="2" t="s">
        <v>51</v>
      </c>
      <c r="J2" s="2" t="s">
        <v>52</v>
      </c>
      <c r="M2" s="2" t="s">
        <v>53</v>
      </c>
    </row>
    <row r="3" customHeight="1" spans="1:13">
      <c r="A3" s="2" t="s">
        <v>54</v>
      </c>
      <c r="B3" s="2" t="s">
        <v>55</v>
      </c>
      <c r="C3" s="19" t="s">
        <v>47</v>
      </c>
      <c r="D3" s="2" t="s">
        <v>48</v>
      </c>
      <c r="E3" s="2" t="s">
        <v>49</v>
      </c>
      <c r="F3" s="2">
        <v>1</v>
      </c>
      <c r="G3" s="2">
        <v>0</v>
      </c>
      <c r="H3" s="2" t="s">
        <v>50</v>
      </c>
      <c r="I3" s="2" t="s">
        <v>51</v>
      </c>
      <c r="J3" s="2" t="s">
        <v>52</v>
      </c>
      <c r="M3" s="2" t="s">
        <v>56</v>
      </c>
    </row>
  </sheetData>
  <autoFilter ref="A1:D3">
    <extLst/>
  </autoFilter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4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F14" sqref="F14"/>
    </sheetView>
  </sheetViews>
  <sheetFormatPr defaultColWidth="9" defaultRowHeight="15" customHeight="1"/>
  <cols>
    <col min="1" max="3" width="8.78333333333333" style="2"/>
    <col min="4" max="5" width="10.8166666666667" style="2"/>
    <col min="6" max="6" width="8.78333333333333" style="2"/>
    <col min="7" max="7" width="15" style="2"/>
    <col min="8" max="1025" width="8.78333333333333" style="2"/>
    <col min="1026" max="16384" width="9" style="2"/>
  </cols>
  <sheetData>
    <row r="1" s="2" customFormat="1" customHeight="1" spans="1:11">
      <c r="A1" s="4" t="s">
        <v>0</v>
      </c>
      <c r="B1" s="4" t="s">
        <v>2</v>
      </c>
      <c r="C1" s="4" t="s">
        <v>57</v>
      </c>
      <c r="D1" s="4" t="s">
        <v>58</v>
      </c>
      <c r="E1" s="4" t="s">
        <v>59</v>
      </c>
      <c r="F1" s="4" t="s">
        <v>60</v>
      </c>
      <c r="G1" s="4" t="s">
        <v>37</v>
      </c>
      <c r="H1" s="4" t="s">
        <v>18</v>
      </c>
      <c r="I1" s="4" t="s">
        <v>29</v>
      </c>
      <c r="J1" s="4" t="s">
        <v>19</v>
      </c>
      <c r="K1" s="4" t="s">
        <v>27</v>
      </c>
    </row>
    <row r="2" customHeight="1" spans="1:8">
      <c r="A2" s="2" t="s">
        <v>61</v>
      </c>
      <c r="B2" s="2" t="s">
        <v>62</v>
      </c>
      <c r="D2" s="2" t="s">
        <v>63</v>
      </c>
      <c r="E2" s="2">
        <v>1</v>
      </c>
      <c r="F2" s="2">
        <v>0</v>
      </c>
      <c r="G2" s="16" t="s">
        <v>64</v>
      </c>
      <c r="H2" s="16"/>
    </row>
    <row r="3" customHeight="1" spans="1:8">
      <c r="A3" s="2" t="s">
        <v>65</v>
      </c>
      <c r="B3" s="2" t="s">
        <v>66</v>
      </c>
      <c r="D3" s="2" t="s">
        <v>67</v>
      </c>
      <c r="E3" s="2">
        <v>2</v>
      </c>
      <c r="F3" s="2">
        <v>0</v>
      </c>
      <c r="G3" s="16" t="s">
        <v>64</v>
      </c>
      <c r="H3" s="16"/>
    </row>
    <row r="4" customHeight="1" spans="1:8">
      <c r="A4" s="2" t="s">
        <v>68</v>
      </c>
      <c r="B4" s="2" t="s">
        <v>69</v>
      </c>
      <c r="D4" s="2" t="s">
        <v>70</v>
      </c>
      <c r="E4" s="2">
        <v>3</v>
      </c>
      <c r="F4" s="2">
        <v>0</v>
      </c>
      <c r="G4" s="16" t="s">
        <v>64</v>
      </c>
      <c r="H4" s="16"/>
    </row>
    <row r="5" customHeight="1" spans="1:8">
      <c r="A5" s="2" t="s">
        <v>71</v>
      </c>
      <c r="B5" s="2" t="s">
        <v>72</v>
      </c>
      <c r="D5" s="2" t="s">
        <v>73</v>
      </c>
      <c r="E5" s="2">
        <v>4</v>
      </c>
      <c r="F5" s="2">
        <v>0</v>
      </c>
      <c r="G5" s="16" t="s">
        <v>64</v>
      </c>
      <c r="H5" s="16"/>
    </row>
    <row r="6" customHeight="1" spans="1:8">
      <c r="A6" s="2" t="s">
        <v>74</v>
      </c>
      <c r="B6" s="2" t="s">
        <v>75</v>
      </c>
      <c r="D6" s="2" t="s">
        <v>76</v>
      </c>
      <c r="E6" s="2">
        <v>5</v>
      </c>
      <c r="F6" s="2">
        <v>0</v>
      </c>
      <c r="G6" s="16" t="s">
        <v>64</v>
      </c>
      <c r="H6" s="16"/>
    </row>
    <row r="7" customHeight="1" spans="1:7">
      <c r="A7" s="2" t="s">
        <v>77</v>
      </c>
      <c r="B7" s="2" t="s">
        <v>78</v>
      </c>
      <c r="D7" s="2" t="s">
        <v>79</v>
      </c>
      <c r="E7" s="2">
        <v>6</v>
      </c>
      <c r="F7" s="2">
        <v>0</v>
      </c>
      <c r="G7" s="16" t="s">
        <v>64</v>
      </c>
    </row>
    <row r="13" customHeight="1" spans="8:8">
      <c r="H13" s="11"/>
    </row>
    <row r="14" customHeight="1" spans="6:6">
      <c r="F14" s="11"/>
    </row>
  </sheetData>
  <autoFilter ref="A1:I7">
    <extLst/>
  </autoFilter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9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B11" sqref="$A1:$XFD1048576"/>
    </sheetView>
  </sheetViews>
  <sheetFormatPr defaultColWidth="9" defaultRowHeight="15" customHeight="1"/>
  <cols>
    <col min="1" max="6" width="15.7416666666667" style="2"/>
    <col min="7" max="1025" width="9.10833333333333" style="2"/>
    <col min="1026" max="16384" width="9" style="2"/>
  </cols>
  <sheetData>
    <row r="1" customHeight="1" spans="1:9">
      <c r="A1" s="4" t="s">
        <v>0</v>
      </c>
      <c r="B1" s="4" t="s">
        <v>2</v>
      </c>
      <c r="C1" s="4" t="s">
        <v>80</v>
      </c>
      <c r="D1" s="4" t="s">
        <v>81</v>
      </c>
      <c r="E1" s="4" t="s">
        <v>82</v>
      </c>
      <c r="F1" s="4" t="s">
        <v>18</v>
      </c>
      <c r="G1" s="4" t="s">
        <v>29</v>
      </c>
      <c r="H1" s="4" t="s">
        <v>19</v>
      </c>
      <c r="I1" s="4" t="s">
        <v>27</v>
      </c>
    </row>
    <row r="2" customHeight="1" spans="1:5">
      <c r="A2" s="2" t="s">
        <v>83</v>
      </c>
      <c r="C2" s="2" t="s">
        <v>61</v>
      </c>
      <c r="D2" s="2" t="s">
        <v>45</v>
      </c>
      <c r="E2" s="2" t="s">
        <v>84</v>
      </c>
    </row>
    <row r="3" customHeight="1" spans="1:5">
      <c r="A3" s="2" t="s">
        <v>85</v>
      </c>
      <c r="C3" s="2" t="s">
        <v>65</v>
      </c>
      <c r="D3" s="2" t="s">
        <v>45</v>
      </c>
      <c r="E3" s="2" t="s">
        <v>84</v>
      </c>
    </row>
    <row r="4" customHeight="1" spans="1:5">
      <c r="A4" s="2" t="s">
        <v>86</v>
      </c>
      <c r="C4" s="2" t="s">
        <v>68</v>
      </c>
      <c r="D4" s="2" t="s">
        <v>45</v>
      </c>
      <c r="E4" s="2" t="s">
        <v>84</v>
      </c>
    </row>
    <row r="5" customHeight="1" spans="1:5">
      <c r="A5" s="2" t="s">
        <v>87</v>
      </c>
      <c r="C5" s="2" t="s">
        <v>71</v>
      </c>
      <c r="D5" s="2" t="s">
        <v>45</v>
      </c>
      <c r="E5" s="2" t="s">
        <v>84</v>
      </c>
    </row>
    <row r="6" customHeight="1" spans="1:5">
      <c r="A6" s="2" t="s">
        <v>88</v>
      </c>
      <c r="C6" s="2" t="s">
        <v>74</v>
      </c>
      <c r="D6" s="2" t="s">
        <v>45</v>
      </c>
      <c r="E6" s="2" t="s">
        <v>84</v>
      </c>
    </row>
    <row r="7" customHeight="1" spans="1:5">
      <c r="A7" s="2" t="s">
        <v>89</v>
      </c>
      <c r="C7" s="2" t="s">
        <v>77</v>
      </c>
      <c r="D7" s="2" t="s">
        <v>45</v>
      </c>
      <c r="E7" s="2" t="s">
        <v>84</v>
      </c>
    </row>
    <row r="8" customHeight="1" spans="1:5">
      <c r="A8" s="2" t="s">
        <v>90</v>
      </c>
      <c r="C8" s="2" t="s">
        <v>61</v>
      </c>
      <c r="D8" s="2" t="s">
        <v>54</v>
      </c>
      <c r="E8" s="2" t="s">
        <v>84</v>
      </c>
    </row>
    <row r="9" customHeight="1" spans="1:5">
      <c r="A9" s="2" t="s">
        <v>91</v>
      </c>
      <c r="C9" s="2" t="s">
        <v>65</v>
      </c>
      <c r="D9" s="2" t="s">
        <v>54</v>
      </c>
      <c r="E9" s="2" t="s">
        <v>84</v>
      </c>
    </row>
  </sheetData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0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G7" sqref="G7"/>
    </sheetView>
  </sheetViews>
  <sheetFormatPr defaultColWidth="9" defaultRowHeight="15" customHeight="1"/>
  <cols>
    <col min="1" max="1" width="10.2833333333333" style="2"/>
    <col min="2" max="4" width="8.78333333333333" style="2"/>
    <col min="5" max="5" width="9.75" style="2"/>
    <col min="6" max="15" width="8.78333333333333" style="2"/>
    <col min="16" max="17" width="9" style="2"/>
    <col min="18" max="1025" width="8.78333333333333" style="2"/>
    <col min="1026" max="16384" width="9" style="2"/>
  </cols>
  <sheetData>
    <row r="1" customHeight="1" spans="1:11">
      <c r="A1" s="4" t="s">
        <v>0</v>
      </c>
      <c r="B1" s="4" t="s">
        <v>2</v>
      </c>
      <c r="C1" s="4" t="s">
        <v>92</v>
      </c>
      <c r="D1" s="4" t="s">
        <v>93</v>
      </c>
      <c r="E1" s="4" t="s">
        <v>94</v>
      </c>
      <c r="F1" s="4" t="s">
        <v>95</v>
      </c>
      <c r="G1" s="4" t="s">
        <v>82</v>
      </c>
      <c r="H1" s="4" t="s">
        <v>18</v>
      </c>
      <c r="I1" s="4" t="s">
        <v>29</v>
      </c>
      <c r="J1" s="4" t="s">
        <v>19</v>
      </c>
      <c r="K1" s="4" t="s">
        <v>27</v>
      </c>
    </row>
    <row r="2" customHeight="1" outlineLevel="2" spans="1:17">
      <c r="A2" s="2" t="s">
        <v>96</v>
      </c>
      <c r="C2" s="2" t="s">
        <v>85</v>
      </c>
      <c r="D2" s="15" t="s">
        <v>49</v>
      </c>
      <c r="E2" s="16">
        <v>0.0005</v>
      </c>
      <c r="G2" s="16" t="s">
        <v>97</v>
      </c>
      <c r="M2" s="2" t="s">
        <v>45</v>
      </c>
      <c r="N2" s="2">
        <f>'Species types'!E3</f>
        <v>2</v>
      </c>
      <c r="O2" s="6" t="str">
        <f>Compartments!$C$2</f>
        <v>physical_3d</v>
      </c>
      <c r="P2" s="16" t="e">
        <f t="shared" ref="P2:P7" si="0">N2*O2</f>
        <v>#VALUE!</v>
      </c>
      <c r="Q2" s="6"/>
    </row>
    <row r="3" customHeight="1" outlineLevel="2" spans="1:17">
      <c r="A3" s="2" t="s">
        <v>98</v>
      </c>
      <c r="C3" s="2" t="s">
        <v>87</v>
      </c>
      <c r="D3" s="15" t="s">
        <v>49</v>
      </c>
      <c r="E3" s="16">
        <v>0.0005</v>
      </c>
      <c r="G3" s="16" t="s">
        <v>97</v>
      </c>
      <c r="M3" s="2" t="s">
        <v>45</v>
      </c>
      <c r="N3" s="2">
        <f>'Species types'!E5</f>
        <v>4</v>
      </c>
      <c r="O3" s="6" t="str">
        <f>Compartments!$C$2</f>
        <v>physical_3d</v>
      </c>
      <c r="P3" s="16" t="e">
        <f t="shared" si="0"/>
        <v>#VALUE!</v>
      </c>
      <c r="Q3" s="6"/>
    </row>
    <row r="4" customHeight="1" outlineLevel="2" spans="1:17">
      <c r="A4" s="2" t="s">
        <v>99</v>
      </c>
      <c r="C4" s="2" t="s">
        <v>88</v>
      </c>
      <c r="D4" s="15" t="s">
        <v>49</v>
      </c>
      <c r="E4" s="16">
        <v>0.001</v>
      </c>
      <c r="G4" s="16" t="s">
        <v>97</v>
      </c>
      <c r="M4" s="2" t="s">
        <v>45</v>
      </c>
      <c r="N4" s="2">
        <f>'Species types'!E6</f>
        <v>5</v>
      </c>
      <c r="O4" s="6" t="str">
        <f>Compartments!$C$2</f>
        <v>physical_3d</v>
      </c>
      <c r="P4" s="16" t="e">
        <f t="shared" si="0"/>
        <v>#VALUE!</v>
      </c>
      <c r="Q4" s="6"/>
    </row>
    <row r="5" customHeight="1" outlineLevel="2" spans="1:17">
      <c r="A5" s="2" t="s">
        <v>100</v>
      </c>
      <c r="C5" s="2" t="s">
        <v>89</v>
      </c>
      <c r="D5" s="15" t="s">
        <v>49</v>
      </c>
      <c r="E5" s="16">
        <v>0.002</v>
      </c>
      <c r="G5" s="16" t="s">
        <v>97</v>
      </c>
      <c r="M5" s="2" t="s">
        <v>45</v>
      </c>
      <c r="N5" s="2">
        <v>6</v>
      </c>
      <c r="O5" s="6" t="str">
        <f>Compartments!$C$2</f>
        <v>physical_3d</v>
      </c>
      <c r="P5" s="16" t="e">
        <f t="shared" si="0"/>
        <v>#VALUE!</v>
      </c>
      <c r="Q5" s="6"/>
    </row>
    <row r="6" customHeight="1" outlineLevel="2" spans="1:17">
      <c r="A6" s="2" t="s">
        <v>101</v>
      </c>
      <c r="C6" s="2" t="s">
        <v>90</v>
      </c>
      <c r="D6" s="15" t="s">
        <v>49</v>
      </c>
      <c r="E6" s="16">
        <v>0.000148</v>
      </c>
      <c r="G6" s="16" t="s">
        <v>97</v>
      </c>
      <c r="M6" s="2" t="s">
        <v>54</v>
      </c>
      <c r="N6" s="2">
        <f>'Species types'!E2</f>
        <v>1</v>
      </c>
      <c r="O6" s="6" t="str">
        <f>Compartments!$C$3</f>
        <v>physical_3d</v>
      </c>
      <c r="P6" s="16" t="e">
        <f t="shared" si="0"/>
        <v>#VALUE!</v>
      </c>
      <c r="Q6" s="6"/>
    </row>
    <row r="7" customHeight="1" outlineLevel="2" spans="1:17">
      <c r="A7" s="2" t="s">
        <v>102</v>
      </c>
      <c r="C7" s="2" t="s">
        <v>91</v>
      </c>
      <c r="D7" s="15" t="s">
        <v>49</v>
      </c>
      <c r="E7" s="16">
        <v>0.0002</v>
      </c>
      <c r="G7" s="16" t="s">
        <v>97</v>
      </c>
      <c r="M7" s="2" t="s">
        <v>54</v>
      </c>
      <c r="N7" s="2">
        <f>'Species types'!E3</f>
        <v>2</v>
      </c>
      <c r="O7" s="6" t="str">
        <f>Compartments!$C$2</f>
        <v>physical_3d</v>
      </c>
      <c r="P7" s="16" t="e">
        <f t="shared" si="0"/>
        <v>#VALUE!</v>
      </c>
      <c r="Q7" s="6"/>
    </row>
    <row r="8" customHeight="1" spans="13:17">
      <c r="M8" s="17" t="s">
        <v>103</v>
      </c>
      <c r="O8" s="6"/>
      <c r="P8" s="16" t="e">
        <f>SUBTOTAL(9,P2:P5)</f>
        <v>#VALUE!</v>
      </c>
      <c r="Q8" s="6" t="e">
        <f>[1]Parameters!E6*P8</f>
        <v>#VALUE!</v>
      </c>
    </row>
    <row r="9" customHeight="1" spans="13:17">
      <c r="M9" s="17" t="s">
        <v>104</v>
      </c>
      <c r="O9" s="6"/>
      <c r="P9" s="16" t="e">
        <f>SUBTOTAL(9,P6:P7)</f>
        <v>#VALUE!</v>
      </c>
      <c r="Q9" s="6"/>
    </row>
    <row r="10" customHeight="1" spans="13:17">
      <c r="M10" s="17" t="s">
        <v>105</v>
      </c>
      <c r="O10" s="6"/>
      <c r="P10" s="16" t="e">
        <f>SUBTOTAL(9,P2:P7)</f>
        <v>#VALUE!</v>
      </c>
      <c r="Q10" s="6"/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G28" sqref="$A1:$XFD1048576"/>
    </sheetView>
  </sheetViews>
  <sheetFormatPr defaultColWidth="9" defaultRowHeight="15" customHeight="1" outlineLevelCol="7"/>
  <cols>
    <col min="1" max="1025" width="8.78333333333333" style="2"/>
    <col min="1026" max="16384" width="9" style="2"/>
  </cols>
  <sheetData>
    <row r="1" customHeight="1" spans="1:8">
      <c r="A1" s="5" t="s">
        <v>0</v>
      </c>
      <c r="B1" s="5" t="s">
        <v>2</v>
      </c>
      <c r="C1" s="5" t="s">
        <v>106</v>
      </c>
      <c r="D1" s="5" t="s">
        <v>82</v>
      </c>
      <c r="E1" s="5" t="s">
        <v>18</v>
      </c>
      <c r="F1" s="4" t="s">
        <v>29</v>
      </c>
      <c r="G1" s="5" t="s">
        <v>19</v>
      </c>
      <c r="H1" s="4" t="s">
        <v>27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F11" sqref="$A1:$XFD1048576"/>
    </sheetView>
  </sheetViews>
  <sheetFormatPr defaultColWidth="9" defaultRowHeight="15" customHeight="1" outlineLevelCol="7"/>
  <cols>
    <col min="1" max="1025" width="8.78333333333333" style="2"/>
    <col min="1026" max="16384" width="9" style="2"/>
  </cols>
  <sheetData>
    <row r="1" customHeight="1" spans="1:8">
      <c r="A1" s="4" t="s">
        <v>0</v>
      </c>
      <c r="B1" s="4" t="s">
        <v>2</v>
      </c>
      <c r="C1" s="4" t="s">
        <v>106</v>
      </c>
      <c r="D1" s="4" t="s">
        <v>82</v>
      </c>
      <c r="E1" s="4" t="s">
        <v>18</v>
      </c>
      <c r="F1" s="4" t="s">
        <v>29</v>
      </c>
      <c r="G1" s="4" t="s">
        <v>19</v>
      </c>
      <c r="H1" s="4" t="s">
        <v>27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LibreOffice/5.1.6.2$Linux_X86_64 LibreOffice_project/10m0$Build-2</Application>
  <HeadingPairs>
    <vt:vector size="2" baseType="variant">
      <vt:variant>
        <vt:lpstr>工作表</vt:lpstr>
      </vt:variant>
      <vt:variant>
        <vt:i4>18</vt:i4>
      </vt:variant>
    </vt:vector>
  </HeadingPairs>
  <TitlesOfParts>
    <vt:vector size="18" baseType="lpstr">
      <vt:lpstr>Model</vt:lpstr>
      <vt:lpstr>Taxon</vt:lpstr>
      <vt:lpstr>Submodels</vt:lpstr>
      <vt:lpstr>Compartments</vt:lpstr>
      <vt:lpstr>Species types</vt:lpstr>
      <vt:lpstr>Species</vt:lpstr>
      <vt:lpstr>Initial species concentrations</vt:lpstr>
      <vt:lpstr>Observables</vt:lpstr>
      <vt:lpstr>Functions</vt:lpstr>
      <vt:lpstr>Reactions</vt:lpstr>
      <vt:lpstr>Rate laws</vt:lpstr>
      <vt:lpstr>dFBA objectives</vt:lpstr>
      <vt:lpstr>dFBA net reactions</vt:lpstr>
      <vt:lpstr>dFBA net species</vt:lpstr>
      <vt:lpstr>Parameters</vt:lpstr>
      <vt:lpstr>Stop conditions</vt:lpstr>
      <vt:lpstr>Evidence</vt:lpstr>
      <vt:lpstr>References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Karr</dc:creator>
  <cp:lastModifiedBy>jonrkarr</cp:lastModifiedBy>
  <cp:revision>24</cp:revision>
  <dcterms:created xsi:type="dcterms:W3CDTF">2016-02-22T19:40:00Z</dcterms:created>
  <dcterms:modified xsi:type="dcterms:W3CDTF">2018-12-11T00:35:17Z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KSOProductBuildVer">
    <vt:lpwstr>1033-10.1.0.6757</vt:lpwstr>
  </property>
</Properties>
</file>