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5.xml.rels" ContentType="application/vnd.openxmlformats-package.relationships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Concentrations" sheetId="6" state="visible" r:id="rId7"/>
    <sheet name="Observables" sheetId="7" state="visible" r:id="rId8"/>
    <sheet name="Functions" sheetId="8" state="visible" r:id="rId9"/>
    <sheet name="Reactions" sheetId="9" state="visible" r:id="rId10"/>
    <sheet name="Rate laws" sheetId="10" state="visible" r:id="rId11"/>
    <sheet name="Biomass components" sheetId="11" state="visible" r:id="rId12"/>
    <sheet name="Biomass reactions" sheetId="12" state="visible" r:id="rId13"/>
    <sheet name="Parameters" sheetId="13" state="visible" r:id="rId14"/>
    <sheet name="Stop conditions" sheetId="14" state="visible" r:id="rId15"/>
    <sheet name="References" sheetId="15" state="visible" r:id="rId16"/>
    <sheet name="Database references" sheetId="16" state="visible" r:id="rId17"/>
  </sheets>
  <definedNames>
    <definedName function="false" hidden="true" localSheetId="3" name="_xlnm._FilterDatabase" vbProcedure="false">Compartments!$A$1:$E$3</definedName>
    <definedName function="false" hidden="true" localSheetId="12" name="_xlnm._FilterDatabase" vbProcedure="false">Parameters!$A$1:$F$1</definedName>
    <definedName function="false" hidden="true" localSheetId="8" name="_xlnm._FilterDatabase" vbProcedure="false">Reactions!$A$1:$D$5</definedName>
    <definedName function="false" hidden="true" localSheetId="14" name="_xlnm._FilterDatabase" vbProcedure="false">References!$A$1:$E$1</definedName>
    <definedName function="false" hidden="true" localSheetId="4" name="_xlnm._FilterDatabase" vbProcedure="false">'Species types'!$A$1:$J$6</definedName>
    <definedName function="false" hidden="false" localSheetId="2" name="_xlnm._FilterDatabase" vbProcedure="false">submodels!#REF!</definedName>
    <definedName function="false" hidden="false" localSheetId="3" name="_FilterDatabase_0" vbProcedure="false">Compartments!$A$1:$E$3</definedName>
    <definedName function="false" hidden="false" localSheetId="3" name="_xlnm._FilterDatabase" vbProcedure="false">Compartments!$A$1:$E$3</definedName>
    <definedName function="false" hidden="false" localSheetId="3" name="_xlnm._FilterDatabase_0" vbProcedure="false">Compartments!$A$1:$E$3</definedName>
    <definedName function="false" hidden="false" localSheetId="4" name="_FilterDatabase_0" vbProcedure="false">'Species types'!$A$1:$J$6</definedName>
    <definedName function="false" hidden="false" localSheetId="4" name="_xlnm._FilterDatabase" vbProcedure="false">'Species types'!$A$1:$J$6</definedName>
    <definedName function="false" hidden="false" localSheetId="4" name="_xlnm._FilterDatabase_0" vbProcedure="false">'Species types'!$A$1:$J$6</definedName>
    <definedName function="false" hidden="false" localSheetId="8" name="_FilterDatabase_0" vbProcedure="false">Reactions!$A$1:$D$5</definedName>
    <definedName function="false" hidden="false" localSheetId="8" name="_xlnm._FilterDatabase" vbProcedure="false">Reactions!$A$1:$D$5</definedName>
    <definedName function="false" hidden="false" localSheetId="8" name="_xlnm._FilterDatabase_0" vbProcedure="false">Reactions!$A$1:$D$5</definedName>
    <definedName function="false" hidden="false" localSheetId="12" name="_FilterDatabase_0" vbProcedure="false">Parameters!$A$1:$F$1</definedName>
    <definedName function="false" hidden="false" localSheetId="12" name="_xlnm._FilterDatabase" vbProcedure="false">Parameters!$A$1:$F$1</definedName>
    <definedName function="false" hidden="false" localSheetId="12" name="_xlnm._FilterDatabase_0" vbProcedure="false">Parameters!$A$1:$F$1</definedName>
    <definedName function="false" hidden="false" localSheetId="14" name="_FilterDatabase_0" vbProcedure="false">References!$A$1:$E$1</definedName>
    <definedName function="false" hidden="false" localSheetId="14" name="_xlnm._FilterDatabase" vbProcedure="false">References!$A$1:$E$1</definedName>
    <definedName function="false" hidden="false" localSheetId="14" name="_xlnm._FilterDatabase_0" vbProcedure="false">References!$A$1:$E$1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<sst xmlns="http://schemas.openxmlformats.org/spreadsheetml/2006/main" count="277" uniqueCount="152">
  <si>
    <t xml:space="preserve">Id</t>
  </si>
  <si>
    <t xml:space="preserve">ASP_test_2016_2</t>
  </si>
  <si>
    <t xml:space="preserve">Name</t>
  </si>
  <si>
    <t xml:space="preserve">ASP test model 2</t>
  </si>
  <si>
    <t xml:space="preserve">Version</t>
  </si>
  <si>
    <t xml:space="preserve">0.0.1</t>
  </si>
  <si>
    <t xml:space="preserve">URL</t>
  </si>
  <si>
    <t xml:space="preserve">https://github.com/org/repo</t>
  </si>
  <si>
    <t xml:space="preserve">Branch</t>
  </si>
  <si>
    <t xml:space="preserve">master</t>
  </si>
  <si>
    <t xml:space="preserve">Revision</t>
  </si>
  <si>
    <t xml:space="preserve">hash</t>
  </si>
  <si>
    <t xml:space="preserve">wc_lang version</t>
  </si>
  <si>
    <t xml:space="preserve">Comments</t>
  </si>
  <si>
    <t xml:space="preserve">ASP_test</t>
  </si>
  <si>
    <t xml:space="preserve">Test model for TestExecutableModel</t>
  </si>
  <si>
    <t xml:space="preserve">Model</t>
  </si>
  <si>
    <t xml:space="preserve">Rank</t>
  </si>
  <si>
    <t xml:space="preserve">domain</t>
  </si>
  <si>
    <t xml:space="preserve">Rank not used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</si>
  <si>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</si>
  <si>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</si>
  <si>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</si>
  <si>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</si>
  <si>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submodel_1</t>
  </si>
  <si>
    <t xml:space="preserve">Metabolism</t>
  </si>
  <si>
    <t xml:space="preserve">dfba</t>
  </si>
  <si>
    <t xml:space="preserve">Metabolism_biomass</t>
  </si>
  <si>
    <t xml:space="preserve">For testing</t>
  </si>
  <si>
    <t xml:space="preserve">submodel_2</t>
  </si>
  <si>
    <t xml:space="preserve">RNA degradation</t>
  </si>
  <si>
    <t xml:space="preserve">ssa</t>
  </si>
  <si>
    <t xml:space="preserve">Initial volume</t>
  </si>
  <si>
    <t xml:space="preserve">c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</si>
  <si>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</si>
  <si>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</si>
  <si>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</si>
  <si>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</si>
  <si>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</si>
  <si>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</si>
  <si>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</si>
  <si>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</si>
  <si>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</si>
  <si>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</si>
  <si>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specie_1</t>
  </si>
  <si>
    <t xml:space="preserve">specie_name_1</t>
  </si>
  <si>
    <t xml:space="preserve">CO</t>
  </si>
  <si>
    <t xml:space="preserve">pseudo_species</t>
  </si>
  <si>
    <t xml:space="preserve">specie_2</t>
  </si>
  <si>
    <t xml:space="preserve">specie_name_2</t>
  </si>
  <si>
    <t xml:space="preserve">O2</t>
  </si>
  <si>
    <t xml:space="preserve">specie_3</t>
  </si>
  <si>
    <t xml:space="preserve">specie_name_3</t>
  </si>
  <si>
    <t xml:space="preserve">N2O2Na3</t>
  </si>
  <si>
    <t xml:space="preserve">specie_4</t>
  </si>
  <si>
    <t xml:space="preserve">specie_name_4</t>
  </si>
  <si>
    <t xml:space="preserve">H3SO4C9</t>
  </si>
  <si>
    <t xml:space="preserve">specie_5</t>
  </si>
  <si>
    <t xml:space="preserve">specie_name_5</t>
  </si>
  <si>
    <t xml:space="preserve">H20</t>
  </si>
  <si>
    <t xml:space="preserve">specie_6</t>
  </si>
  <si>
    <t xml:space="preserve">specie_name_6</t>
  </si>
  <si>
    <t xml:space="preserve">U238</t>
  </si>
  <si>
    <t xml:space="preserve">H2O</t>
  </si>
  <si>
    <t xml:space="preserve">metabolite</t>
  </si>
  <si>
    <t xml:space="preserve">Species</t>
  </si>
  <si>
    <t xml:space="preserve">Value</t>
  </si>
  <si>
    <t xml:space="preserve">Units</t>
  </si>
  <si>
    <t xml:space="preserve">compartment</t>
  </si>
  <si>
    <t xml:space="preserve">mol wt.</t>
  </si>
  <si>
    <t xml:space="preserve">volume</t>
  </si>
  <si>
    <t xml:space="preserve">mass = CVM</t>
  </si>
  <si>
    <t xml:space="preserve">dry weight</t>
  </si>
  <si>
    <t xml:space="preserve">specie_2[c]</t>
  </si>
  <si>
    <t xml:space="preserve">M</t>
  </si>
  <si>
    <t xml:space="preserve">specie_4[c]</t>
  </si>
  <si>
    <t xml:space="preserve">specie_5[c]</t>
  </si>
  <si>
    <t xml:space="preserve">specie_6[c]</t>
  </si>
  <si>
    <t xml:space="preserve">H2O[c]</t>
  </si>
  <si>
    <t xml:space="preserve">molecules</t>
  </si>
  <si>
    <t xml:space="preserve">c Total</t>
  </si>
  <si>
    <t xml:space="preserve">specie_1[e]</t>
  </si>
  <si>
    <t xml:space="preserve">specie_2[e]</t>
  </si>
  <si>
    <t xml:space="preserve">H2O[e]</t>
  </si>
  <si>
    <t xml:space="preserve">e Total</t>
  </si>
  <si>
    <t xml:space="preserve">Grand Total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</si>
  <si>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</si>
  <si>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</si>
  <si>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</si>
  <si>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</si>
  <si>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</si>
  <si>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</si>
  <si>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</si>
  <si>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reaction_1</t>
  </si>
  <si>
    <t xml:space="preserve">reaction_name_1</t>
  </si>
  <si>
    <t xml:space="preserve">specie_1[e] + specie_2[e] ==&gt; specie_1[c] + specie_2[c]</t>
  </si>
  <si>
    <t xml:space="preserve">reaction_2</t>
  </si>
  <si>
    <t xml:space="preserve">reaction_name_2</t>
  </si>
  <si>
    <t xml:space="preserve">[c]: (2) specie_2 ==&gt; specie_3</t>
  </si>
  <si>
    <t xml:space="preserve">reaction_3</t>
  </si>
  <si>
    <t xml:space="preserve">reaction_name_3</t>
  </si>
  <si>
    <t xml:space="preserve">[c]: specie_2 + (2) specie_3 ==&gt; specie_4</t>
  </si>
  <si>
    <t xml:space="preserve">reaction_4</t>
  </si>
  <si>
    <t xml:space="preserve">reaction_name_4</t>
  </si>
  <si>
    <t xml:space="preserve">[c]: specie_4 ==&gt; (2) specie_5 + specie_6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</si>
  <si>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</si>
  <si>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</si>
  <si>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</si>
  <si>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</si>
  <si>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</si>
  <si>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</si>
  <si>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max( specie_1[e], specie_2[e] )</t>
  </si>
  <si>
    <t xml:space="preserve">k_cat * specie_2[c]</t>
  </si>
  <si>
    <t xml:space="preserve">specie_4[c] / k_m</t>
  </si>
  <si>
    <t xml:space="preserve">backward</t>
  </si>
  <si>
    <t xml:space="preserve">specie_5[c] + specie_6[c]</t>
  </si>
  <si>
    <t xml:space="preserve">Coefficient</t>
  </si>
  <si>
    <t xml:space="preserve">Species type</t>
  </si>
  <si>
    <t xml:space="preserve">biomass_id_001</t>
  </si>
  <si>
    <t xml:space="preserve">biomass_comp_1</t>
  </si>
  <si>
    <t xml:space="preserve">test</t>
  </si>
  <si>
    <t xml:space="preserve">biomass_id_002</t>
  </si>
  <si>
    <t xml:space="preserve">biomass_comp_2</t>
  </si>
  <si>
    <t xml:space="preserve">biomass_id_003</t>
  </si>
  <si>
    <t xml:space="preserve">biomass_comp_3</t>
  </si>
  <si>
    <t xml:space="preserve">biomass_id_004</t>
  </si>
  <si>
    <t xml:space="preserve">biomass_comp_4</t>
  </si>
  <si>
    <t xml:space="preserve">Compartment</t>
  </si>
  <si>
    <t xml:space="preserve">Metabolism biomass reaction</t>
  </si>
  <si>
    <t xml:space="preserve">No comment</t>
  </si>
  <si>
    <t xml:space="preserve">Submodels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</si>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</sst>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/repo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30" hidden="false" customHeight="false" outlineLevel="0" collapsed="false">
      <c r="A7" s="1" t="s">
        <v>12</v>
      </c>
      <c r="B7" s="0" t="s">
        <v>5</v>
      </c>
    </row>
    <row r="8" customFormat="false" ht="30" hidden="false" customHeight="false" outlineLevel="0" collapsed="false">
      <c r="A8" s="1" t="s">
        <v>13</v>
      </c>
    </row>
  </sheetData>
  <hyperlinks>
    <hyperlink ref="B4" r:id="rId1" display="https://github.com/org/rep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1" zoomScaleNormal="161" zoomScalePageLayoutView="100" workbookViewId="0">
      <selection pane="topLeft" activeCell="H1" activeCellId="0" sqref="H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13</v>
      </c>
      <c r="G1" s="1" t="s">
        <v>20</v>
      </c>
    </row>
    <row r="2" customFormat="false" ht="15" hidden="false" customHeight="false" outlineLevel="0" collapsed="false">
      <c r="A2" s="2" t="s">
        <v>93</v>
      </c>
      <c r="B2" s="0" t="s">
        <v>110</v>
      </c>
      <c r="C2" s="0" t="s">
        <v>111</v>
      </c>
    </row>
    <row r="3" customFormat="false" ht="15" hidden="false" customHeight="false" outlineLevel="0" collapsed="false">
      <c r="A3" s="2" t="s">
        <v>96</v>
      </c>
      <c r="B3" s="0" t="s">
        <v>110</v>
      </c>
      <c r="C3" s="0" t="s">
        <v>112</v>
      </c>
      <c r="D3" s="5" t="n">
        <v>2000</v>
      </c>
      <c r="E3" s="2"/>
    </row>
    <row r="4" customFormat="false" ht="15" hidden="false" customHeight="false" outlineLevel="0" collapsed="false">
      <c r="A4" s="2" t="s">
        <v>99</v>
      </c>
      <c r="B4" s="0" t="s">
        <v>110</v>
      </c>
      <c r="C4" s="0" t="s">
        <v>113</v>
      </c>
      <c r="D4" s="5" t="n">
        <v>0.0003</v>
      </c>
      <c r="E4" s="5" t="n">
        <v>0.001</v>
      </c>
    </row>
    <row r="5" customFormat="false" ht="15" hidden="false" customHeight="false" outlineLevel="0" collapsed="false">
      <c r="A5" s="2" t="s">
        <v>99</v>
      </c>
      <c r="B5" s="0" t="s">
        <v>114</v>
      </c>
      <c r="C5" s="0" t="s">
        <v>115</v>
      </c>
      <c r="D5" s="5" t="n">
        <v>0.0003</v>
      </c>
      <c r="E5" s="5" t="n">
        <v>0.001</v>
      </c>
    </row>
    <row r="6" customFormat="false" ht="15" hidden="false" customHeight="false" outlineLevel="0" collapsed="false">
      <c r="A6" s="2" t="s">
        <v>102</v>
      </c>
      <c r="B6" s="0" t="s">
        <v>110</v>
      </c>
      <c r="C6" s="0" t="s">
        <v>73</v>
      </c>
      <c r="D6" s="5" t="n">
        <v>0.0003</v>
      </c>
      <c r="E6" s="5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8" activeCellId="0" sqref="F8"/>
    </sheetView>
  </sheetViews>
  <sheetFormatPr defaultRowHeight="15"/>
  <cols>
    <col collapsed="false" hidden="false" max="7" min="1" style="19" width="8.78542510121457"/>
    <col collapsed="false" hidden="false" max="1025" min="8" style="0" width="8.78542510121457"/>
  </cols>
  <sheetData>
    <row r="1" customFormat="false" ht="30" hidden="false" customHeight="false" outlineLevel="0" collapsed="false">
      <c r="A1" s="20" t="s">
        <v>0</v>
      </c>
      <c r="B1" s="20" t="s">
        <v>2</v>
      </c>
      <c r="C1" s="20" t="s">
        <v>22</v>
      </c>
      <c r="D1" s="20" t="s">
        <v>116</v>
      </c>
      <c r="E1" s="20" t="s">
        <v>117</v>
      </c>
      <c r="F1" s="20" t="s">
        <v>13</v>
      </c>
      <c r="G1" s="20" t="s">
        <v>20</v>
      </c>
    </row>
    <row r="2" customFormat="false" ht="45" hidden="false" customHeight="false" outlineLevel="0" collapsed="false">
      <c r="A2" s="19" t="s">
        <v>118</v>
      </c>
      <c r="B2" s="19" t="s">
        <v>119</v>
      </c>
      <c r="C2" s="21" t="s">
        <v>27</v>
      </c>
      <c r="D2" s="22" t="n">
        <v>-3</v>
      </c>
      <c r="E2" s="2" t="s">
        <v>44</v>
      </c>
      <c r="F2" s="21" t="s">
        <v>120</v>
      </c>
      <c r="G2" s="21"/>
    </row>
    <row r="3" customFormat="false" ht="45" hidden="false" customHeight="false" outlineLevel="0" collapsed="false">
      <c r="A3" s="19" t="s">
        <v>121</v>
      </c>
      <c r="B3" s="19" t="s">
        <v>122</v>
      </c>
      <c r="C3" s="21" t="s">
        <v>27</v>
      </c>
      <c r="D3" s="22" t="n">
        <v>-4</v>
      </c>
      <c r="E3" s="2" t="s">
        <v>48</v>
      </c>
    </row>
    <row r="4" customFormat="false" ht="45" hidden="false" customHeight="false" outlineLevel="0" collapsed="false">
      <c r="A4" s="19" t="s">
        <v>123</v>
      </c>
      <c r="B4" s="19" t="s">
        <v>124</v>
      </c>
      <c r="C4" s="21" t="s">
        <v>27</v>
      </c>
      <c r="D4" s="22" t="n">
        <v>1</v>
      </c>
      <c r="E4" s="2" t="s">
        <v>51</v>
      </c>
    </row>
    <row r="5" customFormat="false" ht="45" hidden="false" customHeight="false" outlineLevel="0" collapsed="false">
      <c r="A5" s="19" t="s">
        <v>125</v>
      </c>
      <c r="B5" s="19" t="s">
        <v>126</v>
      </c>
      <c r="C5" s="21" t="s">
        <v>27</v>
      </c>
      <c r="D5" s="22" t="n">
        <v>2</v>
      </c>
      <c r="E5" s="19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5"/>
  <cols>
    <col collapsed="false" hidden="false" max="5" min="1" style="19" width="8.78542510121457"/>
    <col collapsed="false" hidden="false" max="1025" min="6" style="0" width="8.78542510121457"/>
  </cols>
  <sheetData>
    <row r="1" customFormat="false" ht="14" hidden="false" customHeight="true" outlineLevel="0" collapsed="false">
      <c r="A1" s="20" t="s">
        <v>0</v>
      </c>
      <c r="B1" s="20" t="s">
        <v>2</v>
      </c>
      <c r="C1" s="1" t="s">
        <v>127</v>
      </c>
      <c r="D1" s="20" t="s">
        <v>13</v>
      </c>
      <c r="E1" s="20" t="s">
        <v>20</v>
      </c>
    </row>
    <row r="2" customFormat="false" ht="15" hidden="false" customHeight="false" outlineLevel="0" collapsed="false">
      <c r="A2" s="4" t="s">
        <v>27</v>
      </c>
      <c r="B2" s="19" t="s">
        <v>128</v>
      </c>
      <c r="C2" s="19" t="s">
        <v>33</v>
      </c>
      <c r="D2" s="19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8" min="1" style="2" width="8.78542510121457"/>
    <col collapsed="false" hidden="false" max="1025" min="9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130</v>
      </c>
      <c r="E1" s="1" t="s">
        <v>66</v>
      </c>
      <c r="F1" s="1" t="s">
        <v>67</v>
      </c>
      <c r="G1" s="1" t="s">
        <v>13</v>
      </c>
      <c r="H1" s="1" t="s">
        <v>20</v>
      </c>
    </row>
    <row r="2" customFormat="false" ht="15" hidden="false" customHeight="true" outlineLevel="0" collapsed="false">
      <c r="A2" s="2" t="s">
        <v>131</v>
      </c>
      <c r="B2" s="2" t="s">
        <v>132</v>
      </c>
      <c r="C2" s="2" t="s">
        <v>1</v>
      </c>
      <c r="E2" s="2" t="n">
        <v>0.3</v>
      </c>
      <c r="F2" s="2" t="s">
        <v>133</v>
      </c>
      <c r="G2" s="2" t="s">
        <v>134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87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8" min="1" style="2" width="8.78542510121457"/>
    <col collapsed="false" hidden="false" max="1025" min="19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43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145</v>
      </c>
      <c r="P1" s="1" t="s">
        <v>146</v>
      </c>
      <c r="Q1" s="1" t="s">
        <v>147</v>
      </c>
      <c r="R1" s="1" t="s">
        <v>13</v>
      </c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148</v>
      </c>
      <c r="B1" s="1" t="s">
        <v>149</v>
      </c>
      <c r="C1" s="1" t="s">
        <v>6</v>
      </c>
      <c r="D1" s="1" t="s">
        <v>16</v>
      </c>
      <c r="E1" s="1" t="s">
        <v>150</v>
      </c>
      <c r="F1" s="1" t="s">
        <v>88</v>
      </c>
      <c r="G1" s="1" t="s">
        <v>127</v>
      </c>
      <c r="H1" s="1" t="s">
        <v>117</v>
      </c>
      <c r="I1" s="1" t="s">
        <v>105</v>
      </c>
      <c r="J1" s="1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14</v>
      </c>
    </row>
    <row r="2" customFormat="false" ht="15" hidden="false" customHeight="false" outlineLevel="0" collapsed="false">
      <c r="A2" s="1" t="s">
        <v>2</v>
      </c>
      <c r="B2" s="0" t="s">
        <v>15</v>
      </c>
    </row>
    <row r="3" customFormat="false" ht="15" hidden="false" customHeight="false" outlineLevel="0" collapsed="false">
      <c r="A3" s="1" t="s">
        <v>16</v>
      </c>
      <c r="B3" s="0" t="s">
        <v>1</v>
      </c>
    </row>
    <row r="4" customFormat="false" ht="15" hidden="false" customHeight="false" outlineLevel="0" collapsed="false">
      <c r="A4" s="1" t="s">
        <v>17</v>
      </c>
      <c r="B4" s="0" t="s">
        <v>18</v>
      </c>
    </row>
    <row r="5" customFormat="false" ht="30" hidden="false" customHeight="false" outlineLevel="0" collapsed="false">
      <c r="A5" s="1" t="s">
        <v>13</v>
      </c>
      <c r="B5" s="0" t="s">
        <v>19</v>
      </c>
    </row>
    <row r="6" customFormat="false" ht="30" hidden="false" customHeight="false" outlineLevel="0" collapsed="false">
      <c r="A6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5" zoomScaleNormal="155" zoomScalePageLayoutView="100" workbookViewId="0">
      <selection pane="topLeft" activeCell="E5" activeCellId="0" sqref="E5"/>
    </sheetView>
  </sheetViews>
  <sheetFormatPr defaultRowHeight="13.8"/>
  <cols>
    <col collapsed="false" hidden="false" max="8" min="1" style="2" width="8.78542510121457"/>
    <col collapsed="false" hidden="false" max="1025" min="9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13</v>
      </c>
      <c r="H1" s="1" t="s">
        <v>20</v>
      </c>
      <c r="AMJ1" s="0"/>
    </row>
    <row r="2" customFormat="false" ht="15" hidden="false" customHeight="true" outlineLevel="0" collapsed="false">
      <c r="A2" s="2" t="s">
        <v>24</v>
      </c>
      <c r="B2" s="2" t="s">
        <v>25</v>
      </c>
      <c r="C2" s="2" t="s">
        <v>1</v>
      </c>
      <c r="D2" s="2" t="s">
        <v>26</v>
      </c>
      <c r="E2" s="4" t="s">
        <v>27</v>
      </c>
      <c r="F2" s="4" t="s">
        <v>27</v>
      </c>
      <c r="G2" s="2" t="s">
        <v>28</v>
      </c>
    </row>
    <row r="3" customFormat="false" ht="15" hidden="false" customHeight="true" outlineLevel="0" collapsed="false">
      <c r="A3" s="2" t="s">
        <v>29</v>
      </c>
      <c r="B3" s="2" t="s">
        <v>30</v>
      </c>
      <c r="C3" s="2" t="s">
        <v>1</v>
      </c>
      <c r="D3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6" min="1" style="2" width="8.78542510121457"/>
    <col collapsed="false" hidden="false" max="1025" min="7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32</v>
      </c>
      <c r="E1" s="1" t="s">
        <v>13</v>
      </c>
      <c r="F1" s="1" t="s">
        <v>20</v>
      </c>
    </row>
    <row r="2" customFormat="false" ht="15" hidden="false" customHeight="true" outlineLevel="0" collapsed="false">
      <c r="A2" s="2" t="s">
        <v>33</v>
      </c>
      <c r="B2" s="2" t="s">
        <v>34</v>
      </c>
      <c r="C2" s="2" t="s">
        <v>1</v>
      </c>
      <c r="D2" s="5" t="n">
        <v>4.58E-017</v>
      </c>
      <c r="E2" s="2" t="s">
        <v>35</v>
      </c>
    </row>
    <row r="3" customFormat="false" ht="15" hidden="false" customHeight="true" outlineLevel="0" collapsed="false">
      <c r="A3" s="2" t="s">
        <v>36</v>
      </c>
      <c r="B3" s="2" t="s">
        <v>37</v>
      </c>
      <c r="C3" s="2" t="s">
        <v>1</v>
      </c>
      <c r="D3" s="5" t="n">
        <v>1E-012</v>
      </c>
      <c r="E3" s="2" t="s">
        <v>38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2" width="7.81781376518219"/>
    <col collapsed="false" hidden="false" max="2" min="2" style="2" width="12.9595141700405"/>
    <col collapsed="false" hidden="false" max="3" min="3" style="2" width="14.1417004048583"/>
    <col collapsed="false" hidden="false" max="5" min="4" style="2" width="10.8178137651822"/>
    <col collapsed="false" hidden="false" max="6" min="6" style="2" width="11.4615384615385"/>
    <col collapsed="false" hidden="false" max="7" min="7" style="2" width="9"/>
    <col collapsed="false" hidden="false" max="8" min="8" style="2" width="14.5668016194332"/>
    <col collapsed="false" hidden="false" max="9" min="9" style="2" width="11.1417004048583"/>
    <col collapsed="false" hidden="false" max="10" min="10" style="2" width="11.4615384615385"/>
    <col collapsed="false" hidden="false" max="1025" min="11" style="0" width="8.78542510121457"/>
  </cols>
  <sheetData>
    <row r="1" s="3" customFormat="true" ht="4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13</v>
      </c>
      <c r="J1" s="1" t="s">
        <v>20</v>
      </c>
    </row>
    <row r="2" customFormat="false" ht="15" hidden="false" customHeight="true" outlineLevel="0" collapsed="false">
      <c r="A2" s="2" t="s">
        <v>44</v>
      </c>
      <c r="B2" s="2" t="s">
        <v>45</v>
      </c>
      <c r="C2" s="0" t="s">
        <v>1</v>
      </c>
      <c r="D2" s="0"/>
      <c r="E2" s="2" t="s">
        <v>46</v>
      </c>
      <c r="F2" s="2" t="n">
        <v>1</v>
      </c>
      <c r="G2" s="2" t="n">
        <v>0</v>
      </c>
      <c r="H2" s="6" t="s">
        <v>47</v>
      </c>
      <c r="I2" s="6"/>
    </row>
    <row r="3" customFormat="false" ht="15" hidden="false" customHeight="true" outlineLevel="0" collapsed="false">
      <c r="A3" s="2" t="s">
        <v>48</v>
      </c>
      <c r="B3" s="2" t="s">
        <v>49</v>
      </c>
      <c r="C3" s="0" t="s">
        <v>1</v>
      </c>
      <c r="D3" s="0"/>
      <c r="E3" s="2" t="s">
        <v>50</v>
      </c>
      <c r="F3" s="2" t="n">
        <v>2</v>
      </c>
      <c r="G3" s="2" t="n">
        <v>0</v>
      </c>
      <c r="H3" s="6" t="s">
        <v>47</v>
      </c>
      <c r="I3" s="6"/>
    </row>
    <row r="4" customFormat="false" ht="15" hidden="false" customHeight="true" outlineLevel="0" collapsed="false">
      <c r="A4" s="2" t="s">
        <v>51</v>
      </c>
      <c r="B4" s="2" t="s">
        <v>52</v>
      </c>
      <c r="C4" s="0" t="s">
        <v>1</v>
      </c>
      <c r="D4" s="0"/>
      <c r="E4" s="2" t="s">
        <v>53</v>
      </c>
      <c r="F4" s="2" t="n">
        <v>3</v>
      </c>
      <c r="G4" s="2" t="n">
        <v>0</v>
      </c>
      <c r="H4" s="6" t="s">
        <v>47</v>
      </c>
      <c r="I4" s="6"/>
    </row>
    <row r="5" customFormat="false" ht="15" hidden="false" customHeight="true" outlineLevel="0" collapsed="false">
      <c r="A5" s="0" t="s">
        <v>54</v>
      </c>
      <c r="B5" s="0" t="s">
        <v>55</v>
      </c>
      <c r="C5" s="0" t="s">
        <v>1</v>
      </c>
      <c r="D5" s="0"/>
      <c r="E5" s="2" t="s">
        <v>56</v>
      </c>
      <c r="F5" s="0" t="n">
        <v>4</v>
      </c>
      <c r="G5" s="2" t="n">
        <v>0</v>
      </c>
      <c r="H5" s="6" t="s">
        <v>47</v>
      </c>
      <c r="I5" s="6"/>
    </row>
    <row r="6" customFormat="false" ht="15" hidden="false" customHeight="true" outlineLevel="0" collapsed="false">
      <c r="A6" s="0" t="s">
        <v>57</v>
      </c>
      <c r="B6" s="0" t="s">
        <v>58</v>
      </c>
      <c r="C6" s="0" t="s">
        <v>1</v>
      </c>
      <c r="D6" s="0"/>
      <c r="E6" s="2" t="s">
        <v>59</v>
      </c>
      <c r="F6" s="0" t="n">
        <v>5</v>
      </c>
      <c r="G6" s="2" t="n">
        <v>0</v>
      </c>
      <c r="H6" s="6" t="s">
        <v>47</v>
      </c>
      <c r="I6" s="6"/>
    </row>
    <row r="7" customFormat="false" ht="15" hidden="false" customHeight="true" outlineLevel="0" collapsed="false">
      <c r="A7" s="7" t="s">
        <v>60</v>
      </c>
      <c r="B7" s="7" t="s">
        <v>61</v>
      </c>
      <c r="C7" s="7" t="s">
        <v>1</v>
      </c>
      <c r="D7" s="8"/>
      <c r="E7" s="8" t="s">
        <v>62</v>
      </c>
      <c r="F7" s="7" t="n">
        <v>6</v>
      </c>
      <c r="G7" s="8" t="n">
        <v>0</v>
      </c>
      <c r="H7" s="9" t="s">
        <v>47</v>
      </c>
    </row>
    <row r="8" customFormat="false" ht="15" hidden="false" customHeight="true" outlineLevel="0" collapsed="false">
      <c r="A8" s="10" t="s">
        <v>63</v>
      </c>
      <c r="B8" s="10" t="s">
        <v>63</v>
      </c>
      <c r="C8" s="7" t="s">
        <v>1</v>
      </c>
      <c r="F8" s="10" t="n">
        <v>18.0152</v>
      </c>
      <c r="H8" s="2" t="s">
        <v>64</v>
      </c>
    </row>
  </sheetData>
  <autoFilter ref="A1:J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RowHeight="13.8"/>
  <cols>
    <col collapsed="false" hidden="false" max="1" min="1" style="2" width="9.85425101214575"/>
    <col collapsed="false" hidden="false" max="2" min="2" style="2" width="8.78542510121457"/>
    <col collapsed="false" hidden="false" max="4" min="3" style="2" width="9.31983805668016"/>
    <col collapsed="false" hidden="false" max="5" min="5" style="2" width="9.4251012145749"/>
    <col collapsed="false" hidden="false" max="8" min="6" style="0" width="8.78542510121457"/>
    <col collapsed="false" hidden="false" max="9" min="9" style="0" width="10.3886639676113"/>
    <col collapsed="false" hidden="false" max="10" min="10" style="0" width="15.8542510121457"/>
    <col collapsed="false" hidden="false" max="1025" min="11" style="0" width="8.78542510121457"/>
  </cols>
  <sheetData>
    <row r="1" customFormat="false" ht="15" hidden="false" customHeight="true" outlineLevel="0" collapsed="false">
      <c r="A1" s="1" t="s">
        <v>65</v>
      </c>
      <c r="B1" s="1" t="s">
        <v>66</v>
      </c>
      <c r="C1" s="1" t="s">
        <v>67</v>
      </c>
      <c r="D1" s="1" t="s">
        <v>13</v>
      </c>
      <c r="E1" s="1" t="s">
        <v>20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</row>
    <row r="2" customFormat="false" ht="15" hidden="false" customHeight="true" outlineLevel="2" collapsed="false">
      <c r="A2" s="2" t="s">
        <v>73</v>
      </c>
      <c r="B2" s="6" t="n">
        <v>0.0005</v>
      </c>
      <c r="C2" s="6" t="s">
        <v>74</v>
      </c>
      <c r="F2" s="0" t="s">
        <v>33</v>
      </c>
      <c r="G2" s="0" t="n">
        <f aca="false">'Species types'!F3</f>
        <v>2</v>
      </c>
      <c r="H2" s="11" t="n">
        <f aca="false">Compartments!D$2</f>
        <v>4.58E-017</v>
      </c>
      <c r="I2" s="12" t="n">
        <f aca="false">B2*H2*G2</f>
        <v>4.58E-020</v>
      </c>
      <c r="J2" s="11"/>
    </row>
    <row r="3" customFormat="false" ht="15" hidden="false" customHeight="true" outlineLevel="2" collapsed="false">
      <c r="A3" s="2" t="s">
        <v>75</v>
      </c>
      <c r="B3" s="6" t="n">
        <v>0.0005</v>
      </c>
      <c r="C3" s="6" t="s">
        <v>74</v>
      </c>
      <c r="F3" s="0" t="s">
        <v>33</v>
      </c>
      <c r="G3" s="0" t="n">
        <f aca="false">'Species types'!F5</f>
        <v>4</v>
      </c>
      <c r="H3" s="11" t="n">
        <f aca="false">Compartments!D$2</f>
        <v>4.58E-017</v>
      </c>
      <c r="I3" s="12" t="n">
        <f aca="false">B3*H3*G3</f>
        <v>9.16E-020</v>
      </c>
      <c r="J3" s="11"/>
    </row>
    <row r="4" customFormat="false" ht="15" hidden="false" customHeight="true" outlineLevel="2" collapsed="false">
      <c r="A4" s="2" t="s">
        <v>76</v>
      </c>
      <c r="B4" s="6" t="n">
        <v>0.001</v>
      </c>
      <c r="C4" s="6" t="s">
        <v>74</v>
      </c>
      <c r="F4" s="0" t="s">
        <v>33</v>
      </c>
      <c r="G4" s="0" t="n">
        <f aca="false">'Species types'!F6</f>
        <v>5</v>
      </c>
      <c r="H4" s="11" t="n">
        <f aca="false">Compartments!D$2</f>
        <v>4.58E-017</v>
      </c>
      <c r="I4" s="12" t="n">
        <f aca="false">B4*H4*G4</f>
        <v>2.29E-019</v>
      </c>
      <c r="J4" s="11"/>
    </row>
    <row r="5" customFormat="false" ht="15" hidden="false" customHeight="true" outlineLevel="2" collapsed="false">
      <c r="A5" s="2" t="s">
        <v>77</v>
      </c>
      <c r="B5" s="6" t="n">
        <v>0.002</v>
      </c>
      <c r="C5" s="6" t="s">
        <v>74</v>
      </c>
      <c r="F5" s="0" t="s">
        <v>33</v>
      </c>
      <c r="G5" s="0" t="n">
        <f aca="false">'Species types'!F7</f>
        <v>6</v>
      </c>
      <c r="H5" s="11" t="n">
        <f aca="false">Compartments!D$2</f>
        <v>4.58E-017</v>
      </c>
      <c r="I5" s="12" t="n">
        <f aca="false">B5*H5*G5</f>
        <v>5.496E-019</v>
      </c>
      <c r="J5" s="11"/>
    </row>
    <row r="6" customFormat="false" ht="15" hidden="false" customHeight="true" outlineLevel="2" collapsed="false">
      <c r="A6" s="10" t="s">
        <v>78</v>
      </c>
      <c r="B6" s="2" t="n">
        <v>1</v>
      </c>
      <c r="C6" s="2" t="s">
        <v>79</v>
      </c>
      <c r="F6" s="0" t="s">
        <v>33</v>
      </c>
      <c r="G6" s="0" t="n">
        <f aca="false">'Species types'!F8</f>
        <v>18.0152</v>
      </c>
      <c r="H6" s="11" t="n">
        <f aca="false">Compartments!D$2</f>
        <v>4.58E-017</v>
      </c>
      <c r="I6" s="12" t="n">
        <f aca="false">B6*H6*G6</f>
        <v>8.2509616E-016</v>
      </c>
      <c r="J6" s="11"/>
    </row>
    <row r="7" customFormat="false" ht="15" hidden="false" customHeight="true" outlineLevel="1" collapsed="false">
      <c r="A7" s="10"/>
      <c r="B7" s="0"/>
      <c r="C7" s="0"/>
      <c r="F7" s="13" t="s">
        <v>80</v>
      </c>
      <c r="H7" s="11"/>
      <c r="I7" s="12" t="n">
        <f aca="false">SUBTOTAL(9,I2:I6)</f>
        <v>8.2601216E-016</v>
      </c>
      <c r="J7" s="11" t="n">
        <f aca="false">Parameters!E2*I7</f>
        <v>2.47803648E-016</v>
      </c>
    </row>
    <row r="8" customFormat="false" ht="15" hidden="false" customHeight="true" outlineLevel="2" collapsed="false">
      <c r="A8" s="2" t="s">
        <v>81</v>
      </c>
      <c r="B8" s="6" t="n">
        <v>0.000148</v>
      </c>
      <c r="C8" s="6" t="s">
        <v>74</v>
      </c>
      <c r="F8" s="0" t="s">
        <v>36</v>
      </c>
      <c r="G8" s="0" t="n">
        <f aca="false">'Species types'!F2</f>
        <v>1</v>
      </c>
      <c r="H8" s="11" t="n">
        <f aca="false">Compartments!D$3</f>
        <v>1E-012</v>
      </c>
      <c r="I8" s="12" t="n">
        <f aca="false">B8*H8*G8</f>
        <v>1.48E-016</v>
      </c>
      <c r="J8" s="11"/>
    </row>
    <row r="9" customFormat="false" ht="15" hidden="false" customHeight="true" outlineLevel="2" collapsed="false">
      <c r="A9" s="2" t="s">
        <v>82</v>
      </c>
      <c r="B9" s="6" t="n">
        <v>0.0002</v>
      </c>
      <c r="C9" s="6" t="s">
        <v>74</v>
      </c>
      <c r="F9" s="0" t="s">
        <v>36</v>
      </c>
      <c r="G9" s="0" t="n">
        <f aca="false">'Species types'!F3</f>
        <v>2</v>
      </c>
      <c r="H9" s="11" t="n">
        <f aca="false">Compartments!D$3</f>
        <v>1E-012</v>
      </c>
      <c r="I9" s="12" t="n">
        <f aca="false">B9*H9*G9</f>
        <v>4E-016</v>
      </c>
      <c r="J9" s="11"/>
    </row>
    <row r="10" customFormat="false" ht="15" hidden="false" customHeight="true" outlineLevel="2" collapsed="false">
      <c r="A10" s="10" t="s">
        <v>83</v>
      </c>
      <c r="B10" s="2" t="n">
        <v>1</v>
      </c>
      <c r="C10" s="2" t="s">
        <v>79</v>
      </c>
      <c r="F10" s="0" t="s">
        <v>36</v>
      </c>
      <c r="G10" s="0" t="n">
        <f aca="false">'Species types'!F8</f>
        <v>18.0152</v>
      </c>
      <c r="H10" s="11" t="n">
        <f aca="false">Compartments!D$3</f>
        <v>1E-012</v>
      </c>
      <c r="I10" s="12" t="n">
        <f aca="false">B10*H10*G10</f>
        <v>1.80152E-011</v>
      </c>
      <c r="J10" s="11"/>
    </row>
    <row r="11" customFormat="false" ht="15" hidden="false" customHeight="true" outlineLevel="1" collapsed="false">
      <c r="A11" s="10"/>
      <c r="F11" s="13" t="s">
        <v>84</v>
      </c>
      <c r="H11" s="11"/>
      <c r="I11" s="12" t="n">
        <f aca="false">SUBTOTAL(9,I8:I10)</f>
        <v>1.8015748E-011</v>
      </c>
      <c r="J11" s="11"/>
    </row>
    <row r="12" customFormat="false" ht="15" hidden="false" customHeight="true" outlineLevel="0" collapsed="false">
      <c r="A12" s="10"/>
      <c r="F12" s="13" t="s">
        <v>85</v>
      </c>
      <c r="H12" s="11"/>
      <c r="I12" s="12" t="n">
        <f aca="false">SUBTOTAL(9,I2:I10)</f>
        <v>1.801657401216E-011</v>
      </c>
      <c r="J12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65</v>
      </c>
      <c r="E1" s="0" t="s">
        <v>86</v>
      </c>
      <c r="F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87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5"/>
  <cols>
    <col collapsed="false" hidden="false" max="1" min="1" style="2" width="8.78542510121457"/>
    <col collapsed="false" hidden="false" max="2" min="2" style="2" width="14.0323886639676"/>
    <col collapsed="false" hidden="false" max="3" min="3" style="2" width="11.4615384615385"/>
    <col collapsed="false" hidden="false" max="4" min="4" style="2" width="43.4898785425101"/>
    <col collapsed="false" hidden="false" max="5" min="5" style="2" width="9"/>
    <col collapsed="false" hidden="false" max="6" min="6" style="2" width="7.49797570850202"/>
    <col collapsed="false" hidden="false" max="7" min="7" style="2" width="7.71255060728745"/>
    <col collapsed="false" hidden="false" max="8" min="8" style="2" width="9.31983805668016"/>
    <col collapsed="false" hidden="false" max="9" min="9" style="2" width="9.4251012145749"/>
    <col collapsed="false" hidden="false" max="1025" min="10" style="0" width="8.78542510121457"/>
  </cols>
  <sheetData>
    <row r="1" s="3" customFormat="true" ht="45" hidden="false" customHeight="true" outlineLevel="0" collapsed="false">
      <c r="A1" s="14" t="s">
        <v>0</v>
      </c>
      <c r="B1" s="14" t="s">
        <v>2</v>
      </c>
      <c r="C1" s="14" t="s">
        <v>88</v>
      </c>
      <c r="D1" s="14" t="s">
        <v>89</v>
      </c>
      <c r="E1" s="14" t="s">
        <v>90</v>
      </c>
      <c r="F1" s="14" t="s">
        <v>91</v>
      </c>
      <c r="G1" s="14" t="s">
        <v>92</v>
      </c>
      <c r="H1" s="14" t="s">
        <v>13</v>
      </c>
      <c r="I1" s="14" t="s">
        <v>20</v>
      </c>
    </row>
    <row r="2" customFormat="false" ht="15" hidden="false" customHeight="false" outlineLevel="0" collapsed="false">
      <c r="A2" s="15" t="s">
        <v>93</v>
      </c>
      <c r="B2" s="15" t="s">
        <v>94</v>
      </c>
      <c r="C2" s="15" t="s">
        <v>24</v>
      </c>
      <c r="D2" s="15" t="s">
        <v>95</v>
      </c>
      <c r="E2" s="16" t="n">
        <v>0</v>
      </c>
      <c r="F2" s="16" t="n">
        <v>0</v>
      </c>
      <c r="G2" s="16" t="n">
        <v>1</v>
      </c>
      <c r="H2" s="16"/>
      <c r="I2" s="17"/>
    </row>
    <row r="3" customFormat="false" ht="15" hidden="false" customHeight="false" outlineLevel="0" collapsed="false">
      <c r="A3" s="15" t="s">
        <v>96</v>
      </c>
      <c r="B3" s="15" t="s">
        <v>97</v>
      </c>
      <c r="C3" s="15" t="s">
        <v>24</v>
      </c>
      <c r="D3" s="15" t="s">
        <v>98</v>
      </c>
      <c r="E3" s="16" t="n">
        <v>1</v>
      </c>
      <c r="F3" s="16"/>
      <c r="G3" s="16"/>
      <c r="H3" s="16"/>
      <c r="I3" s="17"/>
    </row>
    <row r="4" customFormat="false" ht="15" hidden="false" customHeight="false" outlineLevel="0" collapsed="false">
      <c r="A4" s="15" t="s">
        <v>99</v>
      </c>
      <c r="B4" s="15" t="s">
        <v>100</v>
      </c>
      <c r="C4" s="15" t="s">
        <v>29</v>
      </c>
      <c r="D4" s="15" t="s">
        <v>101</v>
      </c>
      <c r="E4" s="16" t="n">
        <v>1</v>
      </c>
      <c r="F4" s="16"/>
      <c r="G4" s="16"/>
      <c r="H4" s="16"/>
      <c r="I4" s="16"/>
    </row>
    <row r="5" customFormat="false" ht="15" hidden="false" customHeight="false" outlineLevel="0" collapsed="false">
      <c r="A5" s="15" t="s">
        <v>102</v>
      </c>
      <c r="B5" s="15" t="s">
        <v>103</v>
      </c>
      <c r="C5" s="15" t="s">
        <v>29</v>
      </c>
      <c r="D5" s="18" t="s">
        <v>104</v>
      </c>
      <c r="E5" s="16" t="n">
        <v>0</v>
      </c>
      <c r="F5" s="16"/>
      <c r="G5" s="16"/>
      <c r="H5" s="16"/>
      <c r="I5" s="16"/>
    </row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2018-11-08T13:48:40Z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