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<sst xmlns="http://schemas.openxmlformats.org/spreadsheetml/2006/main" uniqueCount="148">
  <si>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</si>
  <si>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</si>
  <si>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</si>
  <si>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</si>
  <si>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</si>
  <si>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</si>
  <si>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</si>
  <si>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</si>
  <si>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</si>
  <si>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PM4685797</t>
  </si>
  <si>
    <t>Alton Convenience Centre</t>
  </si>
  <si>
    <t>Sbusiso Ngcobo</t>
  </si>
  <si>
    <t>01 Dec 2020</t>
  </si>
  <si>
    <t>PM4710984</t>
  </si>
  <si>
    <t>Musgrave Convenience Centre</t>
  </si>
  <si>
    <t>02 Mar 2021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</si>
  <si>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</si>
  <si>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</si>
  <si>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</si>
  <si>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</si>
  <si>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</si>
  <si>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</si>
  <si>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PM4729539</t>
  </si>
  <si>
    <t>Mount Edgecome</t>
  </si>
  <si>
    <t>Simphiwe Gift Kunene</t>
  </si>
  <si>
    <t>04 Jun 2021</t>
  </si>
  <si>
    <t>PM4693905</t>
  </si>
  <si>
    <t>Island Park Convenience Centre</t>
  </si>
  <si>
    <t>Barry Sitharam</t>
  </si>
  <si>
    <t>08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</si>
  <si>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</si>
  <si>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</si>
  <si>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</si>
  <si>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</si>
  <si>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</si>
  <si>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</si>
  <si>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</si>
  <si>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</si>
  <si>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</si>
  <si>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</si>
  <si>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</si>
  <si>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</si>
  <si>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</si>
  <si>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</si>
  <si>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</si>
  <si>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PM4721644</t>
  </si>
  <si>
    <t>Welcome Convenience Centre</t>
  </si>
  <si>
    <t>11 May 2021</t>
  </si>
  <si>
    <t>PM4685995</t>
  </si>
  <si>
    <t>15 Dec 2020</t>
  </si>
  <si>
    <t>PM4732150</t>
  </si>
  <si>
    <t>Malvern Convenience Centre</t>
  </si>
  <si>
    <t>15 Jun 2021</t>
  </si>
  <si>
    <t>PM4713167</t>
  </si>
  <si>
    <t>La Lucia Convenience Centre</t>
  </si>
  <si>
    <t>15 Mar 2021</t>
  </si>
  <si>
    <t>PM4743708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</si>
  <si>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</si>
  <si>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</si>
  <si>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</si>
  <si>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</si>
  <si>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</si>
  <si>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</si>
  <si>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</si>
  <si>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</si>
  <si>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</si>
  <si>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PM4700240</t>
  </si>
  <si>
    <t>North Coast 1 stop North</t>
  </si>
  <si>
    <t>17 Mar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</si>
  <si>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</si>
  <si>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</si>
  <si>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</si>
  <si>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</si>
  <si>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</si>
  <si>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</si>
  <si>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</si>
  <si>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</si>
  <si>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</si>
  <si>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</si>
  <si>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</si>
  <si>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</si>
  <si>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</si>
  <si>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PM4678523</t>
  </si>
  <si>
    <t>Old Mill Convenience Centre</t>
  </si>
  <si>
    <t>21 Dec 2020</t>
  </si>
  <si>
    <t>PM4693954</t>
  </si>
  <si>
    <t>21 Jan 2021</t>
  </si>
  <si>
    <t>PM4687353</t>
  </si>
  <si>
    <t>22 Feb 2021</t>
  </si>
  <si>
    <t>PM4758966</t>
  </si>
  <si>
    <t>WEST STAR SERVICE</t>
  </si>
  <si>
    <t>22 Nov 2021</t>
  </si>
  <si>
    <t>PM4685987</t>
  </si>
  <si>
    <t>23 Feb 2021</t>
  </si>
  <si>
    <t>PM4731458</t>
  </si>
  <si>
    <t>23 Jun 2021</t>
  </si>
  <si>
    <t>PM4729362</t>
  </si>
  <si>
    <t>Ngwenya Convenience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</si>
  <si>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</si>
  <si>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</si>
  <si>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</si>
  <si>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</si>
  <si>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</si>
  <si>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</si>
  <si>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PM4749943</t>
  </si>
  <si>
    <t>North Coast 1 Stop South</t>
  </si>
  <si>
    <t>24 Nov 2021</t>
  </si>
  <si>
    <t>PM4754028</t>
  </si>
  <si>
    <t>G T Motors</t>
  </si>
  <si>
    <t>PM4754282</t>
  </si>
  <si>
    <t xml:space="preserve">Oak Convenience 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</si>
  <si>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</si>
  <si>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</si>
  <si>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</si>
  <si>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</si>
  <si>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</si>
  <si>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</si>
  <si>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</si>
  <si>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</si>
  <si>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</si>
  <si>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</si>
  <si>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</si>
  <si>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>PM4745301</t>
  </si>
  <si>
    <t>25 Nov 2021</t>
  </si>
  <si>
    <t xml:space="preserve"> PM4695708</t>
  </si>
  <si>
    <t>ETETENI FILLING STATION</t>
  </si>
  <si>
    <t>Mandla Jama</t>
  </si>
  <si>
    <t>26 Jan 2021</t>
  </si>
  <si>
    <t>PM4686682-1</t>
  </si>
  <si>
    <t>Mall Petrol Shop</t>
  </si>
  <si>
    <t>26 Nov 2020</t>
  </si>
  <si>
    <t>PM4682222-1</t>
  </si>
  <si>
    <t>PM4768858</t>
  </si>
  <si>
    <t>Randeree Service Station</t>
  </si>
  <si>
    <t>26 Nov 2021</t>
  </si>
  <si>
    <t>PM4745095</t>
  </si>
  <si>
    <t>28 Aug 2021</t>
  </si>
  <si>
    <t>PM4733614</t>
  </si>
  <si>
    <t>Hibberdene Convenience Centre</t>
  </si>
  <si>
    <t>28 Jun 2021</t>
  </si>
  <si>
    <t>PM4754254</t>
  </si>
  <si>
    <t>Fairway Convenience Centre</t>
  </si>
  <si>
    <t>28 Nov 2021</t>
  </si>
  <si>
    <t>PM4741495</t>
  </si>
  <si>
    <t>Bay Terrace Convenience Centre</t>
  </si>
  <si>
    <t>29 Nov 2021</t>
  </si>
  <si>
    <t>PM4758763</t>
  </si>
  <si>
    <t>Shallcross Motors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</si>
</sst>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05" TargetMode="External"/><Relationship Id="rId_hyperlink_2" Type="http://schemas.openxmlformats.org/officeDocument/2006/relationships/hyperlink" Target="http://www.seavest.co.za/inv/fpdf16/inv-preview.php?Id=40915" TargetMode="External"/><Relationship Id="rId_hyperlink_3" Type="http://schemas.openxmlformats.org/officeDocument/2006/relationships/hyperlink" Target="http://www.seavest.co.za/inv/fpdf16/inv-preview.php?Id=40664" TargetMode="External"/><Relationship Id="rId_hyperlink_4" Type="http://schemas.openxmlformats.org/officeDocument/2006/relationships/hyperlink" Target="http://www.seavest.co.za/inv/fpdf16/inv-preview.php?Id=40932" TargetMode="External"/><Relationship Id="rId_hyperlink_5" Type="http://schemas.openxmlformats.org/officeDocument/2006/relationships/hyperlink" Target="http://www.seavest.co.za/inv/fpdf16/inv-preview.php?Id=41477" TargetMode="External"/><Relationship Id="rId_hyperlink_6" Type="http://schemas.openxmlformats.org/officeDocument/2006/relationships/hyperlink" Target="http://www.seavest.co.za/inv/fpdf16/inv-preview.php?Id=40393" TargetMode="External"/><Relationship Id="rId_hyperlink_7" Type="http://schemas.openxmlformats.org/officeDocument/2006/relationships/hyperlink" Target="http://www.seavest.co.za/inv/fpdf16/inv-preview.php?Id=41830" TargetMode="External"/><Relationship Id="rId_hyperlink_8" Type="http://schemas.openxmlformats.org/officeDocument/2006/relationships/hyperlink" Target="http://www.seavest.co.za/inv/fpdf16/inv-preview.php?Id=41436" TargetMode="External"/><Relationship Id="rId_hyperlink_9" Type="http://schemas.openxmlformats.org/officeDocument/2006/relationships/hyperlink" Target="http://www.seavest.co.za/inv/fpdf16/inv-preview.php?Id=40765" TargetMode="External"/><Relationship Id="rId_hyperlink_10" Type="http://schemas.openxmlformats.org/officeDocument/2006/relationships/hyperlink" Target="http://www.seavest.co.za/inv/fpdf16/inv-preview.php?Id=41128" TargetMode="External"/><Relationship Id="rId_hyperlink_11" Type="http://schemas.openxmlformats.org/officeDocument/2006/relationships/hyperlink" Target="http://www.seavest.co.za/inv/fpdf16/inv-preview.php?Id=41327" TargetMode="External"/><Relationship Id="rId_hyperlink_12" Type="http://schemas.openxmlformats.org/officeDocument/2006/relationships/hyperlink" Target="http://www.seavest.co.za/inv/fpdf16/inv-preview.php?Id=41220" TargetMode="External"/><Relationship Id="rId_hyperlink_13" Type="http://schemas.openxmlformats.org/officeDocument/2006/relationships/hyperlink" Target="http://www.seavest.co.za/inv/fpdf16/inv-preview.php?Id=40123" TargetMode="External"/><Relationship Id="rId_hyperlink_14" Type="http://schemas.openxmlformats.org/officeDocument/2006/relationships/hyperlink" Target="http://www.seavest.co.za/inv/fpdf16/inv-preview.php?Id=41593" TargetMode="External"/><Relationship Id="rId_hyperlink_15" Type="http://schemas.openxmlformats.org/officeDocument/2006/relationships/hyperlink" Target="http://www.seavest.co.za/inv/fpdf16/inv-preview.php?Id=40964" TargetMode="External"/><Relationship Id="rId_hyperlink_16" Type="http://schemas.openxmlformats.org/officeDocument/2006/relationships/hyperlink" Target="http://www.seavest.co.za/inv/fpdf16/inv-preview.php?Id=42148" TargetMode="External"/><Relationship Id="rId_hyperlink_17" Type="http://schemas.openxmlformats.org/officeDocument/2006/relationships/hyperlink" Target="http://www.seavest.co.za/inv/fpdf16/inv-preview.php?Id=40325" TargetMode="External"/><Relationship Id="rId_hyperlink_18" Type="http://schemas.openxmlformats.org/officeDocument/2006/relationships/hyperlink" Target="http://www.seavest.co.za/inv/fpdf16/inv-preview.php?Id=40377" TargetMode="External"/><Relationship Id="rId_hyperlink_19" Type="http://schemas.openxmlformats.org/officeDocument/2006/relationships/hyperlink" Target="http://www.seavest.co.za/inv/fpdf16/inv-preview.php?Id=40472" TargetMode="External"/><Relationship Id="rId_hyperlink_20" Type="http://schemas.openxmlformats.org/officeDocument/2006/relationships/hyperlink" Target="http://www.seavest.co.za/inv/fpdf16/inv-preview.php?Id=40525" TargetMode="External"/><Relationship Id="rId_hyperlink_21" Type="http://schemas.openxmlformats.org/officeDocument/2006/relationships/hyperlink" Target="http://www.seavest.co.za/inv/fpdf16/inv-preview.php?Id=41312" TargetMode="External"/><Relationship Id="rId_hyperlink_22" Type="http://schemas.openxmlformats.org/officeDocument/2006/relationships/hyperlink" Target="http://www.seavest.co.za/inv/fpdf16/inv-preview.php?Id=40151" TargetMode="External"/><Relationship Id="rId_hyperlink_23" Type="http://schemas.openxmlformats.org/officeDocument/2006/relationships/hyperlink" Target="http://www.seavest.co.za/inv/fpdf16/inv-preview.php?Id=40483" TargetMode="External"/><Relationship Id="rId_hyperlink_24" Type="http://schemas.openxmlformats.org/officeDocument/2006/relationships/hyperlink" Target="http://www.seavest.co.za/inv/fpdf16/inv-preview.php?Id=40543" TargetMode="External"/><Relationship Id="rId_hyperlink_25" Type="http://schemas.openxmlformats.org/officeDocument/2006/relationships/hyperlink" Target="http://www.seavest.co.za/inv/fpdf16/inv-preview.php?Id=41315" TargetMode="External"/><Relationship Id="rId_hyperlink_26" Type="http://schemas.openxmlformats.org/officeDocument/2006/relationships/hyperlink" Target="http://www.seavest.co.za/inv/fpdf16/inv-preview.php?Id=39876" TargetMode="External"/><Relationship Id="rId_hyperlink_27" Type="http://schemas.openxmlformats.org/officeDocument/2006/relationships/hyperlink" Target="http://www.seavest.co.za/inv/fpdf16/inv-preview.php?Id=40399" TargetMode="External"/><Relationship Id="rId_hyperlink_28" Type="http://schemas.openxmlformats.org/officeDocument/2006/relationships/hyperlink" Target="http://www.seavest.co.za/inv/fpdf16/inv-preview.php?Id=40688" TargetMode="External"/><Relationship Id="rId_hyperlink_29" Type="http://schemas.openxmlformats.org/officeDocument/2006/relationships/hyperlink" Target="http://www.seavest.co.za/inv/fpdf16/inv-preview.php?Id=42977" TargetMode="External"/><Relationship Id="rId_hyperlink_30" Type="http://schemas.openxmlformats.org/officeDocument/2006/relationships/hyperlink" Target="http://www.seavest.co.za/inv/fpdf16/inv-preview.php?Id=40122" TargetMode="External"/><Relationship Id="rId_hyperlink_31" Type="http://schemas.openxmlformats.org/officeDocument/2006/relationships/hyperlink" Target="http://www.seavest.co.za/inv/fpdf16/inv-preview.php?Id=41586" TargetMode="External"/><Relationship Id="rId_hyperlink_32" Type="http://schemas.openxmlformats.org/officeDocument/2006/relationships/hyperlink" Target="http://www.seavest.co.za/inv/fpdf16/inv-preview.php?Id=41509" TargetMode="External"/><Relationship Id="rId_hyperlink_33" Type="http://schemas.openxmlformats.org/officeDocument/2006/relationships/hyperlink" Target="http://www.seavest.co.za/inv/fpdf16/inv-preview.php?Id=40053" TargetMode="External"/><Relationship Id="rId_hyperlink_34" Type="http://schemas.openxmlformats.org/officeDocument/2006/relationships/hyperlink" Target="http://www.seavest.co.za/inv/fpdf16/inv-preview.php?Id=40469" TargetMode="External"/><Relationship Id="rId_hyperlink_35" Type="http://schemas.openxmlformats.org/officeDocument/2006/relationships/hyperlink" Target="http://www.seavest.co.za/inv/fpdf16/inv-preview.php?Id=42574" TargetMode="External"/><Relationship Id="rId_hyperlink_36" Type="http://schemas.openxmlformats.org/officeDocument/2006/relationships/hyperlink" Target="http://www.seavest.co.za/inv/fpdf16/inv-preview.php?Id=42914" TargetMode="External"/><Relationship Id="rId_hyperlink_37" Type="http://schemas.openxmlformats.org/officeDocument/2006/relationships/hyperlink" Target="http://www.seavest.co.za/inv/fpdf16/inv-preview.php?Id=43177" TargetMode="External"/><Relationship Id="rId_hyperlink_38" Type="http://schemas.openxmlformats.org/officeDocument/2006/relationships/hyperlink" Target="http://www.seavest.co.za/inv/fpdf16/inv-preview.php?Id=40622" TargetMode="External"/><Relationship Id="rId_hyperlink_39" Type="http://schemas.openxmlformats.org/officeDocument/2006/relationships/hyperlink" Target="http://www.seavest.co.za/inv/fpdf16/inv-preview.php?Id=40627" TargetMode="External"/><Relationship Id="rId_hyperlink_40" Type="http://schemas.openxmlformats.org/officeDocument/2006/relationships/hyperlink" Target="http://www.seavest.co.za/inv/fpdf16/inv-preview.php?Id=40657" TargetMode="External"/><Relationship Id="rId_hyperlink_41" Type="http://schemas.openxmlformats.org/officeDocument/2006/relationships/hyperlink" Target="http://www.seavest.co.za/inv/fpdf16/inv-preview.php?Id=40960" TargetMode="External"/><Relationship Id="rId_hyperlink_42" Type="http://schemas.openxmlformats.org/officeDocument/2006/relationships/hyperlink" Target="http://www.seavest.co.za/inv/fpdf16/inv-preview.php?Id=41354" TargetMode="External"/><Relationship Id="rId_hyperlink_43" Type="http://schemas.openxmlformats.org/officeDocument/2006/relationships/hyperlink" Target="http://www.seavest.co.za/inv/fpdf16/inv-preview.php?Id=42264" TargetMode="External"/><Relationship Id="rId_hyperlink_44" Type="http://schemas.openxmlformats.org/officeDocument/2006/relationships/hyperlink" Target="http://www.seavest.co.za/inv/fpdf16/inv-preview.php?Id=40680" TargetMode="External"/><Relationship Id="rId_hyperlink_45" Type="http://schemas.openxmlformats.org/officeDocument/2006/relationships/hyperlink" Target="http://www.seavest.co.za/inv/fpdf16/inv-preview.php?Id=40349" TargetMode="External"/><Relationship Id="rId_hyperlink_46" Type="http://schemas.openxmlformats.org/officeDocument/2006/relationships/hyperlink" Target="http://www.seavest.co.za/inv/fpdf16/inv-preview.php?Id=40351" TargetMode="External"/><Relationship Id="rId_hyperlink_47" Type="http://schemas.openxmlformats.org/officeDocument/2006/relationships/hyperlink" Target="http://www.seavest.co.za/inv/fpdf16/inv-preview.php?Id=43190" TargetMode="External"/><Relationship Id="rId_hyperlink_48" Type="http://schemas.openxmlformats.org/officeDocument/2006/relationships/hyperlink" Target="http://www.seavest.co.za/inv/fpdf16/inv-preview.php?Id=42241" TargetMode="External"/><Relationship Id="rId_hyperlink_49" Type="http://schemas.openxmlformats.org/officeDocument/2006/relationships/hyperlink" Target="http://www.seavest.co.za/inv/fpdf16/inv-preview.php?Id=41645" TargetMode="External"/><Relationship Id="rId_hyperlink_50" Type="http://schemas.openxmlformats.org/officeDocument/2006/relationships/hyperlink" Target="http://www.seavest.co.za/inv/fpdf16/inv-preview.php?Id=42915" TargetMode="External"/><Relationship Id="rId_hyperlink_51" Type="http://schemas.openxmlformats.org/officeDocument/2006/relationships/hyperlink" Target="http://www.seavest.co.za/inv/fpdf16/inv-preview.php?Id=42062" TargetMode="External"/><Relationship Id="rId_hyperlink_52" Type="http://schemas.openxmlformats.org/officeDocument/2006/relationships/hyperlink" Target="http://www.seavest.co.za/inv/fpdf16/inv-preview.php?Id=43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20555</v>
      </c>
      <c r="E2" t="s">
        <v>12</v>
      </c>
      <c r="F2">
        <v>44039.39999999999</v>
      </c>
      <c r="G2">
        <v>365</v>
      </c>
      <c r="H2" t="str">
        <f>Hyperlink("http://www.seavest.co.za/inv/fpdf16/inv-preview.php?Id=40105","Click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21252</v>
      </c>
      <c r="E3" t="s">
        <v>15</v>
      </c>
      <c r="F3">
        <v>3277.1</v>
      </c>
      <c r="G3">
        <v>268</v>
      </c>
      <c r="H3" t="str">
        <f>Hyperlink("http://www.seavest.co.za/inv/fpdf16/inv-preview.php?Id=40915","Click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20950</v>
      </c>
      <c r="E4" t="s">
        <v>18</v>
      </c>
      <c r="F4">
        <v>18244.75</v>
      </c>
      <c r="G4">
        <v>126</v>
      </c>
      <c r="H4" t="str">
        <f>Hyperlink("http://www.seavest.co.za/inv/fpdf16/inv-preview.php?Id=40664","Click for Invoice PDF")</f>
        <v>Click for Invoice PDF</v>
      </c>
      <c r="I4"/>
    </row>
    <row r="5" spans="1:215">
      <c r="A5" t="s">
        <v>19</v>
      </c>
      <c r="B5" t="s">
        <v>20</v>
      </c>
      <c r="C5" t="s">
        <v>11</v>
      </c>
      <c r="D5">
        <v>21266</v>
      </c>
      <c r="E5" t="s">
        <v>21</v>
      </c>
      <c r="F5">
        <v>4065.6</v>
      </c>
      <c r="G5">
        <v>266</v>
      </c>
      <c r="H5" t="str">
        <f>Hyperlink("http://www.seavest.co.za/inv/fpdf16/inv-preview.php?Id=40932","Click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21907</v>
      </c>
      <c r="E6" t="s">
        <v>25</v>
      </c>
      <c r="F6">
        <v>6630.2</v>
      </c>
      <c r="G6">
        <v>161</v>
      </c>
      <c r="H6" t="str">
        <f>Hyperlink("http://www.seavest.co.za/inv/fpdf16/inv-preview.php?Id=41477","Click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20867</v>
      </c>
      <c r="E7" t="s">
        <v>29</v>
      </c>
      <c r="F7">
        <v>5332.32</v>
      </c>
      <c r="G7">
        <v>237</v>
      </c>
      <c r="H7" t="str">
        <f>Hyperlink("http://www.seavest.co.za/inv/fpdf16/inv-preview.php?Id=40393","Click for Invoice PDF")</f>
        <v>Click for Invoice PDF</v>
      </c>
      <c r="I7"/>
    </row>
    <row r="8" spans="1:215">
      <c r="A8" t="s">
        <v>30</v>
      </c>
      <c r="B8" t="s">
        <v>31</v>
      </c>
      <c r="C8" t="s">
        <v>24</v>
      </c>
      <c r="D8">
        <v>22248</v>
      </c>
      <c r="E8" t="s">
        <v>32</v>
      </c>
      <c r="F8">
        <v>4777.75</v>
      </c>
      <c r="G8">
        <v>145</v>
      </c>
      <c r="H8" t="str">
        <f>Hyperlink("http://www.seavest.co.za/inv/fpdf16/inv-preview.php?Id=41830","Click for Invoice PDF")</f>
        <v>Click for Invoice PDF</v>
      </c>
      <c r="I8"/>
    </row>
    <row r="9" spans="1:215">
      <c r="A9" t="s">
        <v>33</v>
      </c>
      <c r="B9" t="s">
        <v>34</v>
      </c>
      <c r="C9" t="s">
        <v>35</v>
      </c>
      <c r="D9">
        <v>21870</v>
      </c>
      <c r="E9" t="s">
        <v>36</v>
      </c>
      <c r="F9">
        <v>37616.94</v>
      </c>
      <c r="G9">
        <v>175</v>
      </c>
      <c r="H9" t="str">
        <f>Hyperlink("http://www.seavest.co.za/inv/fpdf16/inv-preview.php?Id=41436","Click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28</v>
      </c>
      <c r="D10">
        <v>21048</v>
      </c>
      <c r="E10" t="s">
        <v>39</v>
      </c>
      <c r="F10">
        <v>3361.3</v>
      </c>
      <c r="G10">
        <v>294</v>
      </c>
      <c r="H10" t="str">
        <f>Hyperlink("http://www.seavest.co.za/inv/fpdf16/inv-preview.php?Id=40765","Click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11</v>
      </c>
      <c r="D11">
        <v>21536</v>
      </c>
      <c r="E11" t="s">
        <v>42</v>
      </c>
      <c r="F11">
        <v>8299.85</v>
      </c>
      <c r="G11">
        <v>155</v>
      </c>
      <c r="H11" t="str">
        <f>Hyperlink("http://www.seavest.co.za/inv/fpdf16/inv-preview.php?Id=41128","Click for Invoice PDF")</f>
        <v>Click for Invoice PDF</v>
      </c>
      <c r="I11"/>
    </row>
    <row r="12" spans="1:215">
      <c r="A12" t="s">
        <v>43</v>
      </c>
      <c r="B12" t="s">
        <v>44</v>
      </c>
      <c r="C12" t="s">
        <v>28</v>
      </c>
      <c r="D12">
        <v>21720</v>
      </c>
      <c r="E12" t="s">
        <v>42</v>
      </c>
      <c r="F12">
        <v>1002.9</v>
      </c>
      <c r="G12">
        <v>204</v>
      </c>
      <c r="H12" t="str">
        <f>Hyperlink("http://www.seavest.co.za/inv/fpdf16/inv-preview.php?Id=41327","Click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11</v>
      </c>
      <c r="D13">
        <v>21600</v>
      </c>
      <c r="E13" t="s">
        <v>47</v>
      </c>
      <c r="F13">
        <v>1870.4</v>
      </c>
      <c r="G13">
        <v>204</v>
      </c>
      <c r="H13" t="str">
        <f>Hyperlink("http://www.seavest.co.za/inv/fpdf16/inv-preview.php?Id=41220","Click for Invoice PDF")</f>
        <v>Click for Invoice PDF</v>
      </c>
      <c r="I13"/>
    </row>
    <row r="14" spans="1:215">
      <c r="A14" t="s">
        <v>48</v>
      </c>
      <c r="B14" t="s">
        <v>27</v>
      </c>
      <c r="C14" t="s">
        <v>28</v>
      </c>
      <c r="D14">
        <v>20668</v>
      </c>
      <c r="E14" t="s">
        <v>49</v>
      </c>
      <c r="F14">
        <v>35478.77</v>
      </c>
      <c r="G14">
        <v>351</v>
      </c>
      <c r="H14" t="str">
        <f>Hyperlink("http://www.seavest.co.za/inv/fpdf16/inv-preview.php?Id=40123","Click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24</v>
      </c>
      <c r="D15">
        <v>22018</v>
      </c>
      <c r="E15" t="s">
        <v>52</v>
      </c>
      <c r="F15">
        <v>15693.5</v>
      </c>
      <c r="G15">
        <v>161</v>
      </c>
      <c r="H15" t="str">
        <f>Hyperlink("http://www.seavest.co.za/inv/fpdf16/inv-preview.php?Id=41593","Click for Invoice PDF")</f>
        <v>Click for Invoice PDF</v>
      </c>
      <c r="I15"/>
    </row>
    <row r="16" spans="1:215">
      <c r="A16" t="s">
        <v>53</v>
      </c>
      <c r="B16" t="s">
        <v>54</v>
      </c>
      <c r="C16" t="s">
        <v>11</v>
      </c>
      <c r="D16">
        <v>21325</v>
      </c>
      <c r="E16" t="s">
        <v>55</v>
      </c>
      <c r="F16">
        <v>7268.55</v>
      </c>
      <c r="G16">
        <v>132</v>
      </c>
      <c r="H16" t="str">
        <f>Hyperlink("http://www.seavest.co.za/inv/fpdf16/inv-preview.php?Id=40964","Click for Invoice PDF")</f>
        <v>Click for Invoice PDF</v>
      </c>
      <c r="I16"/>
    </row>
    <row r="17" spans="1:215">
      <c r="A17" t="s">
        <v>56</v>
      </c>
      <c r="B17" t="s">
        <v>46</v>
      </c>
      <c r="C17" t="s">
        <v>24</v>
      </c>
      <c r="D17">
        <v>22612</v>
      </c>
      <c r="E17" t="s">
        <v>57</v>
      </c>
      <c r="F17">
        <v>33682.44</v>
      </c>
      <c r="G17">
        <v>42</v>
      </c>
      <c r="H17" t="str">
        <f>Hyperlink("http://www.seavest.co.za/inv/fpdf16/inv-preview.php?Id=42148","Click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28</v>
      </c>
      <c r="D18">
        <v>20686</v>
      </c>
      <c r="E18" t="s">
        <v>60</v>
      </c>
      <c r="F18">
        <v>9112.9</v>
      </c>
      <c r="G18">
        <v>310</v>
      </c>
      <c r="H18" t="str">
        <f>Hyperlink("http://www.seavest.co.za/inv/fpdf16/inv-preview.php?Id=40325","Click for Invoice PDF")</f>
        <v>Click for Invoice PDF</v>
      </c>
      <c r="I18"/>
    </row>
    <row r="19" spans="1:215">
      <c r="A19" t="s">
        <v>61</v>
      </c>
      <c r="B19" t="s">
        <v>62</v>
      </c>
      <c r="C19" t="s">
        <v>11</v>
      </c>
      <c r="D19">
        <v>20710</v>
      </c>
      <c r="E19" t="s">
        <v>60</v>
      </c>
      <c r="F19">
        <v>3616.4</v>
      </c>
      <c r="G19">
        <v>310</v>
      </c>
      <c r="H19" t="str">
        <f>Hyperlink("http://www.seavest.co.za/inv/fpdf16/inv-preview.php?Id=40377","Click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11</v>
      </c>
      <c r="D20">
        <v>20820</v>
      </c>
      <c r="E20" t="s">
        <v>65</v>
      </c>
      <c r="F20">
        <v>5203</v>
      </c>
      <c r="G20">
        <v>310</v>
      </c>
      <c r="H20" t="str">
        <f>Hyperlink("http://www.seavest.co.za/inv/fpdf16/inv-preview.php?Id=40472","Click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11</v>
      </c>
      <c r="D21">
        <v>21139</v>
      </c>
      <c r="E21" t="s">
        <v>68</v>
      </c>
      <c r="F21">
        <v>10975.17</v>
      </c>
      <c r="G21">
        <v>259</v>
      </c>
      <c r="H21" t="str">
        <f>Hyperlink("http://www.seavest.co.za/inv/fpdf16/inv-preview.php?Id=40525","Click for Invoice PDF")</f>
        <v>Click for Invoice PDF</v>
      </c>
      <c r="I21"/>
    </row>
    <row r="22" spans="1:215">
      <c r="A22" t="s">
        <v>69</v>
      </c>
      <c r="B22" t="s">
        <v>70</v>
      </c>
      <c r="C22" t="s">
        <v>24</v>
      </c>
      <c r="D22">
        <v>21729</v>
      </c>
      <c r="E22" t="s">
        <v>71</v>
      </c>
      <c r="F22">
        <v>7424.2</v>
      </c>
      <c r="G22">
        <v>176</v>
      </c>
      <c r="H22" t="str">
        <f>Hyperlink("http://www.seavest.co.za/inv/fpdf16/inv-preview.php?Id=41312","Click for Invoice PDF")</f>
        <v>Click for Invoice PDF</v>
      </c>
      <c r="I22"/>
    </row>
    <row r="23" spans="1:215">
      <c r="A23" t="s">
        <v>72</v>
      </c>
      <c r="B23" t="s">
        <v>73</v>
      </c>
      <c r="C23" t="s">
        <v>11</v>
      </c>
      <c r="D23">
        <v>20422</v>
      </c>
      <c r="E23" t="s">
        <v>74</v>
      </c>
      <c r="F23">
        <v>13437.44</v>
      </c>
      <c r="G23">
        <v>379</v>
      </c>
      <c r="H23" t="str">
        <f>Hyperlink("http://www.seavest.co.za/inv/fpdf16/inv-preview.php?Id=40151","Click for Invoice PDF")</f>
        <v>Click for Invoice PDF</v>
      </c>
      <c r="I23"/>
    </row>
    <row r="24" spans="1:215">
      <c r="A24" t="s">
        <v>75</v>
      </c>
      <c r="B24" t="s">
        <v>76</v>
      </c>
      <c r="C24" t="s">
        <v>11</v>
      </c>
      <c r="D24">
        <v>20850</v>
      </c>
      <c r="E24" t="s">
        <v>77</v>
      </c>
      <c r="F24">
        <v>28513.1</v>
      </c>
      <c r="G24">
        <v>152</v>
      </c>
      <c r="H24" t="str">
        <f>Hyperlink("http://www.seavest.co.za/inv/fpdf16/inv-preview.php?Id=40483","Click for Invoice PDF")</f>
        <v>Click for Invoice PDF</v>
      </c>
      <c r="I24"/>
    </row>
    <row r="25" spans="1:215">
      <c r="A25" t="s">
        <v>78</v>
      </c>
      <c r="B25" t="s">
        <v>79</v>
      </c>
      <c r="C25" t="s">
        <v>28</v>
      </c>
      <c r="D25">
        <v>20843</v>
      </c>
      <c r="E25" t="s">
        <v>77</v>
      </c>
      <c r="F25">
        <v>3453</v>
      </c>
      <c r="G25">
        <v>310</v>
      </c>
      <c r="H25" t="str">
        <f>Hyperlink("http://www.seavest.co.za/inv/fpdf16/inv-preview.php?Id=40543","Click for Invoice PDF")</f>
        <v>Click for Invoice PDF</v>
      </c>
      <c r="I25"/>
    </row>
    <row r="26" spans="1:215">
      <c r="A26" t="s">
        <v>80</v>
      </c>
      <c r="B26" t="s">
        <v>59</v>
      </c>
      <c r="C26" t="s">
        <v>24</v>
      </c>
      <c r="D26">
        <v>21723</v>
      </c>
      <c r="E26" t="s">
        <v>81</v>
      </c>
      <c r="F26">
        <v>6827.05</v>
      </c>
      <c r="G26">
        <v>191</v>
      </c>
      <c r="H26" t="str">
        <f>Hyperlink("http://www.seavest.co.za/inv/fpdf16/inv-preview.php?Id=41315","Click for Invoice PDF")</f>
        <v>Click for Invoice PDF</v>
      </c>
      <c r="I26"/>
    </row>
    <row r="27" spans="1:215">
      <c r="A27" t="s">
        <v>82</v>
      </c>
      <c r="B27" t="s">
        <v>83</v>
      </c>
      <c r="C27" t="s">
        <v>28</v>
      </c>
      <c r="D27">
        <v>20165</v>
      </c>
      <c r="E27" t="s">
        <v>84</v>
      </c>
      <c r="F27">
        <v>69387.21000000001</v>
      </c>
      <c r="G27">
        <v>345</v>
      </c>
      <c r="H27" t="str">
        <f>Hyperlink("http://www.seavest.co.za/inv/fpdf16/inv-preview.php?Id=39876","Click for Invoice PDF")</f>
        <v>Click for Invoice PDF</v>
      </c>
      <c r="I27"/>
    </row>
    <row r="28" spans="1:215">
      <c r="A28" t="s">
        <v>85</v>
      </c>
      <c r="B28" t="s">
        <v>51</v>
      </c>
      <c r="C28" t="s">
        <v>11</v>
      </c>
      <c r="D28">
        <v>20911</v>
      </c>
      <c r="E28" t="s">
        <v>86</v>
      </c>
      <c r="F28">
        <v>2096.2</v>
      </c>
      <c r="G28">
        <v>310</v>
      </c>
      <c r="H28" t="str">
        <f>Hyperlink("http://www.seavest.co.za/inv/fpdf16/inv-preview.php?Id=40399","Click for Invoice PDF")</f>
        <v>Click for Invoice PDF</v>
      </c>
      <c r="I28"/>
    </row>
    <row r="29" spans="1:215">
      <c r="A29" t="s">
        <v>87</v>
      </c>
      <c r="B29" t="s">
        <v>38</v>
      </c>
      <c r="C29" t="s">
        <v>28</v>
      </c>
      <c r="D29">
        <v>21096</v>
      </c>
      <c r="E29" t="s">
        <v>88</v>
      </c>
      <c r="F29">
        <v>91722.25</v>
      </c>
      <c r="G29">
        <v>279</v>
      </c>
      <c r="H29" t="str">
        <f>Hyperlink("http://www.seavest.co.za/inv/fpdf16/inv-preview.php?Id=40688","Click for Invoice PDF")</f>
        <v>Click for Invoice PDF</v>
      </c>
      <c r="I29"/>
    </row>
    <row r="30" spans="1:215">
      <c r="A30" t="s">
        <v>89</v>
      </c>
      <c r="B30" t="s">
        <v>90</v>
      </c>
      <c r="C30" t="s">
        <v>24</v>
      </c>
      <c r="D30">
        <v>23472</v>
      </c>
      <c r="E30" t="s">
        <v>91</v>
      </c>
      <c r="F30">
        <v>7171.62</v>
      </c>
      <c r="G30">
        <v>2</v>
      </c>
      <c r="H30" t="str">
        <f>Hyperlink("http://www.seavest.co.za/inv/fpdf16/inv-preview.php?Id=42977","Click for Invoice PDF")</f>
        <v>Click for Invoice PDF</v>
      </c>
      <c r="I30"/>
    </row>
    <row r="31" spans="1:215">
      <c r="A31" t="s">
        <v>92</v>
      </c>
      <c r="B31" t="s">
        <v>27</v>
      </c>
      <c r="C31" t="s">
        <v>28</v>
      </c>
      <c r="D31">
        <v>20510</v>
      </c>
      <c r="E31" t="s">
        <v>93</v>
      </c>
      <c r="F31">
        <v>135524.97</v>
      </c>
      <c r="G31">
        <v>202</v>
      </c>
      <c r="H31" t="str">
        <f>Hyperlink("http://www.seavest.co.za/inv/fpdf16/inv-preview.php?Id=40122","Click for Invoice PDF")</f>
        <v>Click for Invoice PDF</v>
      </c>
      <c r="I31"/>
    </row>
    <row r="32" spans="1:215">
      <c r="A32" t="s">
        <v>94</v>
      </c>
      <c r="B32" t="s">
        <v>51</v>
      </c>
      <c r="C32"/>
      <c r="D32">
        <v>22014</v>
      </c>
      <c r="E32" t="s">
        <v>95</v>
      </c>
      <c r="F32">
        <v>5579.1</v>
      </c>
      <c r="G32">
        <v>155</v>
      </c>
      <c r="H32" t="str">
        <f>Hyperlink("http://www.seavest.co.za/inv/fpdf16/inv-preview.php?Id=41586","Click for Invoice PDF")</f>
        <v>Click for Invoice PDF</v>
      </c>
      <c r="I32"/>
    </row>
    <row r="33" spans="1:215">
      <c r="A33" t="s">
        <v>96</v>
      </c>
      <c r="B33" t="s">
        <v>97</v>
      </c>
      <c r="C33" t="s">
        <v>24</v>
      </c>
      <c r="D33">
        <v>21963</v>
      </c>
      <c r="E33" t="s">
        <v>95</v>
      </c>
      <c r="F33">
        <v>9473.200000000001</v>
      </c>
      <c r="G33">
        <v>155</v>
      </c>
      <c r="H33" t="str">
        <f>Hyperlink("http://www.seavest.co.za/inv/fpdf16/inv-preview.php?Id=41509","Click for Invoice PDF")</f>
        <v>Click for Invoice PDF</v>
      </c>
      <c r="I33"/>
    </row>
    <row r="34" spans="1:215">
      <c r="A34" t="s">
        <v>98</v>
      </c>
      <c r="B34" t="s">
        <v>99</v>
      </c>
      <c r="C34" t="s">
        <v>28</v>
      </c>
      <c r="D34">
        <v>20320</v>
      </c>
      <c r="E34" t="s">
        <v>100</v>
      </c>
      <c r="F34">
        <v>63258.2</v>
      </c>
      <c r="G34">
        <v>349</v>
      </c>
      <c r="H34" t="str">
        <f>Hyperlink("http://www.seavest.co.za/inv/fpdf16/inv-preview.php?Id=40053","Click for Invoice PDF")</f>
        <v>Click for Invoice PDF</v>
      </c>
      <c r="I34"/>
    </row>
    <row r="35" spans="1:215">
      <c r="A35" t="s">
        <v>101</v>
      </c>
      <c r="B35" t="s">
        <v>102</v>
      </c>
      <c r="C35" t="s">
        <v>28</v>
      </c>
      <c r="D35">
        <v>20815</v>
      </c>
      <c r="E35" t="s">
        <v>103</v>
      </c>
      <c r="F35">
        <v>33311.8</v>
      </c>
      <c r="G35">
        <v>264</v>
      </c>
      <c r="H35" t="str">
        <f>Hyperlink("http://www.seavest.co.za/inv/fpdf16/inv-preview.php?Id=40469","Click for Invoice PDF")</f>
        <v>Click for Invoice PDF</v>
      </c>
      <c r="I35"/>
    </row>
    <row r="36" spans="1:215">
      <c r="A36" t="s">
        <v>104</v>
      </c>
      <c r="B36" t="s">
        <v>105</v>
      </c>
      <c r="C36" t="s">
        <v>24</v>
      </c>
      <c r="D36">
        <v>23140</v>
      </c>
      <c r="E36" t="s">
        <v>106</v>
      </c>
      <c r="F36">
        <v>41877.9</v>
      </c>
      <c r="G36">
        <v>7</v>
      </c>
      <c r="H36" t="str">
        <f>Hyperlink("http://www.seavest.co.za/inv/fpdf16/inv-preview.php?Id=42574","Click for Invoice PDF")</f>
        <v>Click for Invoice PDF</v>
      </c>
      <c r="I36"/>
    </row>
    <row r="37" spans="1:215">
      <c r="A37" t="s">
        <v>107</v>
      </c>
      <c r="B37" t="s">
        <v>108</v>
      </c>
      <c r="C37" t="s">
        <v>24</v>
      </c>
      <c r="D37">
        <v>23532</v>
      </c>
      <c r="E37" t="s">
        <v>106</v>
      </c>
      <c r="F37">
        <v>30046.3</v>
      </c>
      <c r="G37">
        <v>6</v>
      </c>
      <c r="H37" t="str">
        <f>Hyperlink("http://www.seavest.co.za/inv/fpdf16/inv-preview.php?Id=42914","Click for Invoice PDF")</f>
        <v>Click for Invoice PDF</v>
      </c>
      <c r="I37"/>
    </row>
    <row r="38" spans="1:215">
      <c r="A38" t="s">
        <v>109</v>
      </c>
      <c r="B38" t="s">
        <v>110</v>
      </c>
      <c r="C38" t="s">
        <v>24</v>
      </c>
      <c r="D38">
        <v>23551</v>
      </c>
      <c r="E38" t="s">
        <v>106</v>
      </c>
      <c r="F38">
        <v>33966</v>
      </c>
      <c r="G38">
        <v>6</v>
      </c>
      <c r="H38" t="str">
        <f>Hyperlink("http://www.seavest.co.za/inv/fpdf16/inv-preview.php?Id=43177","Click for Invoice PDF")</f>
        <v>Click for Invoice PDF</v>
      </c>
      <c r="I38"/>
    </row>
    <row r="39" spans="1:215">
      <c r="A39" t="s">
        <v>111</v>
      </c>
      <c r="B39" t="s">
        <v>112</v>
      </c>
      <c r="C39" t="s">
        <v>28</v>
      </c>
      <c r="D39">
        <v>20942</v>
      </c>
      <c r="E39" t="s">
        <v>113</v>
      </c>
      <c r="F39">
        <v>6260.8</v>
      </c>
      <c r="G39">
        <v>310</v>
      </c>
      <c r="H39" t="str">
        <f>Hyperlink("http://www.seavest.co.za/inv/fpdf16/inv-preview.php?Id=40622","Click for Invoice PDF")</f>
        <v>Click for Invoice PDF</v>
      </c>
      <c r="I39"/>
    </row>
    <row r="40" spans="1:215">
      <c r="A40" t="s">
        <v>114</v>
      </c>
      <c r="B40" t="s">
        <v>44</v>
      </c>
      <c r="C40" t="s">
        <v>28</v>
      </c>
      <c r="D40">
        <v>20891</v>
      </c>
      <c r="E40" t="s">
        <v>113</v>
      </c>
      <c r="F40">
        <v>11120</v>
      </c>
      <c r="G40">
        <v>310</v>
      </c>
      <c r="H40" t="str">
        <f>Hyperlink("http://www.seavest.co.za/inv/fpdf16/inv-preview.php?Id=40627","Click for Invoice PDF")</f>
        <v>Click for Invoice PDF</v>
      </c>
      <c r="I40"/>
    </row>
    <row r="41" spans="1:215">
      <c r="A41" t="s">
        <v>115</v>
      </c>
      <c r="B41" t="s">
        <v>83</v>
      </c>
      <c r="C41" t="s">
        <v>11</v>
      </c>
      <c r="D41">
        <v>20932</v>
      </c>
      <c r="E41" t="s">
        <v>113</v>
      </c>
      <c r="F41">
        <v>2632.8</v>
      </c>
      <c r="G41">
        <v>279</v>
      </c>
      <c r="H41" t="str">
        <f>Hyperlink("http://www.seavest.co.za/inv/fpdf16/inv-preview.php?Id=40657","Click for Invoice PDF")</f>
        <v>Click for Invoice PDF</v>
      </c>
      <c r="I41"/>
    </row>
    <row r="42" spans="1:215">
      <c r="A42" t="s">
        <v>116</v>
      </c>
      <c r="B42" t="s">
        <v>117</v>
      </c>
      <c r="C42" t="s">
        <v>11</v>
      </c>
      <c r="D42">
        <v>21307</v>
      </c>
      <c r="E42" t="s">
        <v>118</v>
      </c>
      <c r="F42">
        <v>37717.25999999999</v>
      </c>
      <c r="G42">
        <v>159</v>
      </c>
      <c r="H42" t="str">
        <f>Hyperlink("http://www.seavest.co.za/inv/fpdf16/inv-preview.php?Id=40960","Click for Invoice PDF")</f>
        <v>Click for Invoice PDF</v>
      </c>
      <c r="I42"/>
    </row>
    <row r="43" spans="1:215">
      <c r="A43" t="s">
        <v>119</v>
      </c>
      <c r="B43" t="s">
        <v>120</v>
      </c>
      <c r="C43" t="s">
        <v>24</v>
      </c>
      <c r="D43">
        <v>21773</v>
      </c>
      <c r="E43" t="s">
        <v>121</v>
      </c>
      <c r="F43">
        <v>13814.34</v>
      </c>
      <c r="G43">
        <v>155</v>
      </c>
      <c r="H43" t="str">
        <f>Hyperlink("http://www.seavest.co.za/inv/fpdf16/inv-preview.php?Id=41354","Click for Invoice PDF")</f>
        <v>Click for Invoice PDF</v>
      </c>
      <c r="I43"/>
    </row>
    <row r="44" spans="1:215">
      <c r="A44" t="s">
        <v>122</v>
      </c>
      <c r="B44" t="s">
        <v>67</v>
      </c>
      <c r="C44" t="s">
        <v>24</v>
      </c>
      <c r="D44">
        <v>22889</v>
      </c>
      <c r="E44" t="s">
        <v>123</v>
      </c>
      <c r="F44">
        <v>15464.1</v>
      </c>
      <c r="G44">
        <v>6</v>
      </c>
      <c r="H44" t="str">
        <f>Hyperlink("http://www.seavest.co.za/inv/fpdf16/inv-preview.php?Id=42264","Click for Invoice PDF")</f>
        <v>Click for Invoice PDF</v>
      </c>
      <c r="I44"/>
    </row>
    <row r="45" spans="1:215">
      <c r="A45" t="s">
        <v>124</v>
      </c>
      <c r="B45" t="s">
        <v>125</v>
      </c>
      <c r="C45" t="s">
        <v>126</v>
      </c>
      <c r="D45">
        <v>20958</v>
      </c>
      <c r="E45" t="s">
        <v>127</v>
      </c>
      <c r="F45">
        <v>19371.52</v>
      </c>
      <c r="G45">
        <v>183</v>
      </c>
      <c r="H45" t="str">
        <f>Hyperlink("http://www.seavest.co.za/inv/fpdf16/inv-preview.php?Id=40680","Click for Invoice PDF")</f>
        <v>Click for Invoice PDF</v>
      </c>
      <c r="I45"/>
    </row>
    <row r="46" spans="1:215">
      <c r="A46" t="s">
        <v>128</v>
      </c>
      <c r="B46" t="s">
        <v>129</v>
      </c>
      <c r="C46" t="s">
        <v>28</v>
      </c>
      <c r="D46">
        <v>20678</v>
      </c>
      <c r="E46" t="s">
        <v>130</v>
      </c>
      <c r="F46">
        <v>0</v>
      </c>
      <c r="G46">
        <v>369</v>
      </c>
      <c r="H46" t="str">
        <f>Hyperlink("http://www.seavest.co.za/inv/fpdf16/inv-preview.php?Id=40349","Click for Invoice PDF")</f>
        <v>Click for Invoice PDF</v>
      </c>
      <c r="I46"/>
    </row>
    <row r="47" spans="1:215">
      <c r="A47" t="s">
        <v>131</v>
      </c>
      <c r="B47" t="s">
        <v>129</v>
      </c>
      <c r="C47" t="s">
        <v>28</v>
      </c>
      <c r="D47">
        <v>20679</v>
      </c>
      <c r="E47" t="s">
        <v>130</v>
      </c>
      <c r="F47">
        <v>0</v>
      </c>
      <c r="G47">
        <v>369</v>
      </c>
      <c r="H47" t="str">
        <f>Hyperlink("http://www.seavest.co.za/inv/fpdf16/inv-preview.php?Id=40351","Click for Invoice PDF")</f>
        <v>Click for Invoice PDF</v>
      </c>
      <c r="I47"/>
    </row>
    <row r="48" spans="1:215">
      <c r="A48" t="s">
        <v>132</v>
      </c>
      <c r="B48" t="s">
        <v>133</v>
      </c>
      <c r="C48" t="s">
        <v>24</v>
      </c>
      <c r="D48">
        <v>23575</v>
      </c>
      <c r="E48" t="s">
        <v>134</v>
      </c>
      <c r="F48">
        <v>14367.66</v>
      </c>
      <c r="G48">
        <v>5</v>
      </c>
      <c r="H48" t="str">
        <f>Hyperlink("http://www.seavest.co.za/inv/fpdf16/inv-preview.php?Id=43190","Click for Invoice PDF")</f>
        <v>Click for Invoice PDF</v>
      </c>
      <c r="I48"/>
    </row>
    <row r="49" spans="1:215">
      <c r="A49" t="s">
        <v>135</v>
      </c>
      <c r="B49" t="s">
        <v>73</v>
      </c>
      <c r="C49" t="s">
        <v>24</v>
      </c>
      <c r="D49">
        <v>22688</v>
      </c>
      <c r="E49" t="s">
        <v>136</v>
      </c>
      <c r="F49">
        <v>17553.57</v>
      </c>
      <c r="G49">
        <v>95</v>
      </c>
      <c r="H49" t="str">
        <f>Hyperlink("http://www.seavest.co.za/inv/fpdf16/inv-preview.php?Id=42241","Click for Invoice PDF")</f>
        <v>Click for Invoice PDF</v>
      </c>
      <c r="I49"/>
    </row>
    <row r="50" spans="1:215">
      <c r="A50" t="s">
        <v>137</v>
      </c>
      <c r="B50" t="s">
        <v>138</v>
      </c>
      <c r="C50" t="s">
        <v>24</v>
      </c>
      <c r="D50">
        <v>22079</v>
      </c>
      <c r="E50" t="s">
        <v>139</v>
      </c>
      <c r="F50">
        <v>6597</v>
      </c>
      <c r="G50">
        <v>147</v>
      </c>
      <c r="H50" t="str">
        <f>Hyperlink("http://www.seavest.co.za/inv/fpdf16/inv-preview.php?Id=41645","Click for Invoice PDF")</f>
        <v>Click for Invoice PDF</v>
      </c>
      <c r="I50"/>
    </row>
    <row r="51" spans="1:215">
      <c r="A51" t="s">
        <v>140</v>
      </c>
      <c r="B51" t="s">
        <v>141</v>
      </c>
      <c r="C51" t="s">
        <v>24</v>
      </c>
      <c r="D51">
        <v>23489</v>
      </c>
      <c r="E51" t="s">
        <v>142</v>
      </c>
      <c r="F51">
        <v>11131.73</v>
      </c>
      <c r="G51">
        <v>3</v>
      </c>
      <c r="H51" t="str">
        <f>Hyperlink("http://www.seavest.co.za/inv/fpdf16/inv-preview.php?Id=42915","Click for Invoice PDF")</f>
        <v>Click for Invoice PDF</v>
      </c>
      <c r="I51"/>
    </row>
    <row r="52" spans="1:215">
      <c r="A52" t="s">
        <v>143</v>
      </c>
      <c r="B52" t="s">
        <v>144</v>
      </c>
      <c r="C52" t="s">
        <v>24</v>
      </c>
      <c r="D52">
        <v>23480</v>
      </c>
      <c r="E52" t="s">
        <v>145</v>
      </c>
      <c r="F52">
        <v>8321.940000000001</v>
      </c>
      <c r="G52">
        <v>2</v>
      </c>
      <c r="H52" t="str">
        <f>Hyperlink("http://www.seavest.co.za/inv/fpdf16/inv-preview.php?Id=42062","Click for Invoice PDF")</f>
        <v>Click for Invoice PDF</v>
      </c>
      <c r="I52"/>
    </row>
    <row r="53" spans="1:215">
      <c r="A53" t="s">
        <v>146</v>
      </c>
      <c r="B53" t="s">
        <v>147</v>
      </c>
      <c r="C53" t="s">
        <v>24</v>
      </c>
      <c r="D53">
        <v>23481</v>
      </c>
      <c r="E53" t="s">
        <v>145</v>
      </c>
      <c r="F53">
        <v>6051.19</v>
      </c>
      <c r="G53">
        <v>2</v>
      </c>
      <c r="H53" t="str">
        <f>Hyperlink("http://www.seavest.co.za/inv/fpdf16/inv-preview.php?Id=43001","Click for Invoice PDF")</f>
        <v>Click for Invoice PDF</v>
      </c>
      <c r="I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2021-11-30T15:11:39+02:00</dcterms:created>
  <dcterms:modified xsi:type="dcterms:W3CDTF">2021-11-30T15:11:39+02:00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