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<sst xmlns="http://schemas.openxmlformats.org/spreadsheetml/2006/main" uniqueCount="101">
  <si>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</si>
  <si>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</si>
  <si>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</si>
  <si>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</si>
  <si>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</si>
  <si>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</si>
  <si>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</si>
  <si>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</si>
  <si>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</si>
  <si>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PM4744718</t>
  </si>
  <si>
    <t>Bonamanzi Service Station</t>
  </si>
  <si>
    <t>Simphiwe Gift Kunene</t>
  </si>
  <si>
    <t>01 Oct 2021</t>
  </si>
  <si>
    <t>PM4744711</t>
  </si>
  <si>
    <t>PM4746203</t>
  </si>
  <si>
    <t>North Coast 1 stop North</t>
  </si>
  <si>
    <t>PM4747299</t>
  </si>
  <si>
    <t>Old Mill Convenience Centre</t>
  </si>
  <si>
    <t>PM4744639</t>
  </si>
  <si>
    <t>Heritage Convenience Centre</t>
  </si>
  <si>
    <t>01 Sep 2021</t>
  </si>
  <si>
    <t>PM4746173</t>
  </si>
  <si>
    <t>The Stamford Convenience Centre</t>
  </si>
  <si>
    <t>02 Sep 2021</t>
  </si>
  <si>
    <t>PM4756952</t>
  </si>
  <si>
    <t>Malvern Convenience Centre</t>
  </si>
  <si>
    <t>03 Nov 2021</t>
  </si>
  <si>
    <t>PM4741496</t>
  </si>
  <si>
    <t>Bay Terrace Convenience Centre</t>
  </si>
  <si>
    <t>04 Oct 2021</t>
  </si>
  <si>
    <t>PM4744642</t>
  </si>
  <si>
    <t>La Lucia Convenience Centre</t>
  </si>
  <si>
    <t>PM4749512</t>
  </si>
  <si>
    <t>Welcome Convenience Centre</t>
  </si>
  <si>
    <t>PM4733582</t>
  </si>
  <si>
    <t>Bates Convenience Centre</t>
  </si>
  <si>
    <t>06 Aug 2021</t>
  </si>
  <si>
    <t>PM4740959</t>
  </si>
  <si>
    <t>PM4760195</t>
  </si>
  <si>
    <t>Sea Cow Lake Service Station Cc</t>
  </si>
  <si>
    <t>13 Dec 2021</t>
  </si>
  <si>
    <t>PM4763807</t>
  </si>
  <si>
    <t>Shallcross Motors</t>
  </si>
  <si>
    <t>PM4764591</t>
  </si>
  <si>
    <t>New Park Convenience Centre</t>
  </si>
  <si>
    <t>PM4743117</t>
  </si>
  <si>
    <t>Tony Watson Convenience Centre</t>
  </si>
  <si>
    <t>14 Dec 2021</t>
  </si>
  <si>
    <t>PM4747077</t>
  </si>
  <si>
    <t>Woodhurst Convenience Centre</t>
  </si>
  <si>
    <t>PM4747318</t>
  </si>
  <si>
    <t>Central Service Station</t>
  </si>
  <si>
    <t>PM4749942</t>
  </si>
  <si>
    <t>Hluhluwe Convenience Centre</t>
  </si>
  <si>
    <t>PM4756839</t>
  </si>
  <si>
    <t>Coastal Centre</t>
  </si>
  <si>
    <t>PM4505844590.</t>
  </si>
  <si>
    <t>ILALA CONVENIENCE</t>
  </si>
  <si>
    <t>PM4733584</t>
  </si>
  <si>
    <t>Competition Plus Convenience C.</t>
  </si>
  <si>
    <t>15 Dec 2021</t>
  </si>
  <si>
    <t>PM4734857</t>
  </si>
  <si>
    <t>Richards Bay Convenience Centre</t>
  </si>
  <si>
    <t>PM4742157</t>
  </si>
  <si>
    <t>Hibberdene Convenience Centre</t>
  </si>
  <si>
    <t>PM4744277</t>
  </si>
  <si>
    <t>Rockview Service Station</t>
  </si>
  <si>
    <t>PM4757064</t>
  </si>
  <si>
    <t>PM4743708</t>
  </si>
  <si>
    <t>15 Oct 2021</t>
  </si>
  <si>
    <t>PM4742940</t>
  </si>
  <si>
    <t>16 Dec 2021</t>
  </si>
  <si>
    <t>PM4699439</t>
  </si>
  <si>
    <t>Melmoth Garage</t>
  </si>
  <si>
    <t>Sbusiso Ngcobo</t>
  </si>
  <si>
    <t>18 Jan 2021</t>
  </si>
  <si>
    <t>PM4737058</t>
  </si>
  <si>
    <t>Queensburgh</t>
  </si>
  <si>
    <t>21 Jul 2021</t>
  </si>
  <si>
    <t>PM4756757</t>
  </si>
  <si>
    <t>22 Nov 2021</t>
  </si>
  <si>
    <t>PM4758545</t>
  </si>
  <si>
    <t>PM4760138</t>
  </si>
  <si>
    <t>Morningside Convenience Centre</t>
  </si>
  <si>
    <t>PM4751365</t>
  </si>
  <si>
    <t>Siphiwe Masango</t>
  </si>
  <si>
    <t>22 Oct 2021</t>
  </si>
  <si>
    <t>PM4751860</t>
  </si>
  <si>
    <t>Y Motors</t>
  </si>
  <si>
    <t>PM4745301</t>
  </si>
  <si>
    <t>25 Nov 2021</t>
  </si>
  <si>
    <t>PM4752723</t>
  </si>
  <si>
    <t>RIVERHORSE VALLEY</t>
  </si>
  <si>
    <t>25 Oct 2021</t>
  </si>
  <si>
    <t>PM4691729</t>
  </si>
  <si>
    <t>Island Park Convenience Centre</t>
  </si>
  <si>
    <t>Barry Sitharam</t>
  </si>
  <si>
    <t>27 Nov 2020</t>
  </si>
  <si>
    <t>PM4745095</t>
  </si>
  <si>
    <t>Harrismith Convenience Centre</t>
  </si>
  <si>
    <t>28 Aug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</si>
</sst>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2221" TargetMode="External"/><Relationship Id="rId_hyperlink_2" Type="http://schemas.openxmlformats.org/officeDocument/2006/relationships/hyperlink" Target="http://www.seavest.co.za/inv/fpdf16/inv-preview.php?Id=42222" TargetMode="External"/><Relationship Id="rId_hyperlink_3" Type="http://schemas.openxmlformats.org/officeDocument/2006/relationships/hyperlink" Target="http://www.seavest.co.za/inv/fpdf16/inv-preview.php?Id=42331" TargetMode="External"/><Relationship Id="rId_hyperlink_4" Type="http://schemas.openxmlformats.org/officeDocument/2006/relationships/hyperlink" Target="http://www.seavest.co.za/inv/fpdf16/inv-preview.php?Id=42393" TargetMode="External"/><Relationship Id="rId_hyperlink_5" Type="http://schemas.openxmlformats.org/officeDocument/2006/relationships/hyperlink" Target="http://www.seavest.co.za/inv/fpdf16/inv-preview.php?Id=42245" TargetMode="External"/><Relationship Id="rId_hyperlink_6" Type="http://schemas.openxmlformats.org/officeDocument/2006/relationships/hyperlink" Target="http://www.seavest.co.za/inv/fpdf16/inv-preview.php?Id=42335" TargetMode="External"/><Relationship Id="rId_hyperlink_7" Type="http://schemas.openxmlformats.org/officeDocument/2006/relationships/hyperlink" Target="http://www.seavest.co.za/inv/fpdf16/inv-preview.php?Id=42917" TargetMode="External"/><Relationship Id="rId_hyperlink_8" Type="http://schemas.openxmlformats.org/officeDocument/2006/relationships/hyperlink" Target="http://www.seavest.co.za/inv/fpdf16/inv-preview.php?Id=42061" TargetMode="External"/><Relationship Id="rId_hyperlink_9" Type="http://schemas.openxmlformats.org/officeDocument/2006/relationships/hyperlink" Target="http://www.seavest.co.za/inv/fpdf16/inv-preview.php?Id=42196" TargetMode="External"/><Relationship Id="rId_hyperlink_10" Type="http://schemas.openxmlformats.org/officeDocument/2006/relationships/hyperlink" Target="http://www.seavest.co.za/inv/fpdf16/inv-preview.php?Id=42560" TargetMode="External"/><Relationship Id="rId_hyperlink_11" Type="http://schemas.openxmlformats.org/officeDocument/2006/relationships/hyperlink" Target="http://www.seavest.co.za/inv/fpdf16/inv-preview.php?Id=41634" TargetMode="External"/><Relationship Id="rId_hyperlink_12" Type="http://schemas.openxmlformats.org/officeDocument/2006/relationships/hyperlink" Target="http://www.seavest.co.za/inv/fpdf16/inv-preview.php?Id=41996" TargetMode="External"/><Relationship Id="rId_hyperlink_13" Type="http://schemas.openxmlformats.org/officeDocument/2006/relationships/hyperlink" Target="http://www.seavest.co.za/inv/fpdf16/inv-preview.php?Id=43054" TargetMode="External"/><Relationship Id="rId_hyperlink_14" Type="http://schemas.openxmlformats.org/officeDocument/2006/relationships/hyperlink" Target="http://www.seavest.co.za/inv/fpdf16/inv-preview.php?Id=43201" TargetMode="External"/><Relationship Id="rId_hyperlink_15" Type="http://schemas.openxmlformats.org/officeDocument/2006/relationships/hyperlink" Target="http://www.seavest.co.za/inv/fpdf16/inv-preview.php?Id=43242" TargetMode="External"/><Relationship Id="rId_hyperlink_16" Type="http://schemas.openxmlformats.org/officeDocument/2006/relationships/hyperlink" Target="http://www.seavest.co.za/inv/fpdf16/inv-preview.php?Id=42250" TargetMode="External"/><Relationship Id="rId_hyperlink_17" Type="http://schemas.openxmlformats.org/officeDocument/2006/relationships/hyperlink" Target="http://www.seavest.co.za/inv/fpdf16/inv-preview.php?Id=42382" TargetMode="External"/><Relationship Id="rId_hyperlink_18" Type="http://schemas.openxmlformats.org/officeDocument/2006/relationships/hyperlink" Target="http://www.seavest.co.za/inv/fpdf16/inv-preview.php?Id=42428" TargetMode="External"/><Relationship Id="rId_hyperlink_19" Type="http://schemas.openxmlformats.org/officeDocument/2006/relationships/hyperlink" Target="http://www.seavest.co.za/inv/fpdf16/inv-preview.php?Id=42573" TargetMode="External"/><Relationship Id="rId_hyperlink_20" Type="http://schemas.openxmlformats.org/officeDocument/2006/relationships/hyperlink" Target="http://www.seavest.co.za/inv/fpdf16/inv-preview.php?Id=42919" TargetMode="External"/><Relationship Id="rId_hyperlink_21" Type="http://schemas.openxmlformats.org/officeDocument/2006/relationships/hyperlink" Target="http://www.seavest.co.za/inv/fpdf16/inv-preview.php?Id=43344" TargetMode="External"/><Relationship Id="rId_hyperlink_22" Type="http://schemas.openxmlformats.org/officeDocument/2006/relationships/hyperlink" Target="http://www.seavest.co.za/inv/fpdf16/inv-preview.php?Id=41636" TargetMode="External"/><Relationship Id="rId_hyperlink_23" Type="http://schemas.openxmlformats.org/officeDocument/2006/relationships/hyperlink" Target="http://www.seavest.co.za/inv/fpdf16/inv-preview.php?Id=41729" TargetMode="External"/><Relationship Id="rId_hyperlink_24" Type="http://schemas.openxmlformats.org/officeDocument/2006/relationships/hyperlink" Target="http://www.seavest.co.za/inv/fpdf16/inv-preview.php?Id=42056" TargetMode="External"/><Relationship Id="rId_hyperlink_25" Type="http://schemas.openxmlformats.org/officeDocument/2006/relationships/hyperlink" Target="http://www.seavest.co.za/inv/fpdf16/inv-preview.php?Id=42247" TargetMode="External"/><Relationship Id="rId_hyperlink_26" Type="http://schemas.openxmlformats.org/officeDocument/2006/relationships/hyperlink" Target="http://www.seavest.co.za/inv/fpdf16/inv-preview.php?Id=42950" TargetMode="External"/><Relationship Id="rId_hyperlink_27" Type="http://schemas.openxmlformats.org/officeDocument/2006/relationships/hyperlink" Target="http://www.seavest.co.za/inv/fpdf16/inv-preview.php?Id=42148" TargetMode="External"/><Relationship Id="rId_hyperlink_28" Type="http://schemas.openxmlformats.org/officeDocument/2006/relationships/hyperlink" Target="http://www.seavest.co.za/inv/fpdf16/inv-preview.php?Id=42113" TargetMode="External"/><Relationship Id="rId_hyperlink_29" Type="http://schemas.openxmlformats.org/officeDocument/2006/relationships/hyperlink" Target="http://www.seavest.co.za/inv/fpdf16/inv-preview.php?Id=40483" TargetMode="External"/><Relationship Id="rId_hyperlink_30" Type="http://schemas.openxmlformats.org/officeDocument/2006/relationships/hyperlink" Target="http://www.seavest.co.za/inv/fpdf16/inv-preview.php?Id=41851" TargetMode="External"/><Relationship Id="rId_hyperlink_31" Type="http://schemas.openxmlformats.org/officeDocument/2006/relationships/hyperlink" Target="http://www.seavest.co.za/inv/fpdf16/inv-preview.php?Id=42900" TargetMode="External"/><Relationship Id="rId_hyperlink_32" Type="http://schemas.openxmlformats.org/officeDocument/2006/relationships/hyperlink" Target="http://www.seavest.co.za/inv/fpdf16/inv-preview.php?Id=43003" TargetMode="External"/><Relationship Id="rId_hyperlink_33" Type="http://schemas.openxmlformats.org/officeDocument/2006/relationships/hyperlink" Target="http://www.seavest.co.za/inv/fpdf16/inv-preview.php?Id=43052" TargetMode="External"/><Relationship Id="rId_hyperlink_34" Type="http://schemas.openxmlformats.org/officeDocument/2006/relationships/hyperlink" Target="http://www.seavest.co.za/inv/fpdf16/inv-preview.php?Id=42630" TargetMode="External"/><Relationship Id="rId_hyperlink_35" Type="http://schemas.openxmlformats.org/officeDocument/2006/relationships/hyperlink" Target="http://www.seavest.co.za/inv/fpdf16/inv-preview.php?Id=42669" TargetMode="External"/><Relationship Id="rId_hyperlink_36" Type="http://schemas.openxmlformats.org/officeDocument/2006/relationships/hyperlink" Target="http://www.seavest.co.za/inv/fpdf16/inv-preview.php?Id=42264" TargetMode="External"/><Relationship Id="rId_hyperlink_37" Type="http://schemas.openxmlformats.org/officeDocument/2006/relationships/hyperlink" Target="http://www.seavest.co.za/inv/fpdf16/inv-preview.php?Id=42707" TargetMode="External"/><Relationship Id="rId_hyperlink_38" Type="http://schemas.openxmlformats.org/officeDocument/2006/relationships/hyperlink" Target="http://www.seavest.co.za/inv/fpdf16/inv-preview.php?Id=40330" TargetMode="External"/><Relationship Id="rId_hyperlink_39" Type="http://schemas.openxmlformats.org/officeDocument/2006/relationships/hyperlink" Target="http://www.seavest.co.za/inv/fpdf16/inv-preview.php?Id=422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4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22817</v>
      </c>
      <c r="E2" t="s">
        <v>12</v>
      </c>
      <c r="F2">
        <v>4051.35</v>
      </c>
      <c r="G2">
        <v>32</v>
      </c>
      <c r="H2" t="str">
        <f>Hyperlink("http://www.seavest.co.za/inv/fpdf16/inv-preview.php?Id=42221","Click for Invoice PDF")</f>
        <v>Click for Invoice PDF</v>
      </c>
      <c r="I2"/>
    </row>
    <row r="3" spans="1:215">
      <c r="A3" t="s">
        <v>13</v>
      </c>
      <c r="B3" t="s">
        <v>10</v>
      </c>
      <c r="C3" t="s">
        <v>11</v>
      </c>
      <c r="D3">
        <v>22816</v>
      </c>
      <c r="E3" t="s">
        <v>12</v>
      </c>
      <c r="F3">
        <v>6335</v>
      </c>
      <c r="G3">
        <v>32</v>
      </c>
      <c r="H3" t="str">
        <f>Hyperlink("http://www.seavest.co.za/inv/fpdf16/inv-preview.php?Id=42222","Click for Invoice PDF")</f>
        <v>Click for Invoice PDF</v>
      </c>
      <c r="I3"/>
    </row>
    <row r="4" spans="1:215">
      <c r="A4" t="s">
        <v>14</v>
      </c>
      <c r="B4" t="s">
        <v>15</v>
      </c>
      <c r="C4" t="s">
        <v>11</v>
      </c>
      <c r="D4">
        <v>22796</v>
      </c>
      <c r="E4" t="s">
        <v>12</v>
      </c>
      <c r="F4">
        <v>17354.79</v>
      </c>
      <c r="G4">
        <v>32</v>
      </c>
      <c r="H4" t="str">
        <f>Hyperlink("http://www.seavest.co.za/inv/fpdf16/inv-preview.php?Id=42331","Click for Invoice PDF")</f>
        <v>Click for Invoice PDF</v>
      </c>
      <c r="I4"/>
    </row>
    <row r="5" spans="1:215">
      <c r="A5" t="s">
        <v>16</v>
      </c>
      <c r="B5" t="s">
        <v>17</v>
      </c>
      <c r="C5" t="s">
        <v>11</v>
      </c>
      <c r="D5">
        <v>22900</v>
      </c>
      <c r="E5" t="s">
        <v>12</v>
      </c>
      <c r="F5">
        <v>9202.200000000001</v>
      </c>
      <c r="G5">
        <v>32</v>
      </c>
      <c r="H5" t="str">
        <f>Hyperlink("http://www.seavest.co.za/inv/fpdf16/inv-preview.php?Id=42393","Click for Invoice PDF")</f>
        <v>Click for Invoice PDF</v>
      </c>
      <c r="I5"/>
    </row>
    <row r="6" spans="1:215">
      <c r="A6" t="s">
        <v>18</v>
      </c>
      <c r="B6" t="s">
        <v>19</v>
      </c>
      <c r="C6" t="s">
        <v>11</v>
      </c>
      <c r="D6">
        <v>22787</v>
      </c>
      <c r="E6" t="s">
        <v>20</v>
      </c>
      <c r="F6">
        <v>8225.75</v>
      </c>
      <c r="G6">
        <v>32</v>
      </c>
      <c r="H6" t="str">
        <f>Hyperlink("http://www.seavest.co.za/inv/fpdf16/inv-preview.php?Id=42245","Click for Invoice PDF")</f>
        <v>Click for Invoice PDF</v>
      </c>
      <c r="I6"/>
    </row>
    <row r="7" spans="1:215">
      <c r="A7" t="s">
        <v>21</v>
      </c>
      <c r="B7" t="s">
        <v>22</v>
      </c>
      <c r="C7" t="s">
        <v>11</v>
      </c>
      <c r="D7">
        <v>22788</v>
      </c>
      <c r="E7" t="s">
        <v>23</v>
      </c>
      <c r="F7">
        <v>6294.89</v>
      </c>
      <c r="G7">
        <v>31</v>
      </c>
      <c r="H7" t="str">
        <f>Hyperlink("http://www.seavest.co.za/inv/fpdf16/inv-preview.php?Id=42335","Click for Invoice PDF")</f>
        <v>Click for Invoice PDF</v>
      </c>
      <c r="I7"/>
    </row>
    <row r="8" spans="1:215">
      <c r="A8" t="s">
        <v>24</v>
      </c>
      <c r="B8" t="s">
        <v>25</v>
      </c>
      <c r="C8" t="s">
        <v>11</v>
      </c>
      <c r="D8">
        <v>23322</v>
      </c>
      <c r="E8" t="s">
        <v>26</v>
      </c>
      <c r="F8">
        <v>5081.05</v>
      </c>
      <c r="G8">
        <v>32</v>
      </c>
      <c r="H8" t="str">
        <f>Hyperlink("http://www.seavest.co.za/inv/fpdf16/inv-preview.php?Id=42917","Click for Invoice PDF")</f>
        <v>Click for Invoice PDF</v>
      </c>
      <c r="I8"/>
    </row>
    <row r="9" spans="1:215">
      <c r="A9" t="s">
        <v>27</v>
      </c>
      <c r="B9" t="s">
        <v>28</v>
      </c>
      <c r="C9" t="s">
        <v>11</v>
      </c>
      <c r="D9">
        <v>22527</v>
      </c>
      <c r="E9" t="s">
        <v>29</v>
      </c>
      <c r="F9">
        <v>4558.32</v>
      </c>
      <c r="G9">
        <v>32</v>
      </c>
      <c r="H9" t="str">
        <f>Hyperlink("http://www.seavest.co.za/inv/fpdf16/inv-preview.php?Id=42061","Click for Invoice PDF")</f>
        <v>Click for Invoice PDF</v>
      </c>
      <c r="I9"/>
    </row>
    <row r="10" spans="1:215">
      <c r="A10" t="s">
        <v>30</v>
      </c>
      <c r="B10" t="s">
        <v>31</v>
      </c>
      <c r="C10" t="s">
        <v>11</v>
      </c>
      <c r="D10">
        <v>22966</v>
      </c>
      <c r="E10" t="s">
        <v>29</v>
      </c>
      <c r="F10">
        <v>8239.25</v>
      </c>
      <c r="G10">
        <v>32</v>
      </c>
      <c r="H10" t="str">
        <f>Hyperlink("http://www.seavest.co.za/inv/fpdf16/inv-preview.php?Id=42196","Click for Invoice PDF")</f>
        <v>Click for Invoice PDF</v>
      </c>
      <c r="I10"/>
    </row>
    <row r="11" spans="1:215">
      <c r="A11" t="s">
        <v>32</v>
      </c>
      <c r="B11" t="s">
        <v>33</v>
      </c>
      <c r="C11" t="s">
        <v>11</v>
      </c>
      <c r="D11">
        <v>22995</v>
      </c>
      <c r="E11" t="s">
        <v>29</v>
      </c>
      <c r="F11">
        <v>9630.25</v>
      </c>
      <c r="G11">
        <v>32</v>
      </c>
      <c r="H11" t="str">
        <f>Hyperlink("http://www.seavest.co.za/inv/fpdf16/inv-preview.php?Id=42560","Click for Invoice PDF")</f>
        <v>Click for Invoice PDF</v>
      </c>
      <c r="I11"/>
    </row>
    <row r="12" spans="1:215">
      <c r="A12" t="s">
        <v>34</v>
      </c>
      <c r="B12" t="s">
        <v>35</v>
      </c>
      <c r="C12" t="s">
        <v>11</v>
      </c>
      <c r="D12">
        <v>22465</v>
      </c>
      <c r="E12" t="s">
        <v>36</v>
      </c>
      <c r="F12">
        <v>1889.03</v>
      </c>
      <c r="G12">
        <v>31</v>
      </c>
      <c r="H12" t="str">
        <f>Hyperlink("http://www.seavest.co.za/inv/fpdf16/inv-preview.php?Id=41634","Click for Invoice PDF")</f>
        <v>Click for Invoice PDF</v>
      </c>
      <c r="I12"/>
    </row>
    <row r="13" spans="1:215">
      <c r="A13" t="s">
        <v>37</v>
      </c>
      <c r="B13" t="s">
        <v>35</v>
      </c>
      <c r="C13" t="s">
        <v>11</v>
      </c>
      <c r="D13">
        <v>22460</v>
      </c>
      <c r="E13" t="s">
        <v>36</v>
      </c>
      <c r="F13">
        <v>8839.09</v>
      </c>
      <c r="G13">
        <v>31</v>
      </c>
      <c r="H13" t="str">
        <f>Hyperlink("http://www.seavest.co.za/inv/fpdf16/inv-preview.php?Id=41996","Click for Invoice PDF")</f>
        <v>Click for Invoice PDF</v>
      </c>
      <c r="I13"/>
    </row>
    <row r="14" spans="1:215">
      <c r="A14" t="s">
        <v>38</v>
      </c>
      <c r="B14" t="s">
        <v>39</v>
      </c>
      <c r="C14" t="s">
        <v>11</v>
      </c>
      <c r="D14">
        <v>23434</v>
      </c>
      <c r="E14" t="s">
        <v>40</v>
      </c>
      <c r="F14">
        <v>1083.5</v>
      </c>
      <c r="G14">
        <v>32</v>
      </c>
      <c r="H14" t="str">
        <f>Hyperlink("http://www.seavest.co.za/inv/fpdf16/inv-preview.php?Id=43054","Click for Invoice PDF")</f>
        <v>Click for Invoice PDF</v>
      </c>
      <c r="I14"/>
    </row>
    <row r="15" spans="1:215">
      <c r="A15" t="s">
        <v>41</v>
      </c>
      <c r="B15" t="s">
        <v>42</v>
      </c>
      <c r="C15" t="s">
        <v>11</v>
      </c>
      <c r="D15">
        <v>23706</v>
      </c>
      <c r="E15" t="s">
        <v>40</v>
      </c>
      <c r="F15">
        <v>3346.75</v>
      </c>
      <c r="G15">
        <v>33</v>
      </c>
      <c r="H15" t="str">
        <f>Hyperlink("http://www.seavest.co.za/inv/fpdf16/inv-preview.php?Id=43201","Click for Invoice PDF")</f>
        <v>Click for Invoice PDF</v>
      </c>
      <c r="I15"/>
    </row>
    <row r="16" spans="1:215">
      <c r="A16" t="s">
        <v>43</v>
      </c>
      <c r="B16" t="s">
        <v>44</v>
      </c>
      <c r="C16" t="s">
        <v>11</v>
      </c>
      <c r="D16">
        <v>23640</v>
      </c>
      <c r="E16" t="s">
        <v>40</v>
      </c>
      <c r="F16">
        <v>7540.68</v>
      </c>
      <c r="G16">
        <v>33</v>
      </c>
      <c r="H16" t="str">
        <f>Hyperlink("http://www.seavest.co.za/inv/fpdf16/inv-preview.php?Id=43242","Click for Invoice PDF")</f>
        <v>Click for Invoice PDF</v>
      </c>
      <c r="I16"/>
    </row>
    <row r="17" spans="1:215">
      <c r="A17" t="s">
        <v>45</v>
      </c>
      <c r="B17" t="s">
        <v>46</v>
      </c>
      <c r="C17" t="s">
        <v>11</v>
      </c>
      <c r="D17">
        <v>22982</v>
      </c>
      <c r="E17" t="s">
        <v>47</v>
      </c>
      <c r="F17">
        <v>14714.35</v>
      </c>
      <c r="G17">
        <v>32</v>
      </c>
      <c r="H17" t="str">
        <f>Hyperlink("http://www.seavest.co.za/inv/fpdf16/inv-preview.php?Id=42250","Click for Invoice PDF")</f>
        <v>Click for Invoice PDF</v>
      </c>
      <c r="I17"/>
    </row>
    <row r="18" spans="1:215">
      <c r="A18" t="s">
        <v>48</v>
      </c>
      <c r="B18" t="s">
        <v>49</v>
      </c>
      <c r="C18" t="s">
        <v>11</v>
      </c>
      <c r="D18">
        <v>22912</v>
      </c>
      <c r="E18" t="s">
        <v>47</v>
      </c>
      <c r="F18">
        <v>2330.14</v>
      </c>
      <c r="G18">
        <v>32</v>
      </c>
      <c r="H18" t="str">
        <f>Hyperlink("http://www.seavest.co.za/inv/fpdf16/inv-preview.php?Id=42382","Click for Invoice PDF")</f>
        <v>Click for Invoice PDF</v>
      </c>
      <c r="I18"/>
    </row>
    <row r="19" spans="1:215">
      <c r="A19" t="s">
        <v>50</v>
      </c>
      <c r="B19" t="s">
        <v>51</v>
      </c>
      <c r="C19" t="s">
        <v>11</v>
      </c>
      <c r="D19">
        <v>22942</v>
      </c>
      <c r="E19" t="s">
        <v>47</v>
      </c>
      <c r="F19">
        <v>29693.79</v>
      </c>
      <c r="G19">
        <v>32</v>
      </c>
      <c r="H19" t="str">
        <f>Hyperlink("http://www.seavest.co.za/inv/fpdf16/inv-preview.php?Id=42428","Click for Invoice PDF")</f>
        <v>Click for Invoice PDF</v>
      </c>
      <c r="I19"/>
    </row>
    <row r="20" spans="1:215">
      <c r="A20" t="s">
        <v>52</v>
      </c>
      <c r="B20" t="s">
        <v>53</v>
      </c>
      <c r="C20" t="s">
        <v>11</v>
      </c>
      <c r="D20">
        <v>23007</v>
      </c>
      <c r="E20" t="s">
        <v>47</v>
      </c>
      <c r="F20">
        <v>8401.67</v>
      </c>
      <c r="G20">
        <v>32</v>
      </c>
      <c r="H20" t="str">
        <f>Hyperlink("http://www.seavest.co.za/inv/fpdf16/inv-preview.php?Id=42573","Click for Invoice PDF")</f>
        <v>Click for Invoice PDF</v>
      </c>
      <c r="I20"/>
    </row>
    <row r="21" spans="1:215">
      <c r="A21" t="s">
        <v>54</v>
      </c>
      <c r="B21" t="s">
        <v>55</v>
      </c>
      <c r="C21" t="s">
        <v>11</v>
      </c>
      <c r="D21">
        <v>23341</v>
      </c>
      <c r="E21" t="s">
        <v>47</v>
      </c>
      <c r="F21">
        <v>7188.09</v>
      </c>
      <c r="G21">
        <v>32</v>
      </c>
      <c r="H21" t="str">
        <f>Hyperlink("http://www.seavest.co.za/inv/fpdf16/inv-preview.php?Id=42919","Click for Invoice PDF")</f>
        <v>Click for Invoice PDF</v>
      </c>
      <c r="I21"/>
    </row>
    <row r="22" spans="1:215">
      <c r="A22" t="s">
        <v>56</v>
      </c>
      <c r="B22" t="s">
        <v>57</v>
      </c>
      <c r="C22" t="s">
        <v>11</v>
      </c>
      <c r="D22">
        <v>23723</v>
      </c>
      <c r="E22" t="s">
        <v>47</v>
      </c>
      <c r="F22">
        <v>0</v>
      </c>
      <c r="G22">
        <v>32</v>
      </c>
      <c r="H22" t="str">
        <f>Hyperlink("http://www.seavest.co.za/inv/fpdf16/inv-preview.php?Id=43344","Click for Invoice PDF")</f>
        <v>Click for Invoice PDF</v>
      </c>
      <c r="I22"/>
    </row>
    <row r="23" spans="1:215">
      <c r="A23" t="s">
        <v>58</v>
      </c>
      <c r="B23" t="s">
        <v>59</v>
      </c>
      <c r="C23" t="s">
        <v>11</v>
      </c>
      <c r="D23">
        <v>22401</v>
      </c>
      <c r="E23" t="s">
        <v>60</v>
      </c>
      <c r="F23">
        <v>4334.87</v>
      </c>
      <c r="G23">
        <v>31</v>
      </c>
      <c r="H23" t="str">
        <f>Hyperlink("http://www.seavest.co.za/inv/fpdf16/inv-preview.php?Id=41636","Click for Invoice PDF")</f>
        <v>Click for Invoice PDF</v>
      </c>
      <c r="I23"/>
    </row>
    <row r="24" spans="1:215">
      <c r="A24" t="s">
        <v>61</v>
      </c>
      <c r="B24" t="s">
        <v>62</v>
      </c>
      <c r="C24" t="s">
        <v>11</v>
      </c>
      <c r="D24">
        <v>22557</v>
      </c>
      <c r="E24" t="s">
        <v>60</v>
      </c>
      <c r="F24">
        <v>13150.28</v>
      </c>
      <c r="G24">
        <v>31</v>
      </c>
      <c r="H24" t="str">
        <f>Hyperlink("http://www.seavest.co.za/inv/fpdf16/inv-preview.php?Id=41729","Click for Invoice PDF")</f>
        <v>Click for Invoice PDF</v>
      </c>
      <c r="I24"/>
    </row>
    <row r="25" spans="1:215">
      <c r="A25" t="s">
        <v>63</v>
      </c>
      <c r="B25" t="s">
        <v>64</v>
      </c>
      <c r="C25" t="s">
        <v>11</v>
      </c>
      <c r="D25">
        <v>22547</v>
      </c>
      <c r="E25" t="s">
        <v>60</v>
      </c>
      <c r="F25">
        <v>8153.04</v>
      </c>
      <c r="G25">
        <v>31</v>
      </c>
      <c r="H25" t="str">
        <f>Hyperlink("http://www.seavest.co.za/inv/fpdf16/inv-preview.php?Id=42056","Click for Invoice PDF")</f>
        <v>Click for Invoice PDF</v>
      </c>
      <c r="I25"/>
    </row>
    <row r="26" spans="1:215">
      <c r="A26" t="s">
        <v>65</v>
      </c>
      <c r="B26" t="s">
        <v>66</v>
      </c>
      <c r="C26" t="s">
        <v>11</v>
      </c>
      <c r="D26">
        <v>22721</v>
      </c>
      <c r="E26" t="s">
        <v>60</v>
      </c>
      <c r="F26">
        <v>7703.61</v>
      </c>
      <c r="G26">
        <v>31</v>
      </c>
      <c r="H26" t="str">
        <f>Hyperlink("http://www.seavest.co.za/inv/fpdf16/inv-preview.php?Id=42247","Click for Invoice PDF")</f>
        <v>Click for Invoice PDF</v>
      </c>
      <c r="I26"/>
    </row>
    <row r="27" spans="1:215">
      <c r="A27" t="s">
        <v>67</v>
      </c>
      <c r="B27" t="s">
        <v>55</v>
      </c>
      <c r="C27" t="s">
        <v>11</v>
      </c>
      <c r="D27">
        <v>23721</v>
      </c>
      <c r="E27" t="s">
        <v>60</v>
      </c>
      <c r="F27">
        <v>0</v>
      </c>
      <c r="G27">
        <v>31</v>
      </c>
      <c r="H27" t="str">
        <f>Hyperlink("http://www.seavest.co.za/inv/fpdf16/inv-preview.php?Id=42950","Click for Invoice PDF")</f>
        <v>Click for Invoice PDF</v>
      </c>
      <c r="I27"/>
    </row>
    <row r="28" spans="1:215">
      <c r="A28" t="s">
        <v>68</v>
      </c>
      <c r="B28" t="s">
        <v>33</v>
      </c>
      <c r="C28" t="s">
        <v>11</v>
      </c>
      <c r="D28">
        <v>22612</v>
      </c>
      <c r="E28" t="s">
        <v>69</v>
      </c>
      <c r="F28">
        <v>33682.44</v>
      </c>
      <c r="G28">
        <v>87</v>
      </c>
      <c r="H28" t="str">
        <f>Hyperlink("http://www.seavest.co.za/inv/fpdf16/inv-preview.php?Id=42148","Click for Invoice PDF")</f>
        <v>Click for Invoice PDF</v>
      </c>
      <c r="I28"/>
    </row>
    <row r="29" spans="1:215">
      <c r="A29" t="s">
        <v>70</v>
      </c>
      <c r="B29" t="s">
        <v>64</v>
      </c>
      <c r="C29" t="s">
        <v>11</v>
      </c>
      <c r="D29">
        <v>22576</v>
      </c>
      <c r="E29" t="s">
        <v>71</v>
      </c>
      <c r="F29">
        <v>7464.2</v>
      </c>
      <c r="G29">
        <v>30</v>
      </c>
      <c r="H29" t="str">
        <f>Hyperlink("http://www.seavest.co.za/inv/fpdf16/inv-preview.php?Id=42113","Click for Invoice PDF")</f>
        <v>Click for Invoice PDF</v>
      </c>
      <c r="I29"/>
    </row>
    <row r="30" spans="1:215">
      <c r="A30" t="s">
        <v>72</v>
      </c>
      <c r="B30" t="s">
        <v>73</v>
      </c>
      <c r="C30" t="s">
        <v>74</v>
      </c>
      <c r="D30">
        <v>20850</v>
      </c>
      <c r="E30" t="s">
        <v>75</v>
      </c>
      <c r="F30">
        <v>28513.1</v>
      </c>
      <c r="G30">
        <v>39</v>
      </c>
      <c r="H30" t="str">
        <f>Hyperlink("http://www.seavest.co.za/inv/fpdf16/inv-preview.php?Id=40483","Click for Invoice PDF")</f>
        <v>Click for Invoice PDF</v>
      </c>
      <c r="I30"/>
    </row>
    <row r="31" spans="1:215">
      <c r="A31" t="s">
        <v>76</v>
      </c>
      <c r="B31" t="s">
        <v>77</v>
      </c>
      <c r="C31" t="s">
        <v>11</v>
      </c>
      <c r="D31">
        <v>22319</v>
      </c>
      <c r="E31" t="s">
        <v>78</v>
      </c>
      <c r="F31">
        <v>1032</v>
      </c>
      <c r="G31">
        <v>32</v>
      </c>
      <c r="H31" t="str">
        <f>Hyperlink("http://www.seavest.co.za/inv/fpdf16/inv-preview.php?Id=41851","Click for Invoice PDF")</f>
        <v>Click for Invoice PDF</v>
      </c>
      <c r="I31"/>
    </row>
    <row r="32" spans="1:215">
      <c r="A32" t="s">
        <v>79</v>
      </c>
      <c r="B32" t="s">
        <v>42</v>
      </c>
      <c r="C32" t="s">
        <v>11</v>
      </c>
      <c r="D32">
        <v>23360</v>
      </c>
      <c r="E32" t="s">
        <v>80</v>
      </c>
      <c r="F32">
        <v>1132</v>
      </c>
      <c r="G32">
        <v>30</v>
      </c>
      <c r="H32" t="str">
        <f>Hyperlink("http://www.seavest.co.za/inv/fpdf16/inv-preview.php?Id=42900","Click for Invoice PDF")</f>
        <v>Click for Invoice PDF</v>
      </c>
      <c r="I32"/>
    </row>
    <row r="33" spans="1:215">
      <c r="A33" t="s">
        <v>81</v>
      </c>
      <c r="B33" t="s">
        <v>64</v>
      </c>
      <c r="C33" t="s">
        <v>11</v>
      </c>
      <c r="D33">
        <v>23390</v>
      </c>
      <c r="E33" t="s">
        <v>80</v>
      </c>
      <c r="F33">
        <v>15973.75</v>
      </c>
      <c r="G33">
        <v>30</v>
      </c>
      <c r="H33" t="str">
        <f>Hyperlink("http://www.seavest.co.za/inv/fpdf16/inv-preview.php?Id=43003","Click for Invoice PDF")</f>
        <v>Click for Invoice PDF</v>
      </c>
      <c r="I33"/>
    </row>
    <row r="34" spans="1:215">
      <c r="A34" t="s">
        <v>82</v>
      </c>
      <c r="B34" t="s">
        <v>83</v>
      </c>
      <c r="C34" t="s">
        <v>11</v>
      </c>
      <c r="D34">
        <v>23436</v>
      </c>
      <c r="E34" t="s">
        <v>80</v>
      </c>
      <c r="F34">
        <v>4954.15</v>
      </c>
      <c r="G34">
        <v>31</v>
      </c>
      <c r="H34" t="str">
        <f>Hyperlink("http://www.seavest.co.za/inv/fpdf16/inv-preview.php?Id=43052","Click for Invoice PDF")</f>
        <v>Click for Invoice PDF</v>
      </c>
      <c r="I34"/>
    </row>
    <row r="35" spans="1:215">
      <c r="A35" t="s">
        <v>84</v>
      </c>
      <c r="B35" t="s">
        <v>10</v>
      </c>
      <c r="C35" t="s">
        <v>85</v>
      </c>
      <c r="D35">
        <v>23165</v>
      </c>
      <c r="E35" t="s">
        <v>86</v>
      </c>
      <c r="F35">
        <v>10451.55</v>
      </c>
      <c r="G35">
        <v>32</v>
      </c>
      <c r="H35" t="str">
        <f>Hyperlink("http://www.seavest.co.za/inv/fpdf16/inv-preview.php?Id=42630","Click for Invoice PDF")</f>
        <v>Click for Invoice PDF</v>
      </c>
      <c r="I35"/>
    </row>
    <row r="36" spans="1:215">
      <c r="A36" t="s">
        <v>87</v>
      </c>
      <c r="B36" t="s">
        <v>88</v>
      </c>
      <c r="C36" t="s">
        <v>11</v>
      </c>
      <c r="D36">
        <v>23141</v>
      </c>
      <c r="E36" t="s">
        <v>86</v>
      </c>
      <c r="F36">
        <v>12479.05</v>
      </c>
      <c r="G36">
        <v>32</v>
      </c>
      <c r="H36" t="str">
        <f>Hyperlink("http://www.seavest.co.za/inv/fpdf16/inv-preview.php?Id=42669","Click for Invoice PDF")</f>
        <v>Click for Invoice PDF</v>
      </c>
      <c r="I36"/>
    </row>
    <row r="37" spans="1:215">
      <c r="A37" t="s">
        <v>89</v>
      </c>
      <c r="B37" t="s">
        <v>15</v>
      </c>
      <c r="C37" t="s">
        <v>11</v>
      </c>
      <c r="D37">
        <v>22889</v>
      </c>
      <c r="E37" t="s">
        <v>90</v>
      </c>
      <c r="F37">
        <v>15464.1</v>
      </c>
      <c r="G37">
        <v>51</v>
      </c>
      <c r="H37" t="str">
        <f>Hyperlink("http://www.seavest.co.za/inv/fpdf16/inv-preview.php?Id=42264","Click for Invoice PDF")</f>
        <v>Click for Invoice PDF</v>
      </c>
      <c r="I37"/>
    </row>
    <row r="38" spans="1:215">
      <c r="A38" t="s">
        <v>91</v>
      </c>
      <c r="B38" t="s">
        <v>92</v>
      </c>
      <c r="C38" t="s">
        <v>11</v>
      </c>
      <c r="D38">
        <v>23276</v>
      </c>
      <c r="E38" t="s">
        <v>93</v>
      </c>
      <c r="F38">
        <v>9972.43</v>
      </c>
      <c r="G38">
        <v>32</v>
      </c>
      <c r="H38" t="str">
        <f>Hyperlink("http://www.seavest.co.za/inv/fpdf16/inv-preview.php?Id=42707","Click for Invoice PDF")</f>
        <v>Click for Invoice PDF</v>
      </c>
      <c r="I38"/>
    </row>
    <row r="39" spans="1:215">
      <c r="A39" t="s">
        <v>94</v>
      </c>
      <c r="B39" t="s">
        <v>95</v>
      </c>
      <c r="C39" t="s">
        <v>96</v>
      </c>
      <c r="D39">
        <v>20648</v>
      </c>
      <c r="E39" t="s">
        <v>97</v>
      </c>
      <c r="F39">
        <v>4037</v>
      </c>
      <c r="G39">
        <v>32</v>
      </c>
      <c r="H39" t="str">
        <f>Hyperlink("http://www.seavest.co.za/inv/fpdf16/inv-preview.php?Id=40330","Click for Invoice PDF")</f>
        <v>Click for Invoice PDF</v>
      </c>
      <c r="I39"/>
    </row>
    <row r="40" spans="1:215">
      <c r="A40" t="s">
        <v>98</v>
      </c>
      <c r="B40" t="s">
        <v>99</v>
      </c>
      <c r="C40" t="s">
        <v>11</v>
      </c>
      <c r="D40">
        <v>22688</v>
      </c>
      <c r="E40" t="s">
        <v>100</v>
      </c>
      <c r="F40">
        <v>17553.57</v>
      </c>
      <c r="G40">
        <v>140</v>
      </c>
      <c r="H40" t="str">
        <f>Hyperlink("http://www.seavest.co.za/inv/fpdf16/inv-preview.php?Id=42241","Click for Invoice PDF")</f>
        <v>Click for Invoice PDF</v>
      </c>
      <c r="I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2022-01-14T13:44:59+02:00</dcterms:created>
  <dcterms:modified xsi:type="dcterms:W3CDTF">2022-01-14T13:44:59+02:00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