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<sst xmlns="http://schemas.openxmlformats.org/spreadsheetml/2006/main" uniqueCount="112">
  <si>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</si>
  <si>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</si>
  <si>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</si>
  <si>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</si>
  <si>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</si>
  <si>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</si>
  <si>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</si>
  <si>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</si>
  <si>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</si>
  <si>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PM4775752</t>
  </si>
  <si>
    <t>Waterside Convenience Centre</t>
  </si>
  <si>
    <t>Simphiwe Gift Kunene</t>
  </si>
  <si>
    <t>01 Feb 2022</t>
  </si>
  <si>
    <t>PM4782481</t>
  </si>
  <si>
    <t>North Coast 1 stop North</t>
  </si>
  <si>
    <t>01 Mar 2022</t>
  </si>
  <si>
    <t>PM4776125</t>
  </si>
  <si>
    <t>J Motors</t>
  </si>
  <si>
    <t>PM4776638</t>
  </si>
  <si>
    <t>The Stamford Convenience Centre</t>
  </si>
  <si>
    <t>PM4780352</t>
  </si>
  <si>
    <t>Competition Plus Convenience C.</t>
  </si>
  <si>
    <t>PM4781807</t>
  </si>
  <si>
    <t>North Coast 1 Stop South</t>
  </si>
  <si>
    <t>02 Mar 2022</t>
  </si>
  <si>
    <t>PM4776677</t>
  </si>
  <si>
    <t>Shereena Motors</t>
  </si>
  <si>
    <t>Nompiliso Chauke</t>
  </si>
  <si>
    <t>03 Feb 2022</t>
  </si>
  <si>
    <t>PM4782628</t>
  </si>
  <si>
    <t>Tugela 1 Stop South</t>
  </si>
  <si>
    <t>03 Mar 2022</t>
  </si>
  <si>
    <t>PM4782778</t>
  </si>
  <si>
    <t>Jacksons Convenience Centre</t>
  </si>
  <si>
    <t>PM4777145</t>
  </si>
  <si>
    <t>Springlake Convenience Centre</t>
  </si>
  <si>
    <t>04 Feb 2022</t>
  </si>
  <si>
    <t>PM4783067</t>
  </si>
  <si>
    <t>04 Mar 2022</t>
  </si>
  <si>
    <t>PM4783261</t>
  </si>
  <si>
    <t>PM4755212</t>
  </si>
  <si>
    <t>Trade Route Cc (new)</t>
  </si>
  <si>
    <t>Lunga Mvelase</t>
  </si>
  <si>
    <t>07 Dec 2021</t>
  </si>
  <si>
    <t>PM4783496</t>
  </si>
  <si>
    <t>Mount Currie 1 Stop</t>
  </si>
  <si>
    <t>07 Mar 2022</t>
  </si>
  <si>
    <t>PM4775260</t>
  </si>
  <si>
    <t>Nkandla Motors</t>
  </si>
  <si>
    <t>09 Mar 2022</t>
  </si>
  <si>
    <t>PM4784027</t>
  </si>
  <si>
    <t>Teds Convenience</t>
  </si>
  <si>
    <t>PM4761733</t>
  </si>
  <si>
    <t>Hibberdene Convenience Centre</t>
  </si>
  <si>
    <t>10 Feb 2022</t>
  </si>
  <si>
    <t>PM4784328</t>
  </si>
  <si>
    <t>Woodhurst Convenience Centre</t>
  </si>
  <si>
    <t>10 Mar 2022</t>
  </si>
  <si>
    <t>PM4756669</t>
  </si>
  <si>
    <t>New South Conv Cen</t>
  </si>
  <si>
    <t>12 Feb 2022</t>
  </si>
  <si>
    <t>PM4754911-new</t>
  </si>
  <si>
    <t>Fairyville Holdings Conv Centre</t>
  </si>
  <si>
    <t>15 Dec 2021</t>
  </si>
  <si>
    <t>PM4759215</t>
  </si>
  <si>
    <t xml:space="preserve">Strubenpark </t>
  </si>
  <si>
    <t>18 Feb 2022</t>
  </si>
  <si>
    <t>PM4776133</t>
  </si>
  <si>
    <t>Mountainview Conv Ctr.</t>
  </si>
  <si>
    <t>Makgetha Nteo</t>
  </si>
  <si>
    <t>PM4779697</t>
  </si>
  <si>
    <t>PM4772860</t>
  </si>
  <si>
    <t>Hluhluwe Convenience Centre</t>
  </si>
  <si>
    <t>18 Jan 2022</t>
  </si>
  <si>
    <t>PM4771141</t>
  </si>
  <si>
    <t>Rudan 1 Stop</t>
  </si>
  <si>
    <t>21 Feb 2022</t>
  </si>
  <si>
    <t>PM4774989</t>
  </si>
  <si>
    <t>22 Feb 2022</t>
  </si>
  <si>
    <t>PM4777607</t>
  </si>
  <si>
    <t>ZAKARIYYA PARK</t>
  </si>
  <si>
    <t>23 Feb 2022</t>
  </si>
  <si>
    <t>PM4780690</t>
  </si>
  <si>
    <t>PM4781369</t>
  </si>
  <si>
    <t>Kempton Park</t>
  </si>
  <si>
    <t>24 Feb 2022</t>
  </si>
  <si>
    <t>PM4769151</t>
  </si>
  <si>
    <t>Northway Convenience Centre</t>
  </si>
  <si>
    <t>PM4772482</t>
  </si>
  <si>
    <t>PM4775397</t>
  </si>
  <si>
    <t>PM4777490</t>
  </si>
  <si>
    <t>PM4778312</t>
  </si>
  <si>
    <t>MDM Motors</t>
  </si>
  <si>
    <t>PM4786631</t>
  </si>
  <si>
    <t>24 Mar 2022</t>
  </si>
  <si>
    <t>PM4780110</t>
  </si>
  <si>
    <t>Ouklip Conv Ctr.</t>
  </si>
  <si>
    <t>Mandla Mdlalose</t>
  </si>
  <si>
    <t>25 Feb 2022</t>
  </si>
  <si>
    <t>PM4778094</t>
  </si>
  <si>
    <t>Duzi Convenience Centre</t>
  </si>
  <si>
    <t>PM4781051</t>
  </si>
  <si>
    <t>Grasmere 1 Stop North</t>
  </si>
  <si>
    <t>PM4781532</t>
  </si>
  <si>
    <t>Brackenten S/s</t>
  </si>
  <si>
    <t>Siphiwe Masango</t>
  </si>
  <si>
    <t>PM4774101</t>
  </si>
  <si>
    <t>25 Jan 2022</t>
  </si>
  <si>
    <t>PM4746182</t>
  </si>
  <si>
    <t>Nirvana F Stn</t>
  </si>
  <si>
    <t>Thivhonali Nelwamondo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</si>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</sst>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547" TargetMode="External"/><Relationship Id="rId_hyperlink_2" Type="http://schemas.openxmlformats.org/officeDocument/2006/relationships/hyperlink" Target="http://www.seavest.co.za/inv/fpdf16/inv-preview.php?Id=43735" TargetMode="External"/><Relationship Id="rId_hyperlink_3" Type="http://schemas.openxmlformats.org/officeDocument/2006/relationships/hyperlink" Target="http://www.seavest.co.za/inv/fpdf16/inv-preview.php?Id=43556" TargetMode="External"/><Relationship Id="rId_hyperlink_4" Type="http://schemas.openxmlformats.org/officeDocument/2006/relationships/hyperlink" Target="http://www.seavest.co.za/inv/fpdf16/inv-preview.php?Id=43573" TargetMode="External"/><Relationship Id="rId_hyperlink_5" Type="http://schemas.openxmlformats.org/officeDocument/2006/relationships/hyperlink" Target="http://www.seavest.co.za/inv/fpdf16/inv-preview.php?Id=43682" TargetMode="External"/><Relationship Id="rId_hyperlink_6" Type="http://schemas.openxmlformats.org/officeDocument/2006/relationships/hyperlink" Target="http://www.seavest.co.za/inv/fpdf16/inv-preview.php?Id=43719" TargetMode="External"/><Relationship Id="rId_hyperlink_7" Type="http://schemas.openxmlformats.org/officeDocument/2006/relationships/hyperlink" Target="http://www.seavest.co.za/inv/fpdf16/inv-preview.php?Id=43571" TargetMode="External"/><Relationship Id="rId_hyperlink_8" Type="http://schemas.openxmlformats.org/officeDocument/2006/relationships/hyperlink" Target="http://www.seavest.co.za/inv/fpdf16/inv-preview.php?Id=43742" TargetMode="External"/><Relationship Id="rId_hyperlink_9" Type="http://schemas.openxmlformats.org/officeDocument/2006/relationships/hyperlink" Target="http://www.seavest.co.za/inv/fpdf16/inv-preview.php?Id=43746" TargetMode="External"/><Relationship Id="rId_hyperlink_10" Type="http://schemas.openxmlformats.org/officeDocument/2006/relationships/hyperlink" Target="http://www.seavest.co.za/inv/fpdf16/inv-preview.php?Id=43589" TargetMode="External"/><Relationship Id="rId_hyperlink_11" Type="http://schemas.openxmlformats.org/officeDocument/2006/relationships/hyperlink" Target="http://www.seavest.co.za/inv/fpdf16/inv-preview.php?Id=43756" TargetMode="External"/><Relationship Id="rId_hyperlink_12" Type="http://schemas.openxmlformats.org/officeDocument/2006/relationships/hyperlink" Target="http://www.seavest.co.za/inv/fpdf16/inv-preview.php?Id=43763" TargetMode="External"/><Relationship Id="rId_hyperlink_13" Type="http://schemas.openxmlformats.org/officeDocument/2006/relationships/hyperlink" Target="http://www.seavest.co.za/inv/fpdf16/inv-preview.php?Id=42821" TargetMode="External"/><Relationship Id="rId_hyperlink_14" Type="http://schemas.openxmlformats.org/officeDocument/2006/relationships/hyperlink" Target="http://www.seavest.co.za/inv/fpdf16/inv-preview.php?Id=43788" TargetMode="External"/><Relationship Id="rId_hyperlink_15" Type="http://schemas.openxmlformats.org/officeDocument/2006/relationships/hyperlink" Target="http://www.seavest.co.za/inv/fpdf16/inv-preview.php?Id=43528" TargetMode="External"/><Relationship Id="rId_hyperlink_16" Type="http://schemas.openxmlformats.org/officeDocument/2006/relationships/hyperlink" Target="http://www.seavest.co.za/inv/fpdf16/inv-preview.php?Id=43803" TargetMode="External"/><Relationship Id="rId_hyperlink_17" Type="http://schemas.openxmlformats.org/officeDocument/2006/relationships/hyperlink" Target="http://www.seavest.co.za/inv/fpdf16/inv-preview.php?Id=43138" TargetMode="External"/><Relationship Id="rId_hyperlink_18" Type="http://schemas.openxmlformats.org/officeDocument/2006/relationships/hyperlink" Target="http://www.seavest.co.za/inv/fpdf16/inv-preview.php?Id=43811" TargetMode="External"/><Relationship Id="rId_hyperlink_19" Type="http://schemas.openxmlformats.org/officeDocument/2006/relationships/hyperlink" Target="http://www.seavest.co.za/inv/fpdf16/inv-preview.php?Id=42898" TargetMode="External"/><Relationship Id="rId_hyperlink_20" Type="http://schemas.openxmlformats.org/officeDocument/2006/relationships/hyperlink" Target="http://www.seavest.co.za/inv/fpdf16/inv-preview.php?Id=42833" TargetMode="External"/><Relationship Id="rId_hyperlink_21" Type="http://schemas.openxmlformats.org/officeDocument/2006/relationships/hyperlink" Target="http://www.seavest.co.za/inv/fpdf16/inv-preview.php?Id=42993" TargetMode="External"/><Relationship Id="rId_hyperlink_22" Type="http://schemas.openxmlformats.org/officeDocument/2006/relationships/hyperlink" Target="http://www.seavest.co.za/inv/fpdf16/inv-preview.php?Id=43557" TargetMode="External"/><Relationship Id="rId_hyperlink_23" Type="http://schemas.openxmlformats.org/officeDocument/2006/relationships/hyperlink" Target="http://www.seavest.co.za/inv/fpdf16/inv-preview.php?Id=43662" TargetMode="External"/><Relationship Id="rId_hyperlink_24" Type="http://schemas.openxmlformats.org/officeDocument/2006/relationships/hyperlink" Target="http://www.seavest.co.za/inv/fpdf16/inv-preview.php?Id=43474" TargetMode="External"/><Relationship Id="rId_hyperlink_25" Type="http://schemas.openxmlformats.org/officeDocument/2006/relationships/hyperlink" Target="http://www.seavest.co.za/inv/fpdf16/inv-preview.php?Id=43424" TargetMode="External"/><Relationship Id="rId_hyperlink_26" Type="http://schemas.openxmlformats.org/officeDocument/2006/relationships/hyperlink" Target="http://www.seavest.co.za/inv/fpdf16/inv-preview.php?Id=43517" TargetMode="External"/><Relationship Id="rId_hyperlink_27" Type="http://schemas.openxmlformats.org/officeDocument/2006/relationships/hyperlink" Target="http://www.seavest.co.za/inv/fpdf16/inv-preview.php?Id=43602" TargetMode="External"/><Relationship Id="rId_hyperlink_28" Type="http://schemas.openxmlformats.org/officeDocument/2006/relationships/hyperlink" Target="http://www.seavest.co.za/inv/fpdf16/inv-preview.php?Id=43689" TargetMode="External"/><Relationship Id="rId_hyperlink_29" Type="http://schemas.openxmlformats.org/officeDocument/2006/relationships/hyperlink" Target="http://www.seavest.co.za/inv/fpdf16/inv-preview.php?Id=43703" TargetMode="External"/><Relationship Id="rId_hyperlink_30" Type="http://schemas.openxmlformats.org/officeDocument/2006/relationships/hyperlink" Target="http://www.seavest.co.za/inv/fpdf16/inv-preview.php?Id=43392" TargetMode="External"/><Relationship Id="rId_hyperlink_31" Type="http://schemas.openxmlformats.org/officeDocument/2006/relationships/hyperlink" Target="http://www.seavest.co.za/inv/fpdf16/inv-preview.php?Id=43459" TargetMode="External"/><Relationship Id="rId_hyperlink_32" Type="http://schemas.openxmlformats.org/officeDocument/2006/relationships/hyperlink" Target="http://www.seavest.co.za/inv/fpdf16/inv-preview.php?Id=43544" TargetMode="External"/><Relationship Id="rId_hyperlink_33" Type="http://schemas.openxmlformats.org/officeDocument/2006/relationships/hyperlink" Target="http://www.seavest.co.za/inv/fpdf16/inv-preview.php?Id=43597" TargetMode="External"/><Relationship Id="rId_hyperlink_34" Type="http://schemas.openxmlformats.org/officeDocument/2006/relationships/hyperlink" Target="http://www.seavest.co.za/inv/fpdf16/inv-preview.php?Id=43616" TargetMode="External"/><Relationship Id="rId_hyperlink_35" Type="http://schemas.openxmlformats.org/officeDocument/2006/relationships/hyperlink" Target="http://www.seavest.co.za/inv/fpdf16/inv-preview.php?Id=43901" TargetMode="External"/><Relationship Id="rId_hyperlink_36" Type="http://schemas.openxmlformats.org/officeDocument/2006/relationships/hyperlink" Target="http://www.seavest.co.za/inv/fpdf16/inv-preview.php?Id=43674" TargetMode="External"/><Relationship Id="rId_hyperlink_37" Type="http://schemas.openxmlformats.org/officeDocument/2006/relationships/hyperlink" Target="http://www.seavest.co.za/inv/fpdf16/inv-preview.php?Id=43613" TargetMode="External"/><Relationship Id="rId_hyperlink_38" Type="http://schemas.openxmlformats.org/officeDocument/2006/relationships/hyperlink" Target="http://www.seavest.co.za/inv/fpdf16/inv-preview.php?Id=43699" TargetMode="External"/><Relationship Id="rId_hyperlink_39" Type="http://schemas.openxmlformats.org/officeDocument/2006/relationships/hyperlink" Target="http://www.seavest.co.za/inv/fpdf16/inv-preview.php?Id=43710" TargetMode="External"/><Relationship Id="rId_hyperlink_40" Type="http://schemas.openxmlformats.org/officeDocument/2006/relationships/hyperlink" Target="http://www.seavest.co.za/inv/fpdf16/inv-preview.php?Id=43514" TargetMode="External"/><Relationship Id="rId_hyperlink_41" Type="http://schemas.openxmlformats.org/officeDocument/2006/relationships/hyperlink" Target="http://www.seavest.co.za/inv/fpdf16/inv-preview.php?Id=42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4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24024</v>
      </c>
      <c r="E2" t="s">
        <v>12</v>
      </c>
      <c r="F2">
        <v>9936.049999999999</v>
      </c>
      <c r="G2">
        <v>45</v>
      </c>
      <c r="H2" t="str">
        <f>Hyperlink("http://www.seavest.co.za/inv/fpdf16/inv-preview.php?Id=43547","Click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24245</v>
      </c>
      <c r="E3" t="s">
        <v>15</v>
      </c>
      <c r="F3">
        <v>7710.52</v>
      </c>
      <c r="G3">
        <v>12</v>
      </c>
      <c r="H3" t="str">
        <f>Hyperlink("http://www.seavest.co.za/inv/fpdf16/inv-preview.php?Id=43735","Click for Invoice PDF")</f>
        <v>Click for Invoice PDF</v>
      </c>
      <c r="I3"/>
    </row>
    <row r="4" spans="1:215">
      <c r="A4" t="s">
        <v>16</v>
      </c>
      <c r="B4" t="s">
        <v>17</v>
      </c>
      <c r="C4" t="s">
        <v>11</v>
      </c>
      <c r="D4">
        <v>24232</v>
      </c>
      <c r="E4" t="s">
        <v>15</v>
      </c>
      <c r="F4">
        <v>8948.52</v>
      </c>
      <c r="G4">
        <v>12</v>
      </c>
      <c r="H4" t="str">
        <f>Hyperlink("http://www.seavest.co.za/inv/fpdf16/inv-preview.php?Id=43556","Click for Invoice PDF")</f>
        <v>Click for Invoice PDF</v>
      </c>
      <c r="I4"/>
    </row>
    <row r="5" spans="1:215">
      <c r="A5" t="s">
        <v>18</v>
      </c>
      <c r="B5" t="s">
        <v>19</v>
      </c>
      <c r="C5" t="s">
        <v>11</v>
      </c>
      <c r="D5">
        <v>24042</v>
      </c>
      <c r="E5" t="s">
        <v>15</v>
      </c>
      <c r="F5">
        <v>13541.28</v>
      </c>
      <c r="G5">
        <v>12</v>
      </c>
      <c r="H5" t="str">
        <f>Hyperlink("http://www.seavest.co.za/inv/fpdf16/inv-preview.php?Id=43573","Click for Invoice PDF")</f>
        <v>Click for Invoice PDF</v>
      </c>
      <c r="I5"/>
    </row>
    <row r="6" spans="1:215">
      <c r="A6" t="s">
        <v>20</v>
      </c>
      <c r="B6" t="s">
        <v>21</v>
      </c>
      <c r="C6" t="s">
        <v>11</v>
      </c>
      <c r="D6">
        <v>24240</v>
      </c>
      <c r="E6" t="s">
        <v>15</v>
      </c>
      <c r="F6">
        <v>7367.54</v>
      </c>
      <c r="G6">
        <v>12</v>
      </c>
      <c r="H6" t="str">
        <f>Hyperlink("http://www.seavest.co.za/inv/fpdf16/inv-preview.php?Id=43682","Click for Invoice PDF")</f>
        <v>Click for Invoice PDF</v>
      </c>
      <c r="I6"/>
    </row>
    <row r="7" spans="1:215">
      <c r="A7" t="s">
        <v>22</v>
      </c>
      <c r="B7" t="s">
        <v>23</v>
      </c>
      <c r="C7" t="s">
        <v>11</v>
      </c>
      <c r="D7">
        <v>24249</v>
      </c>
      <c r="E7" t="s">
        <v>24</v>
      </c>
      <c r="F7">
        <v>13662.52</v>
      </c>
      <c r="G7">
        <v>12</v>
      </c>
      <c r="H7" t="str">
        <f>Hyperlink("http://www.seavest.co.za/inv/fpdf16/inv-preview.php?Id=43719","Click for Invoice PDF")</f>
        <v>Click for Invoice PDF</v>
      </c>
      <c r="I7"/>
    </row>
    <row r="8" spans="1:215">
      <c r="A8" t="s">
        <v>25</v>
      </c>
      <c r="B8" t="s">
        <v>26</v>
      </c>
      <c r="C8" t="s">
        <v>27</v>
      </c>
      <c r="D8">
        <v>24036</v>
      </c>
      <c r="E8" t="s">
        <v>28</v>
      </c>
      <c r="F8">
        <v>10116.9</v>
      </c>
      <c r="G8">
        <v>60</v>
      </c>
      <c r="H8" t="str">
        <f>Hyperlink("http://www.seavest.co.za/inv/fpdf16/inv-preview.php?Id=43571","Click for Invoice PDF")</f>
        <v>Click for Invoice PDF</v>
      </c>
      <c r="I8"/>
    </row>
    <row r="9" spans="1:215">
      <c r="A9" t="s">
        <v>29</v>
      </c>
      <c r="B9" t="s">
        <v>30</v>
      </c>
      <c r="C9" t="s">
        <v>11</v>
      </c>
      <c r="D9">
        <v>24263</v>
      </c>
      <c r="E9" t="s">
        <v>31</v>
      </c>
      <c r="F9">
        <v>10608.56</v>
      </c>
      <c r="G9">
        <v>12</v>
      </c>
      <c r="H9" t="str">
        <f>Hyperlink("http://www.seavest.co.za/inv/fpdf16/inv-preview.php?Id=43742","Click for Invoice PDF")</f>
        <v>Click for Invoice PDF</v>
      </c>
      <c r="I9"/>
    </row>
    <row r="10" spans="1:215">
      <c r="A10" t="s">
        <v>32</v>
      </c>
      <c r="B10" t="s">
        <v>33</v>
      </c>
      <c r="C10" t="s">
        <v>11</v>
      </c>
      <c r="D10">
        <v>24257</v>
      </c>
      <c r="E10" t="s">
        <v>31</v>
      </c>
      <c r="F10">
        <v>9161.6</v>
      </c>
      <c r="G10">
        <v>12</v>
      </c>
      <c r="H10" t="str">
        <f>Hyperlink("http://www.seavest.co.za/inv/fpdf16/inv-preview.php?Id=43746","Click for Invoice PDF")</f>
        <v>Click for Invoice PDF</v>
      </c>
      <c r="I10"/>
    </row>
    <row r="11" spans="1:215">
      <c r="A11" t="s">
        <v>34</v>
      </c>
      <c r="B11" t="s">
        <v>35</v>
      </c>
      <c r="C11" t="s">
        <v>11</v>
      </c>
      <c r="D11">
        <v>24057</v>
      </c>
      <c r="E11" t="s">
        <v>36</v>
      </c>
      <c r="F11">
        <v>7159.54</v>
      </c>
      <c r="G11">
        <v>12</v>
      </c>
      <c r="H11" t="str">
        <f>Hyperlink("http://www.seavest.co.za/inv/fpdf16/inv-preview.php?Id=43589","Click for Invoice PDF")</f>
        <v>Click for Invoice PDF</v>
      </c>
      <c r="I11"/>
    </row>
    <row r="12" spans="1:215">
      <c r="A12" t="s">
        <v>37</v>
      </c>
      <c r="B12" t="s">
        <v>14</v>
      </c>
      <c r="C12" t="s">
        <v>11</v>
      </c>
      <c r="D12">
        <v>24272</v>
      </c>
      <c r="E12" t="s">
        <v>38</v>
      </c>
      <c r="F12">
        <v>10464.16</v>
      </c>
      <c r="G12">
        <v>12</v>
      </c>
      <c r="H12" t="str">
        <f>Hyperlink("http://www.seavest.co.za/inv/fpdf16/inv-preview.php?Id=43756","Click for Invoice PDF")</f>
        <v>Click for Invoice PDF</v>
      </c>
      <c r="I12"/>
    </row>
    <row r="13" spans="1:215">
      <c r="A13" t="s">
        <v>39</v>
      </c>
      <c r="B13" t="s">
        <v>33</v>
      </c>
      <c r="C13" t="s">
        <v>11</v>
      </c>
      <c r="D13">
        <v>24273</v>
      </c>
      <c r="E13" t="s">
        <v>38</v>
      </c>
      <c r="F13">
        <v>14100.32</v>
      </c>
      <c r="G13">
        <v>12</v>
      </c>
      <c r="H13" t="str">
        <f>Hyperlink("http://www.seavest.co.za/inv/fpdf16/inv-preview.php?Id=43763","Click for Invoice PDF")</f>
        <v>Click for Invoice PDF</v>
      </c>
      <c r="I13"/>
    </row>
    <row r="14" spans="1:215">
      <c r="A14" t="s">
        <v>40</v>
      </c>
      <c r="B14" t="s">
        <v>41</v>
      </c>
      <c r="C14" t="s">
        <v>42</v>
      </c>
      <c r="D14">
        <v>23234</v>
      </c>
      <c r="E14" t="s">
        <v>43</v>
      </c>
      <c r="F14">
        <v>8428.719999999999</v>
      </c>
      <c r="G14">
        <v>11</v>
      </c>
      <c r="H14" t="str">
        <f>Hyperlink("http://www.seavest.co.za/inv/fpdf16/inv-preview.php?Id=42821","Click for Invoice PDF")</f>
        <v>Click for Invoice PDF</v>
      </c>
      <c r="I14"/>
    </row>
    <row r="15" spans="1:215">
      <c r="A15" t="s">
        <v>44</v>
      </c>
      <c r="B15" t="s">
        <v>45</v>
      </c>
      <c r="C15" t="s">
        <v>11</v>
      </c>
      <c r="D15">
        <v>24294</v>
      </c>
      <c r="E15" t="s">
        <v>46</v>
      </c>
      <c r="F15">
        <v>13582.2</v>
      </c>
      <c r="G15">
        <v>12</v>
      </c>
      <c r="H15" t="str">
        <f>Hyperlink("http://www.seavest.co.za/inv/fpdf16/inv-preview.php?Id=43788","Click for Invoice PDF")</f>
        <v>Click for Invoice PDF</v>
      </c>
      <c r="I15"/>
    </row>
    <row r="16" spans="1:215">
      <c r="A16" t="s">
        <v>47</v>
      </c>
      <c r="B16" t="s">
        <v>48</v>
      </c>
      <c r="C16" t="s">
        <v>11</v>
      </c>
      <c r="D16">
        <v>24078</v>
      </c>
      <c r="E16" t="s">
        <v>49</v>
      </c>
      <c r="F16">
        <v>15450.53</v>
      </c>
      <c r="G16">
        <v>12</v>
      </c>
      <c r="H16" t="str">
        <f>Hyperlink("http://www.seavest.co.za/inv/fpdf16/inv-preview.php?Id=43528","Click for Invoice PDF")</f>
        <v>Click for Invoice PDF</v>
      </c>
      <c r="I16"/>
    </row>
    <row r="17" spans="1:215">
      <c r="A17" t="s">
        <v>50</v>
      </c>
      <c r="B17" t="s">
        <v>51</v>
      </c>
      <c r="C17" t="s">
        <v>11</v>
      </c>
      <c r="D17">
        <v>24306</v>
      </c>
      <c r="E17" t="s">
        <v>49</v>
      </c>
      <c r="F17">
        <v>7878.68</v>
      </c>
      <c r="G17">
        <v>12</v>
      </c>
      <c r="H17" t="str">
        <f>Hyperlink("http://www.seavest.co.za/inv/fpdf16/inv-preview.php?Id=43803","Click for Invoice PDF")</f>
        <v>Click for Invoice PDF</v>
      </c>
      <c r="I17"/>
    </row>
    <row r="18" spans="1:215">
      <c r="A18" t="s">
        <v>52</v>
      </c>
      <c r="B18" t="s">
        <v>53</v>
      </c>
      <c r="C18" t="s">
        <v>11</v>
      </c>
      <c r="D18">
        <v>23782</v>
      </c>
      <c r="E18" t="s">
        <v>54</v>
      </c>
      <c r="F18">
        <v>12045.6</v>
      </c>
      <c r="G18">
        <v>12</v>
      </c>
      <c r="H18" t="str">
        <f>Hyperlink("http://www.seavest.co.za/inv/fpdf16/inv-preview.php?Id=43138","Click for Invoice PDF")</f>
        <v>Click for Invoice PDF</v>
      </c>
      <c r="I18"/>
    </row>
    <row r="19" spans="1:215">
      <c r="A19" t="s">
        <v>55</v>
      </c>
      <c r="B19" t="s">
        <v>56</v>
      </c>
      <c r="C19" t="s">
        <v>11</v>
      </c>
      <c r="D19">
        <v>24315</v>
      </c>
      <c r="E19" t="s">
        <v>57</v>
      </c>
      <c r="F19">
        <v>7381.76</v>
      </c>
      <c r="G19">
        <v>12</v>
      </c>
      <c r="H19" t="str">
        <f>Hyperlink("http://www.seavest.co.za/inv/fpdf16/inv-preview.php?Id=43811","Click for Invoice PDF")</f>
        <v>Click for Invoice PDF</v>
      </c>
      <c r="I19"/>
    </row>
    <row r="20" spans="1:215">
      <c r="A20" t="s">
        <v>58</v>
      </c>
      <c r="B20" t="s">
        <v>59</v>
      </c>
      <c r="C20" t="s">
        <v>27</v>
      </c>
      <c r="D20">
        <v>23313</v>
      </c>
      <c r="E20" t="s">
        <v>60</v>
      </c>
      <c r="F20">
        <v>12734.9</v>
      </c>
      <c r="G20">
        <v>45</v>
      </c>
      <c r="H20" t="str">
        <f>Hyperlink("http://www.seavest.co.za/inv/fpdf16/inv-preview.php?Id=42898","Click for Invoice PDF")</f>
        <v>Click for Invoice PDF</v>
      </c>
      <c r="I20"/>
    </row>
    <row r="21" spans="1:215">
      <c r="A21" t="s">
        <v>61</v>
      </c>
      <c r="B21" t="s">
        <v>62</v>
      </c>
      <c r="C21" t="s">
        <v>11</v>
      </c>
      <c r="D21">
        <v>23520</v>
      </c>
      <c r="E21" t="s">
        <v>63</v>
      </c>
      <c r="F21">
        <v>3491.27</v>
      </c>
      <c r="G21">
        <v>108</v>
      </c>
      <c r="H21" t="str">
        <f>Hyperlink("http://www.seavest.co.za/inv/fpdf16/inv-preview.php?Id=42833","Click for Invoice PDF")</f>
        <v>Click for Invoice PDF</v>
      </c>
      <c r="I21"/>
    </row>
    <row r="22" spans="1:215">
      <c r="A22" t="s">
        <v>64</v>
      </c>
      <c r="B22" t="s">
        <v>65</v>
      </c>
      <c r="C22" t="s">
        <v>27</v>
      </c>
      <c r="D22">
        <v>24082</v>
      </c>
      <c r="E22" t="s">
        <v>66</v>
      </c>
      <c r="F22">
        <v>9200.4</v>
      </c>
      <c r="G22">
        <v>45</v>
      </c>
      <c r="H22" t="str">
        <f>Hyperlink("http://www.seavest.co.za/inv/fpdf16/inv-preview.php?Id=42993","Click for Invoice PDF")</f>
        <v>Click for Invoice PDF</v>
      </c>
      <c r="I22"/>
    </row>
    <row r="23" spans="1:215">
      <c r="A23" t="s">
        <v>67</v>
      </c>
      <c r="B23" t="s">
        <v>68</v>
      </c>
      <c r="C23" t="s">
        <v>69</v>
      </c>
      <c r="D23">
        <v>24022</v>
      </c>
      <c r="E23" t="s">
        <v>66</v>
      </c>
      <c r="F23">
        <v>14486.4</v>
      </c>
      <c r="G23">
        <v>45</v>
      </c>
      <c r="H23" t="str">
        <f>Hyperlink("http://www.seavest.co.za/inv/fpdf16/inv-preview.php?Id=43557","Click for Invoice PDF")</f>
        <v>Click for Invoice PDF</v>
      </c>
      <c r="I23"/>
    </row>
    <row r="24" spans="1:215">
      <c r="A24" t="s">
        <v>70</v>
      </c>
      <c r="B24" t="s">
        <v>21</v>
      </c>
      <c r="C24" t="s">
        <v>11</v>
      </c>
      <c r="D24">
        <v>24161</v>
      </c>
      <c r="E24" t="s">
        <v>66</v>
      </c>
      <c r="F24">
        <v>8485.83</v>
      </c>
      <c r="G24">
        <v>12</v>
      </c>
      <c r="H24" t="str">
        <f>Hyperlink("http://www.seavest.co.za/inv/fpdf16/inv-preview.php?Id=43662","Click for Invoice PDF")</f>
        <v>Click for Invoice PDF</v>
      </c>
      <c r="I24"/>
    </row>
    <row r="25" spans="1:215">
      <c r="A25" t="s">
        <v>71</v>
      </c>
      <c r="B25" t="s">
        <v>72</v>
      </c>
      <c r="C25" t="s">
        <v>11</v>
      </c>
      <c r="D25">
        <v>23896</v>
      </c>
      <c r="E25" t="s">
        <v>73</v>
      </c>
      <c r="F25">
        <v>1385.85</v>
      </c>
      <c r="G25">
        <v>60</v>
      </c>
      <c r="H25" t="str">
        <f>Hyperlink("http://www.seavest.co.za/inv/fpdf16/inv-preview.php?Id=43474","Click for Invoice PDF")</f>
        <v>Click for Invoice PDF</v>
      </c>
      <c r="I25"/>
    </row>
    <row r="26" spans="1:215">
      <c r="A26" t="s">
        <v>74</v>
      </c>
      <c r="B26" t="s">
        <v>75</v>
      </c>
      <c r="C26" t="s">
        <v>69</v>
      </c>
      <c r="D26">
        <v>23819</v>
      </c>
      <c r="E26" t="s">
        <v>76</v>
      </c>
      <c r="F26">
        <v>7698.7</v>
      </c>
      <c r="G26">
        <v>45</v>
      </c>
      <c r="H26" t="str">
        <f>Hyperlink("http://www.seavest.co.za/inv/fpdf16/inv-preview.php?Id=43424","Click for Invoice PDF")</f>
        <v>Click for Invoice PDF</v>
      </c>
      <c r="I26"/>
    </row>
    <row r="27" spans="1:215">
      <c r="A27" t="s">
        <v>77</v>
      </c>
      <c r="B27" t="s">
        <v>75</v>
      </c>
      <c r="C27" t="s">
        <v>69</v>
      </c>
      <c r="D27">
        <v>23973</v>
      </c>
      <c r="E27" t="s">
        <v>78</v>
      </c>
      <c r="F27">
        <v>9437</v>
      </c>
      <c r="G27">
        <v>45</v>
      </c>
      <c r="H27" t="str">
        <f>Hyperlink("http://www.seavest.co.za/inv/fpdf16/inv-preview.php?Id=43517","Click for Invoice PDF")</f>
        <v>Click for Invoice PDF</v>
      </c>
      <c r="I27"/>
    </row>
    <row r="28" spans="1:215">
      <c r="A28" t="s">
        <v>79</v>
      </c>
      <c r="B28" t="s">
        <v>80</v>
      </c>
      <c r="C28" t="s">
        <v>69</v>
      </c>
      <c r="D28">
        <v>24190</v>
      </c>
      <c r="E28" t="s">
        <v>81</v>
      </c>
      <c r="F28">
        <v>7720</v>
      </c>
      <c r="G28">
        <v>45</v>
      </c>
      <c r="H28" t="str">
        <f>Hyperlink("http://www.seavest.co.za/inv/fpdf16/inv-preview.php?Id=43602","Click for Invoice PDF")</f>
        <v>Click for Invoice PDF</v>
      </c>
      <c r="I28"/>
    </row>
    <row r="29" spans="1:215">
      <c r="A29" t="s">
        <v>82</v>
      </c>
      <c r="B29" t="s">
        <v>19</v>
      </c>
      <c r="C29" t="s">
        <v>11</v>
      </c>
      <c r="D29">
        <v>24192</v>
      </c>
      <c r="E29" t="s">
        <v>81</v>
      </c>
      <c r="F29">
        <v>9568.68</v>
      </c>
      <c r="G29">
        <v>25</v>
      </c>
      <c r="H29" t="str">
        <f>Hyperlink("http://www.seavest.co.za/inv/fpdf16/inv-preview.php?Id=43689","Click for Invoice PDF")</f>
        <v>Click for Invoice PDF</v>
      </c>
      <c r="I29"/>
    </row>
    <row r="30" spans="1:215">
      <c r="A30" t="s">
        <v>83</v>
      </c>
      <c r="B30" t="s">
        <v>84</v>
      </c>
      <c r="C30" t="s">
        <v>27</v>
      </c>
      <c r="D30">
        <v>24203</v>
      </c>
      <c r="E30" t="s">
        <v>85</v>
      </c>
      <c r="F30">
        <v>4431.8</v>
      </c>
      <c r="G30">
        <v>45</v>
      </c>
      <c r="H30" t="str">
        <f>Hyperlink("http://www.seavest.co.za/inv/fpdf16/inv-preview.php?Id=43703","Click for Invoice PDF")</f>
        <v>Click for Invoice PDF</v>
      </c>
      <c r="I30"/>
    </row>
    <row r="31" spans="1:215">
      <c r="A31" t="s">
        <v>86</v>
      </c>
      <c r="B31" t="s">
        <v>87</v>
      </c>
      <c r="C31" t="s">
        <v>11</v>
      </c>
      <c r="D31">
        <v>23880</v>
      </c>
      <c r="E31" t="s">
        <v>85</v>
      </c>
      <c r="F31">
        <v>56346.93</v>
      </c>
      <c r="G31">
        <v>2</v>
      </c>
      <c r="H31" t="str">
        <f>Hyperlink("http://www.seavest.co.za/inv/fpdf16/inv-preview.php?Id=43392","Click for Invoice PDF")</f>
        <v>Click for Invoice PDF</v>
      </c>
      <c r="I31"/>
    </row>
    <row r="32" spans="1:215">
      <c r="A32" t="s">
        <v>88</v>
      </c>
      <c r="B32" t="s">
        <v>10</v>
      </c>
      <c r="C32" t="s">
        <v>11</v>
      </c>
      <c r="D32">
        <v>23924</v>
      </c>
      <c r="E32" t="s">
        <v>85</v>
      </c>
      <c r="F32">
        <v>12887.8</v>
      </c>
      <c r="G32">
        <v>12</v>
      </c>
      <c r="H32" t="str">
        <f>Hyperlink("http://www.seavest.co.za/inv/fpdf16/inv-preview.php?Id=43459","Click for Invoice PDF")</f>
        <v>Click for Invoice PDF</v>
      </c>
      <c r="I32"/>
    </row>
    <row r="33" spans="1:215">
      <c r="A33" t="s">
        <v>89</v>
      </c>
      <c r="B33" t="s">
        <v>59</v>
      </c>
      <c r="C33" t="s">
        <v>27</v>
      </c>
      <c r="D33">
        <v>24004</v>
      </c>
      <c r="E33" t="s">
        <v>85</v>
      </c>
      <c r="F33">
        <v>9322.9</v>
      </c>
      <c r="G33">
        <v>45</v>
      </c>
      <c r="H33" t="str">
        <f>Hyperlink("http://www.seavest.co.za/inv/fpdf16/inv-preview.php?Id=43544","Click for Invoice PDF")</f>
        <v>Click for Invoice PDF</v>
      </c>
      <c r="I33"/>
    </row>
    <row r="34" spans="1:215">
      <c r="A34" t="s">
        <v>90</v>
      </c>
      <c r="B34" t="s">
        <v>84</v>
      </c>
      <c r="C34" t="s">
        <v>27</v>
      </c>
      <c r="D34">
        <v>24077</v>
      </c>
      <c r="E34" t="s">
        <v>85</v>
      </c>
      <c r="F34">
        <v>8984.5</v>
      </c>
      <c r="G34">
        <v>45</v>
      </c>
      <c r="H34" t="str">
        <f>Hyperlink("http://www.seavest.co.za/inv/fpdf16/inv-preview.php?Id=43597","Click for Invoice PDF")</f>
        <v>Click for Invoice PDF</v>
      </c>
      <c r="I34"/>
    </row>
    <row r="35" spans="1:215">
      <c r="A35" t="s">
        <v>91</v>
      </c>
      <c r="B35" t="s">
        <v>92</v>
      </c>
      <c r="C35" t="s">
        <v>69</v>
      </c>
      <c r="D35">
        <v>24202</v>
      </c>
      <c r="E35" t="s">
        <v>85</v>
      </c>
      <c r="F35">
        <v>23388.43</v>
      </c>
      <c r="G35">
        <v>45</v>
      </c>
      <c r="H35" t="str">
        <f>Hyperlink("http://www.seavest.co.za/inv/fpdf16/inv-preview.php?Id=43616","Click for Invoice PDF")</f>
        <v>Click for Invoice PDF</v>
      </c>
      <c r="I35"/>
    </row>
    <row r="36" spans="1:215">
      <c r="A36" t="s">
        <v>93</v>
      </c>
      <c r="B36" t="s">
        <v>75</v>
      </c>
      <c r="C36" t="s">
        <v>27</v>
      </c>
      <c r="D36">
        <v>24443</v>
      </c>
      <c r="E36" t="s">
        <v>94</v>
      </c>
      <c r="F36">
        <v>4789.2</v>
      </c>
      <c r="G36">
        <v>2</v>
      </c>
      <c r="H36" t="str">
        <f>Hyperlink("http://www.seavest.co.za/inv/fpdf16/inv-preview.php?Id=43901","Click for Invoice PDF")</f>
        <v>Click for Invoice PDF</v>
      </c>
      <c r="I36"/>
    </row>
    <row r="37" spans="1:215">
      <c r="A37" t="s">
        <v>95</v>
      </c>
      <c r="B37" t="s">
        <v>96</v>
      </c>
      <c r="C37" t="s">
        <v>97</v>
      </c>
      <c r="D37">
        <v>24179</v>
      </c>
      <c r="E37" t="s">
        <v>98</v>
      </c>
      <c r="F37">
        <v>7399.4</v>
      </c>
      <c r="G37">
        <v>45</v>
      </c>
      <c r="H37" t="str">
        <f>Hyperlink("http://www.seavest.co.za/inv/fpdf16/inv-preview.php?Id=43674","Click for Invoice PDF")</f>
        <v>Click for Invoice PDF</v>
      </c>
      <c r="I37"/>
    </row>
    <row r="38" spans="1:215">
      <c r="A38" t="s">
        <v>99</v>
      </c>
      <c r="B38" t="s">
        <v>100</v>
      </c>
      <c r="C38" t="s">
        <v>11</v>
      </c>
      <c r="D38">
        <v>24218</v>
      </c>
      <c r="E38" t="s">
        <v>98</v>
      </c>
      <c r="F38">
        <v>3712.2</v>
      </c>
      <c r="G38">
        <v>12</v>
      </c>
      <c r="H38" t="str">
        <f>Hyperlink("http://www.seavest.co.za/inv/fpdf16/inv-preview.php?Id=43613","Click for Invoice PDF")</f>
        <v>Click for Invoice PDF</v>
      </c>
      <c r="I38"/>
    </row>
    <row r="39" spans="1:215">
      <c r="A39" t="s">
        <v>101</v>
      </c>
      <c r="B39" t="s">
        <v>102</v>
      </c>
      <c r="C39" t="s">
        <v>69</v>
      </c>
      <c r="D39">
        <v>24211</v>
      </c>
      <c r="E39" t="s">
        <v>98</v>
      </c>
      <c r="F39">
        <v>7594.7</v>
      </c>
      <c r="G39">
        <v>45</v>
      </c>
      <c r="H39" t="str">
        <f>Hyperlink("http://www.seavest.co.za/inv/fpdf16/inv-preview.php?Id=43699","Click for Invoice PDF")</f>
        <v>Click for Invoice PDF</v>
      </c>
      <c r="I39"/>
    </row>
    <row r="40" spans="1:215">
      <c r="A40" t="s">
        <v>103</v>
      </c>
      <c r="B40" t="s">
        <v>104</v>
      </c>
      <c r="C40" t="s">
        <v>105</v>
      </c>
      <c r="D40">
        <v>24214</v>
      </c>
      <c r="E40" t="s">
        <v>98</v>
      </c>
      <c r="F40">
        <v>12063.9</v>
      </c>
      <c r="G40">
        <v>50</v>
      </c>
      <c r="H40" t="str">
        <f>Hyperlink("http://www.seavest.co.za/inv/fpdf16/inv-preview.php?Id=43710","Click for Invoice PDF")</f>
        <v>Click for Invoice PDF</v>
      </c>
      <c r="I40"/>
    </row>
    <row r="41" spans="1:215">
      <c r="A41" t="s">
        <v>106</v>
      </c>
      <c r="B41" t="s">
        <v>48</v>
      </c>
      <c r="C41" t="s">
        <v>11</v>
      </c>
      <c r="D41">
        <v>23980</v>
      </c>
      <c r="E41" t="s">
        <v>107</v>
      </c>
      <c r="F41">
        <v>10539.35</v>
      </c>
      <c r="G41">
        <v>45</v>
      </c>
      <c r="H41" t="str">
        <f>Hyperlink("http://www.seavest.co.za/inv/fpdf16/inv-preview.php?Id=43514","Click for Invoice PDF")</f>
        <v>Click for Invoice PDF</v>
      </c>
      <c r="I41"/>
    </row>
    <row r="42" spans="1:215">
      <c r="A42" t="s">
        <v>108</v>
      </c>
      <c r="B42" t="s">
        <v>109</v>
      </c>
      <c r="C42" t="s">
        <v>110</v>
      </c>
      <c r="D42">
        <v>22779</v>
      </c>
      <c r="E42" t="s">
        <v>111</v>
      </c>
      <c r="F42">
        <v>9248.219999999999</v>
      </c>
      <c r="G42">
        <v>213</v>
      </c>
      <c r="H42" t="str">
        <f>Hyperlink("http://www.seavest.co.za/inv/fpdf16/inv-preview.php?Id=42323","Click for Invoice PDF")</f>
        <v>Click for Invoice PDF</v>
      </c>
      <c r="I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2022-04-21T11:15:18+02:00</dcterms:created>
  <dcterms:modified xsi:type="dcterms:W3CDTF">2022-04-21T11:15:18+02:00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