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<sst xmlns="http://schemas.openxmlformats.org/spreadsheetml/2006/main" uniqueCount="94">
  <si>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</si>
  <si>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</si>
  <si>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</si>
  <si>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</si>
  <si>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</si>
  <si>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</si>
  <si>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</si>
  <si>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</si>
  <si>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</si>
  <si>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</si>
  <si>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</si>
  <si>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</si>
  <si>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</si>
  <si>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PM4793820</t>
  </si>
  <si>
    <t>KwaZulu Natal</t>
  </si>
  <si>
    <t>Lotus Convenience Centre</t>
  </si>
  <si>
    <t>PM4823738</t>
  </si>
  <si>
    <t>Gauteng</t>
  </si>
  <si>
    <t>Nu-south S/stn</t>
  </si>
  <si>
    <t>PM4799713</t>
  </si>
  <si>
    <t>4506082126 / 10</t>
  </si>
  <si>
    <t xml:space="preserve">AVELING CONVENIENCE </t>
  </si>
  <si>
    <t>Simphiwe Gift Kunene</t>
  </si>
  <si>
    <t>10 Nov 2022</t>
  </si>
  <si>
    <t>PM4785476</t>
  </si>
  <si>
    <t>4506083312 / 20</t>
  </si>
  <si>
    <t>PRAKMAT CONVENIENCE</t>
  </si>
  <si>
    <t>11 Nov 2022</t>
  </si>
  <si>
    <t>PM4778345</t>
  </si>
  <si>
    <t>4506083312 / 10</t>
  </si>
  <si>
    <t>ILALA CONVENIENCE</t>
  </si>
  <si>
    <t>PM4781753</t>
  </si>
  <si>
    <t>4506083312 / 30</t>
  </si>
  <si>
    <t>Harrismith Convenience Centre</t>
  </si>
  <si>
    <t>PM4800735</t>
  </si>
  <si>
    <t>4506083313 / 20</t>
  </si>
  <si>
    <t>PM4815297</t>
  </si>
  <si>
    <t>4506084989 / 40</t>
  </si>
  <si>
    <t>Zenex Spartan</t>
  </si>
  <si>
    <t>PM4827767</t>
  </si>
  <si>
    <t>4506084990 / 20</t>
  </si>
  <si>
    <t>Brackenview S/s</t>
  </si>
  <si>
    <t>Siphiwe Masango</t>
  </si>
  <si>
    <t>PM4829040</t>
  </si>
  <si>
    <t>4506084991 / 60</t>
  </si>
  <si>
    <t>New South Conv Cen</t>
  </si>
  <si>
    <t>Nompiliso Chauke</t>
  </si>
  <si>
    <t>PM4827885</t>
  </si>
  <si>
    <t>4506084990 / 10</t>
  </si>
  <si>
    <t xml:space="preserve">Jabavu </t>
  </si>
  <si>
    <t>Makgetha Nteo</t>
  </si>
  <si>
    <t>PM4811594</t>
  </si>
  <si>
    <t>4506084989 / 30</t>
  </si>
  <si>
    <t>Shereena Motors</t>
  </si>
  <si>
    <t>PM4812269</t>
  </si>
  <si>
    <t>4506084989 / 20</t>
  </si>
  <si>
    <t>Summerfileds</t>
  </si>
  <si>
    <t>PM4826259</t>
  </si>
  <si>
    <t>4506084990 / 70</t>
  </si>
  <si>
    <t>Glenhazel</t>
  </si>
  <si>
    <t>PM4819100</t>
  </si>
  <si>
    <t>4506084989 / 50</t>
  </si>
  <si>
    <t>Mohlakeng</t>
  </si>
  <si>
    <t>PM4753010.</t>
  </si>
  <si>
    <t>4506007459 / 10</t>
  </si>
  <si>
    <t>Engen Sebenza</t>
  </si>
  <si>
    <t>PM4825264</t>
  </si>
  <si>
    <t>4506084991 / 20</t>
  </si>
  <si>
    <t>Kritzinger Ss</t>
  </si>
  <si>
    <t>PM4826189</t>
  </si>
  <si>
    <t>4506084991 / 30</t>
  </si>
  <si>
    <t xml:space="preserve">Osizweni Motors </t>
  </si>
  <si>
    <t>PM4798476</t>
  </si>
  <si>
    <t>4506084989 / 10</t>
  </si>
  <si>
    <t>Grasmere 1 Stop South</t>
  </si>
  <si>
    <t>PM4826539</t>
  </si>
  <si>
    <t>4506084990 / 50</t>
  </si>
  <si>
    <t>Duneden S.s</t>
  </si>
  <si>
    <t>PM4826077</t>
  </si>
  <si>
    <t>4506084990 / 60</t>
  </si>
  <si>
    <t xml:space="preserve">Ma-afrika S/stn </t>
  </si>
  <si>
    <t>PM4825626</t>
  </si>
  <si>
    <t>4506084991 / 10</t>
  </si>
  <si>
    <t>Caroline Conv. Cen</t>
  </si>
  <si>
    <t>PM4825142</t>
  </si>
  <si>
    <t>4506084990 / 40</t>
  </si>
  <si>
    <t>Main Motors</t>
  </si>
  <si>
    <t>PM4787970</t>
  </si>
  <si>
    <t>4506054550 / 20</t>
  </si>
  <si>
    <t>14 Jul 2022</t>
  </si>
  <si>
    <t>PM4819092</t>
  </si>
  <si>
    <t>4506083314 / 10</t>
  </si>
  <si>
    <t>Brighton Beach Service Station</t>
  </si>
  <si>
    <t>14 Nov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</si>
</sst>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4354" TargetMode="External"/><Relationship Id="rId_hyperlink_2" Type="http://schemas.openxmlformats.org/officeDocument/2006/relationships/hyperlink" Target="http://www.seavest.co.za/inv/fpdf16/inv-preview.php?Id=43855" TargetMode="External"/><Relationship Id="rId_hyperlink_3" Type="http://schemas.openxmlformats.org/officeDocument/2006/relationships/hyperlink" Target="http://www.seavest.co.za/inv/fpdf16/inv-preview.php?Id=43619" TargetMode="External"/><Relationship Id="rId_hyperlink_4" Type="http://schemas.openxmlformats.org/officeDocument/2006/relationships/hyperlink" Target="http://www.seavest.co.za/inv/fpdf16/inv-preview.php?Id=43714" TargetMode="External"/><Relationship Id="rId_hyperlink_5" Type="http://schemas.openxmlformats.org/officeDocument/2006/relationships/hyperlink" Target="http://www.seavest.co.za/inv/fpdf16/inv-preview.php?Id=44376" TargetMode="External"/><Relationship Id="rId_hyperlink_6" Type="http://schemas.openxmlformats.org/officeDocument/2006/relationships/hyperlink" Target="http://www.seavest.co.za/inv/fpdf16/inv-preview.php?Id=44826" TargetMode="External"/><Relationship Id="rId_hyperlink_7" Type="http://schemas.openxmlformats.org/officeDocument/2006/relationships/hyperlink" Target="http://www.seavest.co.za/inv/fpdf16/inv-preview.php?Id=45143" TargetMode="External"/><Relationship Id="rId_hyperlink_8" Type="http://schemas.openxmlformats.org/officeDocument/2006/relationships/hyperlink" Target="http://www.seavest.co.za/inv/fpdf16/inv-preview.php?Id=45169" TargetMode="External"/><Relationship Id="rId_hyperlink_9" Type="http://schemas.openxmlformats.org/officeDocument/2006/relationships/hyperlink" Target="http://www.seavest.co.za/inv/fpdf16/inv-preview.php?Id=45142" TargetMode="External"/><Relationship Id="rId_hyperlink_10" Type="http://schemas.openxmlformats.org/officeDocument/2006/relationships/hyperlink" Target="http://www.seavest.co.za/inv/fpdf16/inv-preview.php?Id=44680" TargetMode="External"/><Relationship Id="rId_hyperlink_11" Type="http://schemas.openxmlformats.org/officeDocument/2006/relationships/hyperlink" Target="http://www.seavest.co.za/inv/fpdf16/inv-preview.php?Id=44712" TargetMode="External"/><Relationship Id="rId_hyperlink_12" Type="http://schemas.openxmlformats.org/officeDocument/2006/relationships/hyperlink" Target="http://www.seavest.co.za/inv/fpdf16/inv-preview.php?Id=45104" TargetMode="External"/><Relationship Id="rId_hyperlink_13" Type="http://schemas.openxmlformats.org/officeDocument/2006/relationships/hyperlink" Target="http://www.seavest.co.za/inv/fpdf16/inv-preview.php?Id=44952" TargetMode="External"/><Relationship Id="rId_hyperlink_14" Type="http://schemas.openxmlformats.org/officeDocument/2006/relationships/hyperlink" Target="http://www.seavest.co.za/inv/fpdf16/inv-preview.php?Id=42732" TargetMode="External"/><Relationship Id="rId_hyperlink_15" Type="http://schemas.openxmlformats.org/officeDocument/2006/relationships/hyperlink" Target="http://www.seavest.co.za/inv/fpdf16/inv-preview.php?Id=45083" TargetMode="External"/><Relationship Id="rId_hyperlink_16" Type="http://schemas.openxmlformats.org/officeDocument/2006/relationships/hyperlink" Target="http://www.seavest.co.za/inv/fpdf16/inv-preview.php?Id=45106" TargetMode="External"/><Relationship Id="rId_hyperlink_17" Type="http://schemas.openxmlformats.org/officeDocument/2006/relationships/hyperlink" Target="http://www.seavest.co.za/inv/fpdf16/inv-preview.php?Id=44298" TargetMode="External"/><Relationship Id="rId_hyperlink_18" Type="http://schemas.openxmlformats.org/officeDocument/2006/relationships/hyperlink" Target="http://www.seavest.co.za/inv/fpdf16/inv-preview.php?Id=45111" TargetMode="External"/><Relationship Id="rId_hyperlink_19" Type="http://schemas.openxmlformats.org/officeDocument/2006/relationships/hyperlink" Target="http://www.seavest.co.za/inv/fpdf16/inv-preview.php?Id=45102" TargetMode="External"/><Relationship Id="rId_hyperlink_20" Type="http://schemas.openxmlformats.org/officeDocument/2006/relationships/hyperlink" Target="http://www.seavest.co.za/inv/fpdf16/inv-preview.php?Id=45092" TargetMode="External"/><Relationship Id="rId_hyperlink_21" Type="http://schemas.openxmlformats.org/officeDocument/2006/relationships/hyperlink" Target="http://www.seavest.co.za/inv/fpdf16/inv-preview.php?Id=45089" TargetMode="External"/><Relationship Id="rId_hyperlink_22" Type="http://schemas.openxmlformats.org/officeDocument/2006/relationships/hyperlink" Target="http://www.seavest.co.za/inv/fpdf16/inv-preview.php?Id=43937" TargetMode="External"/><Relationship Id="rId_hyperlink_23" Type="http://schemas.openxmlformats.org/officeDocument/2006/relationships/hyperlink" Target="http://www.seavest.co.za/inv/fpdf16/inv-preview.php?Id=449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7352.4</v>
      </c>
      <c r="G2">
        <v>0</v>
      </c>
      <c r="H2">
        <v>7352.4</v>
      </c>
      <c r="I2">
        <v>24745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17</v>
      </c>
      <c r="D3" t="s">
        <v>18</v>
      </c>
      <c r="E3"/>
      <c r="F3">
        <v>3536.3</v>
      </c>
      <c r="G3">
        <v>0</v>
      </c>
      <c r="H3">
        <v>3536.3</v>
      </c>
      <c r="I3">
        <v>25825</v>
      </c>
      <c r="J3"/>
      <c r="K3">
        <v>1</v>
      </c>
      <c r="L3" t="str">
        <f>Hyperlink("","Click for Invoice PDF")</f>
        <v>0</v>
      </c>
      <c r="M3"/>
    </row>
    <row r="4" spans="1:215">
      <c r="A4" t="s">
        <v>19</v>
      </c>
      <c r="B4" t="s">
        <v>20</v>
      </c>
      <c r="C4" t="s">
        <v>14</v>
      </c>
      <c r="D4" t="s">
        <v>21</v>
      </c>
      <c r="E4" t="s">
        <v>22</v>
      </c>
      <c r="F4">
        <v>27149.4</v>
      </c>
      <c r="G4">
        <v>4072.41</v>
      </c>
      <c r="H4">
        <v>31221.81</v>
      </c>
      <c r="I4">
        <v>25173</v>
      </c>
      <c r="J4" t="s">
        <v>23</v>
      </c>
      <c r="K4">
        <v>15</v>
      </c>
      <c r="L4" t="str">
        <f>Hyperlink("http://www.seavest.co.za/inv/fpdf16/inv-preview.php?Id=44354","Click for Invoice PDF")</f>
        <v>Click for Invoice PDF</v>
      </c>
      <c r="M4"/>
    </row>
    <row r="5" spans="1:215">
      <c r="A5" t="s">
        <v>24</v>
      </c>
      <c r="B5" t="s">
        <v>25</v>
      </c>
      <c r="C5" t="s">
        <v>14</v>
      </c>
      <c r="D5" t="s">
        <v>26</v>
      </c>
      <c r="E5" t="s">
        <v>22</v>
      </c>
      <c r="F5">
        <v>6093.96</v>
      </c>
      <c r="G5">
        <v>914.09</v>
      </c>
      <c r="H5">
        <v>7008.05</v>
      </c>
      <c r="I5">
        <v>24393</v>
      </c>
      <c r="J5" t="s">
        <v>27</v>
      </c>
      <c r="K5">
        <v>9</v>
      </c>
      <c r="L5" t="str">
        <f>Hyperlink("http://www.seavest.co.za/inv/fpdf16/inv-preview.php?Id=43855","Click for Invoice PDF")</f>
        <v>Click for Invoice PDF</v>
      </c>
      <c r="M5"/>
    </row>
    <row r="6" spans="1:215">
      <c r="A6" t="s">
        <v>28</v>
      </c>
      <c r="B6" t="s">
        <v>29</v>
      </c>
      <c r="C6" t="s">
        <v>14</v>
      </c>
      <c r="D6" t="s">
        <v>30</v>
      </c>
      <c r="E6" t="s">
        <v>22</v>
      </c>
      <c r="F6">
        <v>3417.29</v>
      </c>
      <c r="G6">
        <v>512.59</v>
      </c>
      <c r="H6">
        <v>3929.88</v>
      </c>
      <c r="I6">
        <v>24116</v>
      </c>
      <c r="J6" t="s">
        <v>27</v>
      </c>
      <c r="K6">
        <v>9</v>
      </c>
      <c r="L6" t="str">
        <f>Hyperlink("http://www.seavest.co.za/inv/fpdf16/inv-preview.php?Id=43619","Click for Invoice PDF")</f>
        <v>Click for Invoice PDF</v>
      </c>
      <c r="M6"/>
    </row>
    <row r="7" spans="1:215">
      <c r="A7" t="s">
        <v>31</v>
      </c>
      <c r="B7" t="s">
        <v>32</v>
      </c>
      <c r="C7" t="s">
        <v>14</v>
      </c>
      <c r="D7" t="s">
        <v>33</v>
      </c>
      <c r="E7" t="s">
        <v>22</v>
      </c>
      <c r="F7">
        <v>13433.4</v>
      </c>
      <c r="G7">
        <v>2015.01</v>
      </c>
      <c r="H7">
        <v>15448.41</v>
      </c>
      <c r="I7">
        <v>24248</v>
      </c>
      <c r="J7" t="s">
        <v>27</v>
      </c>
      <c r="K7">
        <v>9</v>
      </c>
      <c r="L7" t="str">
        <f>Hyperlink("http://www.seavest.co.za/inv/fpdf16/inv-preview.php?Id=43714","Click for Invoice PDF")</f>
        <v>Click for Invoice PDF</v>
      </c>
      <c r="M7"/>
    </row>
    <row r="8" spans="1:215">
      <c r="A8" t="s">
        <v>34</v>
      </c>
      <c r="B8" t="s">
        <v>35</v>
      </c>
      <c r="C8" t="s">
        <v>14</v>
      </c>
      <c r="D8" t="s">
        <v>15</v>
      </c>
      <c r="E8"/>
      <c r="F8">
        <v>7415.44</v>
      </c>
      <c r="G8">
        <v>1112.32</v>
      </c>
      <c r="H8">
        <v>8527.76</v>
      </c>
      <c r="I8">
        <v>25036</v>
      </c>
      <c r="J8" t="s">
        <v>27</v>
      </c>
      <c r="K8">
        <v>9</v>
      </c>
      <c r="L8" t="str">
        <f>Hyperlink("http://www.seavest.co.za/inv/fpdf16/inv-preview.php?Id=44376","Click for Invoice PDF")</f>
        <v>Click for Invoice PDF</v>
      </c>
      <c r="M8"/>
    </row>
    <row r="9" spans="1:215">
      <c r="A9" t="s">
        <v>36</v>
      </c>
      <c r="B9" t="s">
        <v>37</v>
      </c>
      <c r="C9" t="s">
        <v>17</v>
      </c>
      <c r="D9" t="s">
        <v>38</v>
      </c>
      <c r="E9"/>
      <c r="F9">
        <v>6447.76</v>
      </c>
      <c r="G9">
        <v>0</v>
      </c>
      <c r="H9">
        <v>6447.76</v>
      </c>
      <c r="I9">
        <v>25947</v>
      </c>
      <c r="J9" t="s">
        <v>27</v>
      </c>
      <c r="K9">
        <v>8</v>
      </c>
      <c r="L9" t="str">
        <f>Hyperlink("http://www.seavest.co.za/inv/fpdf16/inv-preview.php?Id=44826","Click for Invoice PDF")</f>
        <v>Click for Invoice PDF</v>
      </c>
      <c r="M9"/>
    </row>
    <row r="10" spans="1:215">
      <c r="A10" t="s">
        <v>39</v>
      </c>
      <c r="B10" t="s">
        <v>40</v>
      </c>
      <c r="C10" t="s">
        <v>17</v>
      </c>
      <c r="D10" t="s">
        <v>41</v>
      </c>
      <c r="E10" t="s">
        <v>42</v>
      </c>
      <c r="F10">
        <v>6991.25</v>
      </c>
      <c r="G10">
        <v>1048.69</v>
      </c>
      <c r="H10">
        <v>8039.94</v>
      </c>
      <c r="I10">
        <v>25976</v>
      </c>
      <c r="J10" t="s">
        <v>27</v>
      </c>
      <c r="K10">
        <v>8</v>
      </c>
      <c r="L10" t="str">
        <f>Hyperlink("http://www.seavest.co.za/inv/fpdf16/inv-preview.php?Id=45143","Click for Invoice PDF")</f>
        <v>Click for Invoice PDF</v>
      </c>
      <c r="M10"/>
    </row>
    <row r="11" spans="1:215">
      <c r="A11" t="s">
        <v>43</v>
      </c>
      <c r="B11" t="s">
        <v>44</v>
      </c>
      <c r="C11" t="s">
        <v>17</v>
      </c>
      <c r="D11" t="s">
        <v>45</v>
      </c>
      <c r="E11" t="s">
        <v>46</v>
      </c>
      <c r="F11">
        <v>4767.12</v>
      </c>
      <c r="G11">
        <v>715.0700000000001</v>
      </c>
      <c r="H11">
        <v>5482.19</v>
      </c>
      <c r="I11">
        <v>25993</v>
      </c>
      <c r="J11" t="s">
        <v>27</v>
      </c>
      <c r="K11">
        <v>7</v>
      </c>
      <c r="L11" t="str">
        <f>Hyperlink("http://www.seavest.co.za/inv/fpdf16/inv-preview.php?Id=45169","Click for Invoice PDF")</f>
        <v>Click for Invoice PDF</v>
      </c>
      <c r="M11"/>
    </row>
    <row r="12" spans="1:215">
      <c r="A12" t="s">
        <v>47</v>
      </c>
      <c r="B12" t="s">
        <v>48</v>
      </c>
      <c r="C12" t="s">
        <v>17</v>
      </c>
      <c r="D12" t="s">
        <v>49</v>
      </c>
      <c r="E12" t="s">
        <v>50</v>
      </c>
      <c r="F12">
        <v>11080.85</v>
      </c>
      <c r="G12">
        <v>1662.13</v>
      </c>
      <c r="H12">
        <v>12742.98</v>
      </c>
      <c r="I12">
        <v>25978</v>
      </c>
      <c r="J12" t="s">
        <v>27</v>
      </c>
      <c r="K12">
        <v>8</v>
      </c>
      <c r="L12" t="str">
        <f>Hyperlink("http://www.seavest.co.za/inv/fpdf16/inv-preview.php?Id=45142","Click for Invoice PDF")</f>
        <v>Click for Invoice PDF</v>
      </c>
      <c r="M12"/>
    </row>
    <row r="13" spans="1:215">
      <c r="A13" t="s">
        <v>51</v>
      </c>
      <c r="B13" t="s">
        <v>52</v>
      </c>
      <c r="C13" t="s">
        <v>17</v>
      </c>
      <c r="D13" t="s">
        <v>53</v>
      </c>
      <c r="E13" t="s">
        <v>46</v>
      </c>
      <c r="F13">
        <v>4840.08</v>
      </c>
      <c r="G13">
        <v>726.01</v>
      </c>
      <c r="H13">
        <v>5566.09</v>
      </c>
      <c r="I13">
        <v>25458</v>
      </c>
      <c r="J13" t="s">
        <v>27</v>
      </c>
      <c r="K13">
        <v>8</v>
      </c>
      <c r="L13" t="str">
        <f>Hyperlink("http://www.seavest.co.za/inv/fpdf16/inv-preview.php?Id=44680","Click for Invoice PDF")</f>
        <v>Click for Invoice PDF</v>
      </c>
      <c r="M13"/>
    </row>
    <row r="14" spans="1:215">
      <c r="A14" t="s">
        <v>54</v>
      </c>
      <c r="B14" t="s">
        <v>55</v>
      </c>
      <c r="C14" t="s">
        <v>17</v>
      </c>
      <c r="D14" t="s">
        <v>56</v>
      </c>
      <c r="E14"/>
      <c r="F14">
        <v>10205.52</v>
      </c>
      <c r="G14">
        <v>0</v>
      </c>
      <c r="H14">
        <v>10205.52</v>
      </c>
      <c r="I14">
        <v>25400</v>
      </c>
      <c r="J14" t="s">
        <v>27</v>
      </c>
      <c r="K14">
        <v>8</v>
      </c>
      <c r="L14" t="str">
        <f>Hyperlink("http://www.seavest.co.za/inv/fpdf16/inv-preview.php?Id=44712","Click for Invoice PDF")</f>
        <v>Click for Invoice PDF</v>
      </c>
      <c r="M14"/>
    </row>
    <row r="15" spans="1:215">
      <c r="A15" t="s">
        <v>57</v>
      </c>
      <c r="B15" t="s">
        <v>58</v>
      </c>
      <c r="C15" t="s">
        <v>17</v>
      </c>
      <c r="D15" t="s">
        <v>59</v>
      </c>
      <c r="E15" t="s">
        <v>42</v>
      </c>
      <c r="F15">
        <v>2148.49</v>
      </c>
      <c r="G15">
        <v>322.27</v>
      </c>
      <c r="H15">
        <v>2470.76</v>
      </c>
      <c r="I15">
        <v>25901</v>
      </c>
      <c r="J15" t="s">
        <v>27</v>
      </c>
      <c r="K15">
        <v>7</v>
      </c>
      <c r="L15" t="str">
        <f>Hyperlink("http://www.seavest.co.za/inv/fpdf16/inv-preview.php?Id=45104","Click for Invoice PDF")</f>
        <v>Click for Invoice PDF</v>
      </c>
      <c r="M15"/>
    </row>
    <row r="16" spans="1:215">
      <c r="A16" t="s">
        <v>60</v>
      </c>
      <c r="B16" t="s">
        <v>61</v>
      </c>
      <c r="C16" t="s">
        <v>17</v>
      </c>
      <c r="D16" t="s">
        <v>62</v>
      </c>
      <c r="E16"/>
      <c r="F16">
        <v>6782.82</v>
      </c>
      <c r="G16">
        <v>0</v>
      </c>
      <c r="H16">
        <v>6782.82</v>
      </c>
      <c r="I16">
        <v>25669</v>
      </c>
      <c r="J16" t="s">
        <v>27</v>
      </c>
      <c r="K16">
        <v>8</v>
      </c>
      <c r="L16" t="str">
        <f>Hyperlink("http://www.seavest.co.za/inv/fpdf16/inv-preview.php?Id=44952","Click for Invoice PDF")</f>
        <v>Click for Invoice PDF</v>
      </c>
      <c r="M16"/>
    </row>
    <row r="17" spans="1:215">
      <c r="A17" t="s">
        <v>63</v>
      </c>
      <c r="B17" t="s">
        <v>64</v>
      </c>
      <c r="C17" t="s">
        <v>17</v>
      </c>
      <c r="D17" t="s">
        <v>65</v>
      </c>
      <c r="E17" t="s">
        <v>46</v>
      </c>
      <c r="F17">
        <v>5407.75</v>
      </c>
      <c r="G17">
        <v>811.16</v>
      </c>
      <c r="H17">
        <v>6218.91</v>
      </c>
      <c r="I17">
        <v>23168</v>
      </c>
      <c r="J17" t="s">
        <v>27</v>
      </c>
      <c r="K17">
        <v>8</v>
      </c>
      <c r="L17" t="str">
        <f>Hyperlink("http://www.seavest.co.za/inv/fpdf16/inv-preview.php?Id=42732","Click for Invoice PDF")</f>
        <v>Click for Invoice PDF</v>
      </c>
      <c r="M17"/>
    </row>
    <row r="18" spans="1:215">
      <c r="A18" t="s">
        <v>66</v>
      </c>
      <c r="B18" t="s">
        <v>67</v>
      </c>
      <c r="C18" t="s">
        <v>17</v>
      </c>
      <c r="D18" t="s">
        <v>68</v>
      </c>
      <c r="E18" t="s">
        <v>50</v>
      </c>
      <c r="F18">
        <v>3449.54</v>
      </c>
      <c r="G18">
        <v>517.4299999999999</v>
      </c>
      <c r="H18">
        <v>3966.97</v>
      </c>
      <c r="I18">
        <v>25888</v>
      </c>
      <c r="J18" t="s">
        <v>27</v>
      </c>
      <c r="K18">
        <v>7</v>
      </c>
      <c r="L18" t="str">
        <f>Hyperlink("http://www.seavest.co.za/inv/fpdf16/inv-preview.php?Id=45083","Click for Invoice PDF")</f>
        <v>Click for Invoice PDF</v>
      </c>
      <c r="M18"/>
    </row>
    <row r="19" spans="1:215">
      <c r="A19" t="s">
        <v>69</v>
      </c>
      <c r="B19" t="s">
        <v>70</v>
      </c>
      <c r="C19" t="s">
        <v>17</v>
      </c>
      <c r="D19" t="s">
        <v>71</v>
      </c>
      <c r="E19" t="s">
        <v>50</v>
      </c>
      <c r="F19">
        <v>4366</v>
      </c>
      <c r="G19">
        <v>0</v>
      </c>
      <c r="H19">
        <v>4366</v>
      </c>
      <c r="I19">
        <v>0</v>
      </c>
      <c r="J19" t="s">
        <v>27</v>
      </c>
      <c r="K19">
        <v>7</v>
      </c>
      <c r="L19" t="str">
        <f>Hyperlink("http://www.seavest.co.za/inv/fpdf16/inv-preview.php?Id=45106","Click for Invoice PDF")</f>
        <v>Click for Invoice PDF</v>
      </c>
      <c r="M19"/>
    </row>
    <row r="20" spans="1:215">
      <c r="A20" t="s">
        <v>72</v>
      </c>
      <c r="B20" t="s">
        <v>73</v>
      </c>
      <c r="C20" t="s">
        <v>17</v>
      </c>
      <c r="D20" t="s">
        <v>74</v>
      </c>
      <c r="E20" t="s">
        <v>50</v>
      </c>
      <c r="F20">
        <v>3258.72</v>
      </c>
      <c r="G20">
        <v>488.81</v>
      </c>
      <c r="H20">
        <v>3747.53</v>
      </c>
      <c r="I20">
        <v>24993</v>
      </c>
      <c r="J20" t="s">
        <v>27</v>
      </c>
      <c r="K20">
        <v>8</v>
      </c>
      <c r="L20" t="str">
        <f>Hyperlink("http://www.seavest.co.za/inv/fpdf16/inv-preview.php?Id=44298","Click for Invoice PDF")</f>
        <v>Click for Invoice PDF</v>
      </c>
      <c r="M20"/>
    </row>
    <row r="21" spans="1:215">
      <c r="A21" t="s">
        <v>75</v>
      </c>
      <c r="B21" t="s">
        <v>76</v>
      </c>
      <c r="C21" t="s">
        <v>17</v>
      </c>
      <c r="D21" t="s">
        <v>77</v>
      </c>
      <c r="E21" t="s">
        <v>42</v>
      </c>
      <c r="F21">
        <v>3061.93</v>
      </c>
      <c r="G21">
        <v>459.29</v>
      </c>
      <c r="H21">
        <v>3521.22</v>
      </c>
      <c r="I21">
        <v>25913</v>
      </c>
      <c r="J21" t="s">
        <v>27</v>
      </c>
      <c r="K21">
        <v>7</v>
      </c>
      <c r="L21" t="str">
        <f>Hyperlink("http://www.seavest.co.za/inv/fpdf16/inv-preview.php?Id=45111","Click for Invoice PDF")</f>
        <v>Click for Invoice PDF</v>
      </c>
      <c r="M21"/>
    </row>
    <row r="22" spans="1:215">
      <c r="A22" t="s">
        <v>78</v>
      </c>
      <c r="B22" t="s">
        <v>79</v>
      </c>
      <c r="C22" t="s">
        <v>17</v>
      </c>
      <c r="D22" t="s">
        <v>80</v>
      </c>
      <c r="E22"/>
      <c r="F22">
        <v>4943.46</v>
      </c>
      <c r="G22">
        <v>741.52</v>
      </c>
      <c r="H22">
        <v>5684.98</v>
      </c>
      <c r="I22">
        <v>25897</v>
      </c>
      <c r="J22" t="s">
        <v>27</v>
      </c>
      <c r="K22">
        <v>7</v>
      </c>
      <c r="L22" t="str">
        <f>Hyperlink("http://www.seavest.co.za/inv/fpdf16/inv-preview.php?Id=45102","Click for Invoice PDF")</f>
        <v>Click for Invoice PDF</v>
      </c>
      <c r="M22"/>
    </row>
    <row r="23" spans="1:215">
      <c r="A23" t="s">
        <v>81</v>
      </c>
      <c r="B23" t="s">
        <v>82</v>
      </c>
      <c r="C23" t="s">
        <v>17</v>
      </c>
      <c r="D23" t="s">
        <v>83</v>
      </c>
      <c r="E23"/>
      <c r="F23">
        <v>6408.91</v>
      </c>
      <c r="G23">
        <v>961.34</v>
      </c>
      <c r="H23">
        <v>7370.25</v>
      </c>
      <c r="I23">
        <v>25883</v>
      </c>
      <c r="J23" t="s">
        <v>27</v>
      </c>
      <c r="K23">
        <v>7</v>
      </c>
      <c r="L23" t="str">
        <f>Hyperlink("http://www.seavest.co.za/inv/fpdf16/inv-preview.php?Id=45092","Click for Invoice PDF")</f>
        <v>Click for Invoice PDF</v>
      </c>
      <c r="M23"/>
    </row>
    <row r="24" spans="1:215">
      <c r="A24" t="s">
        <v>84</v>
      </c>
      <c r="B24" t="s">
        <v>85</v>
      </c>
      <c r="C24" t="s">
        <v>17</v>
      </c>
      <c r="D24" t="s">
        <v>86</v>
      </c>
      <c r="E24" t="s">
        <v>46</v>
      </c>
      <c r="F24">
        <v>1591.7</v>
      </c>
      <c r="G24">
        <v>238.76</v>
      </c>
      <c r="H24">
        <v>1830.46</v>
      </c>
      <c r="I24">
        <v>25879</v>
      </c>
      <c r="J24" t="s">
        <v>27</v>
      </c>
      <c r="K24">
        <v>7</v>
      </c>
      <c r="L24" t="str">
        <f>Hyperlink("http://www.seavest.co.za/inv/fpdf16/inv-preview.php?Id=45089","Click for Invoice PDF")</f>
        <v>Click for Invoice PDF</v>
      </c>
      <c r="M24"/>
    </row>
    <row r="25" spans="1:215">
      <c r="A25" t="s">
        <v>87</v>
      </c>
      <c r="B25" t="s">
        <v>88</v>
      </c>
      <c r="C25" t="s">
        <v>17</v>
      </c>
      <c r="D25" t="s">
        <v>41</v>
      </c>
      <c r="E25" t="s">
        <v>42</v>
      </c>
      <c r="F25">
        <v>3334.14</v>
      </c>
      <c r="G25">
        <v>500.12</v>
      </c>
      <c r="H25">
        <v>3834.26</v>
      </c>
      <c r="I25">
        <v>25890</v>
      </c>
      <c r="J25" t="s">
        <v>89</v>
      </c>
      <c r="K25">
        <v>61</v>
      </c>
      <c r="L25" t="str">
        <f>Hyperlink("http://www.seavest.co.za/inv/fpdf16/inv-preview.php?Id=43937","Click for Invoice PDF")</f>
        <v>Click for Invoice PDF</v>
      </c>
      <c r="M25"/>
    </row>
    <row r="26" spans="1:215">
      <c r="A26" t="s">
        <v>90</v>
      </c>
      <c r="B26" t="s">
        <v>91</v>
      </c>
      <c r="C26" t="s">
        <v>14</v>
      </c>
      <c r="D26" t="s">
        <v>92</v>
      </c>
      <c r="E26"/>
      <c r="F26">
        <v>4574.18</v>
      </c>
      <c r="G26">
        <v>686.13</v>
      </c>
      <c r="H26">
        <v>5260.31</v>
      </c>
      <c r="I26">
        <v>25714</v>
      </c>
      <c r="J26" t="s">
        <v>93</v>
      </c>
      <c r="K26">
        <v>11</v>
      </c>
      <c r="L26" t="str">
        <f>Hyperlink("http://www.seavest.co.za/inv/fpdf16/inv-preview.php?Id=44955","Click for Invoice PDF")</f>
        <v>Click for Invoice PDF</v>
      </c>
      <c r="M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" r:id="rId_hyperlink_1"/>
    <hyperlink ref="L5" r:id="rId_hyperlink_2"/>
    <hyperlink ref="L6" r:id="rId_hyperlink_3"/>
    <hyperlink ref="L7" r:id="rId_hyperlink_4"/>
    <hyperlink ref="L8" r:id="rId_hyperlink_5"/>
    <hyperlink ref="L9" r:id="rId_hyperlink_6"/>
    <hyperlink ref="L10" r:id="rId_hyperlink_7"/>
    <hyperlink ref="L11" r:id="rId_hyperlink_8"/>
    <hyperlink ref="L12" r:id="rId_hyperlink_9"/>
    <hyperlink ref="L13" r:id="rId_hyperlink_10"/>
    <hyperlink ref="L14" r:id="rId_hyperlink_11"/>
    <hyperlink ref="L15" r:id="rId_hyperlink_12"/>
    <hyperlink ref="L16" r:id="rId_hyperlink_13"/>
    <hyperlink ref="L17" r:id="rId_hyperlink_14"/>
    <hyperlink ref="L18" r:id="rId_hyperlink_15"/>
    <hyperlink ref="L19" r:id="rId_hyperlink_16"/>
    <hyperlink ref="L20" r:id="rId_hyperlink_17"/>
    <hyperlink ref="L21" r:id="rId_hyperlink_18"/>
    <hyperlink ref="L22" r:id="rId_hyperlink_19"/>
    <hyperlink ref="L23" r:id="rId_hyperlink_20"/>
    <hyperlink ref="L24" r:id="rId_hyperlink_21"/>
    <hyperlink ref="L25" r:id="rId_hyperlink_22"/>
    <hyperlink ref="L26" r:id="rId_hyperlink_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2022-11-24T18:28:38+02:00</dcterms:created>
  <dcterms:modified xsi:type="dcterms:W3CDTF">2022-11-24T18:28:38+02:00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