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kate_bowie_yale_edu/Documents/OHSU/Bloodbugz/2022_Interval_1/Loop_OHSU_3/OHSU_3_rp_DADA2/2024_code/"/>
    </mc:Choice>
  </mc:AlternateContent>
  <xr:revisionPtr revIDLastSave="0" documentId="8_{14449D8E-98F3-DC4C-BC97-83E253B6AACE}" xr6:coauthVersionLast="47" xr6:coauthVersionMax="47" xr10:uidLastSave="{00000000-0000-0000-0000-000000000000}"/>
  <bookViews>
    <workbookView xWindow="2320" yWindow="760" windowWidth="27920" windowHeight="17740" xr2:uid="{A2536CC8-A44E-3E4F-A3F2-82EDAE730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76" i="1" l="1"/>
  <c r="K375" i="1"/>
  <c r="K367" i="1"/>
  <c r="K366" i="1"/>
  <c r="K358" i="1"/>
  <c r="K357" i="1"/>
  <c r="K349" i="1"/>
  <c r="K348" i="1"/>
  <c r="K340" i="1"/>
  <c r="K339" i="1"/>
  <c r="K331" i="1"/>
  <c r="K330" i="1"/>
  <c r="K322" i="1"/>
  <c r="K321" i="1"/>
  <c r="K314" i="1"/>
  <c r="K313" i="1"/>
  <c r="K303" i="1"/>
  <c r="K302" i="1"/>
  <c r="I302" i="1"/>
  <c r="K293" i="1"/>
  <c r="K292" i="1"/>
  <c r="K283" i="1"/>
  <c r="K282" i="1"/>
  <c r="K274" i="1"/>
  <c r="K273" i="1"/>
  <c r="K264" i="1"/>
  <c r="K263" i="1"/>
  <c r="K255" i="1"/>
  <c r="K254" i="1"/>
  <c r="K245" i="1"/>
  <c r="K244" i="1"/>
  <c r="K235" i="1"/>
  <c r="K234" i="1"/>
  <c r="K225" i="1"/>
  <c r="K224" i="1"/>
  <c r="K216" i="1"/>
  <c r="K215" i="1"/>
  <c r="K207" i="1"/>
  <c r="K206" i="1"/>
  <c r="K198" i="1"/>
  <c r="K197" i="1"/>
  <c r="K189" i="1"/>
  <c r="K188" i="1"/>
  <c r="K180" i="1"/>
  <c r="K179" i="1"/>
  <c r="K171" i="1"/>
  <c r="K170" i="1"/>
  <c r="K163" i="1"/>
  <c r="K162" i="1"/>
  <c r="K116" i="1"/>
  <c r="K115" i="1"/>
  <c r="K112" i="1"/>
  <c r="K113" i="1"/>
  <c r="K111" i="1"/>
  <c r="K108" i="1"/>
  <c r="K107" i="1"/>
  <c r="K106" i="1"/>
  <c r="K103" i="1"/>
  <c r="K102" i="1"/>
  <c r="K101" i="1"/>
  <c r="K98" i="1"/>
  <c r="K97" i="1"/>
  <c r="K93" i="1"/>
  <c r="K92" i="1"/>
  <c r="K88" i="1"/>
  <c r="K87" i="1"/>
  <c r="K83" i="1"/>
  <c r="K8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2" i="1"/>
  <c r="K43" i="1"/>
  <c r="K22" i="1"/>
  <c r="K2" i="1"/>
  <c r="J160" i="1"/>
  <c r="J159" i="1"/>
  <c r="J158" i="1"/>
  <c r="J114" i="1"/>
  <c r="J110" i="1"/>
  <c r="J109" i="1"/>
  <c r="J105" i="1"/>
  <c r="J104" i="1"/>
  <c r="J100" i="1"/>
  <c r="J99" i="1"/>
  <c r="J95" i="1"/>
  <c r="J94" i="1"/>
  <c r="J90" i="1"/>
  <c r="J91" i="1"/>
  <c r="J89" i="1"/>
  <c r="J85" i="1"/>
  <c r="J86" i="1"/>
  <c r="K86" i="1" s="1"/>
  <c r="J84" i="1"/>
  <c r="J80" i="1"/>
  <c r="J81" i="1"/>
  <c r="J79" i="1"/>
  <c r="K45" i="1"/>
  <c r="K4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4" i="1"/>
  <c r="K85" i="1"/>
  <c r="K89" i="1"/>
  <c r="K90" i="1"/>
  <c r="K91" i="1"/>
  <c r="K94" i="1"/>
  <c r="K95" i="1"/>
  <c r="K96" i="1"/>
  <c r="K99" i="1"/>
  <c r="K100" i="1"/>
  <c r="K104" i="1"/>
  <c r="K105" i="1"/>
  <c r="K109" i="1"/>
  <c r="K110" i="1"/>
  <c r="K114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4" i="1"/>
  <c r="K165" i="1"/>
  <c r="K166" i="1"/>
  <c r="K167" i="1"/>
  <c r="K168" i="1"/>
  <c r="K169" i="1"/>
  <c r="K172" i="1"/>
  <c r="K173" i="1"/>
  <c r="K174" i="1"/>
  <c r="K175" i="1"/>
  <c r="K176" i="1"/>
  <c r="K177" i="1"/>
  <c r="K178" i="1"/>
  <c r="K181" i="1"/>
  <c r="K182" i="1"/>
  <c r="K183" i="1"/>
  <c r="K184" i="1"/>
  <c r="K185" i="1"/>
  <c r="K186" i="1"/>
  <c r="K187" i="1"/>
  <c r="K190" i="1"/>
  <c r="K191" i="1"/>
  <c r="K192" i="1"/>
  <c r="K193" i="1"/>
  <c r="K194" i="1"/>
  <c r="K195" i="1"/>
  <c r="K196" i="1"/>
  <c r="K199" i="1"/>
  <c r="K200" i="1"/>
  <c r="K201" i="1"/>
  <c r="K202" i="1"/>
  <c r="K203" i="1"/>
  <c r="K204" i="1"/>
  <c r="K205" i="1"/>
  <c r="K208" i="1"/>
  <c r="K209" i="1"/>
  <c r="K210" i="1"/>
  <c r="K211" i="1"/>
  <c r="K212" i="1"/>
  <c r="K213" i="1"/>
  <c r="K214" i="1"/>
  <c r="K217" i="1"/>
  <c r="K218" i="1"/>
  <c r="K219" i="1"/>
  <c r="K220" i="1"/>
  <c r="K221" i="1"/>
  <c r="K222" i="1"/>
  <c r="K223" i="1"/>
  <c r="K226" i="1"/>
  <c r="K227" i="1"/>
  <c r="K228" i="1"/>
  <c r="K229" i="1"/>
  <c r="K230" i="1"/>
  <c r="K231" i="1"/>
  <c r="K232" i="1"/>
  <c r="K233" i="1"/>
  <c r="K236" i="1"/>
  <c r="K237" i="1"/>
  <c r="K238" i="1"/>
  <c r="K239" i="1"/>
  <c r="K240" i="1"/>
  <c r="K241" i="1"/>
  <c r="K242" i="1"/>
  <c r="K243" i="1"/>
  <c r="K246" i="1"/>
  <c r="K247" i="1"/>
  <c r="K248" i="1"/>
  <c r="K249" i="1"/>
  <c r="K250" i="1"/>
  <c r="K251" i="1"/>
  <c r="K252" i="1"/>
  <c r="K253" i="1"/>
  <c r="K256" i="1"/>
  <c r="K257" i="1"/>
  <c r="K258" i="1"/>
  <c r="K259" i="1"/>
  <c r="K260" i="1"/>
  <c r="K261" i="1"/>
  <c r="K262" i="1"/>
  <c r="K265" i="1"/>
  <c r="K266" i="1"/>
  <c r="K267" i="1"/>
  <c r="K268" i="1"/>
  <c r="K269" i="1"/>
  <c r="K270" i="1"/>
  <c r="K271" i="1"/>
  <c r="K272" i="1"/>
  <c r="K275" i="1"/>
  <c r="K276" i="1"/>
  <c r="K277" i="1"/>
  <c r="K278" i="1"/>
  <c r="K279" i="1"/>
  <c r="K280" i="1"/>
  <c r="K281" i="1"/>
  <c r="K284" i="1"/>
  <c r="K285" i="1"/>
  <c r="K286" i="1"/>
  <c r="K287" i="1"/>
  <c r="K288" i="1"/>
  <c r="K289" i="1"/>
  <c r="K290" i="1"/>
  <c r="K291" i="1"/>
  <c r="K294" i="1"/>
  <c r="K295" i="1"/>
  <c r="K296" i="1"/>
  <c r="K297" i="1"/>
  <c r="K298" i="1"/>
  <c r="K299" i="1"/>
  <c r="K300" i="1"/>
  <c r="K301" i="1"/>
  <c r="K304" i="1"/>
  <c r="K305" i="1"/>
  <c r="K306" i="1"/>
  <c r="K307" i="1"/>
  <c r="K308" i="1"/>
  <c r="K309" i="1"/>
  <c r="K310" i="1"/>
  <c r="K311" i="1"/>
  <c r="K312" i="1"/>
  <c r="K315" i="1"/>
  <c r="K316" i="1"/>
  <c r="K317" i="1"/>
  <c r="K318" i="1"/>
  <c r="K319" i="1"/>
  <c r="K320" i="1"/>
  <c r="K323" i="1"/>
  <c r="K324" i="1"/>
  <c r="K325" i="1"/>
  <c r="K326" i="1"/>
  <c r="K327" i="1"/>
  <c r="K328" i="1"/>
  <c r="K329" i="1"/>
  <c r="K332" i="1"/>
  <c r="K333" i="1"/>
  <c r="K334" i="1"/>
  <c r="K335" i="1"/>
  <c r="K336" i="1"/>
  <c r="K337" i="1"/>
  <c r="K338" i="1"/>
  <c r="K341" i="1"/>
  <c r="K342" i="1"/>
  <c r="K343" i="1"/>
  <c r="K344" i="1"/>
  <c r="K345" i="1"/>
  <c r="K346" i="1"/>
  <c r="K347" i="1"/>
  <c r="K350" i="1"/>
  <c r="K351" i="1"/>
  <c r="K352" i="1"/>
  <c r="K353" i="1"/>
  <c r="K354" i="1"/>
  <c r="K355" i="1"/>
  <c r="K356" i="1"/>
  <c r="K359" i="1"/>
  <c r="K360" i="1"/>
  <c r="K361" i="1"/>
  <c r="K362" i="1"/>
  <c r="K363" i="1"/>
  <c r="K364" i="1"/>
  <c r="K365" i="1"/>
  <c r="K368" i="1"/>
  <c r="K369" i="1"/>
  <c r="K370" i="1"/>
  <c r="K371" i="1"/>
  <c r="K372" i="1"/>
  <c r="K373" i="1"/>
  <c r="K374" i="1"/>
  <c r="K377" i="1"/>
  <c r="K378" i="1"/>
  <c r="K379" i="1"/>
  <c r="K380" i="1"/>
  <c r="K381" i="1"/>
  <c r="J47" i="1"/>
  <c r="J43" i="1"/>
  <c r="J4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H153" i="1"/>
  <c r="D65" i="1" l="1"/>
  <c r="F381" i="1"/>
  <c r="I381" i="1" s="1"/>
  <c r="F380" i="1"/>
  <c r="I380" i="1" s="1"/>
  <c r="F379" i="1"/>
  <c r="I379" i="1" s="1"/>
  <c r="F378" i="1"/>
  <c r="I378" i="1" s="1"/>
  <c r="F377" i="1"/>
  <c r="I377" i="1" s="1"/>
  <c r="F376" i="1"/>
  <c r="I376" i="1" s="1"/>
  <c r="F375" i="1"/>
  <c r="I375" i="1" s="1"/>
  <c r="F374" i="1"/>
  <c r="I374" i="1" s="1"/>
  <c r="F373" i="1"/>
  <c r="I373" i="1" s="1"/>
  <c r="H372" i="1"/>
  <c r="F372" i="1" s="1"/>
  <c r="I372" i="1" s="1"/>
  <c r="F371" i="1"/>
  <c r="I371" i="1" s="1"/>
  <c r="F370" i="1"/>
  <c r="I370" i="1" s="1"/>
  <c r="F369" i="1"/>
  <c r="I369" i="1" s="1"/>
  <c r="F368" i="1"/>
  <c r="I368" i="1" s="1"/>
  <c r="F367" i="1"/>
  <c r="I367" i="1" s="1"/>
  <c r="F366" i="1"/>
  <c r="I366" i="1" s="1"/>
  <c r="F365" i="1"/>
  <c r="I365" i="1" s="1"/>
  <c r="F364" i="1"/>
  <c r="I364" i="1" s="1"/>
  <c r="F363" i="1"/>
  <c r="I363" i="1" s="1"/>
  <c r="F362" i="1"/>
  <c r="I362" i="1" s="1"/>
  <c r="F361" i="1"/>
  <c r="I361" i="1" s="1"/>
  <c r="F360" i="1"/>
  <c r="I360" i="1" s="1"/>
  <c r="F359" i="1"/>
  <c r="I359" i="1" s="1"/>
  <c r="F358" i="1"/>
  <c r="I358" i="1" s="1"/>
  <c r="F357" i="1"/>
  <c r="I357" i="1" s="1"/>
  <c r="F356" i="1"/>
  <c r="I356" i="1" s="1"/>
  <c r="F355" i="1"/>
  <c r="I355" i="1" s="1"/>
  <c r="F354" i="1"/>
  <c r="I354" i="1" s="1"/>
  <c r="F353" i="1"/>
  <c r="I353" i="1" s="1"/>
  <c r="F352" i="1"/>
  <c r="I352" i="1" s="1"/>
  <c r="F351" i="1"/>
  <c r="I351" i="1" s="1"/>
  <c r="F350" i="1"/>
  <c r="I350" i="1" s="1"/>
  <c r="F349" i="1"/>
  <c r="I349" i="1" s="1"/>
  <c r="F348" i="1"/>
  <c r="I348" i="1" s="1"/>
  <c r="F347" i="1"/>
  <c r="I347" i="1" s="1"/>
  <c r="F346" i="1"/>
  <c r="I346" i="1" s="1"/>
  <c r="F345" i="1"/>
  <c r="I345" i="1" s="1"/>
  <c r="F344" i="1"/>
  <c r="I344" i="1" s="1"/>
  <c r="F343" i="1"/>
  <c r="I343" i="1" s="1"/>
  <c r="F342" i="1"/>
  <c r="I342" i="1" s="1"/>
  <c r="F341" i="1"/>
  <c r="I341" i="1" s="1"/>
  <c r="F340" i="1"/>
  <c r="I340" i="1" s="1"/>
  <c r="F339" i="1"/>
  <c r="I339" i="1" s="1"/>
  <c r="F338" i="1"/>
  <c r="I338" i="1" s="1"/>
  <c r="F337" i="1"/>
  <c r="I337" i="1" s="1"/>
  <c r="F336" i="1"/>
  <c r="I336" i="1" s="1"/>
  <c r="F335" i="1"/>
  <c r="I335" i="1" s="1"/>
  <c r="F334" i="1"/>
  <c r="I334" i="1" s="1"/>
  <c r="F333" i="1"/>
  <c r="I333" i="1" s="1"/>
  <c r="F332" i="1"/>
  <c r="I332" i="1" s="1"/>
  <c r="F331" i="1"/>
  <c r="I331" i="1" s="1"/>
  <c r="F330" i="1"/>
  <c r="I330" i="1" s="1"/>
  <c r="F329" i="1"/>
  <c r="I329" i="1" s="1"/>
  <c r="F328" i="1"/>
  <c r="I328" i="1" s="1"/>
  <c r="F327" i="1"/>
  <c r="I327" i="1" s="1"/>
  <c r="F326" i="1"/>
  <c r="I326" i="1" s="1"/>
  <c r="F325" i="1"/>
  <c r="I325" i="1" s="1"/>
  <c r="F324" i="1"/>
  <c r="I324" i="1" s="1"/>
  <c r="F323" i="1"/>
  <c r="I323" i="1" s="1"/>
  <c r="F322" i="1"/>
  <c r="I322" i="1" s="1"/>
  <c r="F321" i="1"/>
  <c r="I321" i="1" s="1"/>
  <c r="F320" i="1"/>
  <c r="I320" i="1" s="1"/>
  <c r="F319" i="1"/>
  <c r="I319" i="1" s="1"/>
  <c r="F318" i="1"/>
  <c r="I318" i="1" s="1"/>
  <c r="F317" i="1"/>
  <c r="I317" i="1" s="1"/>
  <c r="F316" i="1"/>
  <c r="I316" i="1" s="1"/>
  <c r="F315" i="1"/>
  <c r="I315" i="1" s="1"/>
  <c r="F314" i="1"/>
  <c r="I314" i="1" s="1"/>
  <c r="F313" i="1"/>
  <c r="I313" i="1" s="1"/>
  <c r="F312" i="1"/>
  <c r="I312" i="1" s="1"/>
  <c r="F311" i="1"/>
  <c r="I311" i="1" s="1"/>
  <c r="F310" i="1"/>
  <c r="I310" i="1" s="1"/>
  <c r="F309" i="1"/>
  <c r="I309" i="1" s="1"/>
  <c r="F308" i="1"/>
  <c r="I308" i="1" s="1"/>
  <c r="F307" i="1"/>
  <c r="I307" i="1" s="1"/>
  <c r="F306" i="1"/>
  <c r="I306" i="1" s="1"/>
  <c r="F305" i="1"/>
  <c r="I305" i="1" s="1"/>
  <c r="F304" i="1"/>
  <c r="I304" i="1" s="1"/>
  <c r="F303" i="1"/>
  <c r="I303" i="1" s="1"/>
  <c r="F302" i="1"/>
  <c r="F301" i="1"/>
  <c r="I301" i="1" s="1"/>
  <c r="F300" i="1"/>
  <c r="I300" i="1" s="1"/>
  <c r="F299" i="1"/>
  <c r="I299" i="1" s="1"/>
  <c r="F298" i="1"/>
  <c r="I298" i="1" s="1"/>
  <c r="F297" i="1"/>
  <c r="I297" i="1" s="1"/>
  <c r="F296" i="1"/>
  <c r="I296" i="1" s="1"/>
  <c r="F295" i="1"/>
  <c r="I295" i="1" s="1"/>
  <c r="F294" i="1"/>
  <c r="I294" i="1" s="1"/>
  <c r="F293" i="1"/>
  <c r="I293" i="1" s="1"/>
  <c r="F292" i="1"/>
  <c r="I292" i="1" s="1"/>
  <c r="F291" i="1"/>
  <c r="I291" i="1" s="1"/>
  <c r="F290" i="1"/>
  <c r="I290" i="1" s="1"/>
  <c r="F289" i="1"/>
  <c r="I289" i="1" s="1"/>
  <c r="F288" i="1"/>
  <c r="I288" i="1" s="1"/>
  <c r="F287" i="1"/>
  <c r="I287" i="1" s="1"/>
  <c r="F286" i="1"/>
  <c r="I286" i="1" s="1"/>
  <c r="F285" i="1"/>
  <c r="I285" i="1" s="1"/>
  <c r="F284" i="1"/>
  <c r="I284" i="1" s="1"/>
  <c r="F283" i="1"/>
  <c r="I283" i="1" s="1"/>
  <c r="F282" i="1"/>
  <c r="I282" i="1" s="1"/>
  <c r="F281" i="1"/>
  <c r="I281" i="1" s="1"/>
  <c r="F280" i="1"/>
  <c r="I280" i="1" s="1"/>
  <c r="F279" i="1"/>
  <c r="I279" i="1" s="1"/>
  <c r="F278" i="1"/>
  <c r="I278" i="1" s="1"/>
  <c r="F277" i="1"/>
  <c r="I277" i="1" s="1"/>
  <c r="F276" i="1"/>
  <c r="I276" i="1" s="1"/>
  <c r="F275" i="1"/>
  <c r="I275" i="1" s="1"/>
  <c r="F274" i="1"/>
  <c r="I274" i="1" s="1"/>
  <c r="F273" i="1"/>
  <c r="I273" i="1" s="1"/>
  <c r="F272" i="1"/>
  <c r="I272" i="1" s="1"/>
  <c r="F271" i="1"/>
  <c r="I271" i="1" s="1"/>
  <c r="F270" i="1"/>
  <c r="I270" i="1" s="1"/>
  <c r="F269" i="1"/>
  <c r="I269" i="1" s="1"/>
  <c r="F268" i="1"/>
  <c r="I268" i="1" s="1"/>
  <c r="F267" i="1"/>
  <c r="I267" i="1" s="1"/>
  <c r="F266" i="1"/>
  <c r="I266" i="1" s="1"/>
  <c r="F265" i="1"/>
  <c r="I265" i="1" s="1"/>
  <c r="F264" i="1"/>
  <c r="I264" i="1" s="1"/>
  <c r="F263" i="1"/>
  <c r="I263" i="1" s="1"/>
  <c r="F262" i="1"/>
  <c r="I262" i="1" s="1"/>
  <c r="F261" i="1"/>
  <c r="I261" i="1" s="1"/>
  <c r="F260" i="1"/>
  <c r="I260" i="1" s="1"/>
  <c r="F259" i="1"/>
  <c r="I259" i="1" s="1"/>
  <c r="F258" i="1"/>
  <c r="I258" i="1" s="1"/>
  <c r="F257" i="1"/>
  <c r="I257" i="1" s="1"/>
  <c r="F256" i="1"/>
  <c r="I256" i="1" s="1"/>
  <c r="F255" i="1"/>
  <c r="I255" i="1" s="1"/>
  <c r="F254" i="1"/>
  <c r="I254" i="1" s="1"/>
  <c r="F253" i="1"/>
  <c r="I253" i="1" s="1"/>
  <c r="F252" i="1"/>
  <c r="I252" i="1" s="1"/>
  <c r="F251" i="1"/>
  <c r="I251" i="1" s="1"/>
  <c r="F250" i="1"/>
  <c r="I250" i="1" s="1"/>
  <c r="F249" i="1"/>
  <c r="I249" i="1" s="1"/>
  <c r="F248" i="1"/>
  <c r="I248" i="1" s="1"/>
  <c r="F247" i="1"/>
  <c r="I247" i="1" s="1"/>
  <c r="F246" i="1"/>
  <c r="I246" i="1" s="1"/>
  <c r="F245" i="1"/>
  <c r="I245" i="1" s="1"/>
  <c r="F244" i="1"/>
  <c r="I244" i="1" s="1"/>
  <c r="F243" i="1"/>
  <c r="I243" i="1" s="1"/>
  <c r="F242" i="1"/>
  <c r="I242" i="1" s="1"/>
  <c r="F241" i="1"/>
  <c r="I241" i="1" s="1"/>
  <c r="F240" i="1"/>
  <c r="I240" i="1" s="1"/>
  <c r="F239" i="1"/>
  <c r="I239" i="1" s="1"/>
  <c r="F238" i="1"/>
  <c r="I238" i="1" s="1"/>
  <c r="F237" i="1"/>
  <c r="I237" i="1" s="1"/>
  <c r="F236" i="1"/>
  <c r="I236" i="1" s="1"/>
  <c r="F235" i="1"/>
  <c r="I235" i="1" s="1"/>
  <c r="F234" i="1"/>
  <c r="I234" i="1" s="1"/>
  <c r="F233" i="1"/>
  <c r="I233" i="1" s="1"/>
  <c r="F232" i="1"/>
  <c r="I232" i="1" s="1"/>
  <c r="F231" i="1"/>
  <c r="I231" i="1" s="1"/>
  <c r="F230" i="1"/>
  <c r="I230" i="1" s="1"/>
  <c r="F229" i="1"/>
  <c r="I229" i="1" s="1"/>
  <c r="F228" i="1"/>
  <c r="I228" i="1" s="1"/>
  <c r="F227" i="1"/>
  <c r="I227" i="1" s="1"/>
  <c r="F226" i="1"/>
  <c r="I226" i="1" s="1"/>
  <c r="F225" i="1"/>
  <c r="I225" i="1" s="1"/>
  <c r="F224" i="1"/>
  <c r="I224" i="1" s="1"/>
  <c r="F223" i="1"/>
  <c r="I223" i="1" s="1"/>
  <c r="F222" i="1"/>
  <c r="I222" i="1" s="1"/>
  <c r="H221" i="1"/>
  <c r="F221" i="1" s="1"/>
  <c r="I221" i="1" s="1"/>
  <c r="F220" i="1"/>
  <c r="I220" i="1" s="1"/>
  <c r="F219" i="1"/>
  <c r="I219" i="1" s="1"/>
  <c r="F218" i="1"/>
  <c r="I218" i="1" s="1"/>
  <c r="F217" i="1"/>
  <c r="I217" i="1" s="1"/>
  <c r="F216" i="1"/>
  <c r="I216" i="1" s="1"/>
  <c r="F215" i="1"/>
  <c r="I215" i="1" s="1"/>
  <c r="F214" i="1"/>
  <c r="I214" i="1" s="1"/>
  <c r="F213" i="1"/>
  <c r="I213" i="1" s="1"/>
  <c r="F212" i="1"/>
  <c r="I212" i="1" s="1"/>
  <c r="F211" i="1"/>
  <c r="I211" i="1" s="1"/>
  <c r="F210" i="1"/>
  <c r="I210" i="1" s="1"/>
  <c r="F209" i="1"/>
  <c r="I209" i="1" s="1"/>
  <c r="F208" i="1"/>
  <c r="I208" i="1" s="1"/>
  <c r="F207" i="1"/>
  <c r="I207" i="1" s="1"/>
  <c r="F206" i="1"/>
  <c r="I206" i="1" s="1"/>
  <c r="F205" i="1"/>
  <c r="I205" i="1" s="1"/>
  <c r="F204" i="1"/>
  <c r="I204" i="1" s="1"/>
  <c r="F203" i="1"/>
  <c r="I203" i="1" s="1"/>
  <c r="F202" i="1"/>
  <c r="I202" i="1" s="1"/>
  <c r="F201" i="1"/>
  <c r="I201" i="1" s="1"/>
  <c r="F200" i="1"/>
  <c r="I200" i="1" s="1"/>
  <c r="F199" i="1"/>
  <c r="I199" i="1" s="1"/>
  <c r="F198" i="1"/>
  <c r="I198" i="1" s="1"/>
  <c r="F197" i="1"/>
  <c r="I197" i="1" s="1"/>
  <c r="F196" i="1"/>
  <c r="I196" i="1" s="1"/>
  <c r="F195" i="1"/>
  <c r="I195" i="1" s="1"/>
  <c r="F194" i="1"/>
  <c r="I194" i="1" s="1"/>
  <c r="F193" i="1"/>
  <c r="I193" i="1" s="1"/>
  <c r="F192" i="1"/>
  <c r="I192" i="1" s="1"/>
  <c r="F191" i="1"/>
  <c r="I191" i="1" s="1"/>
  <c r="F190" i="1"/>
  <c r="I190" i="1" s="1"/>
  <c r="F189" i="1"/>
  <c r="I189" i="1" s="1"/>
  <c r="F188" i="1"/>
  <c r="I188" i="1" s="1"/>
  <c r="F187" i="1"/>
  <c r="I187" i="1" s="1"/>
  <c r="F186" i="1"/>
  <c r="I186" i="1" s="1"/>
  <c r="F185" i="1"/>
  <c r="I185" i="1" s="1"/>
  <c r="F184" i="1"/>
  <c r="I184" i="1" s="1"/>
  <c r="F183" i="1"/>
  <c r="I183" i="1" s="1"/>
  <c r="F182" i="1"/>
  <c r="I182" i="1" s="1"/>
  <c r="F181" i="1"/>
  <c r="I181" i="1" s="1"/>
  <c r="F180" i="1"/>
  <c r="I180" i="1" s="1"/>
  <c r="F179" i="1"/>
  <c r="I179" i="1" s="1"/>
  <c r="F178" i="1"/>
  <c r="I178" i="1" s="1"/>
  <c r="F177" i="1"/>
  <c r="I177" i="1" s="1"/>
  <c r="F176" i="1"/>
  <c r="I176" i="1" s="1"/>
  <c r="F175" i="1"/>
  <c r="I175" i="1" s="1"/>
  <c r="F174" i="1"/>
  <c r="I174" i="1" s="1"/>
  <c r="F173" i="1"/>
  <c r="I173" i="1" s="1"/>
  <c r="F172" i="1"/>
  <c r="I172" i="1" s="1"/>
  <c r="F171" i="1"/>
  <c r="I171" i="1" s="1"/>
  <c r="F170" i="1"/>
  <c r="I170" i="1" s="1"/>
  <c r="F169" i="1"/>
  <c r="I169" i="1" s="1"/>
  <c r="F168" i="1"/>
  <c r="I168" i="1" s="1"/>
  <c r="F167" i="1"/>
  <c r="I167" i="1" s="1"/>
  <c r="F166" i="1"/>
  <c r="I166" i="1" s="1"/>
  <c r="F165" i="1"/>
  <c r="I165" i="1" s="1"/>
  <c r="F164" i="1"/>
  <c r="I164" i="1" s="1"/>
  <c r="F163" i="1"/>
  <c r="I163" i="1" s="1"/>
  <c r="F162" i="1"/>
  <c r="I162" i="1" s="1"/>
  <c r="F161" i="1"/>
  <c r="I161" i="1" s="1"/>
  <c r="F160" i="1"/>
  <c r="I160" i="1" s="1"/>
  <c r="F159" i="1"/>
  <c r="I159" i="1" s="1"/>
  <c r="F158" i="1"/>
  <c r="I158" i="1" s="1"/>
  <c r="F157" i="1"/>
  <c r="I157" i="1" s="1"/>
  <c r="F156" i="1"/>
  <c r="I156" i="1" s="1"/>
  <c r="F155" i="1"/>
  <c r="I155" i="1" s="1"/>
  <c r="F154" i="1"/>
  <c r="I154" i="1" s="1"/>
  <c r="F153" i="1"/>
  <c r="I153" i="1" s="1"/>
  <c r="F152" i="1"/>
  <c r="I152" i="1" s="1"/>
  <c r="F151" i="1"/>
  <c r="I151" i="1" s="1"/>
  <c r="F150" i="1"/>
  <c r="I150" i="1" s="1"/>
  <c r="F149" i="1"/>
  <c r="I149" i="1" s="1"/>
  <c r="F148" i="1"/>
  <c r="I148" i="1" s="1"/>
  <c r="F147" i="1"/>
  <c r="I147" i="1" s="1"/>
  <c r="F146" i="1"/>
  <c r="I146" i="1" s="1"/>
  <c r="F145" i="1"/>
  <c r="I145" i="1" s="1"/>
  <c r="F144" i="1"/>
  <c r="I144" i="1" s="1"/>
  <c r="F143" i="1"/>
  <c r="I143" i="1" s="1"/>
  <c r="F142" i="1"/>
  <c r="I142" i="1" s="1"/>
  <c r="F141" i="1"/>
  <c r="I141" i="1" s="1"/>
  <c r="F140" i="1"/>
  <c r="I140" i="1" s="1"/>
  <c r="F139" i="1"/>
  <c r="I139" i="1" s="1"/>
  <c r="F138" i="1"/>
  <c r="I138" i="1" s="1"/>
  <c r="F137" i="1"/>
  <c r="I137" i="1" s="1"/>
  <c r="F136" i="1"/>
  <c r="I136" i="1" s="1"/>
  <c r="F135" i="1"/>
  <c r="I135" i="1" s="1"/>
  <c r="F134" i="1"/>
  <c r="I134" i="1" s="1"/>
  <c r="F133" i="1"/>
  <c r="I133" i="1" s="1"/>
  <c r="F132" i="1"/>
  <c r="I132" i="1" s="1"/>
  <c r="F131" i="1"/>
  <c r="I131" i="1" s="1"/>
  <c r="F130" i="1"/>
  <c r="I130" i="1" s="1"/>
  <c r="F129" i="1"/>
  <c r="I129" i="1" s="1"/>
  <c r="F128" i="1"/>
  <c r="I128" i="1" s="1"/>
  <c r="F127" i="1"/>
  <c r="I127" i="1" s="1"/>
  <c r="F126" i="1"/>
  <c r="I126" i="1" s="1"/>
  <c r="F125" i="1"/>
  <c r="I125" i="1" s="1"/>
  <c r="F124" i="1"/>
  <c r="I124" i="1" s="1"/>
  <c r="F123" i="1"/>
  <c r="I123" i="1" s="1"/>
  <c r="F122" i="1"/>
  <c r="I122" i="1" s="1"/>
  <c r="F121" i="1"/>
  <c r="I121" i="1" s="1"/>
  <c r="F120" i="1"/>
  <c r="I120" i="1" s="1"/>
  <c r="F119" i="1"/>
  <c r="I119" i="1" s="1"/>
  <c r="F118" i="1"/>
  <c r="I118" i="1" s="1"/>
  <c r="H117" i="1"/>
  <c r="F117" i="1" s="1"/>
  <c r="I117" i="1" s="1"/>
  <c r="F116" i="1"/>
  <c r="I116" i="1" s="1"/>
  <c r="F115" i="1"/>
  <c r="I115" i="1" s="1"/>
  <c r="F114" i="1"/>
  <c r="I114" i="1" s="1"/>
  <c r="F113" i="1"/>
  <c r="I113" i="1" s="1"/>
  <c r="F112" i="1"/>
  <c r="I112" i="1" s="1"/>
  <c r="F111" i="1"/>
  <c r="I111" i="1" s="1"/>
  <c r="F110" i="1"/>
  <c r="I110" i="1" s="1"/>
  <c r="F109" i="1"/>
  <c r="I109" i="1" s="1"/>
  <c r="F108" i="1"/>
  <c r="I108" i="1" s="1"/>
  <c r="F107" i="1"/>
  <c r="I107" i="1" s="1"/>
  <c r="F106" i="1"/>
  <c r="I106" i="1" s="1"/>
  <c r="F105" i="1"/>
  <c r="I105" i="1" s="1"/>
  <c r="F104" i="1"/>
  <c r="I104" i="1" s="1"/>
  <c r="F103" i="1"/>
  <c r="I103" i="1" s="1"/>
  <c r="F102" i="1"/>
  <c r="I102" i="1" s="1"/>
  <c r="F101" i="1"/>
  <c r="I101" i="1" s="1"/>
  <c r="F100" i="1"/>
  <c r="I100" i="1" s="1"/>
  <c r="F99" i="1"/>
  <c r="I99" i="1" s="1"/>
  <c r="F98" i="1"/>
  <c r="I98" i="1" s="1"/>
  <c r="F97" i="1"/>
  <c r="I97" i="1" s="1"/>
  <c r="H96" i="1"/>
  <c r="F96" i="1" s="1"/>
  <c r="I96" i="1" s="1"/>
  <c r="F95" i="1"/>
  <c r="I95" i="1" s="1"/>
  <c r="F94" i="1"/>
  <c r="I94" i="1" s="1"/>
  <c r="F93" i="1"/>
  <c r="I93" i="1" s="1"/>
  <c r="F92" i="1"/>
  <c r="I92" i="1" s="1"/>
  <c r="F91" i="1"/>
  <c r="I91" i="1" s="1"/>
  <c r="F90" i="1"/>
  <c r="I90" i="1" s="1"/>
  <c r="F89" i="1"/>
  <c r="I89" i="1" s="1"/>
  <c r="F88" i="1"/>
  <c r="I88" i="1" s="1"/>
  <c r="F87" i="1"/>
  <c r="I87" i="1" s="1"/>
  <c r="F86" i="1"/>
  <c r="I86" i="1" s="1"/>
  <c r="F85" i="1"/>
  <c r="I85" i="1" s="1"/>
  <c r="F84" i="1"/>
  <c r="I84" i="1" s="1"/>
  <c r="F83" i="1"/>
  <c r="I83" i="1" s="1"/>
  <c r="F82" i="1"/>
  <c r="I82" i="1" s="1"/>
  <c r="F81" i="1"/>
  <c r="I81" i="1" s="1"/>
  <c r="F80" i="1"/>
  <c r="I80" i="1" s="1"/>
  <c r="F79" i="1"/>
  <c r="I79" i="1" s="1"/>
  <c r="H66" i="1"/>
  <c r="F2" i="1"/>
  <c r="I2" i="1" s="1"/>
  <c r="H78" i="1" l="1"/>
  <c r="F78" i="1" s="1"/>
  <c r="I78" i="1" s="1"/>
  <c r="H77" i="1"/>
  <c r="H76" i="1"/>
  <c r="F76" i="1" s="1"/>
  <c r="I76" i="1" s="1"/>
  <c r="H75" i="1"/>
  <c r="F75" i="1" s="1"/>
  <c r="I75" i="1" s="1"/>
  <c r="H74" i="1"/>
  <c r="F74" i="1" s="1"/>
  <c r="I74" i="1" s="1"/>
  <c r="H73" i="1"/>
  <c r="F73" i="1" s="1"/>
  <c r="I73" i="1" s="1"/>
  <c r="H72" i="1"/>
  <c r="F72" i="1" s="1"/>
  <c r="I72" i="1" s="1"/>
  <c r="H71" i="1"/>
  <c r="F71" i="1" s="1"/>
  <c r="I71" i="1" s="1"/>
  <c r="H70" i="1"/>
  <c r="F70" i="1" s="1"/>
  <c r="I70" i="1" s="1"/>
  <c r="H69" i="1"/>
  <c r="H68" i="1"/>
  <c r="F68" i="1" s="1"/>
  <c r="I68" i="1" s="1"/>
  <c r="H67" i="1"/>
  <c r="F67" i="1" s="1"/>
  <c r="I67" i="1" s="1"/>
  <c r="F66" i="1"/>
  <c r="I66" i="1" s="1"/>
  <c r="H65" i="1"/>
  <c r="H64" i="1"/>
  <c r="F64" i="1" s="1"/>
  <c r="I64" i="1" s="1"/>
  <c r="H63" i="1"/>
  <c r="F63" i="1" s="1"/>
  <c r="I63" i="1" s="1"/>
  <c r="H62" i="1"/>
  <c r="F62" i="1" s="1"/>
  <c r="I62" i="1" s="1"/>
  <c r="H61" i="1"/>
  <c r="H60" i="1"/>
  <c r="H59" i="1"/>
  <c r="F59" i="1" s="1"/>
  <c r="I59" i="1" s="1"/>
  <c r="H58" i="1"/>
  <c r="F58" i="1" s="1"/>
  <c r="I58" i="1" s="1"/>
  <c r="H57" i="1"/>
  <c r="F57" i="1" s="1"/>
  <c r="I57" i="1" s="1"/>
  <c r="H56" i="1"/>
  <c r="H55" i="1"/>
  <c r="F55" i="1" s="1"/>
  <c r="I55" i="1" s="1"/>
  <c r="H54" i="1"/>
  <c r="F54" i="1" s="1"/>
  <c r="I54" i="1" s="1"/>
  <c r="H53" i="1"/>
  <c r="F53" i="1" s="1"/>
  <c r="I53" i="1" s="1"/>
  <c r="H52" i="1"/>
  <c r="F52" i="1" s="1"/>
  <c r="I52" i="1" s="1"/>
  <c r="H51" i="1"/>
  <c r="F51" i="1" s="1"/>
  <c r="I51" i="1" s="1"/>
  <c r="H50" i="1"/>
  <c r="F50" i="1" s="1"/>
  <c r="I50" i="1" s="1"/>
  <c r="H49" i="1"/>
  <c r="F49" i="1" s="1"/>
  <c r="I49" i="1" s="1"/>
  <c r="H48" i="1"/>
  <c r="F48" i="1" s="1"/>
  <c r="I48" i="1" s="1"/>
  <c r="H47" i="1"/>
  <c r="F47" i="1" s="1"/>
  <c r="I47" i="1" s="1"/>
  <c r="H46" i="1"/>
  <c r="F46" i="1" s="1"/>
  <c r="I46" i="1" s="1"/>
  <c r="H45" i="1"/>
  <c r="F45" i="1" s="1"/>
  <c r="I45" i="1" s="1"/>
  <c r="H44" i="1"/>
  <c r="F44" i="1" s="1"/>
  <c r="I44" i="1" s="1"/>
  <c r="H43" i="1"/>
  <c r="F43" i="1" s="1"/>
  <c r="I43" i="1" s="1"/>
  <c r="H42" i="1"/>
  <c r="F42" i="1" s="1"/>
  <c r="I42" i="1" s="1"/>
  <c r="F41" i="1"/>
  <c r="I41" i="1" s="1"/>
  <c r="F40" i="1"/>
  <c r="I40" i="1" s="1"/>
  <c r="F39" i="1"/>
  <c r="I39" i="1" s="1"/>
  <c r="F38" i="1"/>
  <c r="I38" i="1" s="1"/>
  <c r="F37" i="1"/>
  <c r="I37" i="1" s="1"/>
  <c r="F36" i="1"/>
  <c r="I36" i="1" s="1"/>
  <c r="F35" i="1"/>
  <c r="I35" i="1" s="1"/>
  <c r="F34" i="1"/>
  <c r="I34" i="1" s="1"/>
  <c r="F33" i="1"/>
  <c r="I33" i="1" s="1"/>
  <c r="F32" i="1"/>
  <c r="I32" i="1" s="1"/>
  <c r="F31" i="1"/>
  <c r="I31" i="1" s="1"/>
  <c r="F30" i="1"/>
  <c r="I30" i="1" s="1"/>
  <c r="F29" i="1"/>
  <c r="I29" i="1" s="1"/>
  <c r="F28" i="1"/>
  <c r="I28" i="1" s="1"/>
  <c r="F27" i="1"/>
  <c r="I27" i="1" s="1"/>
  <c r="F26" i="1"/>
  <c r="I26" i="1" s="1"/>
  <c r="F25" i="1"/>
  <c r="I25" i="1" s="1"/>
  <c r="F24" i="1"/>
  <c r="I24" i="1" s="1"/>
  <c r="F23" i="1"/>
  <c r="I23" i="1" s="1"/>
  <c r="F22" i="1"/>
  <c r="I22" i="1" s="1"/>
  <c r="F21" i="1"/>
  <c r="I21" i="1" s="1"/>
  <c r="F20" i="1"/>
  <c r="I20" i="1" s="1"/>
  <c r="F19" i="1"/>
  <c r="I19" i="1" s="1"/>
  <c r="F18" i="1"/>
  <c r="I18" i="1" s="1"/>
  <c r="F17" i="1"/>
  <c r="I17" i="1" s="1"/>
  <c r="F16" i="1"/>
  <c r="I16" i="1" s="1"/>
  <c r="F15" i="1"/>
  <c r="I15" i="1" s="1"/>
  <c r="F14" i="1"/>
  <c r="I14" i="1" s="1"/>
  <c r="F13" i="1"/>
  <c r="I13" i="1" s="1"/>
  <c r="F12" i="1"/>
  <c r="I12" i="1" s="1"/>
  <c r="F11" i="1"/>
  <c r="I11" i="1" s="1"/>
  <c r="F10" i="1"/>
  <c r="I10" i="1" s="1"/>
  <c r="F9" i="1"/>
  <c r="I9" i="1" s="1"/>
  <c r="F8" i="1"/>
  <c r="I8" i="1" s="1"/>
  <c r="F7" i="1"/>
  <c r="I7" i="1" s="1"/>
  <c r="F6" i="1"/>
  <c r="I6" i="1" s="1"/>
  <c r="F5" i="1"/>
  <c r="I5" i="1" s="1"/>
  <c r="F4" i="1"/>
  <c r="I4" i="1" s="1"/>
  <c r="F3" i="1"/>
  <c r="I3" i="1" s="1"/>
</calcChain>
</file>

<file path=xl/sharedStrings.xml><?xml version="1.0" encoding="utf-8"?>
<sst xmlns="http://schemas.openxmlformats.org/spreadsheetml/2006/main" count="2374" uniqueCount="533">
  <si>
    <t>well</t>
  </si>
  <si>
    <t>sample_ID</t>
  </si>
  <si>
    <t>fraction</t>
  </si>
  <si>
    <t>copies_per_uL</t>
  </si>
  <si>
    <t>patient_ID</t>
  </si>
  <si>
    <t>adjusted_copies</t>
  </si>
  <si>
    <t>elution</t>
  </si>
  <si>
    <t>input_vol</t>
  </si>
  <si>
    <t>final_copies</t>
  </si>
  <si>
    <t>replicate</t>
  </si>
  <si>
    <t>dnase</t>
  </si>
  <si>
    <t>group</t>
  </si>
  <si>
    <t>A01</t>
  </si>
  <si>
    <t>plasma</t>
  </si>
  <si>
    <t>neg</t>
  </si>
  <si>
    <t>A02</t>
  </si>
  <si>
    <t>005B_P</t>
  </si>
  <si>
    <t>B</t>
  </si>
  <si>
    <t>no</t>
  </si>
  <si>
    <t>A03</t>
  </si>
  <si>
    <t>0014C_P_dnase</t>
  </si>
  <si>
    <t>C</t>
  </si>
  <si>
    <t>yes</t>
  </si>
  <si>
    <t>B01</t>
  </si>
  <si>
    <t>0014A_P</t>
  </si>
  <si>
    <t>A</t>
  </si>
  <si>
    <t>B02</t>
  </si>
  <si>
    <t>0013B_P</t>
  </si>
  <si>
    <t>B03</t>
  </si>
  <si>
    <t>005C_P_dnase</t>
  </si>
  <si>
    <t>C01</t>
  </si>
  <si>
    <t>005A_P</t>
  </si>
  <si>
    <t>C02</t>
  </si>
  <si>
    <t>0014B_P_dnase</t>
  </si>
  <si>
    <t>C03</t>
  </si>
  <si>
    <t>0013C_P_dnase</t>
  </si>
  <si>
    <t>D01</t>
  </si>
  <si>
    <t>0013A_P</t>
  </si>
  <si>
    <t>D02</t>
  </si>
  <si>
    <t>005B_P_dnase</t>
  </si>
  <si>
    <t>D03</t>
  </si>
  <si>
    <t>D10_10</t>
  </si>
  <si>
    <t>mock_community</t>
  </si>
  <si>
    <t>MC</t>
  </si>
  <si>
    <t>D10</t>
  </si>
  <si>
    <t>E01</t>
  </si>
  <si>
    <t>0014A_P_dnase</t>
  </si>
  <si>
    <t>E02</t>
  </si>
  <si>
    <t>0013B_P_dnase</t>
  </si>
  <si>
    <t>F01</t>
  </si>
  <si>
    <t>005A_P_dnase</t>
  </si>
  <si>
    <t>F02</t>
  </si>
  <si>
    <t>0014C_P</t>
  </si>
  <si>
    <t>G01</t>
  </si>
  <si>
    <t>0013A_P_dnase</t>
  </si>
  <si>
    <t>G02</t>
  </si>
  <si>
    <t>005C_P</t>
  </si>
  <si>
    <t>H01</t>
  </si>
  <si>
    <t>0014B_P</t>
  </si>
  <si>
    <t>H02</t>
  </si>
  <si>
    <t>0013C_P</t>
  </si>
  <si>
    <t>A04</t>
  </si>
  <si>
    <t>0014A_RBC_dnase</t>
  </si>
  <si>
    <t>RBC</t>
  </si>
  <si>
    <t>A05</t>
  </si>
  <si>
    <t>0013B_RBC_dnase</t>
  </si>
  <si>
    <t>B04</t>
  </si>
  <si>
    <t>005A_RBC_dnase</t>
  </si>
  <si>
    <t>B05</t>
  </si>
  <si>
    <t>0014C_RBC</t>
  </si>
  <si>
    <t>C04</t>
  </si>
  <si>
    <t>0013A_RBC_dnase</t>
  </si>
  <si>
    <t>C05</t>
  </si>
  <si>
    <t>005C_RBC</t>
  </si>
  <si>
    <t>D04</t>
  </si>
  <si>
    <t>0014B_RBC</t>
  </si>
  <si>
    <t>D05</t>
  </si>
  <si>
    <t>0013C_RBC</t>
  </si>
  <si>
    <t>E03</t>
  </si>
  <si>
    <t>RBC_neg</t>
  </si>
  <si>
    <t>E04</t>
  </si>
  <si>
    <t>005B_RBC</t>
  </si>
  <si>
    <t>E05</t>
  </si>
  <si>
    <t>0014C_RBC_dnase</t>
  </si>
  <si>
    <t>F03</t>
  </si>
  <si>
    <t>0014A_RBC</t>
  </si>
  <si>
    <t>F04</t>
  </si>
  <si>
    <t>0013B_RBC</t>
  </si>
  <si>
    <t>F05</t>
  </si>
  <si>
    <t>005C_RBC_dnase</t>
  </si>
  <si>
    <t>G03</t>
  </si>
  <si>
    <t>005A_RBC</t>
  </si>
  <si>
    <t>G04</t>
  </si>
  <si>
    <t>0014B_RBC_dnase</t>
  </si>
  <si>
    <t>G05</t>
  </si>
  <si>
    <t>0013C_RBC_dnase</t>
  </si>
  <si>
    <t>H03</t>
  </si>
  <si>
    <t>0013A_RBC</t>
  </si>
  <si>
    <t>H04</t>
  </si>
  <si>
    <t>005B_RBC_dnase</t>
  </si>
  <si>
    <t>H05</t>
  </si>
  <si>
    <t>D8_10</t>
  </si>
  <si>
    <t>D8</t>
  </si>
  <si>
    <t>A08</t>
  </si>
  <si>
    <t>BF</t>
  </si>
  <si>
    <t>A09</t>
  </si>
  <si>
    <t>A10</t>
  </si>
  <si>
    <t>D9</t>
  </si>
  <si>
    <t>B08</t>
  </si>
  <si>
    <t>B09</t>
  </si>
  <si>
    <t>C08</t>
  </si>
  <si>
    <t>C09</t>
  </si>
  <si>
    <t>D08</t>
  </si>
  <si>
    <t>D09</t>
  </si>
  <si>
    <t>E08</t>
  </si>
  <si>
    <t>E09</t>
  </si>
  <si>
    <t>F08</t>
  </si>
  <si>
    <t>F09</t>
  </si>
  <si>
    <t>G08</t>
  </si>
  <si>
    <t>G09</t>
  </si>
  <si>
    <t>H08</t>
  </si>
  <si>
    <t>H09</t>
  </si>
  <si>
    <t>A11</t>
  </si>
  <si>
    <t>WB</t>
  </si>
  <si>
    <t>A12</t>
  </si>
  <si>
    <t>B10</t>
  </si>
  <si>
    <t>B11</t>
  </si>
  <si>
    <t>B12</t>
  </si>
  <si>
    <t>C10</t>
  </si>
  <si>
    <t>C11</t>
  </si>
  <si>
    <t>C12</t>
  </si>
  <si>
    <t>D11</t>
  </si>
  <si>
    <t>D12</t>
  </si>
  <si>
    <t>E10</t>
  </si>
  <si>
    <t>E11</t>
  </si>
  <si>
    <t>D2</t>
  </si>
  <si>
    <t>F10</t>
  </si>
  <si>
    <t>F11</t>
  </si>
  <si>
    <t>G10</t>
  </si>
  <si>
    <t>G11</t>
  </si>
  <si>
    <t>H10</t>
  </si>
  <si>
    <t>H11</t>
  </si>
  <si>
    <t>BF_neg_10</t>
  </si>
  <si>
    <t>0013B_BF_10</t>
  </si>
  <si>
    <t>0014B_WB_10</t>
  </si>
  <si>
    <t>0013C_WB_10</t>
  </si>
  <si>
    <t>0014A_BF_10</t>
  </si>
  <si>
    <t>005B_BF_dnase_10</t>
  </si>
  <si>
    <t>WB_neg_10</t>
  </si>
  <si>
    <t>005B_WB_10</t>
  </si>
  <si>
    <t>0014C_WB_dnase_10</t>
  </si>
  <si>
    <t>005A_BF_dnase_10</t>
  </si>
  <si>
    <t>0013B_BF_dnase_10</t>
  </si>
  <si>
    <t>0014A_WB_10</t>
  </si>
  <si>
    <t>0013B_WB_10</t>
  </si>
  <si>
    <t>005C_WB_dnase_10</t>
  </si>
  <si>
    <t>0013A_BF_dnase_10</t>
  </si>
  <si>
    <t>0014C_BF_10</t>
  </si>
  <si>
    <t>005A_WB_10</t>
  </si>
  <si>
    <t>0014B_WB_dnase_10</t>
  </si>
  <si>
    <t>0013C_WB_dnase_10</t>
  </si>
  <si>
    <t>005A_BF_10</t>
  </si>
  <si>
    <t>005C_BF_10</t>
  </si>
  <si>
    <t>0013A_WB_10</t>
  </si>
  <si>
    <t>005B_WB_dnase_10</t>
  </si>
  <si>
    <t>0013A_BF_10</t>
  </si>
  <si>
    <t>0013C_BF_10</t>
  </si>
  <si>
    <t>0014A_WB_dnase_10</t>
  </si>
  <si>
    <t>0013B_WB_dnase_10</t>
  </si>
  <si>
    <t>0014B_BF_10</t>
  </si>
  <si>
    <t>005C_BF_dnase_10</t>
  </si>
  <si>
    <t>005A_WB_dnase_10</t>
  </si>
  <si>
    <t>0014C_WB_10</t>
  </si>
  <si>
    <t>005B_BF_10</t>
  </si>
  <si>
    <t>0013C_BF_dnase_10</t>
  </si>
  <si>
    <t>0013A_WB_dnase_10</t>
  </si>
  <si>
    <t>005C_WB_10</t>
  </si>
  <si>
    <t>ext_bl2_P</t>
  </si>
  <si>
    <t>0015B_P</t>
  </si>
  <si>
    <t>0012C_P_dnase</t>
  </si>
  <si>
    <t>0012A_RBC_dnase</t>
  </si>
  <si>
    <t>003B_RBC_dnase</t>
  </si>
  <si>
    <t>ext_bl2_BF</t>
  </si>
  <si>
    <t>0015B_BF</t>
  </si>
  <si>
    <t>0012C_BF_dnase</t>
  </si>
  <si>
    <t>0015A_WB_dnase</t>
  </si>
  <si>
    <t>0012C_WB</t>
  </si>
  <si>
    <t>0012A_P</t>
  </si>
  <si>
    <t>003B_P</t>
  </si>
  <si>
    <t>0015C_P_dnase</t>
  </si>
  <si>
    <t>0015A_RBC_dnase</t>
  </si>
  <si>
    <t>0012C_RBC</t>
  </si>
  <si>
    <t>0012A_BF</t>
  </si>
  <si>
    <t>003B_BF</t>
  </si>
  <si>
    <t>003C_BF_dnase</t>
  </si>
  <si>
    <t>003A_WB_dnase</t>
  </si>
  <si>
    <t>0015C_WB</t>
  </si>
  <si>
    <t>0015A_P</t>
  </si>
  <si>
    <t>0012B_P_dnase</t>
  </si>
  <si>
    <t>003C_P_dnase</t>
  </si>
  <si>
    <t>003A_RBC_dnase</t>
  </si>
  <si>
    <t>0015C_RBC</t>
  </si>
  <si>
    <t>0015A_BF</t>
  </si>
  <si>
    <t>0012B_BF_dnase</t>
  </si>
  <si>
    <t>0012B_WB</t>
  </si>
  <si>
    <t>003B_WB_dnase</t>
  </si>
  <si>
    <t>003A_P</t>
  </si>
  <si>
    <t>0015B_P_dnase</t>
  </si>
  <si>
    <t>0012B_RBC</t>
  </si>
  <si>
    <t>003C_RBC</t>
  </si>
  <si>
    <t>003A_BF</t>
  </si>
  <si>
    <t>0015B_BF_dnase</t>
  </si>
  <si>
    <t>ext_bl2_WB</t>
  </si>
  <si>
    <t>0015B_WB</t>
  </si>
  <si>
    <t>0012C_WB_dnase</t>
  </si>
  <si>
    <t>0012A_P_dnase</t>
  </si>
  <si>
    <t>003B_P_dnase</t>
  </si>
  <si>
    <t>ext_bl2_RBC</t>
  </si>
  <si>
    <t>0015B_RBC</t>
  </si>
  <si>
    <t>0012C_RBC_dnase</t>
  </si>
  <si>
    <t>0012A_BF_dnase</t>
  </si>
  <si>
    <t>003B_BF_dnase</t>
  </si>
  <si>
    <t>0012A_WB</t>
  </si>
  <si>
    <t>003B_WB</t>
  </si>
  <si>
    <t>0015C_WB_dnase</t>
  </si>
  <si>
    <t>0015A_P_dnase</t>
  </si>
  <si>
    <t>0012C_P</t>
  </si>
  <si>
    <t>0012A_RBC</t>
  </si>
  <si>
    <t>003B_RBC</t>
  </si>
  <si>
    <t>0015C_RBC_dnase</t>
  </si>
  <si>
    <t>0015A_BF_dnase</t>
  </si>
  <si>
    <t>0012C_BF</t>
  </si>
  <si>
    <t>0015A_WB</t>
  </si>
  <si>
    <t>0012B_WB_dnase</t>
  </si>
  <si>
    <t>F12</t>
  </si>
  <si>
    <t>003C_WB_dnase</t>
  </si>
  <si>
    <t>003A_P_dnase</t>
  </si>
  <si>
    <t>0015C_P</t>
  </si>
  <si>
    <t>0015A_RBC</t>
  </si>
  <si>
    <t>0012B_RBC_dnase</t>
  </si>
  <si>
    <t>003C_RBC_dnase</t>
  </si>
  <si>
    <t>003A_BF_dnase</t>
  </si>
  <si>
    <t>0015C_BF</t>
  </si>
  <si>
    <t>003A_WB</t>
  </si>
  <si>
    <t>0015B_WB_dnase</t>
  </si>
  <si>
    <t>G12</t>
  </si>
  <si>
    <t>0012B_P</t>
  </si>
  <si>
    <t>003C_P</t>
  </si>
  <si>
    <t>003A_RBC</t>
  </si>
  <si>
    <t>0015B_RBC_dnase</t>
  </si>
  <si>
    <t>0012B_BF</t>
  </si>
  <si>
    <t>003C_BF</t>
  </si>
  <si>
    <t>0012A_WB_dnase</t>
  </si>
  <si>
    <t>003C_WB</t>
  </si>
  <si>
    <t>H12</t>
  </si>
  <si>
    <t>water_neg</t>
  </si>
  <si>
    <t>NA</t>
  </si>
  <si>
    <t>D2_100</t>
  </si>
  <si>
    <t>ext_bl3_P</t>
  </si>
  <si>
    <t>001B_P</t>
  </si>
  <si>
    <t>006B_RBC</t>
  </si>
  <si>
    <t>001C_RBC_dnase</t>
  </si>
  <si>
    <t>A06</t>
  </si>
  <si>
    <t>004B_BF</t>
  </si>
  <si>
    <t>A07</t>
  </si>
  <si>
    <t>004C_BF_dnase</t>
  </si>
  <si>
    <t>006A_WB_dnase</t>
  </si>
  <si>
    <t>004C_WB</t>
  </si>
  <si>
    <t>004A_P</t>
  </si>
  <si>
    <t>004B_P_dnase</t>
  </si>
  <si>
    <t>ext_bl3_RBC</t>
  </si>
  <si>
    <t>001B_RBC</t>
  </si>
  <si>
    <t>B06</t>
  </si>
  <si>
    <t>006B_BF</t>
  </si>
  <si>
    <t>B07</t>
  </si>
  <si>
    <t>001C_BF_dnase</t>
  </si>
  <si>
    <t>001A_WB_dnase</t>
  </si>
  <si>
    <t>006C_WB</t>
  </si>
  <si>
    <t>006A_P</t>
  </si>
  <si>
    <t>001B_P_dnase</t>
  </si>
  <si>
    <t>004A_RBC</t>
  </si>
  <si>
    <t>004B_RBC_dnase</t>
  </si>
  <si>
    <t>ext_bl3_BF</t>
  </si>
  <si>
    <t>C06</t>
  </si>
  <si>
    <t>001B_BF</t>
  </si>
  <si>
    <t>C07</t>
  </si>
  <si>
    <t>004B_WB</t>
  </si>
  <si>
    <t>001C_WB</t>
  </si>
  <si>
    <t>001A_P</t>
  </si>
  <si>
    <t>004C_P</t>
  </si>
  <si>
    <t>006A_RBC</t>
  </si>
  <si>
    <t>001B_RBC_dnase</t>
  </si>
  <si>
    <t>004A_BF</t>
  </si>
  <si>
    <t>D06</t>
  </si>
  <si>
    <t>004B_BF_dnase</t>
  </si>
  <si>
    <t>D07</t>
  </si>
  <si>
    <t>ext_bl3_WB</t>
  </si>
  <si>
    <t>006B_WB</t>
  </si>
  <si>
    <t>004C_WB_dnase</t>
  </si>
  <si>
    <t>004A_P_dnase</t>
  </si>
  <si>
    <t>006C_P</t>
  </si>
  <si>
    <t>001A_RBC</t>
  </si>
  <si>
    <t>004C_RBC</t>
  </si>
  <si>
    <t>006A_BF</t>
  </si>
  <si>
    <t>E06</t>
  </si>
  <si>
    <t>001B_BF_dnase</t>
  </si>
  <si>
    <t>E07</t>
  </si>
  <si>
    <t>004A_WB</t>
  </si>
  <si>
    <t>001B_WB</t>
  </si>
  <si>
    <t>006C_WB_dnase</t>
  </si>
  <si>
    <t>001A_P_dnase</t>
  </si>
  <si>
    <t>001C_P</t>
  </si>
  <si>
    <t>004A_RBC_dnase</t>
  </si>
  <si>
    <t>006C_RBC</t>
  </si>
  <si>
    <t>001A_BF</t>
  </si>
  <si>
    <t>F06</t>
  </si>
  <si>
    <t>004C_BF</t>
  </si>
  <si>
    <t>F07</t>
  </si>
  <si>
    <t>006A_WB</t>
  </si>
  <si>
    <t>004B_WB_dnase</t>
  </si>
  <si>
    <t>001C_WB_dnase</t>
  </si>
  <si>
    <t>004B_P</t>
  </si>
  <si>
    <t>004C_P_dnase</t>
  </si>
  <si>
    <t>001A_RBC_dnase</t>
  </si>
  <si>
    <t>001C_RBC</t>
  </si>
  <si>
    <t>004A_BF_dnase</t>
  </si>
  <si>
    <t>G06</t>
  </si>
  <si>
    <t>006C_BF</t>
  </si>
  <si>
    <t>G07</t>
  </si>
  <si>
    <t>001A_WB</t>
  </si>
  <si>
    <t>006B_WB_dnase</t>
  </si>
  <si>
    <t>006B_P</t>
  </si>
  <si>
    <t>001C_P_dnase</t>
  </si>
  <si>
    <t>004B_RBC</t>
  </si>
  <si>
    <t>004C_RBC_dnase</t>
  </si>
  <si>
    <t>001A_BF_dnase</t>
  </si>
  <si>
    <t>H06</t>
  </si>
  <si>
    <t>001C_BF</t>
  </si>
  <si>
    <t>H07</t>
  </si>
  <si>
    <t>004A_WB_dnase</t>
  </si>
  <si>
    <t>001B_WB_dnase</t>
  </si>
  <si>
    <t>water</t>
  </si>
  <si>
    <t>ext_bl4_P</t>
  </si>
  <si>
    <t>010B_P</t>
  </si>
  <si>
    <t>010C_P_dnase</t>
  </si>
  <si>
    <t>002A_RBC_dnase</t>
  </si>
  <si>
    <t>002C_RBC</t>
  </si>
  <si>
    <t>ext_bl4_BF</t>
  </si>
  <si>
    <t>002B_BF</t>
  </si>
  <si>
    <t>009B_WB</t>
  </si>
  <si>
    <t>002C_WB</t>
  </si>
  <si>
    <t>009A_P</t>
  </si>
  <si>
    <t>002B_P</t>
  </si>
  <si>
    <t>002C_P_dnase</t>
  </si>
  <si>
    <t>009B_RBC</t>
  </si>
  <si>
    <t>010C_RBC_dnase</t>
  </si>
  <si>
    <t>009A_BF</t>
  </si>
  <si>
    <t>010B_BF_dnase</t>
  </si>
  <si>
    <t>ext_bl4_WB</t>
  </si>
  <si>
    <t>010B_WB</t>
  </si>
  <si>
    <t>009C_WB_dnase</t>
  </si>
  <si>
    <t>010A_P</t>
  </si>
  <si>
    <t>009B_P_dnase</t>
  </si>
  <si>
    <t>010B_RBC</t>
  </si>
  <si>
    <t>002C_RBC_dnase</t>
  </si>
  <si>
    <t>010A_BF</t>
  </si>
  <si>
    <t>002B_BF_dnase</t>
  </si>
  <si>
    <t>009A_WB</t>
  </si>
  <si>
    <t>002B_WB</t>
  </si>
  <si>
    <t>010C_WB_dnase</t>
  </si>
  <si>
    <t>002A_P</t>
  </si>
  <si>
    <t>010B_P_dnase</t>
  </si>
  <si>
    <t>ext_bl4_RBC</t>
  </si>
  <si>
    <t>002B_RBC</t>
  </si>
  <si>
    <t>002A_BF</t>
  </si>
  <si>
    <t>009C_BF</t>
  </si>
  <si>
    <t>010A_WB</t>
  </si>
  <si>
    <t>009B_WB_dnase</t>
  </si>
  <si>
    <t>002C_WB_dnase</t>
  </si>
  <si>
    <t>009A_P_dnase</t>
  </si>
  <si>
    <t>002B_P_dnase</t>
  </si>
  <si>
    <t>009A_RBC</t>
  </si>
  <si>
    <t>010B_RBC_dnase</t>
  </si>
  <si>
    <t>010A_BF_dnase</t>
  </si>
  <si>
    <t>010C_BF</t>
  </si>
  <si>
    <t>002A_WB</t>
  </si>
  <si>
    <t>010B_WB_dnase</t>
  </si>
  <si>
    <t>010A_P_dnase</t>
  </si>
  <si>
    <t>009C_P</t>
  </si>
  <si>
    <t>010A_RBC</t>
  </si>
  <si>
    <t>002B_RBC_dnase</t>
  </si>
  <si>
    <t>002A_BF_dnase</t>
  </si>
  <si>
    <t>002C_BF</t>
  </si>
  <si>
    <t>009A_WB_dnase</t>
  </si>
  <si>
    <t>002B_WB_dnase</t>
  </si>
  <si>
    <t>002A_P_dnase</t>
  </si>
  <si>
    <t>010C_P</t>
  </si>
  <si>
    <t>002A_RBC</t>
  </si>
  <si>
    <t>009C_RBC</t>
  </si>
  <si>
    <t>009B_BF</t>
  </si>
  <si>
    <t>010C_BF_dnase</t>
  </si>
  <si>
    <t>010A_WB_dnase</t>
  </si>
  <si>
    <t>009C_WB</t>
  </si>
  <si>
    <t>009B_P</t>
  </si>
  <si>
    <t>002C_P</t>
  </si>
  <si>
    <t>010A_RBC_dnase</t>
  </si>
  <si>
    <t>010C_RBC</t>
  </si>
  <si>
    <t>010B_BF</t>
  </si>
  <si>
    <t>002C_BF_dnase</t>
  </si>
  <si>
    <t>002A_WB_dnase</t>
  </si>
  <si>
    <t>010C_WB</t>
  </si>
  <si>
    <t>ext_bl5_P</t>
  </si>
  <si>
    <t>008B_P</t>
  </si>
  <si>
    <t>016B_RBC</t>
  </si>
  <si>
    <t>016C_RBC_dnase</t>
  </si>
  <si>
    <t>011B_BF</t>
  </si>
  <si>
    <t>011C_BF_dnase</t>
  </si>
  <si>
    <t>016A_WB_dnase</t>
  </si>
  <si>
    <t>011C_WB</t>
  </si>
  <si>
    <t>011A_P</t>
  </si>
  <si>
    <t>011B_P_dnase</t>
  </si>
  <si>
    <t>ext_bl5_RBC</t>
  </si>
  <si>
    <t>008B_RBC</t>
  </si>
  <si>
    <t>016B_BF</t>
  </si>
  <si>
    <t>016C_BF_dnase</t>
  </si>
  <si>
    <t>008A_WB_dnase</t>
  </si>
  <si>
    <t>016C_WB</t>
  </si>
  <si>
    <t>016A_P</t>
  </si>
  <si>
    <t>016B_P_dnase</t>
  </si>
  <si>
    <t>011A_RBC</t>
  </si>
  <si>
    <t>011B_RBC_dnase</t>
  </si>
  <si>
    <t>ext_bl5_BF</t>
  </si>
  <si>
    <t>008B_BF</t>
  </si>
  <si>
    <t>011B_WB</t>
  </si>
  <si>
    <t>008C_WB</t>
  </si>
  <si>
    <t>008A_P</t>
  </si>
  <si>
    <t>011C_P</t>
  </si>
  <si>
    <t>016A_RBC</t>
  </si>
  <si>
    <t>016B_RBC_dnase</t>
  </si>
  <si>
    <t>011A_BF</t>
  </si>
  <si>
    <t>011B_BF_dnase</t>
  </si>
  <si>
    <t>ext_bl5_WB</t>
  </si>
  <si>
    <t>016B_WB</t>
  </si>
  <si>
    <t>011C_WB_dnase</t>
  </si>
  <si>
    <t>011A_P_dnase</t>
  </si>
  <si>
    <t>016C_P</t>
  </si>
  <si>
    <t>008A_RBC</t>
  </si>
  <si>
    <t>011C_RBC</t>
  </si>
  <si>
    <t>016A_BF</t>
  </si>
  <si>
    <t>016B_BF_dnase</t>
  </si>
  <si>
    <t>011A_WB</t>
  </si>
  <si>
    <t>008B_WB</t>
  </si>
  <si>
    <t>016C_WB_dnase</t>
  </si>
  <si>
    <t>016A_P_dnase</t>
  </si>
  <si>
    <t>008C_P</t>
  </si>
  <si>
    <t>011A_RBC_dnase</t>
  </si>
  <si>
    <t>016C_RBC</t>
  </si>
  <si>
    <t>008A_BF</t>
  </si>
  <si>
    <t>011C_BF</t>
  </si>
  <si>
    <t>016A_WB</t>
  </si>
  <si>
    <t>011B_WB_dnase</t>
  </si>
  <si>
    <t>008C_WB_dnase</t>
  </si>
  <si>
    <t>011B_P</t>
  </si>
  <si>
    <t>011C_P_dnase</t>
  </si>
  <si>
    <t>016A_RBC_dnase</t>
  </si>
  <si>
    <t>008C_RBC</t>
  </si>
  <si>
    <t>011A_BF_dnase</t>
  </si>
  <si>
    <t>016C_BF</t>
  </si>
  <si>
    <t>008A_WB</t>
  </si>
  <si>
    <t>016B_WB_dnase</t>
  </si>
  <si>
    <t>016B_P</t>
  </si>
  <si>
    <t>016C_P_dnase</t>
  </si>
  <si>
    <t>011B_RBC</t>
  </si>
  <si>
    <t>011C_RBC_dnase</t>
  </si>
  <si>
    <t>016A_BF_dnase</t>
  </si>
  <si>
    <t>008C_BF</t>
  </si>
  <si>
    <t>011A_WB_dnase</t>
  </si>
  <si>
    <t>008B_WB_dnase</t>
  </si>
  <si>
    <t>ext_bl1_P</t>
  </si>
  <si>
    <t>replicate_ID</t>
  </si>
  <si>
    <t>005B</t>
  </si>
  <si>
    <t>0014C</t>
  </si>
  <si>
    <t>ext_bl1</t>
  </si>
  <si>
    <t>0014A</t>
  </si>
  <si>
    <t>0013B</t>
  </si>
  <si>
    <t>005C</t>
  </si>
  <si>
    <t>005A</t>
  </si>
  <si>
    <t>0014B</t>
  </si>
  <si>
    <t>0013C</t>
  </si>
  <si>
    <t>0013A</t>
  </si>
  <si>
    <t>ext_bl2</t>
  </si>
  <si>
    <t>0015B</t>
  </si>
  <si>
    <t>0012C</t>
  </si>
  <si>
    <t>0012A</t>
  </si>
  <si>
    <t>003B</t>
  </si>
  <si>
    <t>0015C</t>
  </si>
  <si>
    <t>0015A</t>
  </si>
  <si>
    <t>0012B</t>
  </si>
  <si>
    <t>003C</t>
  </si>
  <si>
    <t>003A</t>
  </si>
  <si>
    <t>ext_bl3</t>
  </si>
  <si>
    <t>001B</t>
  </si>
  <si>
    <t>006B</t>
  </si>
  <si>
    <t>001C</t>
  </si>
  <si>
    <t>004B</t>
  </si>
  <si>
    <t>004C</t>
  </si>
  <si>
    <t>006A</t>
  </si>
  <si>
    <t>004A</t>
  </si>
  <si>
    <t>001A</t>
  </si>
  <si>
    <t>006C</t>
  </si>
  <si>
    <t xml:space="preserve">001B </t>
  </si>
  <si>
    <t>ext_bl4</t>
  </si>
  <si>
    <t>010B</t>
  </si>
  <si>
    <t>010C</t>
  </si>
  <si>
    <t>002A</t>
  </si>
  <si>
    <t>002C</t>
  </si>
  <si>
    <t>002B</t>
  </si>
  <si>
    <t>009B</t>
  </si>
  <si>
    <t>009A</t>
  </si>
  <si>
    <t>009C</t>
  </si>
  <si>
    <t>010A</t>
  </si>
  <si>
    <t>ext_bl5</t>
  </si>
  <si>
    <t>008B</t>
  </si>
  <si>
    <t>016B</t>
  </si>
  <si>
    <t>016C</t>
  </si>
  <si>
    <t>011B</t>
  </si>
  <si>
    <t>011C</t>
  </si>
  <si>
    <t>016A</t>
  </si>
  <si>
    <t>011A</t>
  </si>
  <si>
    <t>008A</t>
  </si>
  <si>
    <t>008C</t>
  </si>
  <si>
    <t>Vol_from_blood</t>
  </si>
  <si>
    <t>adjusted_tot_blood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</si>
</sst>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Alignment="1">
      <alignment horizontal="left" vertical="center"/>
    </xf>
    <xf numFmtId="4" fontId="2" fillId="0" borderId="0" xfId="0" applyNumberFormat="1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2F1D-F686-B846-87D6-603938C45A7B}">
  <dimension ref="A1:O381"/>
  <sheetViews>
    <sheetView tabSelected="1" zoomScale="130" zoomScaleNormal="130" workbookViewId="0">
      <pane ySplit="1" topLeftCell="A2" activePane="bottomLeft" state="frozen"/>
      <selection pane="bottomLeft" activeCell="K383" sqref="K383"/>
    </sheetView>
  </sheetViews>
  <sheetFormatPr baseColWidth="10" defaultRowHeight="16" x14ac:dyDescent="0.2"/>
  <cols>
    <col min="2" max="2" width="20.33203125" bestFit="1" customWidth="1"/>
    <col min="4" max="4" width="12.83203125" bestFit="1" customWidth="1"/>
    <col min="6" max="6" width="14.33203125" bestFit="1" customWidth="1"/>
    <col min="9" max="9" width="12.6640625" bestFit="1" customWidth="1"/>
    <col min="10" max="10" width="15.1640625" bestFit="1" customWidth="1"/>
    <col min="11" max="11" width="18.5" bestFit="1" customWidth="1"/>
    <col min="15" max="15" width="11.5" bestFit="1" customWidth="1"/>
  </cols>
  <sheetData>
    <row r="1" spans="1:1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531</v>
      </c>
      <c r="K1" s="8" t="s">
        <v>532</v>
      </c>
      <c r="L1" s="8" t="s">
        <v>9</v>
      </c>
      <c r="M1" s="8" t="s">
        <v>10</v>
      </c>
      <c r="N1" s="8" t="s">
        <v>11</v>
      </c>
      <c r="O1" s="8" t="s">
        <v>479</v>
      </c>
    </row>
    <row r="2" spans="1:15" x14ac:dyDescent="0.2">
      <c r="A2" t="s">
        <v>12</v>
      </c>
      <c r="B2" t="s">
        <v>478</v>
      </c>
      <c r="C2" t="s">
        <v>13</v>
      </c>
      <c r="D2">
        <v>140.41999999999999</v>
      </c>
      <c r="E2" t="s">
        <v>14</v>
      </c>
      <c r="F2" s="1">
        <f>(D2*22)/H2</f>
        <v>319.13636363636363</v>
      </c>
      <c r="G2">
        <v>40</v>
      </c>
      <c r="H2">
        <v>9.68</v>
      </c>
      <c r="I2" s="1">
        <f>(F2*G2)/200</f>
        <v>63.827272727272721</v>
      </c>
      <c r="J2" s="1">
        <f>2/3</f>
        <v>0.66666666666666663</v>
      </c>
      <c r="K2" s="1">
        <f>(F2*G2)/(J2*1000)</f>
        <v>19.148181818181818</v>
      </c>
      <c r="L2" t="s">
        <v>14</v>
      </c>
      <c r="M2" t="s">
        <v>14</v>
      </c>
      <c r="N2">
        <v>1</v>
      </c>
      <c r="O2" t="s">
        <v>482</v>
      </c>
    </row>
    <row r="3" spans="1:15" x14ac:dyDescent="0.2">
      <c r="A3" t="s">
        <v>15</v>
      </c>
      <c r="B3" t="s">
        <v>16</v>
      </c>
      <c r="C3" t="s">
        <v>13</v>
      </c>
      <c r="D3">
        <v>177.04</v>
      </c>
      <c r="E3">
        <v>5</v>
      </c>
      <c r="F3" s="1">
        <f t="shared" ref="F3:F41" si="0">(D3*22)/H3</f>
        <v>402.36363636363632</v>
      </c>
      <c r="G3">
        <v>40</v>
      </c>
      <c r="H3">
        <v>9.68</v>
      </c>
      <c r="I3" s="1">
        <f t="shared" ref="I3:I41" si="1">(F3*G3)/200</f>
        <v>80.472727272727255</v>
      </c>
      <c r="J3" s="1">
        <f t="shared" ref="J3:J21" si="2">2/3</f>
        <v>0.66666666666666663</v>
      </c>
      <c r="K3" s="1">
        <f t="shared" ref="K3:K66" si="3">(F3*G3)/(J3*1000)</f>
        <v>24.141818181818181</v>
      </c>
      <c r="L3" t="s">
        <v>17</v>
      </c>
      <c r="M3" t="s">
        <v>18</v>
      </c>
      <c r="N3">
        <v>1</v>
      </c>
      <c r="O3" t="s">
        <v>480</v>
      </c>
    </row>
    <row r="4" spans="1:15" x14ac:dyDescent="0.2">
      <c r="A4" t="s">
        <v>19</v>
      </c>
      <c r="B4" t="s">
        <v>20</v>
      </c>
      <c r="C4" t="s">
        <v>13</v>
      </c>
      <c r="D4">
        <v>0</v>
      </c>
      <c r="E4">
        <v>14</v>
      </c>
      <c r="F4" s="1">
        <f t="shared" si="0"/>
        <v>0</v>
      </c>
      <c r="G4">
        <v>40</v>
      </c>
      <c r="H4">
        <v>9.68</v>
      </c>
      <c r="I4" s="1">
        <f t="shared" si="1"/>
        <v>0</v>
      </c>
      <c r="J4" s="1">
        <f t="shared" si="2"/>
        <v>0.66666666666666663</v>
      </c>
      <c r="K4" s="1">
        <f t="shared" si="3"/>
        <v>0</v>
      </c>
      <c r="L4" t="s">
        <v>21</v>
      </c>
      <c r="M4" t="s">
        <v>22</v>
      </c>
      <c r="N4">
        <v>1</v>
      </c>
      <c r="O4" t="s">
        <v>481</v>
      </c>
    </row>
    <row r="5" spans="1:15" x14ac:dyDescent="0.2">
      <c r="A5" t="s">
        <v>23</v>
      </c>
      <c r="B5" t="s">
        <v>24</v>
      </c>
      <c r="C5" t="s">
        <v>13</v>
      </c>
      <c r="D5">
        <v>238.18</v>
      </c>
      <c r="E5">
        <v>14</v>
      </c>
      <c r="F5" s="1">
        <f t="shared" si="0"/>
        <v>541.31818181818187</v>
      </c>
      <c r="G5">
        <v>40</v>
      </c>
      <c r="H5">
        <v>9.68</v>
      </c>
      <c r="I5" s="1">
        <f t="shared" si="1"/>
        <v>108.26363636363638</v>
      </c>
      <c r="J5" s="1">
        <f t="shared" si="2"/>
        <v>0.66666666666666663</v>
      </c>
      <c r="K5" s="1">
        <f t="shared" si="3"/>
        <v>32.479090909090914</v>
      </c>
      <c r="L5" t="s">
        <v>25</v>
      </c>
      <c r="M5" t="s">
        <v>18</v>
      </c>
      <c r="N5">
        <v>1</v>
      </c>
      <c r="O5" t="s">
        <v>483</v>
      </c>
    </row>
    <row r="6" spans="1:15" x14ac:dyDescent="0.2">
      <c r="A6" t="s">
        <v>26</v>
      </c>
      <c r="B6" t="s">
        <v>27</v>
      </c>
      <c r="C6" t="s">
        <v>13</v>
      </c>
      <c r="D6">
        <v>184.38</v>
      </c>
      <c r="E6">
        <v>13</v>
      </c>
      <c r="F6" s="1">
        <f t="shared" si="0"/>
        <v>419.0454545454545</v>
      </c>
      <c r="G6">
        <v>40</v>
      </c>
      <c r="H6">
        <v>9.68</v>
      </c>
      <c r="I6" s="1">
        <f t="shared" si="1"/>
        <v>83.809090909090898</v>
      </c>
      <c r="J6" s="1">
        <f t="shared" si="2"/>
        <v>0.66666666666666663</v>
      </c>
      <c r="K6" s="1">
        <f t="shared" si="3"/>
        <v>25.142727272727271</v>
      </c>
      <c r="L6" t="s">
        <v>17</v>
      </c>
      <c r="M6" t="s">
        <v>18</v>
      </c>
      <c r="N6">
        <v>1</v>
      </c>
      <c r="O6" t="s">
        <v>484</v>
      </c>
    </row>
    <row r="7" spans="1:15" x14ac:dyDescent="0.2">
      <c r="A7" t="s">
        <v>28</v>
      </c>
      <c r="B7" t="s">
        <v>29</v>
      </c>
      <c r="C7" t="s">
        <v>13</v>
      </c>
      <c r="D7">
        <v>0.08</v>
      </c>
      <c r="E7">
        <v>5</v>
      </c>
      <c r="F7" s="1">
        <f t="shared" si="0"/>
        <v>0.18181818181818182</v>
      </c>
      <c r="G7">
        <v>40</v>
      </c>
      <c r="H7">
        <v>9.68</v>
      </c>
      <c r="I7" s="1">
        <f t="shared" si="1"/>
        <v>3.6363636363636369E-2</v>
      </c>
      <c r="J7" s="1">
        <f t="shared" si="2"/>
        <v>0.66666666666666663</v>
      </c>
      <c r="K7" s="1">
        <f t="shared" si="3"/>
        <v>1.090909090909091E-2</v>
      </c>
      <c r="L7" t="s">
        <v>21</v>
      </c>
      <c r="M7" t="s">
        <v>22</v>
      </c>
      <c r="N7">
        <v>1</v>
      </c>
      <c r="O7" t="s">
        <v>485</v>
      </c>
    </row>
    <row r="8" spans="1:15" x14ac:dyDescent="0.2">
      <c r="A8" t="s">
        <v>30</v>
      </c>
      <c r="B8" t="s">
        <v>31</v>
      </c>
      <c r="C8" t="s">
        <v>13</v>
      </c>
      <c r="D8">
        <v>202.37</v>
      </c>
      <c r="E8">
        <v>5</v>
      </c>
      <c r="F8" s="1">
        <f t="shared" si="0"/>
        <v>459.93181818181824</v>
      </c>
      <c r="G8">
        <v>40</v>
      </c>
      <c r="H8">
        <v>9.68</v>
      </c>
      <c r="I8" s="1">
        <f t="shared" si="1"/>
        <v>91.986363636363635</v>
      </c>
      <c r="J8" s="1">
        <f t="shared" si="2"/>
        <v>0.66666666666666663</v>
      </c>
      <c r="K8" s="1">
        <f t="shared" si="3"/>
        <v>27.595909090909092</v>
      </c>
      <c r="L8" t="s">
        <v>25</v>
      </c>
      <c r="M8" t="s">
        <v>18</v>
      </c>
      <c r="N8">
        <v>1</v>
      </c>
      <c r="O8" t="s">
        <v>486</v>
      </c>
    </row>
    <row r="9" spans="1:15" x14ac:dyDescent="0.2">
      <c r="A9" t="s">
        <v>32</v>
      </c>
      <c r="B9" t="s">
        <v>33</v>
      </c>
      <c r="C9" t="s">
        <v>13</v>
      </c>
      <c r="D9">
        <v>0</v>
      </c>
      <c r="E9">
        <v>14</v>
      </c>
      <c r="F9" s="1">
        <f t="shared" si="0"/>
        <v>0</v>
      </c>
      <c r="G9">
        <v>40</v>
      </c>
      <c r="H9">
        <v>9.68</v>
      </c>
      <c r="I9" s="1">
        <f t="shared" si="1"/>
        <v>0</v>
      </c>
      <c r="J9" s="1">
        <f t="shared" si="2"/>
        <v>0.66666666666666663</v>
      </c>
      <c r="K9" s="1">
        <f t="shared" si="3"/>
        <v>0</v>
      </c>
      <c r="L9" t="s">
        <v>17</v>
      </c>
      <c r="M9" t="s">
        <v>22</v>
      </c>
      <c r="N9">
        <v>1</v>
      </c>
      <c r="O9" t="s">
        <v>487</v>
      </c>
    </row>
    <row r="10" spans="1:15" x14ac:dyDescent="0.2">
      <c r="A10" t="s">
        <v>34</v>
      </c>
      <c r="B10" t="s">
        <v>35</v>
      </c>
      <c r="C10" t="s">
        <v>13</v>
      </c>
      <c r="D10">
        <v>0</v>
      </c>
      <c r="E10">
        <v>13</v>
      </c>
      <c r="F10" s="1">
        <f t="shared" si="0"/>
        <v>0</v>
      </c>
      <c r="G10">
        <v>40</v>
      </c>
      <c r="H10">
        <v>9.68</v>
      </c>
      <c r="I10" s="1">
        <f t="shared" si="1"/>
        <v>0</v>
      </c>
      <c r="J10" s="1">
        <f t="shared" si="2"/>
        <v>0.66666666666666663</v>
      </c>
      <c r="K10" s="1">
        <f t="shared" si="3"/>
        <v>0</v>
      </c>
      <c r="L10" t="s">
        <v>21</v>
      </c>
      <c r="M10" t="s">
        <v>22</v>
      </c>
      <c r="N10">
        <v>1</v>
      </c>
      <c r="O10" t="s">
        <v>488</v>
      </c>
    </row>
    <row r="11" spans="1:15" x14ac:dyDescent="0.2">
      <c r="A11" t="s">
        <v>36</v>
      </c>
      <c r="B11" t="s">
        <v>37</v>
      </c>
      <c r="C11" t="s">
        <v>13</v>
      </c>
      <c r="D11">
        <v>264.62</v>
      </c>
      <c r="E11">
        <v>13</v>
      </c>
      <c r="F11" s="1">
        <f t="shared" si="0"/>
        <v>601.40909090909099</v>
      </c>
      <c r="G11">
        <v>40</v>
      </c>
      <c r="H11">
        <v>9.68</v>
      </c>
      <c r="I11" s="1">
        <f t="shared" si="1"/>
        <v>120.2818181818182</v>
      </c>
      <c r="J11" s="1">
        <f t="shared" si="2"/>
        <v>0.66666666666666663</v>
      </c>
      <c r="K11" s="1">
        <f t="shared" si="3"/>
        <v>36.084545454545463</v>
      </c>
      <c r="L11" t="s">
        <v>25</v>
      </c>
      <c r="M11" t="s">
        <v>18</v>
      </c>
      <c r="N11">
        <v>1</v>
      </c>
      <c r="O11" t="s">
        <v>489</v>
      </c>
    </row>
    <row r="12" spans="1:15" x14ac:dyDescent="0.2">
      <c r="A12" t="s">
        <v>38</v>
      </c>
      <c r="B12" t="s">
        <v>39</v>
      </c>
      <c r="C12" t="s">
        <v>13</v>
      </c>
      <c r="D12">
        <v>0</v>
      </c>
      <c r="E12">
        <v>5</v>
      </c>
      <c r="F12" s="1">
        <f t="shared" si="0"/>
        <v>0</v>
      </c>
      <c r="G12">
        <v>40</v>
      </c>
      <c r="H12">
        <v>9.68</v>
      </c>
      <c r="I12" s="1">
        <f t="shared" si="1"/>
        <v>0</v>
      </c>
      <c r="J12" s="1">
        <f t="shared" si="2"/>
        <v>0.66666666666666663</v>
      </c>
      <c r="K12" s="1">
        <f t="shared" si="3"/>
        <v>0</v>
      </c>
      <c r="L12" t="s">
        <v>17</v>
      </c>
      <c r="M12" t="s">
        <v>22</v>
      </c>
      <c r="N12">
        <v>1</v>
      </c>
      <c r="O12" t="s">
        <v>480</v>
      </c>
    </row>
    <row r="13" spans="1:15" x14ac:dyDescent="0.2">
      <c r="A13" t="s">
        <v>40</v>
      </c>
      <c r="B13" t="s">
        <v>41</v>
      </c>
      <c r="C13" t="s">
        <v>42</v>
      </c>
      <c r="D13">
        <v>195.89</v>
      </c>
      <c r="E13" t="s">
        <v>43</v>
      </c>
      <c r="F13" s="1">
        <f t="shared" si="0"/>
        <v>8619.16</v>
      </c>
      <c r="G13">
        <v>40</v>
      </c>
      <c r="H13">
        <v>0.5</v>
      </c>
      <c r="I13" s="1">
        <f t="shared" si="1"/>
        <v>1723.8320000000001</v>
      </c>
      <c r="J13" s="1">
        <f t="shared" si="2"/>
        <v>0.66666666666666663</v>
      </c>
      <c r="K13" s="1">
        <f t="shared" si="3"/>
        <v>517.14960000000008</v>
      </c>
      <c r="L13" t="s">
        <v>44</v>
      </c>
      <c r="M13" t="s">
        <v>18</v>
      </c>
      <c r="N13">
        <v>1</v>
      </c>
      <c r="O13" t="s">
        <v>44</v>
      </c>
    </row>
    <row r="14" spans="1:15" x14ac:dyDescent="0.2">
      <c r="A14" t="s">
        <v>45</v>
      </c>
      <c r="B14" t="s">
        <v>46</v>
      </c>
      <c r="C14" t="s">
        <v>13</v>
      </c>
      <c r="D14">
        <v>0</v>
      </c>
      <c r="E14">
        <v>14</v>
      </c>
      <c r="F14" s="1">
        <f t="shared" si="0"/>
        <v>0</v>
      </c>
      <c r="G14">
        <v>40</v>
      </c>
      <c r="H14">
        <v>9.68</v>
      </c>
      <c r="I14" s="1">
        <f t="shared" si="1"/>
        <v>0</v>
      </c>
      <c r="J14" s="1">
        <f t="shared" si="2"/>
        <v>0.66666666666666663</v>
      </c>
      <c r="K14" s="1">
        <f t="shared" si="3"/>
        <v>0</v>
      </c>
      <c r="L14" t="s">
        <v>25</v>
      </c>
      <c r="M14" t="s">
        <v>22</v>
      </c>
      <c r="N14">
        <v>1</v>
      </c>
      <c r="O14" t="s">
        <v>483</v>
      </c>
    </row>
    <row r="15" spans="1:15" x14ac:dyDescent="0.2">
      <c r="A15" t="s">
        <v>47</v>
      </c>
      <c r="B15" t="s">
        <v>48</v>
      </c>
      <c r="C15" t="s">
        <v>13</v>
      </c>
      <c r="D15">
        <v>0</v>
      </c>
      <c r="E15">
        <v>13</v>
      </c>
      <c r="F15" s="1">
        <f t="shared" si="0"/>
        <v>0</v>
      </c>
      <c r="G15">
        <v>40</v>
      </c>
      <c r="H15">
        <v>9.68</v>
      </c>
      <c r="I15" s="1">
        <f t="shared" si="1"/>
        <v>0</v>
      </c>
      <c r="J15" s="1">
        <f t="shared" si="2"/>
        <v>0.66666666666666663</v>
      </c>
      <c r="K15" s="1">
        <f t="shared" si="3"/>
        <v>0</v>
      </c>
      <c r="L15" t="s">
        <v>17</v>
      </c>
      <c r="M15" t="s">
        <v>22</v>
      </c>
      <c r="N15">
        <v>1</v>
      </c>
      <c r="O15" t="s">
        <v>484</v>
      </c>
    </row>
    <row r="16" spans="1:15" x14ac:dyDescent="0.2">
      <c r="A16" t="s">
        <v>49</v>
      </c>
      <c r="B16" t="s">
        <v>50</v>
      </c>
      <c r="C16" t="s">
        <v>13</v>
      </c>
      <c r="D16">
        <v>0</v>
      </c>
      <c r="E16">
        <v>5</v>
      </c>
      <c r="F16" s="1">
        <f t="shared" si="0"/>
        <v>0</v>
      </c>
      <c r="G16">
        <v>40</v>
      </c>
      <c r="H16">
        <v>9.68</v>
      </c>
      <c r="I16" s="1">
        <f t="shared" si="1"/>
        <v>0</v>
      </c>
      <c r="J16" s="1">
        <f t="shared" si="2"/>
        <v>0.66666666666666663</v>
      </c>
      <c r="K16" s="1">
        <f t="shared" si="3"/>
        <v>0</v>
      </c>
      <c r="L16" t="s">
        <v>25</v>
      </c>
      <c r="M16" t="s">
        <v>22</v>
      </c>
      <c r="N16">
        <v>1</v>
      </c>
      <c r="O16" t="s">
        <v>486</v>
      </c>
    </row>
    <row r="17" spans="1:15" x14ac:dyDescent="0.2">
      <c r="A17" t="s">
        <v>51</v>
      </c>
      <c r="B17" t="s">
        <v>52</v>
      </c>
      <c r="C17" t="s">
        <v>13</v>
      </c>
      <c r="D17">
        <v>205.25</v>
      </c>
      <c r="E17">
        <v>14</v>
      </c>
      <c r="F17" s="1">
        <f t="shared" si="0"/>
        <v>466.47727272727275</v>
      </c>
      <c r="G17">
        <v>40</v>
      </c>
      <c r="H17">
        <v>9.68</v>
      </c>
      <c r="I17" s="1">
        <f t="shared" si="1"/>
        <v>93.295454545454561</v>
      </c>
      <c r="J17" s="1">
        <f t="shared" si="2"/>
        <v>0.66666666666666663</v>
      </c>
      <c r="K17" s="1">
        <f t="shared" si="3"/>
        <v>27.98863636363637</v>
      </c>
      <c r="L17" t="s">
        <v>21</v>
      </c>
      <c r="M17" t="s">
        <v>18</v>
      </c>
      <c r="N17">
        <v>1</v>
      </c>
      <c r="O17" t="s">
        <v>481</v>
      </c>
    </row>
    <row r="18" spans="1:15" x14ac:dyDescent="0.2">
      <c r="A18" t="s">
        <v>53</v>
      </c>
      <c r="B18" t="s">
        <v>54</v>
      </c>
      <c r="C18" t="s">
        <v>13</v>
      </c>
      <c r="D18">
        <v>0</v>
      </c>
      <c r="E18">
        <v>13</v>
      </c>
      <c r="F18" s="1">
        <f t="shared" si="0"/>
        <v>0</v>
      </c>
      <c r="G18">
        <v>40</v>
      </c>
      <c r="H18">
        <v>9.68</v>
      </c>
      <c r="I18" s="1">
        <f t="shared" si="1"/>
        <v>0</v>
      </c>
      <c r="J18" s="1">
        <f t="shared" si="2"/>
        <v>0.66666666666666663</v>
      </c>
      <c r="K18" s="1">
        <f t="shared" si="3"/>
        <v>0</v>
      </c>
      <c r="L18" t="s">
        <v>25</v>
      </c>
      <c r="M18" t="s">
        <v>22</v>
      </c>
      <c r="N18">
        <v>1</v>
      </c>
      <c r="O18" t="s">
        <v>489</v>
      </c>
    </row>
    <row r="19" spans="1:15" x14ac:dyDescent="0.2">
      <c r="A19" t="s">
        <v>55</v>
      </c>
      <c r="B19" t="s">
        <v>56</v>
      </c>
      <c r="C19" t="s">
        <v>13</v>
      </c>
      <c r="D19">
        <v>255.55</v>
      </c>
      <c r="E19">
        <v>5</v>
      </c>
      <c r="F19" s="1">
        <f t="shared" si="0"/>
        <v>580.79545454545462</v>
      </c>
      <c r="G19">
        <v>40</v>
      </c>
      <c r="H19">
        <v>9.68</v>
      </c>
      <c r="I19" s="1">
        <f t="shared" si="1"/>
        <v>116.15909090909092</v>
      </c>
      <c r="J19" s="1">
        <f t="shared" si="2"/>
        <v>0.66666666666666663</v>
      </c>
      <c r="K19" s="1">
        <f t="shared" si="3"/>
        <v>34.847727272727276</v>
      </c>
      <c r="L19" t="s">
        <v>21</v>
      </c>
      <c r="M19" t="s">
        <v>18</v>
      </c>
      <c r="N19">
        <v>1</v>
      </c>
      <c r="O19" t="s">
        <v>485</v>
      </c>
    </row>
    <row r="20" spans="1:15" x14ac:dyDescent="0.2">
      <c r="A20" t="s">
        <v>57</v>
      </c>
      <c r="B20" t="s">
        <v>58</v>
      </c>
      <c r="C20" t="s">
        <v>13</v>
      </c>
      <c r="D20">
        <v>289.64999999999998</v>
      </c>
      <c r="E20">
        <v>14</v>
      </c>
      <c r="F20" s="1">
        <f t="shared" si="0"/>
        <v>658.2954545454545</v>
      </c>
      <c r="G20">
        <v>40</v>
      </c>
      <c r="H20">
        <v>9.68</v>
      </c>
      <c r="I20" s="1">
        <f t="shared" si="1"/>
        <v>131.65909090909091</v>
      </c>
      <c r="J20" s="1">
        <f t="shared" si="2"/>
        <v>0.66666666666666663</v>
      </c>
      <c r="K20" s="1">
        <f t="shared" si="3"/>
        <v>39.497727272727275</v>
      </c>
      <c r="L20" t="s">
        <v>17</v>
      </c>
      <c r="M20" t="s">
        <v>18</v>
      </c>
      <c r="N20">
        <v>1</v>
      </c>
      <c r="O20" t="s">
        <v>487</v>
      </c>
    </row>
    <row r="21" spans="1:15" x14ac:dyDescent="0.2">
      <c r="A21" t="s">
        <v>59</v>
      </c>
      <c r="B21" t="s">
        <v>60</v>
      </c>
      <c r="C21" t="s">
        <v>13</v>
      </c>
      <c r="D21">
        <v>261.74</v>
      </c>
      <c r="E21">
        <v>13</v>
      </c>
      <c r="F21" s="1">
        <f t="shared" si="0"/>
        <v>594.86363636363649</v>
      </c>
      <c r="G21">
        <v>40</v>
      </c>
      <c r="H21">
        <v>9.68</v>
      </c>
      <c r="I21" s="1">
        <f t="shared" si="1"/>
        <v>118.9727272727273</v>
      </c>
      <c r="J21" s="1">
        <f t="shared" si="2"/>
        <v>0.66666666666666663</v>
      </c>
      <c r="K21" s="1">
        <f t="shared" si="3"/>
        <v>35.691818181818192</v>
      </c>
      <c r="L21" t="s">
        <v>21</v>
      </c>
      <c r="M21" t="s">
        <v>18</v>
      </c>
      <c r="N21">
        <v>1</v>
      </c>
      <c r="O21" t="s">
        <v>488</v>
      </c>
    </row>
    <row r="22" spans="1:15" x14ac:dyDescent="0.2">
      <c r="A22" t="s">
        <v>61</v>
      </c>
      <c r="B22" t="s">
        <v>62</v>
      </c>
      <c r="C22" t="s">
        <v>63</v>
      </c>
      <c r="D22">
        <v>29.14</v>
      </c>
      <c r="E22">
        <v>14</v>
      </c>
      <c r="F22" s="1">
        <f t="shared" si="0"/>
        <v>128.21600000000001</v>
      </c>
      <c r="G22">
        <v>60</v>
      </c>
      <c r="H22">
        <v>5</v>
      </c>
      <c r="I22" s="1">
        <f t="shared" si="1"/>
        <v>38.464800000000004</v>
      </c>
      <c r="J22" s="1">
        <v>0.45</v>
      </c>
      <c r="K22" s="1">
        <f>I22*(J22)</f>
        <v>17.309160000000002</v>
      </c>
      <c r="L22" t="s">
        <v>25</v>
      </c>
      <c r="M22" t="s">
        <v>22</v>
      </c>
      <c r="N22">
        <v>1</v>
      </c>
      <c r="O22" t="s">
        <v>483</v>
      </c>
    </row>
    <row r="23" spans="1:15" x14ac:dyDescent="0.2">
      <c r="A23" t="s">
        <v>64</v>
      </c>
      <c r="B23" t="s">
        <v>65</v>
      </c>
      <c r="C23" t="s">
        <v>63</v>
      </c>
      <c r="D23">
        <v>0</v>
      </c>
      <c r="E23">
        <v>13</v>
      </c>
      <c r="F23" s="1">
        <f t="shared" si="0"/>
        <v>0</v>
      </c>
      <c r="G23">
        <v>60</v>
      </c>
      <c r="H23">
        <v>5</v>
      </c>
      <c r="I23" s="1">
        <f t="shared" si="1"/>
        <v>0</v>
      </c>
      <c r="J23" s="1">
        <v>0.45</v>
      </c>
      <c r="K23" s="1">
        <f t="shared" ref="K23:K40" si="4">I23*(J23)</f>
        <v>0</v>
      </c>
      <c r="L23" t="s">
        <v>17</v>
      </c>
      <c r="M23" t="s">
        <v>22</v>
      </c>
      <c r="N23">
        <v>1</v>
      </c>
      <c r="O23" t="s">
        <v>484</v>
      </c>
    </row>
    <row r="24" spans="1:15" x14ac:dyDescent="0.2">
      <c r="A24" t="s">
        <v>66</v>
      </c>
      <c r="B24" t="s">
        <v>67</v>
      </c>
      <c r="C24" t="s">
        <v>63</v>
      </c>
      <c r="D24">
        <v>0</v>
      </c>
      <c r="E24">
        <v>5</v>
      </c>
      <c r="F24" s="1">
        <f t="shared" si="0"/>
        <v>0</v>
      </c>
      <c r="G24">
        <v>60</v>
      </c>
      <c r="H24">
        <v>5</v>
      </c>
      <c r="I24" s="1">
        <f t="shared" si="1"/>
        <v>0</v>
      </c>
      <c r="J24" s="1">
        <v>0.45</v>
      </c>
      <c r="K24" s="1">
        <f t="shared" si="4"/>
        <v>0</v>
      </c>
      <c r="L24" t="s">
        <v>25</v>
      </c>
      <c r="M24" t="s">
        <v>22</v>
      </c>
      <c r="N24">
        <v>1</v>
      </c>
      <c r="O24" t="s">
        <v>486</v>
      </c>
    </row>
    <row r="25" spans="1:15" x14ac:dyDescent="0.2">
      <c r="A25" t="s">
        <v>68</v>
      </c>
      <c r="B25" t="s">
        <v>69</v>
      </c>
      <c r="C25" t="s">
        <v>63</v>
      </c>
      <c r="D25">
        <v>78.78</v>
      </c>
      <c r="E25">
        <v>14</v>
      </c>
      <c r="F25" s="1">
        <f t="shared" si="0"/>
        <v>346.63200000000001</v>
      </c>
      <c r="G25">
        <v>60</v>
      </c>
      <c r="H25">
        <v>5</v>
      </c>
      <c r="I25" s="1">
        <f t="shared" si="1"/>
        <v>103.98960000000001</v>
      </c>
      <c r="J25" s="1">
        <v>0.45</v>
      </c>
      <c r="K25" s="1">
        <f t="shared" si="4"/>
        <v>46.795320000000004</v>
      </c>
      <c r="L25" t="s">
        <v>21</v>
      </c>
      <c r="M25" t="s">
        <v>18</v>
      </c>
      <c r="N25">
        <v>1</v>
      </c>
      <c r="O25" t="s">
        <v>481</v>
      </c>
    </row>
    <row r="26" spans="1:15" x14ac:dyDescent="0.2">
      <c r="A26" t="s">
        <v>70</v>
      </c>
      <c r="B26" t="s">
        <v>71</v>
      </c>
      <c r="C26" t="s">
        <v>63</v>
      </c>
      <c r="D26">
        <v>0</v>
      </c>
      <c r="E26">
        <v>13</v>
      </c>
      <c r="F26" s="1">
        <f t="shared" si="0"/>
        <v>0</v>
      </c>
      <c r="G26">
        <v>60</v>
      </c>
      <c r="H26">
        <v>5</v>
      </c>
      <c r="I26" s="1">
        <f t="shared" si="1"/>
        <v>0</v>
      </c>
      <c r="J26" s="1">
        <v>0.45</v>
      </c>
      <c r="K26" s="1">
        <f t="shared" si="4"/>
        <v>0</v>
      </c>
      <c r="L26" t="s">
        <v>25</v>
      </c>
      <c r="M26" t="s">
        <v>22</v>
      </c>
      <c r="N26">
        <v>1</v>
      </c>
      <c r="O26" t="s">
        <v>489</v>
      </c>
    </row>
    <row r="27" spans="1:15" x14ac:dyDescent="0.2">
      <c r="A27" t="s">
        <v>72</v>
      </c>
      <c r="B27" t="s">
        <v>73</v>
      </c>
      <c r="C27" t="s">
        <v>63</v>
      </c>
      <c r="D27">
        <v>83.37</v>
      </c>
      <c r="E27">
        <v>5</v>
      </c>
      <c r="F27" s="1">
        <f t="shared" si="0"/>
        <v>366.82800000000003</v>
      </c>
      <c r="G27">
        <v>60</v>
      </c>
      <c r="H27">
        <v>5</v>
      </c>
      <c r="I27" s="1">
        <f t="shared" si="1"/>
        <v>110.0484</v>
      </c>
      <c r="J27" s="1">
        <v>0.45</v>
      </c>
      <c r="K27" s="1">
        <f t="shared" si="4"/>
        <v>49.52178</v>
      </c>
      <c r="L27" t="s">
        <v>21</v>
      </c>
      <c r="M27" t="s">
        <v>18</v>
      </c>
      <c r="N27">
        <v>1</v>
      </c>
      <c r="O27" t="s">
        <v>485</v>
      </c>
    </row>
    <row r="28" spans="1:15" x14ac:dyDescent="0.2">
      <c r="A28" t="s">
        <v>74</v>
      </c>
      <c r="B28" t="s">
        <v>75</v>
      </c>
      <c r="C28" t="s">
        <v>63</v>
      </c>
      <c r="D28">
        <v>72.430000000000007</v>
      </c>
      <c r="E28">
        <v>14</v>
      </c>
      <c r="F28" s="1">
        <f t="shared" si="0"/>
        <v>318.69200000000001</v>
      </c>
      <c r="G28">
        <v>60</v>
      </c>
      <c r="H28">
        <v>5</v>
      </c>
      <c r="I28" s="1">
        <f t="shared" si="1"/>
        <v>95.607600000000005</v>
      </c>
      <c r="J28" s="1">
        <v>0.45</v>
      </c>
      <c r="K28" s="1">
        <f t="shared" si="4"/>
        <v>43.023420000000002</v>
      </c>
      <c r="L28" t="s">
        <v>17</v>
      </c>
      <c r="M28" t="s">
        <v>18</v>
      </c>
      <c r="N28">
        <v>1</v>
      </c>
      <c r="O28" t="s">
        <v>487</v>
      </c>
    </row>
    <row r="29" spans="1:15" x14ac:dyDescent="0.2">
      <c r="A29" t="s">
        <v>76</v>
      </c>
      <c r="B29" t="s">
        <v>77</v>
      </c>
      <c r="C29" t="s">
        <v>63</v>
      </c>
      <c r="D29">
        <v>92.28</v>
      </c>
      <c r="E29">
        <v>13</v>
      </c>
      <c r="F29" s="1">
        <f t="shared" si="0"/>
        <v>406.03200000000004</v>
      </c>
      <c r="G29">
        <v>60</v>
      </c>
      <c r="H29">
        <v>5</v>
      </c>
      <c r="I29" s="1">
        <f t="shared" si="1"/>
        <v>121.8096</v>
      </c>
      <c r="J29" s="1">
        <v>0.45</v>
      </c>
      <c r="K29" s="1">
        <f t="shared" si="4"/>
        <v>54.814320000000002</v>
      </c>
      <c r="L29" t="s">
        <v>21</v>
      </c>
      <c r="M29" t="s">
        <v>18</v>
      </c>
      <c r="N29">
        <v>1</v>
      </c>
      <c r="O29" t="s">
        <v>488</v>
      </c>
    </row>
    <row r="30" spans="1:15" x14ac:dyDescent="0.2">
      <c r="A30" t="s">
        <v>78</v>
      </c>
      <c r="B30" t="s">
        <v>79</v>
      </c>
      <c r="C30" t="s">
        <v>63</v>
      </c>
      <c r="D30">
        <v>103.97</v>
      </c>
      <c r="E30" t="s">
        <v>14</v>
      </c>
      <c r="F30" s="1">
        <f t="shared" si="0"/>
        <v>457.46800000000002</v>
      </c>
      <c r="G30">
        <v>60</v>
      </c>
      <c r="H30">
        <v>5</v>
      </c>
      <c r="I30" s="1">
        <f t="shared" si="1"/>
        <v>137.24040000000002</v>
      </c>
      <c r="J30" s="1">
        <v>0.45</v>
      </c>
      <c r="K30" s="1">
        <f t="shared" si="4"/>
        <v>61.75818000000001</v>
      </c>
      <c r="L30" t="s">
        <v>14</v>
      </c>
      <c r="M30" t="s">
        <v>14</v>
      </c>
      <c r="N30">
        <v>1</v>
      </c>
      <c r="O30" t="s">
        <v>482</v>
      </c>
    </row>
    <row r="31" spans="1:15" x14ac:dyDescent="0.2">
      <c r="A31" t="s">
        <v>80</v>
      </c>
      <c r="B31" t="s">
        <v>81</v>
      </c>
      <c r="C31" t="s">
        <v>63</v>
      </c>
      <c r="D31">
        <v>75.739999999999995</v>
      </c>
      <c r="E31">
        <v>5</v>
      </c>
      <c r="F31" s="1">
        <f t="shared" si="0"/>
        <v>333.25599999999997</v>
      </c>
      <c r="G31">
        <v>60</v>
      </c>
      <c r="H31">
        <v>5</v>
      </c>
      <c r="I31" s="1">
        <f t="shared" si="1"/>
        <v>99.976799999999983</v>
      </c>
      <c r="J31" s="1">
        <v>0.45</v>
      </c>
      <c r="K31" s="1">
        <f t="shared" si="4"/>
        <v>44.98955999999999</v>
      </c>
      <c r="L31" t="s">
        <v>17</v>
      </c>
      <c r="M31" t="s">
        <v>18</v>
      </c>
      <c r="N31">
        <v>1</v>
      </c>
      <c r="O31" t="s">
        <v>480</v>
      </c>
    </row>
    <row r="32" spans="1:15" x14ac:dyDescent="0.2">
      <c r="A32" t="s">
        <v>82</v>
      </c>
      <c r="B32" t="s">
        <v>83</v>
      </c>
      <c r="C32" t="s">
        <v>63</v>
      </c>
      <c r="D32">
        <v>0</v>
      </c>
      <c r="E32">
        <v>14</v>
      </c>
      <c r="F32" s="1">
        <f t="shared" si="0"/>
        <v>0</v>
      </c>
      <c r="G32">
        <v>60</v>
      </c>
      <c r="H32">
        <v>5</v>
      </c>
      <c r="I32" s="1">
        <f t="shared" si="1"/>
        <v>0</v>
      </c>
      <c r="J32" s="1">
        <v>0.45</v>
      </c>
      <c r="K32" s="1">
        <f t="shared" si="4"/>
        <v>0</v>
      </c>
      <c r="L32" t="s">
        <v>21</v>
      </c>
      <c r="M32" t="s">
        <v>22</v>
      </c>
      <c r="N32">
        <v>1</v>
      </c>
      <c r="O32" t="s">
        <v>481</v>
      </c>
    </row>
    <row r="33" spans="1:15" x14ac:dyDescent="0.2">
      <c r="A33" t="s">
        <v>84</v>
      </c>
      <c r="B33" t="s">
        <v>85</v>
      </c>
      <c r="C33" t="s">
        <v>63</v>
      </c>
      <c r="D33">
        <v>91.79</v>
      </c>
      <c r="E33">
        <v>14</v>
      </c>
      <c r="F33" s="1">
        <f t="shared" si="0"/>
        <v>403.87600000000003</v>
      </c>
      <c r="G33">
        <v>60</v>
      </c>
      <c r="H33">
        <v>5</v>
      </c>
      <c r="I33" s="1">
        <f t="shared" si="1"/>
        <v>121.1628</v>
      </c>
      <c r="J33" s="1">
        <v>0.45</v>
      </c>
      <c r="K33" s="1">
        <f t="shared" si="4"/>
        <v>54.523260000000001</v>
      </c>
      <c r="L33" t="s">
        <v>25</v>
      </c>
      <c r="M33" t="s">
        <v>18</v>
      </c>
      <c r="N33">
        <v>1</v>
      </c>
      <c r="O33" t="s">
        <v>483</v>
      </c>
    </row>
    <row r="34" spans="1:15" x14ac:dyDescent="0.2">
      <c r="A34" t="s">
        <v>86</v>
      </c>
      <c r="B34" t="s">
        <v>87</v>
      </c>
      <c r="C34" t="s">
        <v>63</v>
      </c>
      <c r="D34">
        <v>94.09</v>
      </c>
      <c r="E34">
        <v>13</v>
      </c>
      <c r="F34" s="1">
        <f t="shared" si="0"/>
        <v>413.99599999999998</v>
      </c>
      <c r="G34">
        <v>60</v>
      </c>
      <c r="H34">
        <v>5</v>
      </c>
      <c r="I34" s="1">
        <f t="shared" si="1"/>
        <v>124.19879999999999</v>
      </c>
      <c r="J34" s="1">
        <v>0.45</v>
      </c>
      <c r="K34" s="1">
        <f t="shared" si="4"/>
        <v>55.88946</v>
      </c>
      <c r="L34" t="s">
        <v>17</v>
      </c>
      <c r="M34" t="s">
        <v>18</v>
      </c>
      <c r="N34">
        <v>1</v>
      </c>
      <c r="O34" t="s">
        <v>484</v>
      </c>
    </row>
    <row r="35" spans="1:15" x14ac:dyDescent="0.2">
      <c r="A35" t="s">
        <v>88</v>
      </c>
      <c r="B35" t="s">
        <v>89</v>
      </c>
      <c r="C35" t="s">
        <v>63</v>
      </c>
      <c r="D35">
        <v>0</v>
      </c>
      <c r="E35">
        <v>5</v>
      </c>
      <c r="F35" s="1">
        <f t="shared" si="0"/>
        <v>0</v>
      </c>
      <c r="G35">
        <v>60</v>
      </c>
      <c r="H35">
        <v>5</v>
      </c>
      <c r="I35" s="1">
        <f t="shared" si="1"/>
        <v>0</v>
      </c>
      <c r="J35" s="1">
        <v>0.45</v>
      </c>
      <c r="K35" s="1">
        <f t="shared" si="4"/>
        <v>0</v>
      </c>
      <c r="L35" t="s">
        <v>21</v>
      </c>
      <c r="M35" t="s">
        <v>22</v>
      </c>
      <c r="N35">
        <v>1</v>
      </c>
      <c r="O35" t="s">
        <v>485</v>
      </c>
    </row>
    <row r="36" spans="1:15" x14ac:dyDescent="0.2">
      <c r="A36" t="s">
        <v>90</v>
      </c>
      <c r="B36" t="s">
        <v>91</v>
      </c>
      <c r="C36" t="s">
        <v>63</v>
      </c>
      <c r="D36">
        <v>89.75</v>
      </c>
      <c r="E36">
        <v>5</v>
      </c>
      <c r="F36" s="1">
        <f t="shared" si="0"/>
        <v>394.9</v>
      </c>
      <c r="G36">
        <v>60</v>
      </c>
      <c r="H36">
        <v>5</v>
      </c>
      <c r="I36" s="1">
        <f t="shared" si="1"/>
        <v>118.47</v>
      </c>
      <c r="J36" s="1">
        <v>0.45</v>
      </c>
      <c r="K36" s="1">
        <f t="shared" si="4"/>
        <v>53.311500000000002</v>
      </c>
      <c r="L36" t="s">
        <v>25</v>
      </c>
      <c r="M36" t="s">
        <v>18</v>
      </c>
      <c r="N36">
        <v>1</v>
      </c>
      <c r="O36" t="s">
        <v>486</v>
      </c>
    </row>
    <row r="37" spans="1:15" x14ac:dyDescent="0.2">
      <c r="A37" t="s">
        <v>92</v>
      </c>
      <c r="B37" t="s">
        <v>93</v>
      </c>
      <c r="C37" t="s">
        <v>63</v>
      </c>
      <c r="D37">
        <v>0.75</v>
      </c>
      <c r="E37">
        <v>14</v>
      </c>
      <c r="F37" s="1">
        <f t="shared" si="0"/>
        <v>3.3</v>
      </c>
      <c r="G37">
        <v>60</v>
      </c>
      <c r="H37">
        <v>5</v>
      </c>
      <c r="I37" s="1">
        <f t="shared" si="1"/>
        <v>0.99</v>
      </c>
      <c r="J37" s="1">
        <v>0.45</v>
      </c>
      <c r="K37" s="1">
        <f t="shared" si="4"/>
        <v>0.44550000000000001</v>
      </c>
      <c r="L37" t="s">
        <v>17</v>
      </c>
      <c r="M37" t="s">
        <v>22</v>
      </c>
      <c r="N37">
        <v>1</v>
      </c>
      <c r="O37" t="s">
        <v>487</v>
      </c>
    </row>
    <row r="38" spans="1:15" x14ac:dyDescent="0.2">
      <c r="A38" t="s">
        <v>94</v>
      </c>
      <c r="B38" t="s">
        <v>95</v>
      </c>
      <c r="C38" t="s">
        <v>63</v>
      </c>
      <c r="D38">
        <v>0</v>
      </c>
      <c r="E38">
        <v>13</v>
      </c>
      <c r="F38" s="1">
        <f t="shared" si="0"/>
        <v>0</v>
      </c>
      <c r="G38">
        <v>60</v>
      </c>
      <c r="H38">
        <v>5</v>
      </c>
      <c r="I38" s="1">
        <f t="shared" si="1"/>
        <v>0</v>
      </c>
      <c r="J38" s="1">
        <v>0.45</v>
      </c>
      <c r="K38" s="1">
        <f t="shared" si="4"/>
        <v>0</v>
      </c>
      <c r="L38" t="s">
        <v>21</v>
      </c>
      <c r="M38" t="s">
        <v>22</v>
      </c>
      <c r="N38">
        <v>1</v>
      </c>
      <c r="O38" t="s">
        <v>488</v>
      </c>
    </row>
    <row r="39" spans="1:15" x14ac:dyDescent="0.2">
      <c r="A39" t="s">
        <v>96</v>
      </c>
      <c r="B39" t="s">
        <v>97</v>
      </c>
      <c r="C39" t="s">
        <v>63</v>
      </c>
      <c r="D39">
        <v>82.34</v>
      </c>
      <c r="E39">
        <v>13</v>
      </c>
      <c r="F39" s="1">
        <f t="shared" si="0"/>
        <v>362.29599999999999</v>
      </c>
      <c r="G39">
        <v>60</v>
      </c>
      <c r="H39">
        <v>5</v>
      </c>
      <c r="I39" s="1">
        <f t="shared" si="1"/>
        <v>108.68879999999999</v>
      </c>
      <c r="J39" s="1">
        <v>0.45</v>
      </c>
      <c r="K39" s="1">
        <f t="shared" si="4"/>
        <v>48.909959999999998</v>
      </c>
      <c r="L39" t="s">
        <v>25</v>
      </c>
      <c r="M39" t="s">
        <v>18</v>
      </c>
      <c r="N39">
        <v>1</v>
      </c>
      <c r="O39" t="s">
        <v>489</v>
      </c>
    </row>
    <row r="40" spans="1:15" x14ac:dyDescent="0.2">
      <c r="A40" t="s">
        <v>98</v>
      </c>
      <c r="B40" t="s">
        <v>99</v>
      </c>
      <c r="C40" t="s">
        <v>63</v>
      </c>
      <c r="D40">
        <v>0</v>
      </c>
      <c r="E40">
        <v>5</v>
      </c>
      <c r="F40" s="1">
        <f t="shared" si="0"/>
        <v>0</v>
      </c>
      <c r="G40">
        <v>60</v>
      </c>
      <c r="H40">
        <v>5</v>
      </c>
      <c r="I40" s="1">
        <f t="shared" si="1"/>
        <v>0</v>
      </c>
      <c r="J40" s="1">
        <v>0.45</v>
      </c>
      <c r="K40" s="1">
        <f t="shared" si="4"/>
        <v>0</v>
      </c>
      <c r="L40" t="s">
        <v>17</v>
      </c>
      <c r="M40" t="s">
        <v>22</v>
      </c>
      <c r="N40">
        <v>1</v>
      </c>
      <c r="O40" t="s">
        <v>480</v>
      </c>
    </row>
    <row r="41" spans="1:15" x14ac:dyDescent="0.2">
      <c r="A41" t="s">
        <v>100</v>
      </c>
      <c r="B41" t="s">
        <v>101</v>
      </c>
      <c r="C41" t="s">
        <v>42</v>
      </c>
      <c r="D41">
        <v>152.69</v>
      </c>
      <c r="E41" t="s">
        <v>43</v>
      </c>
      <c r="F41" s="1">
        <f t="shared" si="0"/>
        <v>6718.36</v>
      </c>
      <c r="G41">
        <v>60</v>
      </c>
      <c r="H41">
        <v>0.5</v>
      </c>
      <c r="I41" s="1">
        <f t="shared" si="1"/>
        <v>2015.5079999999998</v>
      </c>
      <c r="J41" s="1" t="s">
        <v>256</v>
      </c>
      <c r="K41" s="1"/>
      <c r="L41" t="s">
        <v>102</v>
      </c>
      <c r="M41" t="s">
        <v>18</v>
      </c>
      <c r="N41">
        <v>1</v>
      </c>
      <c r="O41" t="s">
        <v>102</v>
      </c>
    </row>
    <row r="42" spans="1:15" x14ac:dyDescent="0.2">
      <c r="A42" t="s">
        <v>12</v>
      </c>
      <c r="B42" t="s">
        <v>142</v>
      </c>
      <c r="C42" t="s">
        <v>104</v>
      </c>
      <c r="D42">
        <v>9.8000000000000007</v>
      </c>
      <c r="E42" t="s">
        <v>14</v>
      </c>
      <c r="F42" s="1">
        <f t="shared" ref="F42:F70" si="5">(D42*22)/H42</f>
        <v>431.20000000000005</v>
      </c>
      <c r="G42">
        <v>70</v>
      </c>
      <c r="H42">
        <f>5/10</f>
        <v>0.5</v>
      </c>
      <c r="I42" s="1">
        <f t="shared" ref="I42:I70" si="6">(F42*G42)/200</f>
        <v>150.92000000000002</v>
      </c>
      <c r="J42" s="1">
        <f>3/3</f>
        <v>1</v>
      </c>
      <c r="K42" s="1">
        <f t="shared" si="3"/>
        <v>30.184000000000005</v>
      </c>
      <c r="L42" t="s">
        <v>14</v>
      </c>
      <c r="M42" t="s">
        <v>14</v>
      </c>
      <c r="N42">
        <v>1</v>
      </c>
      <c r="O42" t="s">
        <v>482</v>
      </c>
    </row>
    <row r="43" spans="1:15" x14ac:dyDescent="0.2">
      <c r="A43" t="s">
        <v>15</v>
      </c>
      <c r="B43" t="s">
        <v>143</v>
      </c>
      <c r="C43" t="s">
        <v>104</v>
      </c>
      <c r="D43">
        <v>5.8</v>
      </c>
      <c r="E43">
        <v>13</v>
      </c>
      <c r="F43" s="1">
        <f t="shared" si="5"/>
        <v>255.2</v>
      </c>
      <c r="G43">
        <v>70</v>
      </c>
      <c r="H43">
        <f t="shared" ref="H43:H76" si="7">5/10</f>
        <v>0.5</v>
      </c>
      <c r="I43" s="1">
        <f t="shared" si="6"/>
        <v>89.32</v>
      </c>
      <c r="J43" s="1">
        <f>3/3</f>
        <v>1</v>
      </c>
      <c r="K43" s="1">
        <f t="shared" si="3"/>
        <v>17.864000000000001</v>
      </c>
      <c r="L43" t="s">
        <v>17</v>
      </c>
      <c r="M43" t="s">
        <v>18</v>
      </c>
      <c r="N43">
        <v>1</v>
      </c>
      <c r="O43" t="s">
        <v>484</v>
      </c>
    </row>
    <row r="44" spans="1:15" x14ac:dyDescent="0.2">
      <c r="A44" t="s">
        <v>19</v>
      </c>
      <c r="B44" t="s">
        <v>107</v>
      </c>
      <c r="C44" t="s">
        <v>42</v>
      </c>
      <c r="D44">
        <v>111</v>
      </c>
      <c r="E44" t="s">
        <v>43</v>
      </c>
      <c r="F44" s="1">
        <f t="shared" si="5"/>
        <v>4884</v>
      </c>
      <c r="G44">
        <v>70</v>
      </c>
      <c r="H44">
        <f t="shared" si="7"/>
        <v>0.5</v>
      </c>
      <c r="I44" s="1">
        <f t="shared" si="6"/>
        <v>1709.4</v>
      </c>
      <c r="J44" s="1" t="s">
        <v>256</v>
      </c>
      <c r="K44" s="1" t="s">
        <v>256</v>
      </c>
      <c r="L44" t="s">
        <v>107</v>
      </c>
      <c r="M44" t="s">
        <v>18</v>
      </c>
      <c r="N44">
        <v>1</v>
      </c>
      <c r="O44" t="s">
        <v>107</v>
      </c>
    </row>
    <row r="45" spans="1:15" x14ac:dyDescent="0.2">
      <c r="A45" t="s">
        <v>61</v>
      </c>
      <c r="B45" t="s">
        <v>144</v>
      </c>
      <c r="C45" t="s">
        <v>123</v>
      </c>
      <c r="D45">
        <v>10.9</v>
      </c>
      <c r="E45">
        <v>14</v>
      </c>
      <c r="F45" s="1">
        <f t="shared" si="5"/>
        <v>479.6</v>
      </c>
      <c r="G45">
        <v>80</v>
      </c>
      <c r="H45">
        <f t="shared" si="7"/>
        <v>0.5</v>
      </c>
      <c r="I45" s="1">
        <f t="shared" si="6"/>
        <v>191.84</v>
      </c>
      <c r="J45" s="1">
        <v>0.2</v>
      </c>
      <c r="K45" s="1">
        <f t="shared" si="3"/>
        <v>191.84</v>
      </c>
      <c r="L45" t="s">
        <v>17</v>
      </c>
      <c r="M45" t="s">
        <v>18</v>
      </c>
      <c r="N45">
        <v>1</v>
      </c>
      <c r="O45" t="s">
        <v>487</v>
      </c>
    </row>
    <row r="46" spans="1:15" x14ac:dyDescent="0.2">
      <c r="A46" t="s">
        <v>64</v>
      </c>
      <c r="B46" t="s">
        <v>145</v>
      </c>
      <c r="C46" t="s">
        <v>123</v>
      </c>
      <c r="D46">
        <v>2.9</v>
      </c>
      <c r="E46">
        <v>13</v>
      </c>
      <c r="F46" s="1">
        <f t="shared" si="5"/>
        <v>127.6</v>
      </c>
      <c r="G46">
        <v>80</v>
      </c>
      <c r="H46">
        <f t="shared" si="7"/>
        <v>0.5</v>
      </c>
      <c r="I46" s="1">
        <f t="shared" si="6"/>
        <v>51.04</v>
      </c>
      <c r="J46" s="1">
        <v>0.2</v>
      </c>
      <c r="K46" s="1">
        <f t="shared" si="3"/>
        <v>51.04</v>
      </c>
      <c r="L46" t="s">
        <v>21</v>
      </c>
      <c r="M46" t="s">
        <v>18</v>
      </c>
      <c r="N46">
        <v>1</v>
      </c>
      <c r="O46" t="s">
        <v>488</v>
      </c>
    </row>
    <row r="47" spans="1:15" x14ac:dyDescent="0.2">
      <c r="A47" t="s">
        <v>23</v>
      </c>
      <c r="B47" t="s">
        <v>146</v>
      </c>
      <c r="C47" t="s">
        <v>104</v>
      </c>
      <c r="D47">
        <v>17.600000000000001</v>
      </c>
      <c r="E47">
        <v>14</v>
      </c>
      <c r="F47" s="1">
        <f t="shared" si="5"/>
        <v>774.40000000000009</v>
      </c>
      <c r="G47">
        <v>70</v>
      </c>
      <c r="H47">
        <f t="shared" si="7"/>
        <v>0.5</v>
      </c>
      <c r="I47" s="1">
        <f t="shared" si="6"/>
        <v>271.04000000000002</v>
      </c>
      <c r="J47" s="1">
        <f>3/3</f>
        <v>1</v>
      </c>
      <c r="K47" s="1">
        <f t="shared" si="3"/>
        <v>54.208000000000006</v>
      </c>
      <c r="L47" t="s">
        <v>25</v>
      </c>
      <c r="M47" t="s">
        <v>18</v>
      </c>
      <c r="N47">
        <v>1</v>
      </c>
      <c r="O47" t="s">
        <v>483</v>
      </c>
    </row>
    <row r="48" spans="1:15" x14ac:dyDescent="0.2">
      <c r="A48" t="s">
        <v>26</v>
      </c>
      <c r="B48" t="s">
        <v>147</v>
      </c>
      <c r="C48" t="s">
        <v>104</v>
      </c>
      <c r="D48">
        <v>17.600000000000001</v>
      </c>
      <c r="E48">
        <v>5</v>
      </c>
      <c r="F48" s="1">
        <f t="shared" si="5"/>
        <v>774.40000000000009</v>
      </c>
      <c r="G48">
        <v>70</v>
      </c>
      <c r="H48">
        <f t="shared" si="7"/>
        <v>0.5</v>
      </c>
      <c r="I48" s="1">
        <f t="shared" si="6"/>
        <v>271.04000000000002</v>
      </c>
      <c r="J48" s="1">
        <v>1</v>
      </c>
      <c r="K48" s="1">
        <f t="shared" si="3"/>
        <v>54.208000000000006</v>
      </c>
      <c r="L48" t="s">
        <v>17</v>
      </c>
      <c r="M48" t="s">
        <v>22</v>
      </c>
      <c r="N48">
        <v>1</v>
      </c>
      <c r="O48" t="s">
        <v>480</v>
      </c>
    </row>
    <row r="49" spans="1:15" x14ac:dyDescent="0.2">
      <c r="A49" t="s">
        <v>28</v>
      </c>
      <c r="B49" t="s">
        <v>148</v>
      </c>
      <c r="C49" t="s">
        <v>123</v>
      </c>
      <c r="D49">
        <v>9.6</v>
      </c>
      <c r="E49" t="s">
        <v>14</v>
      </c>
      <c r="F49" s="1">
        <f t="shared" si="5"/>
        <v>422.4</v>
      </c>
      <c r="G49">
        <v>80</v>
      </c>
      <c r="H49">
        <f t="shared" si="7"/>
        <v>0.5</v>
      </c>
      <c r="I49" s="1">
        <f t="shared" si="6"/>
        <v>168.96</v>
      </c>
      <c r="J49" s="1">
        <v>0.2</v>
      </c>
      <c r="K49" s="1">
        <f t="shared" si="3"/>
        <v>168.96</v>
      </c>
      <c r="L49" t="s">
        <v>14</v>
      </c>
      <c r="M49" t="s">
        <v>14</v>
      </c>
      <c r="N49">
        <v>1</v>
      </c>
      <c r="O49" t="s">
        <v>482</v>
      </c>
    </row>
    <row r="50" spans="1:15" x14ac:dyDescent="0.2">
      <c r="A50" t="s">
        <v>66</v>
      </c>
      <c r="B50" t="s">
        <v>149</v>
      </c>
      <c r="C50" t="s">
        <v>123</v>
      </c>
      <c r="D50">
        <v>9.6</v>
      </c>
      <c r="E50">
        <v>5</v>
      </c>
      <c r="F50" s="1">
        <f t="shared" si="5"/>
        <v>422.4</v>
      </c>
      <c r="G50">
        <v>80</v>
      </c>
      <c r="H50">
        <f t="shared" si="7"/>
        <v>0.5</v>
      </c>
      <c r="I50" s="1">
        <f t="shared" si="6"/>
        <v>168.96</v>
      </c>
      <c r="J50" s="1">
        <v>0.2</v>
      </c>
      <c r="K50" s="1">
        <f t="shared" si="3"/>
        <v>168.96</v>
      </c>
      <c r="L50" t="s">
        <v>17</v>
      </c>
      <c r="M50" t="s">
        <v>18</v>
      </c>
      <c r="N50">
        <v>1</v>
      </c>
      <c r="O50" t="s">
        <v>480</v>
      </c>
    </row>
    <row r="51" spans="1:15" x14ac:dyDescent="0.2">
      <c r="A51" t="s">
        <v>68</v>
      </c>
      <c r="B51" t="s">
        <v>150</v>
      </c>
      <c r="C51" t="s">
        <v>123</v>
      </c>
      <c r="D51">
        <v>1.4</v>
      </c>
      <c r="E51">
        <v>14</v>
      </c>
      <c r="F51" s="1">
        <f t="shared" si="5"/>
        <v>61.599999999999994</v>
      </c>
      <c r="G51">
        <v>80</v>
      </c>
      <c r="H51">
        <f t="shared" si="7"/>
        <v>0.5</v>
      </c>
      <c r="I51" s="1">
        <f t="shared" si="6"/>
        <v>24.64</v>
      </c>
      <c r="J51" s="1">
        <v>0.2</v>
      </c>
      <c r="K51" s="1">
        <f t="shared" si="3"/>
        <v>24.64</v>
      </c>
      <c r="L51" t="s">
        <v>21</v>
      </c>
      <c r="M51" t="s">
        <v>22</v>
      </c>
      <c r="N51">
        <v>1</v>
      </c>
      <c r="O51" t="s">
        <v>481</v>
      </c>
    </row>
    <row r="52" spans="1:15" x14ac:dyDescent="0.2">
      <c r="A52" t="s">
        <v>30</v>
      </c>
      <c r="B52" t="s">
        <v>151</v>
      </c>
      <c r="C52" t="s">
        <v>104</v>
      </c>
      <c r="D52">
        <v>20.7</v>
      </c>
      <c r="E52">
        <v>5</v>
      </c>
      <c r="F52" s="1">
        <f t="shared" si="5"/>
        <v>910.8</v>
      </c>
      <c r="G52">
        <v>70</v>
      </c>
      <c r="H52">
        <f t="shared" si="7"/>
        <v>0.5</v>
      </c>
      <c r="I52" s="1">
        <f t="shared" si="6"/>
        <v>318.77999999999997</v>
      </c>
      <c r="J52" s="1">
        <v>1</v>
      </c>
      <c r="K52" s="1">
        <f t="shared" si="3"/>
        <v>63.756</v>
      </c>
      <c r="L52" t="s">
        <v>25</v>
      </c>
      <c r="M52" t="s">
        <v>22</v>
      </c>
      <c r="N52">
        <v>1</v>
      </c>
      <c r="O52" t="s">
        <v>486</v>
      </c>
    </row>
    <row r="53" spans="1:15" x14ac:dyDescent="0.2">
      <c r="A53" t="s">
        <v>32</v>
      </c>
      <c r="B53" t="s">
        <v>152</v>
      </c>
      <c r="C53" t="s">
        <v>104</v>
      </c>
      <c r="D53">
        <v>9.3000000000000007</v>
      </c>
      <c r="E53">
        <v>13</v>
      </c>
      <c r="F53" s="1">
        <f t="shared" si="5"/>
        <v>409.20000000000005</v>
      </c>
      <c r="G53">
        <v>70</v>
      </c>
      <c r="H53">
        <f t="shared" si="7"/>
        <v>0.5</v>
      </c>
      <c r="I53" s="1">
        <f t="shared" si="6"/>
        <v>143.22000000000003</v>
      </c>
      <c r="J53" s="1">
        <v>1</v>
      </c>
      <c r="K53" s="1">
        <f t="shared" si="3"/>
        <v>28.644000000000002</v>
      </c>
      <c r="L53" t="s">
        <v>17</v>
      </c>
      <c r="M53" t="s">
        <v>22</v>
      </c>
      <c r="N53">
        <v>1</v>
      </c>
      <c r="O53" t="s">
        <v>484</v>
      </c>
    </row>
    <row r="54" spans="1:15" x14ac:dyDescent="0.2">
      <c r="A54" t="s">
        <v>34</v>
      </c>
      <c r="B54" t="s">
        <v>153</v>
      </c>
      <c r="C54" t="s">
        <v>123</v>
      </c>
      <c r="D54">
        <v>13.8</v>
      </c>
      <c r="E54">
        <v>14</v>
      </c>
      <c r="F54" s="1">
        <f t="shared" si="5"/>
        <v>607.20000000000005</v>
      </c>
      <c r="G54">
        <v>80</v>
      </c>
      <c r="H54">
        <f t="shared" si="7"/>
        <v>0.5</v>
      </c>
      <c r="I54" s="1">
        <f t="shared" si="6"/>
        <v>242.88</v>
      </c>
      <c r="J54" s="1">
        <v>0.2</v>
      </c>
      <c r="K54" s="1">
        <f t="shared" si="3"/>
        <v>242.88</v>
      </c>
      <c r="L54" t="s">
        <v>25</v>
      </c>
      <c r="M54" t="s">
        <v>18</v>
      </c>
      <c r="N54">
        <v>1</v>
      </c>
      <c r="O54" t="s">
        <v>483</v>
      </c>
    </row>
    <row r="55" spans="1:15" x14ac:dyDescent="0.2">
      <c r="A55" t="s">
        <v>70</v>
      </c>
      <c r="B55" t="s">
        <v>154</v>
      </c>
      <c r="C55" t="s">
        <v>123</v>
      </c>
      <c r="D55">
        <v>9.1</v>
      </c>
      <c r="E55">
        <v>13</v>
      </c>
      <c r="F55" s="1">
        <f t="shared" si="5"/>
        <v>400.4</v>
      </c>
      <c r="G55">
        <v>80</v>
      </c>
      <c r="H55">
        <f t="shared" si="7"/>
        <v>0.5</v>
      </c>
      <c r="I55" s="1">
        <f t="shared" si="6"/>
        <v>160.16</v>
      </c>
      <c r="J55" s="1">
        <v>0.2</v>
      </c>
      <c r="K55" s="1">
        <f t="shared" si="3"/>
        <v>160.16</v>
      </c>
      <c r="L55" t="s">
        <v>17</v>
      </c>
      <c r="M55" t="s">
        <v>18</v>
      </c>
      <c r="N55">
        <v>1</v>
      </c>
      <c r="O55" t="s">
        <v>484</v>
      </c>
    </row>
    <row r="56" spans="1:15" x14ac:dyDescent="0.2">
      <c r="A56" t="s">
        <v>72</v>
      </c>
      <c r="B56" t="s">
        <v>155</v>
      </c>
      <c r="C56" t="s">
        <v>123</v>
      </c>
      <c r="D56">
        <v>0</v>
      </c>
      <c r="E56">
        <v>5</v>
      </c>
      <c r="F56" s="1">
        <v>0</v>
      </c>
      <c r="G56">
        <v>80</v>
      </c>
      <c r="H56">
        <f t="shared" si="7"/>
        <v>0.5</v>
      </c>
      <c r="I56" s="1">
        <v>0</v>
      </c>
      <c r="J56" s="1">
        <v>0.2</v>
      </c>
      <c r="K56" s="1">
        <f t="shared" si="3"/>
        <v>0</v>
      </c>
      <c r="L56" t="s">
        <v>21</v>
      </c>
      <c r="M56" t="s">
        <v>22</v>
      </c>
      <c r="N56">
        <v>1</v>
      </c>
      <c r="O56" t="s">
        <v>485</v>
      </c>
    </row>
    <row r="57" spans="1:15" x14ac:dyDescent="0.2">
      <c r="A57" t="s">
        <v>36</v>
      </c>
      <c r="B57" t="s">
        <v>156</v>
      </c>
      <c r="C57" t="s">
        <v>104</v>
      </c>
      <c r="D57">
        <v>12.2</v>
      </c>
      <c r="E57">
        <v>13</v>
      </c>
      <c r="F57" s="1">
        <f t="shared" si="5"/>
        <v>536.79999999999995</v>
      </c>
      <c r="G57">
        <v>70</v>
      </c>
      <c r="H57">
        <f t="shared" si="7"/>
        <v>0.5</v>
      </c>
      <c r="I57" s="1">
        <f t="shared" si="6"/>
        <v>187.88</v>
      </c>
      <c r="J57" s="1">
        <v>1</v>
      </c>
      <c r="K57" s="1">
        <f t="shared" si="3"/>
        <v>37.576000000000001</v>
      </c>
      <c r="L57" t="s">
        <v>25</v>
      </c>
      <c r="M57" t="s">
        <v>22</v>
      </c>
      <c r="N57">
        <v>1</v>
      </c>
      <c r="O57" t="s">
        <v>489</v>
      </c>
    </row>
    <row r="58" spans="1:15" x14ac:dyDescent="0.2">
      <c r="A58" t="s">
        <v>38</v>
      </c>
      <c r="B58" t="s">
        <v>157</v>
      </c>
      <c r="C58" t="s">
        <v>104</v>
      </c>
      <c r="D58">
        <v>3.9</v>
      </c>
      <c r="E58">
        <v>14</v>
      </c>
      <c r="F58" s="1">
        <f t="shared" si="5"/>
        <v>171.6</v>
      </c>
      <c r="G58">
        <v>70</v>
      </c>
      <c r="H58">
        <f t="shared" si="7"/>
        <v>0.5</v>
      </c>
      <c r="I58" s="1">
        <f t="shared" si="6"/>
        <v>60.06</v>
      </c>
      <c r="J58" s="1">
        <v>1</v>
      </c>
      <c r="K58" s="1">
        <f t="shared" si="3"/>
        <v>12.012</v>
      </c>
      <c r="L58" t="s">
        <v>21</v>
      </c>
      <c r="M58" t="s">
        <v>18</v>
      </c>
      <c r="N58">
        <v>1</v>
      </c>
      <c r="O58" t="s">
        <v>481</v>
      </c>
    </row>
    <row r="59" spans="1:15" x14ac:dyDescent="0.2">
      <c r="A59" t="s">
        <v>40</v>
      </c>
      <c r="B59" t="s">
        <v>158</v>
      </c>
      <c r="C59" t="s">
        <v>123</v>
      </c>
      <c r="D59">
        <v>3.7</v>
      </c>
      <c r="E59">
        <v>5</v>
      </c>
      <c r="F59" s="1">
        <f t="shared" si="5"/>
        <v>162.80000000000001</v>
      </c>
      <c r="G59">
        <v>80</v>
      </c>
      <c r="H59">
        <f t="shared" si="7"/>
        <v>0.5</v>
      </c>
      <c r="I59" s="1">
        <f t="shared" si="6"/>
        <v>65.12</v>
      </c>
      <c r="J59" s="1">
        <v>0.2</v>
      </c>
      <c r="K59" s="1">
        <f t="shared" si="3"/>
        <v>65.12</v>
      </c>
      <c r="L59" t="s">
        <v>25</v>
      </c>
      <c r="M59" t="s">
        <v>18</v>
      </c>
      <c r="N59">
        <v>1</v>
      </c>
      <c r="O59" t="s">
        <v>486</v>
      </c>
    </row>
    <row r="60" spans="1:15" x14ac:dyDescent="0.2">
      <c r="A60" t="s">
        <v>74</v>
      </c>
      <c r="B60" t="s">
        <v>159</v>
      </c>
      <c r="C60" t="s">
        <v>123</v>
      </c>
      <c r="D60">
        <v>0</v>
      </c>
      <c r="E60">
        <v>14</v>
      </c>
      <c r="F60" s="1">
        <v>0</v>
      </c>
      <c r="G60">
        <v>80</v>
      </c>
      <c r="H60">
        <f t="shared" si="7"/>
        <v>0.5</v>
      </c>
      <c r="I60" s="1">
        <v>0</v>
      </c>
      <c r="J60" s="1">
        <v>0.2</v>
      </c>
      <c r="K60" s="1">
        <f t="shared" si="3"/>
        <v>0</v>
      </c>
      <c r="L60" t="s">
        <v>17</v>
      </c>
      <c r="M60" t="s">
        <v>22</v>
      </c>
      <c r="N60">
        <v>1</v>
      </c>
      <c r="O60" t="s">
        <v>487</v>
      </c>
    </row>
    <row r="61" spans="1:15" x14ac:dyDescent="0.2">
      <c r="A61" t="s">
        <v>76</v>
      </c>
      <c r="B61" t="s">
        <v>160</v>
      </c>
      <c r="C61" t="s">
        <v>123</v>
      </c>
      <c r="D61">
        <v>0</v>
      </c>
      <c r="E61">
        <v>13</v>
      </c>
      <c r="F61" s="1">
        <v>0</v>
      </c>
      <c r="G61">
        <v>80</v>
      </c>
      <c r="H61">
        <f t="shared" si="7"/>
        <v>0.5</v>
      </c>
      <c r="I61" s="1">
        <v>0</v>
      </c>
      <c r="J61" s="1">
        <v>0.2</v>
      </c>
      <c r="K61" s="1">
        <f t="shared" si="3"/>
        <v>0</v>
      </c>
      <c r="L61" t="s">
        <v>21</v>
      </c>
      <c r="M61" t="s">
        <v>22</v>
      </c>
      <c r="N61">
        <v>1</v>
      </c>
      <c r="O61" t="s">
        <v>488</v>
      </c>
    </row>
    <row r="62" spans="1:15" x14ac:dyDescent="0.2">
      <c r="A62" t="s">
        <v>45</v>
      </c>
      <c r="B62" t="s">
        <v>161</v>
      </c>
      <c r="C62" t="s">
        <v>104</v>
      </c>
      <c r="D62">
        <v>6.8</v>
      </c>
      <c r="E62">
        <v>5</v>
      </c>
      <c r="F62" s="1">
        <f t="shared" si="5"/>
        <v>299.2</v>
      </c>
      <c r="G62">
        <v>70</v>
      </c>
      <c r="H62">
        <f t="shared" si="7"/>
        <v>0.5</v>
      </c>
      <c r="I62" s="1">
        <f t="shared" si="6"/>
        <v>104.72</v>
      </c>
      <c r="J62" s="1">
        <v>1</v>
      </c>
      <c r="K62" s="1">
        <f t="shared" si="3"/>
        <v>20.943999999999999</v>
      </c>
      <c r="L62" t="s">
        <v>25</v>
      </c>
      <c r="M62" t="s">
        <v>18</v>
      </c>
      <c r="N62">
        <v>1</v>
      </c>
      <c r="O62" t="s">
        <v>486</v>
      </c>
    </row>
    <row r="63" spans="1:15" x14ac:dyDescent="0.2">
      <c r="A63" t="s">
        <v>47</v>
      </c>
      <c r="B63" t="s">
        <v>162</v>
      </c>
      <c r="C63" t="s">
        <v>104</v>
      </c>
      <c r="D63">
        <v>8.8000000000000007</v>
      </c>
      <c r="E63">
        <v>5</v>
      </c>
      <c r="F63" s="1">
        <f t="shared" si="5"/>
        <v>387.20000000000005</v>
      </c>
      <c r="G63">
        <v>70</v>
      </c>
      <c r="H63">
        <f t="shared" si="7"/>
        <v>0.5</v>
      </c>
      <c r="I63" s="1">
        <f t="shared" si="6"/>
        <v>135.52000000000001</v>
      </c>
      <c r="J63" s="1">
        <v>1</v>
      </c>
      <c r="K63" s="1">
        <f t="shared" si="3"/>
        <v>27.104000000000003</v>
      </c>
      <c r="L63" t="s">
        <v>21</v>
      </c>
      <c r="M63" t="s">
        <v>18</v>
      </c>
      <c r="N63">
        <v>1</v>
      </c>
      <c r="O63" t="s">
        <v>485</v>
      </c>
    </row>
    <row r="64" spans="1:15" x14ac:dyDescent="0.2">
      <c r="A64" t="s">
        <v>78</v>
      </c>
      <c r="B64" t="s">
        <v>163</v>
      </c>
      <c r="C64" t="s">
        <v>123</v>
      </c>
      <c r="D64">
        <v>8.6</v>
      </c>
      <c r="E64">
        <v>13</v>
      </c>
      <c r="F64" s="1">
        <f t="shared" si="5"/>
        <v>378.4</v>
      </c>
      <c r="G64">
        <v>80</v>
      </c>
      <c r="H64">
        <f t="shared" si="7"/>
        <v>0.5</v>
      </c>
      <c r="I64" s="1">
        <f t="shared" si="6"/>
        <v>151.36000000000001</v>
      </c>
      <c r="J64" s="1">
        <v>0.2</v>
      </c>
      <c r="K64" s="1">
        <f t="shared" si="3"/>
        <v>151.36000000000001</v>
      </c>
      <c r="L64" t="s">
        <v>25</v>
      </c>
      <c r="M64" t="s">
        <v>18</v>
      </c>
      <c r="N64">
        <v>1</v>
      </c>
      <c r="O64" t="s">
        <v>489</v>
      </c>
    </row>
    <row r="65" spans="1:15" x14ac:dyDescent="0.2">
      <c r="A65" t="s">
        <v>80</v>
      </c>
      <c r="B65" t="s">
        <v>164</v>
      </c>
      <c r="C65" t="s">
        <v>123</v>
      </c>
      <c r="D65">
        <f>0</f>
        <v>0</v>
      </c>
      <c r="E65">
        <v>5</v>
      </c>
      <c r="F65" s="1">
        <v>0</v>
      </c>
      <c r="G65">
        <v>80</v>
      </c>
      <c r="H65">
        <f t="shared" si="7"/>
        <v>0.5</v>
      </c>
      <c r="I65" s="1">
        <v>0</v>
      </c>
      <c r="J65" s="1">
        <v>0.2</v>
      </c>
      <c r="K65" s="1">
        <f t="shared" si="3"/>
        <v>0</v>
      </c>
      <c r="L65" t="s">
        <v>17</v>
      </c>
      <c r="M65" t="s">
        <v>22</v>
      </c>
      <c r="N65">
        <v>1</v>
      </c>
      <c r="O65" t="s">
        <v>480</v>
      </c>
    </row>
    <row r="66" spans="1:15" x14ac:dyDescent="0.2">
      <c r="A66" t="s">
        <v>82</v>
      </c>
      <c r="B66" t="s">
        <v>135</v>
      </c>
      <c r="C66" t="s">
        <v>42</v>
      </c>
      <c r="D66">
        <v>550</v>
      </c>
      <c r="E66" t="s">
        <v>43</v>
      </c>
      <c r="F66" s="1">
        <f t="shared" si="5"/>
        <v>242000</v>
      </c>
      <c r="G66">
        <v>80</v>
      </c>
      <c r="H66">
        <f>5/100</f>
        <v>0.05</v>
      </c>
      <c r="I66" s="1">
        <f t="shared" si="6"/>
        <v>96800</v>
      </c>
      <c r="J66" s="1" t="s">
        <v>256</v>
      </c>
      <c r="K66" s="1" t="e">
        <f t="shared" si="3"/>
        <v>#VALUE!</v>
      </c>
      <c r="L66" t="s">
        <v>135</v>
      </c>
      <c r="M66" t="s">
        <v>18</v>
      </c>
      <c r="N66">
        <v>1</v>
      </c>
      <c r="O66" t="s">
        <v>135</v>
      </c>
    </row>
    <row r="67" spans="1:15" x14ac:dyDescent="0.2">
      <c r="A67" t="s">
        <v>49</v>
      </c>
      <c r="B67" t="s">
        <v>165</v>
      </c>
      <c r="C67" t="s">
        <v>104</v>
      </c>
      <c r="D67">
        <v>22</v>
      </c>
      <c r="E67">
        <v>13</v>
      </c>
      <c r="F67" s="1">
        <f t="shared" si="5"/>
        <v>968</v>
      </c>
      <c r="G67">
        <v>70</v>
      </c>
      <c r="H67">
        <f t="shared" si="7"/>
        <v>0.5</v>
      </c>
      <c r="I67" s="1">
        <f t="shared" si="6"/>
        <v>338.8</v>
      </c>
      <c r="J67" s="1">
        <v>1</v>
      </c>
      <c r="K67" s="1">
        <f t="shared" ref="K67:K130" si="8">(F67*G67)/(J67*1000)</f>
        <v>67.760000000000005</v>
      </c>
      <c r="L67" t="s">
        <v>25</v>
      </c>
      <c r="M67" t="s">
        <v>18</v>
      </c>
      <c r="N67">
        <v>1</v>
      </c>
      <c r="O67" t="s">
        <v>489</v>
      </c>
    </row>
    <row r="68" spans="1:15" x14ac:dyDescent="0.2">
      <c r="A68" t="s">
        <v>51</v>
      </c>
      <c r="B68" t="s">
        <v>166</v>
      </c>
      <c r="C68" t="s">
        <v>104</v>
      </c>
      <c r="D68">
        <v>20.399999999999999</v>
      </c>
      <c r="E68">
        <v>13</v>
      </c>
      <c r="F68" s="1">
        <f t="shared" si="5"/>
        <v>897.59999999999991</v>
      </c>
      <c r="G68">
        <v>70</v>
      </c>
      <c r="H68">
        <f t="shared" si="7"/>
        <v>0.5</v>
      </c>
      <c r="I68" s="1">
        <f t="shared" si="6"/>
        <v>314.15999999999997</v>
      </c>
      <c r="J68" s="1">
        <v>1</v>
      </c>
      <c r="K68" s="1">
        <f t="shared" si="8"/>
        <v>62.831999999999994</v>
      </c>
      <c r="L68" t="s">
        <v>21</v>
      </c>
      <c r="M68" t="s">
        <v>18</v>
      </c>
      <c r="N68">
        <v>1</v>
      </c>
      <c r="O68" t="s">
        <v>488</v>
      </c>
    </row>
    <row r="69" spans="1:15" x14ac:dyDescent="0.2">
      <c r="A69" t="s">
        <v>84</v>
      </c>
      <c r="B69" t="s">
        <v>167</v>
      </c>
      <c r="C69" t="s">
        <v>123</v>
      </c>
      <c r="D69">
        <v>0</v>
      </c>
      <c r="E69">
        <v>14</v>
      </c>
      <c r="F69" s="1">
        <v>0</v>
      </c>
      <c r="G69">
        <v>80</v>
      </c>
      <c r="H69">
        <f t="shared" si="7"/>
        <v>0.5</v>
      </c>
      <c r="I69" s="1">
        <v>0</v>
      </c>
      <c r="J69" s="1">
        <v>0.2</v>
      </c>
      <c r="K69" s="1">
        <f t="shared" si="8"/>
        <v>0</v>
      </c>
      <c r="L69" t="s">
        <v>25</v>
      </c>
      <c r="M69" t="s">
        <v>22</v>
      </c>
      <c r="N69">
        <v>1</v>
      </c>
      <c r="O69" t="s">
        <v>483</v>
      </c>
    </row>
    <row r="70" spans="1:15" x14ac:dyDescent="0.2">
      <c r="A70" t="s">
        <v>86</v>
      </c>
      <c r="B70" t="s">
        <v>168</v>
      </c>
      <c r="C70" t="s">
        <v>123</v>
      </c>
      <c r="D70">
        <v>1.7</v>
      </c>
      <c r="E70">
        <v>13</v>
      </c>
      <c r="F70" s="1">
        <f t="shared" si="5"/>
        <v>74.8</v>
      </c>
      <c r="G70">
        <v>80</v>
      </c>
      <c r="H70">
        <f t="shared" si="7"/>
        <v>0.5</v>
      </c>
      <c r="I70" s="1">
        <f t="shared" si="6"/>
        <v>29.92</v>
      </c>
      <c r="J70" s="1">
        <v>0.2</v>
      </c>
      <c r="K70" s="1">
        <f t="shared" si="8"/>
        <v>29.92</v>
      </c>
      <c r="L70" t="s">
        <v>17</v>
      </c>
      <c r="M70" t="s">
        <v>22</v>
      </c>
      <c r="N70">
        <v>1</v>
      </c>
      <c r="O70" t="s">
        <v>484</v>
      </c>
    </row>
    <row r="71" spans="1:15" x14ac:dyDescent="0.2">
      <c r="A71" t="s">
        <v>53</v>
      </c>
      <c r="B71" t="s">
        <v>169</v>
      </c>
      <c r="C71" t="s">
        <v>104</v>
      </c>
      <c r="D71">
        <v>18.3</v>
      </c>
      <c r="E71">
        <v>14</v>
      </c>
      <c r="F71" s="1">
        <f t="shared" ref="F71:F78" si="9">(D71*22)/H71</f>
        <v>805.2</v>
      </c>
      <c r="G71">
        <v>70</v>
      </c>
      <c r="H71">
        <f t="shared" si="7"/>
        <v>0.5</v>
      </c>
      <c r="I71" s="1">
        <f t="shared" ref="I71:I78" si="10">(F71*G71)/200</f>
        <v>281.82</v>
      </c>
      <c r="J71" s="1">
        <v>1</v>
      </c>
      <c r="K71" s="1">
        <f t="shared" si="8"/>
        <v>56.363999999999997</v>
      </c>
      <c r="L71" t="s">
        <v>17</v>
      </c>
      <c r="M71" t="s">
        <v>18</v>
      </c>
      <c r="N71">
        <v>1</v>
      </c>
      <c r="O71" t="s">
        <v>487</v>
      </c>
    </row>
    <row r="72" spans="1:15" x14ac:dyDescent="0.2">
      <c r="A72" t="s">
        <v>55</v>
      </c>
      <c r="B72" t="s">
        <v>170</v>
      </c>
      <c r="C72" t="s">
        <v>104</v>
      </c>
      <c r="D72">
        <v>9.9</v>
      </c>
      <c r="E72">
        <v>5</v>
      </c>
      <c r="F72" s="1">
        <f t="shared" si="9"/>
        <v>435.6</v>
      </c>
      <c r="G72">
        <v>70</v>
      </c>
      <c r="H72">
        <f t="shared" si="7"/>
        <v>0.5</v>
      </c>
      <c r="I72" s="1">
        <f t="shared" si="10"/>
        <v>152.46</v>
      </c>
      <c r="J72" s="1">
        <v>1</v>
      </c>
      <c r="K72" s="1">
        <f t="shared" si="8"/>
        <v>30.492000000000001</v>
      </c>
      <c r="L72" t="s">
        <v>21</v>
      </c>
      <c r="M72" t="s">
        <v>22</v>
      </c>
      <c r="N72">
        <v>1</v>
      </c>
      <c r="O72" t="s">
        <v>485</v>
      </c>
    </row>
    <row r="73" spans="1:15" x14ac:dyDescent="0.2">
      <c r="A73" t="s">
        <v>90</v>
      </c>
      <c r="B73" t="s">
        <v>171</v>
      </c>
      <c r="C73" t="s">
        <v>123</v>
      </c>
      <c r="D73">
        <v>2.5</v>
      </c>
      <c r="E73">
        <v>5</v>
      </c>
      <c r="F73" s="1">
        <f t="shared" si="9"/>
        <v>110</v>
      </c>
      <c r="G73">
        <v>80</v>
      </c>
      <c r="H73">
        <f t="shared" si="7"/>
        <v>0.5</v>
      </c>
      <c r="I73" s="1">
        <f t="shared" si="10"/>
        <v>44</v>
      </c>
      <c r="J73" s="1">
        <v>0.2</v>
      </c>
      <c r="K73" s="1">
        <f t="shared" si="8"/>
        <v>44</v>
      </c>
      <c r="L73" t="s">
        <v>25</v>
      </c>
      <c r="M73" t="s">
        <v>22</v>
      </c>
      <c r="N73">
        <v>1</v>
      </c>
      <c r="O73" t="s">
        <v>486</v>
      </c>
    </row>
    <row r="74" spans="1:15" x14ac:dyDescent="0.2">
      <c r="A74" t="s">
        <v>92</v>
      </c>
      <c r="B74" t="s">
        <v>172</v>
      </c>
      <c r="C74" t="s">
        <v>123</v>
      </c>
      <c r="D74">
        <v>8.8000000000000007</v>
      </c>
      <c r="E74">
        <v>14</v>
      </c>
      <c r="F74" s="1">
        <f t="shared" si="9"/>
        <v>387.20000000000005</v>
      </c>
      <c r="G74">
        <v>80</v>
      </c>
      <c r="H74">
        <f t="shared" si="7"/>
        <v>0.5</v>
      </c>
      <c r="I74" s="1">
        <f t="shared" si="10"/>
        <v>154.88000000000002</v>
      </c>
      <c r="J74" s="1">
        <v>0.2</v>
      </c>
      <c r="K74" s="1">
        <f t="shared" si="8"/>
        <v>154.88000000000002</v>
      </c>
      <c r="L74" t="s">
        <v>21</v>
      </c>
      <c r="M74" t="s">
        <v>18</v>
      </c>
      <c r="N74">
        <v>1</v>
      </c>
      <c r="O74" t="s">
        <v>481</v>
      </c>
    </row>
    <row r="75" spans="1:15" x14ac:dyDescent="0.2">
      <c r="A75" t="s">
        <v>57</v>
      </c>
      <c r="B75" t="s">
        <v>173</v>
      </c>
      <c r="C75" t="s">
        <v>104</v>
      </c>
      <c r="D75">
        <v>21.4</v>
      </c>
      <c r="E75">
        <v>5</v>
      </c>
      <c r="F75" s="1">
        <f t="shared" si="9"/>
        <v>941.59999999999991</v>
      </c>
      <c r="G75">
        <v>70</v>
      </c>
      <c r="H75">
        <f t="shared" si="7"/>
        <v>0.5</v>
      </c>
      <c r="I75" s="1">
        <f t="shared" si="10"/>
        <v>329.56</v>
      </c>
      <c r="J75" s="1">
        <v>1</v>
      </c>
      <c r="K75" s="1">
        <f t="shared" si="8"/>
        <v>65.912000000000006</v>
      </c>
      <c r="L75" t="s">
        <v>17</v>
      </c>
      <c r="M75" t="s">
        <v>18</v>
      </c>
      <c r="N75">
        <v>1</v>
      </c>
      <c r="O75" t="s">
        <v>480</v>
      </c>
    </row>
    <row r="76" spans="1:15" x14ac:dyDescent="0.2">
      <c r="A76" t="s">
        <v>59</v>
      </c>
      <c r="B76" t="s">
        <v>174</v>
      </c>
      <c r="C76" t="s">
        <v>104</v>
      </c>
      <c r="D76">
        <v>2.6</v>
      </c>
      <c r="E76">
        <v>13</v>
      </c>
      <c r="F76" s="1">
        <f t="shared" si="9"/>
        <v>114.4</v>
      </c>
      <c r="G76">
        <v>70</v>
      </c>
      <c r="H76">
        <f t="shared" si="7"/>
        <v>0.5</v>
      </c>
      <c r="I76" s="1">
        <f t="shared" si="10"/>
        <v>40.04</v>
      </c>
      <c r="J76" s="1">
        <v>1</v>
      </c>
      <c r="K76" s="1">
        <f t="shared" si="8"/>
        <v>8.0079999999999991</v>
      </c>
      <c r="L76" t="s">
        <v>21</v>
      </c>
      <c r="M76" t="s">
        <v>22</v>
      </c>
      <c r="N76">
        <v>1</v>
      </c>
      <c r="O76" t="s">
        <v>488</v>
      </c>
    </row>
    <row r="77" spans="1:15" x14ac:dyDescent="0.2">
      <c r="A77" t="s">
        <v>96</v>
      </c>
      <c r="B77" t="s">
        <v>175</v>
      </c>
      <c r="C77" t="s">
        <v>123</v>
      </c>
      <c r="D77">
        <v>0</v>
      </c>
      <c r="E77">
        <v>13</v>
      </c>
      <c r="F77" s="1">
        <v>0</v>
      </c>
      <c r="G77">
        <v>80</v>
      </c>
      <c r="H77">
        <f t="shared" ref="H77:H78" si="11">5/10</f>
        <v>0.5</v>
      </c>
      <c r="I77" s="1">
        <v>0</v>
      </c>
      <c r="J77" s="1">
        <v>0.2</v>
      </c>
      <c r="K77" s="1">
        <f t="shared" si="8"/>
        <v>0</v>
      </c>
      <c r="L77" t="s">
        <v>25</v>
      </c>
      <c r="M77" t="s">
        <v>22</v>
      </c>
      <c r="N77">
        <v>1</v>
      </c>
      <c r="O77" t="s">
        <v>489</v>
      </c>
    </row>
    <row r="78" spans="1:15" x14ac:dyDescent="0.2">
      <c r="A78" t="s">
        <v>98</v>
      </c>
      <c r="B78" t="s">
        <v>176</v>
      </c>
      <c r="C78" t="s">
        <v>123</v>
      </c>
      <c r="D78">
        <v>9.4</v>
      </c>
      <c r="E78">
        <v>5</v>
      </c>
      <c r="F78" s="1">
        <f t="shared" si="9"/>
        <v>413.6</v>
      </c>
      <c r="G78">
        <v>80</v>
      </c>
      <c r="H78">
        <f t="shared" si="11"/>
        <v>0.5</v>
      </c>
      <c r="I78" s="1">
        <f t="shared" si="10"/>
        <v>165.44</v>
      </c>
      <c r="J78" s="1">
        <v>0.2</v>
      </c>
      <c r="K78" s="1">
        <f t="shared" si="8"/>
        <v>165.44</v>
      </c>
      <c r="L78" t="s">
        <v>21</v>
      </c>
      <c r="M78" t="s">
        <v>18</v>
      </c>
      <c r="N78">
        <v>1</v>
      </c>
      <c r="O78" t="s">
        <v>485</v>
      </c>
    </row>
    <row r="79" spans="1:15" x14ac:dyDescent="0.2">
      <c r="A79" s="2" t="s">
        <v>12</v>
      </c>
      <c r="B79" t="s">
        <v>177</v>
      </c>
      <c r="C79" t="s">
        <v>13</v>
      </c>
      <c r="D79" s="1">
        <v>13.560349464416504</v>
      </c>
      <c r="E79" t="s">
        <v>14</v>
      </c>
      <c r="F79" s="1">
        <f>(D79*22)/H79</f>
        <v>30.818976055492055</v>
      </c>
      <c r="G79">
        <v>40</v>
      </c>
      <c r="H79">
        <v>9.68</v>
      </c>
      <c r="I79" s="1">
        <f>(F79*G79)/200</f>
        <v>6.1637952110984111</v>
      </c>
      <c r="J79" s="1">
        <f>2/3</f>
        <v>0.66666666666666663</v>
      </c>
      <c r="K79" s="1">
        <f t="shared" si="8"/>
        <v>1.8491385633295234</v>
      </c>
      <c r="L79" t="s">
        <v>14</v>
      </c>
      <c r="M79" t="s">
        <v>14</v>
      </c>
      <c r="N79">
        <v>2</v>
      </c>
      <c r="O79" t="s">
        <v>490</v>
      </c>
    </row>
    <row r="80" spans="1:15" x14ac:dyDescent="0.2">
      <c r="A80" s="2" t="s">
        <v>15</v>
      </c>
      <c r="B80" t="s">
        <v>178</v>
      </c>
      <c r="C80" t="s">
        <v>13</v>
      </c>
      <c r="D80" s="1">
        <v>268.5523681640625</v>
      </c>
      <c r="E80">
        <v>15</v>
      </c>
      <c r="F80" s="1">
        <f t="shared" ref="F80:F113" si="12">(D80*22)/H80</f>
        <v>610.34629128196025</v>
      </c>
      <c r="G80">
        <v>40</v>
      </c>
      <c r="H80">
        <v>9.68</v>
      </c>
      <c r="I80" s="1">
        <f t="shared" ref="I80:I113" si="13">(F80*G80)/200</f>
        <v>122.06925825639206</v>
      </c>
      <c r="J80" s="1">
        <f t="shared" ref="J80:J81" si="14">2/3</f>
        <v>0.66666666666666663</v>
      </c>
      <c r="K80" s="1">
        <f t="shared" si="8"/>
        <v>36.620777476917617</v>
      </c>
      <c r="L80" t="s">
        <v>17</v>
      </c>
      <c r="M80" t="s">
        <v>18</v>
      </c>
      <c r="N80">
        <v>2</v>
      </c>
      <c r="O80" t="s">
        <v>491</v>
      </c>
    </row>
    <row r="81" spans="1:15" x14ac:dyDescent="0.2">
      <c r="A81" s="2" t="s">
        <v>19</v>
      </c>
      <c r="B81" t="s">
        <v>179</v>
      </c>
      <c r="C81" t="s">
        <v>13</v>
      </c>
      <c r="D81" s="1">
        <v>0</v>
      </c>
      <c r="E81">
        <v>12</v>
      </c>
      <c r="F81" s="1">
        <f t="shared" si="12"/>
        <v>0</v>
      </c>
      <c r="G81">
        <v>40</v>
      </c>
      <c r="H81">
        <v>9.68</v>
      </c>
      <c r="I81" s="1">
        <f t="shared" si="13"/>
        <v>0</v>
      </c>
      <c r="J81" s="1">
        <f t="shared" si="14"/>
        <v>0.66666666666666663</v>
      </c>
      <c r="K81" s="1">
        <f t="shared" si="8"/>
        <v>0</v>
      </c>
      <c r="L81" t="s">
        <v>21</v>
      </c>
      <c r="M81" t="s">
        <v>22</v>
      </c>
      <c r="N81">
        <v>2</v>
      </c>
      <c r="O81" t="s">
        <v>492</v>
      </c>
    </row>
    <row r="82" spans="1:15" x14ac:dyDescent="0.2">
      <c r="A82" s="2" t="s">
        <v>61</v>
      </c>
      <c r="B82" t="s">
        <v>180</v>
      </c>
      <c r="C82" t="s">
        <v>63</v>
      </c>
      <c r="D82" s="1">
        <v>100.73015594482422</v>
      </c>
      <c r="E82">
        <v>12</v>
      </c>
      <c r="F82" s="1">
        <f t="shared" si="12"/>
        <v>443.21268615722659</v>
      </c>
      <c r="G82">
        <v>60</v>
      </c>
      <c r="H82">
        <v>5</v>
      </c>
      <c r="I82" s="1">
        <f t="shared" si="13"/>
        <v>132.96380584716798</v>
      </c>
      <c r="J82" s="1">
        <v>0.45</v>
      </c>
      <c r="K82" s="1">
        <f>I82*J82</f>
        <v>59.833712631225588</v>
      </c>
      <c r="L82" t="s">
        <v>25</v>
      </c>
      <c r="M82" t="s">
        <v>22</v>
      </c>
      <c r="N82">
        <v>2</v>
      </c>
      <c r="O82" t="s">
        <v>493</v>
      </c>
    </row>
    <row r="83" spans="1:15" x14ac:dyDescent="0.2">
      <c r="A83" s="2" t="s">
        <v>64</v>
      </c>
      <c r="B83" t="s">
        <v>181</v>
      </c>
      <c r="C83" t="s">
        <v>63</v>
      </c>
      <c r="D83" s="1">
        <v>22.078805923461914</v>
      </c>
      <c r="E83">
        <v>3</v>
      </c>
      <c r="F83" s="1">
        <f t="shared" si="12"/>
        <v>97.146746063232428</v>
      </c>
      <c r="G83">
        <v>60</v>
      </c>
      <c r="H83">
        <v>5</v>
      </c>
      <c r="I83" s="1">
        <f t="shared" si="13"/>
        <v>29.144023818969728</v>
      </c>
      <c r="J83" s="1">
        <v>0.45</v>
      </c>
      <c r="K83" s="1">
        <f>I83*J83</f>
        <v>13.114810718536377</v>
      </c>
      <c r="L83" t="s">
        <v>17</v>
      </c>
      <c r="M83" t="s">
        <v>22</v>
      </c>
      <c r="N83">
        <v>2</v>
      </c>
      <c r="O83" t="s">
        <v>494</v>
      </c>
    </row>
    <row r="84" spans="1:15" x14ac:dyDescent="0.2">
      <c r="A84" s="2" t="s">
        <v>23</v>
      </c>
      <c r="B84" t="s">
        <v>187</v>
      </c>
      <c r="C84" t="s">
        <v>13</v>
      </c>
      <c r="D84" s="1">
        <v>274.063232421875</v>
      </c>
      <c r="E84">
        <v>12</v>
      </c>
      <c r="F84" s="1">
        <f t="shared" si="12"/>
        <v>622.87098277698863</v>
      </c>
      <c r="G84">
        <v>40</v>
      </c>
      <c r="H84" s="1">
        <v>9.68</v>
      </c>
      <c r="I84" s="1">
        <f t="shared" si="13"/>
        <v>124.57419655539772</v>
      </c>
      <c r="J84" s="1">
        <f>2/3</f>
        <v>0.66666666666666663</v>
      </c>
      <c r="K84" s="1">
        <f t="shared" si="8"/>
        <v>37.37225896661932</v>
      </c>
      <c r="L84" t="s">
        <v>25</v>
      </c>
      <c r="M84" t="s">
        <v>18</v>
      </c>
      <c r="N84">
        <v>2</v>
      </c>
      <c r="O84" t="s">
        <v>493</v>
      </c>
    </row>
    <row r="85" spans="1:15" x14ac:dyDescent="0.2">
      <c r="A85" s="2" t="s">
        <v>26</v>
      </c>
      <c r="B85" t="s">
        <v>188</v>
      </c>
      <c r="C85" t="s">
        <v>13</v>
      </c>
      <c r="D85" s="1">
        <v>188.00099182128906</v>
      </c>
      <c r="E85">
        <v>3</v>
      </c>
      <c r="F85" s="1">
        <f t="shared" si="12"/>
        <v>427.27498141202062</v>
      </c>
      <c r="G85">
        <v>40</v>
      </c>
      <c r="H85" s="1">
        <v>9.68</v>
      </c>
      <c r="I85" s="1">
        <f t="shared" si="13"/>
        <v>85.454996282404124</v>
      </c>
      <c r="J85" s="1">
        <f t="shared" ref="J85:J86" si="15">2/3</f>
        <v>0.66666666666666663</v>
      </c>
      <c r="K85" s="1">
        <f t="shared" si="8"/>
        <v>25.636498884721238</v>
      </c>
      <c r="L85" t="s">
        <v>17</v>
      </c>
      <c r="M85" t="s">
        <v>18</v>
      </c>
      <c r="N85">
        <v>2</v>
      </c>
      <c r="O85" t="s">
        <v>494</v>
      </c>
    </row>
    <row r="86" spans="1:15" x14ac:dyDescent="0.2">
      <c r="A86" s="2" t="s">
        <v>28</v>
      </c>
      <c r="B86" t="s">
        <v>189</v>
      </c>
      <c r="C86" t="s">
        <v>13</v>
      </c>
      <c r="D86" s="1">
        <v>0</v>
      </c>
      <c r="E86">
        <v>15</v>
      </c>
      <c r="F86" s="1">
        <f t="shared" si="12"/>
        <v>0</v>
      </c>
      <c r="G86">
        <v>40</v>
      </c>
      <c r="H86" s="1">
        <v>9.68</v>
      </c>
      <c r="I86" s="1">
        <f t="shared" si="13"/>
        <v>0</v>
      </c>
      <c r="J86" s="1">
        <f t="shared" si="15"/>
        <v>0.66666666666666663</v>
      </c>
      <c r="K86" s="1">
        <f t="shared" si="8"/>
        <v>0</v>
      </c>
      <c r="L86" t="s">
        <v>21</v>
      </c>
      <c r="M86" t="s">
        <v>22</v>
      </c>
      <c r="N86">
        <v>2</v>
      </c>
      <c r="O86" t="s">
        <v>495</v>
      </c>
    </row>
    <row r="87" spans="1:15" x14ac:dyDescent="0.2">
      <c r="A87" s="2" t="s">
        <v>66</v>
      </c>
      <c r="B87" t="s">
        <v>190</v>
      </c>
      <c r="C87" t="s">
        <v>63</v>
      </c>
      <c r="D87" s="1">
        <v>3.2298891544342041</v>
      </c>
      <c r="E87">
        <v>15</v>
      </c>
      <c r="F87" s="1">
        <f t="shared" si="12"/>
        <v>14.211512279510497</v>
      </c>
      <c r="G87">
        <v>60</v>
      </c>
      <c r="H87" s="1">
        <v>5</v>
      </c>
      <c r="I87" s="1">
        <f t="shared" si="13"/>
        <v>4.2634536838531494</v>
      </c>
      <c r="J87" s="1">
        <v>0.45</v>
      </c>
      <c r="K87" s="1">
        <f>I87*J87</f>
        <v>1.9185541577339174</v>
      </c>
      <c r="L87" t="s">
        <v>25</v>
      </c>
      <c r="M87" t="s">
        <v>22</v>
      </c>
      <c r="N87">
        <v>2</v>
      </c>
      <c r="O87" t="s">
        <v>496</v>
      </c>
    </row>
    <row r="88" spans="1:15" x14ac:dyDescent="0.2">
      <c r="A88" s="2" t="s">
        <v>68</v>
      </c>
      <c r="B88" t="s">
        <v>191</v>
      </c>
      <c r="C88" t="s">
        <v>63</v>
      </c>
      <c r="D88" s="1">
        <v>97.197624206542969</v>
      </c>
      <c r="E88">
        <v>12</v>
      </c>
      <c r="F88" s="1">
        <f t="shared" si="12"/>
        <v>427.66954650878904</v>
      </c>
      <c r="G88">
        <v>60</v>
      </c>
      <c r="H88" s="1">
        <v>5</v>
      </c>
      <c r="I88" s="1">
        <f t="shared" si="13"/>
        <v>128.30086395263672</v>
      </c>
      <c r="J88" s="1">
        <v>0.45</v>
      </c>
      <c r="K88" s="1">
        <f>I88*J88</f>
        <v>57.735388778686527</v>
      </c>
      <c r="L88" t="s">
        <v>21</v>
      </c>
      <c r="M88" t="s">
        <v>18</v>
      </c>
      <c r="N88">
        <v>2</v>
      </c>
      <c r="O88" t="s">
        <v>492</v>
      </c>
    </row>
    <row r="89" spans="1:15" x14ac:dyDescent="0.2">
      <c r="A89" s="2" t="s">
        <v>30</v>
      </c>
      <c r="B89" t="s">
        <v>197</v>
      </c>
      <c r="C89" t="s">
        <v>13</v>
      </c>
      <c r="D89" s="1">
        <v>255.42909240722656</v>
      </c>
      <c r="E89">
        <v>15</v>
      </c>
      <c r="F89" s="1">
        <f t="shared" si="12"/>
        <v>580.52066456187856</v>
      </c>
      <c r="G89">
        <v>40</v>
      </c>
      <c r="H89" s="1">
        <v>9.68</v>
      </c>
      <c r="I89" s="1">
        <f t="shared" si="13"/>
        <v>116.10413291237572</v>
      </c>
      <c r="J89" s="1">
        <f>2/3</f>
        <v>0.66666666666666663</v>
      </c>
      <c r="K89" s="1">
        <f t="shared" si="8"/>
        <v>34.831239873712718</v>
      </c>
      <c r="L89" t="s">
        <v>25</v>
      </c>
      <c r="M89" t="s">
        <v>18</v>
      </c>
      <c r="N89">
        <v>2</v>
      </c>
      <c r="O89" t="s">
        <v>496</v>
      </c>
    </row>
    <row r="90" spans="1:15" x14ac:dyDescent="0.2">
      <c r="A90" s="2" t="s">
        <v>32</v>
      </c>
      <c r="B90" t="s">
        <v>198</v>
      </c>
      <c r="C90" t="s">
        <v>13</v>
      </c>
      <c r="D90" s="1">
        <v>0</v>
      </c>
      <c r="E90">
        <v>12</v>
      </c>
      <c r="F90" s="1">
        <f t="shared" si="12"/>
        <v>0</v>
      </c>
      <c r="G90">
        <v>40</v>
      </c>
      <c r="H90" s="1">
        <v>9.68</v>
      </c>
      <c r="I90" s="1">
        <f t="shared" si="13"/>
        <v>0</v>
      </c>
      <c r="J90" s="1">
        <f t="shared" ref="J90:J91" si="16">2/3</f>
        <v>0.66666666666666663</v>
      </c>
      <c r="K90" s="1">
        <f t="shared" si="8"/>
        <v>0</v>
      </c>
      <c r="L90" t="s">
        <v>17</v>
      </c>
      <c r="M90" t="s">
        <v>22</v>
      </c>
      <c r="N90">
        <v>2</v>
      </c>
      <c r="O90" t="s">
        <v>497</v>
      </c>
    </row>
    <row r="91" spans="1:15" x14ac:dyDescent="0.2">
      <c r="A91" s="2" t="s">
        <v>34</v>
      </c>
      <c r="B91" t="s">
        <v>199</v>
      </c>
      <c r="C91" t="s">
        <v>13</v>
      </c>
      <c r="D91" s="1">
        <v>0</v>
      </c>
      <c r="E91">
        <v>3</v>
      </c>
      <c r="F91" s="1">
        <f t="shared" si="12"/>
        <v>0</v>
      </c>
      <c r="G91">
        <v>40</v>
      </c>
      <c r="H91" s="1">
        <v>9.68</v>
      </c>
      <c r="I91" s="1">
        <f t="shared" si="13"/>
        <v>0</v>
      </c>
      <c r="J91" s="1">
        <f t="shared" si="16"/>
        <v>0.66666666666666663</v>
      </c>
      <c r="K91" s="1">
        <f t="shared" si="8"/>
        <v>0</v>
      </c>
      <c r="L91" t="s">
        <v>21</v>
      </c>
      <c r="M91" t="s">
        <v>22</v>
      </c>
      <c r="N91">
        <v>2</v>
      </c>
      <c r="O91" t="s">
        <v>498</v>
      </c>
    </row>
    <row r="92" spans="1:15" x14ac:dyDescent="0.2">
      <c r="A92" s="2" t="s">
        <v>70</v>
      </c>
      <c r="B92" t="s">
        <v>200</v>
      </c>
      <c r="C92" t="s">
        <v>63</v>
      </c>
      <c r="D92" s="1">
        <v>96.269294738769531</v>
      </c>
      <c r="E92">
        <v>3</v>
      </c>
      <c r="F92" s="1">
        <f t="shared" si="12"/>
        <v>423.58489685058595</v>
      </c>
      <c r="G92">
        <v>60</v>
      </c>
      <c r="H92" s="1">
        <v>5</v>
      </c>
      <c r="I92" s="1">
        <f t="shared" si="13"/>
        <v>127.07546905517579</v>
      </c>
      <c r="J92" s="1">
        <v>0.45</v>
      </c>
      <c r="K92" s="1">
        <f>I92*J92</f>
        <v>57.183961074829107</v>
      </c>
      <c r="L92" t="s">
        <v>25</v>
      </c>
      <c r="M92" t="s">
        <v>22</v>
      </c>
      <c r="N92">
        <v>2</v>
      </c>
      <c r="O92" t="s">
        <v>499</v>
      </c>
    </row>
    <row r="93" spans="1:15" x14ac:dyDescent="0.2">
      <c r="A93" s="2" t="s">
        <v>72</v>
      </c>
      <c r="B93" t="s">
        <v>201</v>
      </c>
      <c r="C93" t="s">
        <v>63</v>
      </c>
      <c r="D93" s="1">
        <v>113.37899017333984</v>
      </c>
      <c r="E93">
        <v>15</v>
      </c>
      <c r="F93" s="1">
        <f t="shared" si="12"/>
        <v>498.8675567626953</v>
      </c>
      <c r="G93">
        <v>60</v>
      </c>
      <c r="H93" s="1">
        <v>5</v>
      </c>
      <c r="I93" s="1">
        <f t="shared" si="13"/>
        <v>149.66026702880859</v>
      </c>
      <c r="J93" s="1">
        <v>0.45</v>
      </c>
      <c r="K93" s="1">
        <f>I93*J93</f>
        <v>67.347120162963861</v>
      </c>
      <c r="L93" t="s">
        <v>21</v>
      </c>
      <c r="M93" t="s">
        <v>18</v>
      </c>
      <c r="N93">
        <v>2</v>
      </c>
      <c r="O93" t="s">
        <v>495</v>
      </c>
    </row>
    <row r="94" spans="1:15" x14ac:dyDescent="0.2">
      <c r="A94" s="2" t="s">
        <v>36</v>
      </c>
      <c r="B94" t="s">
        <v>206</v>
      </c>
      <c r="C94" t="s">
        <v>13</v>
      </c>
      <c r="D94" s="1">
        <v>239.60539245605469</v>
      </c>
      <c r="E94">
        <v>3</v>
      </c>
      <c r="F94" s="1">
        <f t="shared" si="12"/>
        <v>544.55771012739706</v>
      </c>
      <c r="G94">
        <v>40</v>
      </c>
      <c r="H94" s="1">
        <v>9.68</v>
      </c>
      <c r="I94" s="1">
        <f t="shared" si="13"/>
        <v>108.91154202547941</v>
      </c>
      <c r="J94" s="1">
        <f>2/3</f>
        <v>0.66666666666666663</v>
      </c>
      <c r="K94" s="1">
        <f t="shared" si="8"/>
        <v>32.673462607643827</v>
      </c>
      <c r="L94" t="s">
        <v>25</v>
      </c>
      <c r="M94" t="s">
        <v>18</v>
      </c>
      <c r="N94">
        <v>2</v>
      </c>
      <c r="O94" t="s">
        <v>499</v>
      </c>
    </row>
    <row r="95" spans="1:15" x14ac:dyDescent="0.2">
      <c r="A95" s="2" t="s">
        <v>38</v>
      </c>
      <c r="B95" t="s">
        <v>207</v>
      </c>
      <c r="C95" t="s">
        <v>13</v>
      </c>
      <c r="D95" s="1">
        <v>0</v>
      </c>
      <c r="E95">
        <v>15</v>
      </c>
      <c r="F95" s="1">
        <f t="shared" si="12"/>
        <v>0</v>
      </c>
      <c r="G95">
        <v>40</v>
      </c>
      <c r="H95" s="1">
        <v>9.68</v>
      </c>
      <c r="I95" s="1">
        <f t="shared" si="13"/>
        <v>0</v>
      </c>
      <c r="J95" s="1">
        <f>2/3</f>
        <v>0.66666666666666663</v>
      </c>
      <c r="K95" s="1">
        <f t="shared" si="8"/>
        <v>0</v>
      </c>
      <c r="L95" t="s">
        <v>17</v>
      </c>
      <c r="M95" t="s">
        <v>22</v>
      </c>
      <c r="N95">
        <v>2</v>
      </c>
      <c r="O95" t="s">
        <v>491</v>
      </c>
    </row>
    <row r="96" spans="1:15" x14ac:dyDescent="0.2">
      <c r="A96" s="2" t="s">
        <v>40</v>
      </c>
      <c r="B96" t="s">
        <v>44</v>
      </c>
      <c r="C96" t="s">
        <v>42</v>
      </c>
      <c r="D96" s="1">
        <v>298.0238037109375</v>
      </c>
      <c r="E96" t="s">
        <v>43</v>
      </c>
      <c r="F96" s="1">
        <f t="shared" si="12"/>
        <v>13113.04736328125</v>
      </c>
      <c r="G96">
        <v>40</v>
      </c>
      <c r="H96" s="1">
        <f>5/10</f>
        <v>0.5</v>
      </c>
      <c r="I96" s="1">
        <f t="shared" si="13"/>
        <v>2622.6094726562501</v>
      </c>
      <c r="J96" s="1" t="s">
        <v>256</v>
      </c>
      <c r="K96" s="1" t="e">
        <f t="shared" si="8"/>
        <v>#VALUE!</v>
      </c>
      <c r="L96" t="s">
        <v>44</v>
      </c>
      <c r="M96" t="s">
        <v>18</v>
      </c>
      <c r="N96">
        <v>2</v>
      </c>
      <c r="O96" t="s">
        <v>44</v>
      </c>
    </row>
    <row r="97" spans="1:15" x14ac:dyDescent="0.2">
      <c r="A97" s="2" t="s">
        <v>74</v>
      </c>
      <c r="B97" t="s">
        <v>208</v>
      </c>
      <c r="C97" t="s">
        <v>63</v>
      </c>
      <c r="D97" s="1">
        <v>1.1392734050750732</v>
      </c>
      <c r="E97">
        <v>12</v>
      </c>
      <c r="F97" s="1">
        <f t="shared" si="12"/>
        <v>5.0128029823303226</v>
      </c>
      <c r="G97">
        <v>60</v>
      </c>
      <c r="H97" s="1">
        <v>5</v>
      </c>
      <c r="I97" s="1">
        <f t="shared" si="13"/>
        <v>1.5038408946990967</v>
      </c>
      <c r="J97" s="1">
        <v>0.45</v>
      </c>
      <c r="K97" s="1">
        <f>I97*J97</f>
        <v>0.67672840261459355</v>
      </c>
      <c r="L97" t="s">
        <v>17</v>
      </c>
      <c r="M97" t="s">
        <v>18</v>
      </c>
      <c r="N97">
        <v>2</v>
      </c>
      <c r="O97" t="s">
        <v>497</v>
      </c>
    </row>
    <row r="98" spans="1:15" x14ac:dyDescent="0.2">
      <c r="A98" s="2" t="s">
        <v>76</v>
      </c>
      <c r="B98" t="s">
        <v>209</v>
      </c>
      <c r="C98" t="s">
        <v>63</v>
      </c>
      <c r="D98" s="1">
        <v>183.46078491210938</v>
      </c>
      <c r="E98">
        <v>3</v>
      </c>
      <c r="F98" s="1">
        <f t="shared" si="12"/>
        <v>807.22745361328123</v>
      </c>
      <c r="G98">
        <v>60</v>
      </c>
      <c r="H98" s="1">
        <v>5</v>
      </c>
      <c r="I98" s="1">
        <f t="shared" si="13"/>
        <v>242.16823608398437</v>
      </c>
      <c r="J98" s="1">
        <v>0.45</v>
      </c>
      <c r="K98" s="1">
        <f>I98*J98</f>
        <v>108.97570623779296</v>
      </c>
      <c r="L98" t="s">
        <v>21</v>
      </c>
      <c r="M98" t="s">
        <v>18</v>
      </c>
      <c r="N98">
        <v>2</v>
      </c>
      <c r="O98" t="s">
        <v>498</v>
      </c>
    </row>
    <row r="99" spans="1:15" x14ac:dyDescent="0.2">
      <c r="A99" s="2" t="s">
        <v>45</v>
      </c>
      <c r="B99" t="s">
        <v>215</v>
      </c>
      <c r="C99" t="s">
        <v>13</v>
      </c>
      <c r="D99" s="1">
        <v>0</v>
      </c>
      <c r="E99">
        <v>12</v>
      </c>
      <c r="F99" s="1">
        <f t="shared" si="12"/>
        <v>0</v>
      </c>
      <c r="G99">
        <v>40</v>
      </c>
      <c r="H99" s="1">
        <v>9.68</v>
      </c>
      <c r="I99" s="1">
        <f t="shared" si="13"/>
        <v>0</v>
      </c>
      <c r="J99" s="1">
        <f>2/3</f>
        <v>0.66666666666666663</v>
      </c>
      <c r="K99" s="1">
        <f t="shared" si="8"/>
        <v>0</v>
      </c>
      <c r="L99" t="s">
        <v>25</v>
      </c>
      <c r="M99" t="s">
        <v>22</v>
      </c>
      <c r="N99">
        <v>2</v>
      </c>
      <c r="O99" t="s">
        <v>493</v>
      </c>
    </row>
    <row r="100" spans="1:15" x14ac:dyDescent="0.2">
      <c r="A100" s="2" t="s">
        <v>47</v>
      </c>
      <c r="B100" t="s">
        <v>216</v>
      </c>
      <c r="C100" t="s">
        <v>13</v>
      </c>
      <c r="D100" s="1">
        <v>0</v>
      </c>
      <c r="E100">
        <v>3</v>
      </c>
      <c r="F100" s="1">
        <f t="shared" si="12"/>
        <v>0</v>
      </c>
      <c r="G100">
        <v>40</v>
      </c>
      <c r="H100" s="1">
        <v>9.68</v>
      </c>
      <c r="I100" s="1">
        <f t="shared" si="13"/>
        <v>0</v>
      </c>
      <c r="J100" s="1">
        <f>2/3</f>
        <v>0.66666666666666663</v>
      </c>
      <c r="K100" s="1">
        <f t="shared" si="8"/>
        <v>0</v>
      </c>
      <c r="L100" t="s">
        <v>17</v>
      </c>
      <c r="M100" t="s">
        <v>22</v>
      </c>
      <c r="N100">
        <v>2</v>
      </c>
      <c r="O100" t="s">
        <v>494</v>
      </c>
    </row>
    <row r="101" spans="1:15" x14ac:dyDescent="0.2">
      <c r="A101" s="2" t="s">
        <v>78</v>
      </c>
      <c r="B101" t="s">
        <v>217</v>
      </c>
      <c r="C101" t="s">
        <v>63</v>
      </c>
      <c r="D101" s="1">
        <v>159.43978881835938</v>
      </c>
      <c r="E101" t="s">
        <v>14</v>
      </c>
      <c r="F101" s="1">
        <f t="shared" si="12"/>
        <v>701.53507080078123</v>
      </c>
      <c r="G101">
        <v>60</v>
      </c>
      <c r="H101" s="1">
        <v>5</v>
      </c>
      <c r="I101" s="1">
        <f t="shared" si="13"/>
        <v>210.46052124023439</v>
      </c>
      <c r="J101" s="1">
        <v>0.45</v>
      </c>
      <c r="K101" s="1">
        <f>I101*J101</f>
        <v>94.707234558105469</v>
      </c>
      <c r="L101" t="s">
        <v>14</v>
      </c>
      <c r="M101" t="s">
        <v>14</v>
      </c>
      <c r="N101">
        <v>2</v>
      </c>
      <c r="O101" t="s">
        <v>490</v>
      </c>
    </row>
    <row r="102" spans="1:15" x14ac:dyDescent="0.2">
      <c r="A102" s="2" t="s">
        <v>80</v>
      </c>
      <c r="B102" t="s">
        <v>218</v>
      </c>
      <c r="C102" t="s">
        <v>63</v>
      </c>
      <c r="D102" s="1">
        <v>149.93524169921875</v>
      </c>
      <c r="E102">
        <v>15</v>
      </c>
      <c r="F102" s="1">
        <f t="shared" si="12"/>
        <v>659.71506347656248</v>
      </c>
      <c r="G102">
        <v>60</v>
      </c>
      <c r="H102" s="1">
        <v>5</v>
      </c>
      <c r="I102" s="1">
        <f t="shared" si="13"/>
        <v>197.91451904296875</v>
      </c>
      <c r="J102" s="1">
        <v>0.45</v>
      </c>
      <c r="K102" s="1">
        <f>I102*J102</f>
        <v>89.061533569335936</v>
      </c>
      <c r="L102" t="s">
        <v>17</v>
      </c>
      <c r="M102" t="s">
        <v>18</v>
      </c>
      <c r="N102">
        <v>2</v>
      </c>
      <c r="O102" t="s">
        <v>491</v>
      </c>
    </row>
    <row r="103" spans="1:15" x14ac:dyDescent="0.2">
      <c r="A103" s="2" t="s">
        <v>82</v>
      </c>
      <c r="B103" t="s">
        <v>219</v>
      </c>
      <c r="C103" t="s">
        <v>63</v>
      </c>
      <c r="D103" s="1">
        <v>20.714061737060547</v>
      </c>
      <c r="E103">
        <v>12</v>
      </c>
      <c r="F103" s="1">
        <f t="shared" si="12"/>
        <v>91.141871643066409</v>
      </c>
      <c r="G103">
        <v>60</v>
      </c>
      <c r="H103" s="1">
        <v>5</v>
      </c>
      <c r="I103" s="1">
        <f t="shared" si="13"/>
        <v>27.342561492919923</v>
      </c>
      <c r="J103" s="1">
        <v>0.45</v>
      </c>
      <c r="K103" s="1">
        <f>I103*J103</f>
        <v>12.304152671813966</v>
      </c>
      <c r="L103" t="s">
        <v>21</v>
      </c>
      <c r="M103" t="s">
        <v>22</v>
      </c>
      <c r="N103">
        <v>2</v>
      </c>
      <c r="O103" t="s">
        <v>492</v>
      </c>
    </row>
    <row r="104" spans="1:15" x14ac:dyDescent="0.2">
      <c r="A104" s="2" t="s">
        <v>49</v>
      </c>
      <c r="B104" t="s">
        <v>225</v>
      </c>
      <c r="C104" t="s">
        <v>13</v>
      </c>
      <c r="D104" s="1">
        <v>0</v>
      </c>
      <c r="E104">
        <v>15</v>
      </c>
      <c r="F104" s="1">
        <f t="shared" si="12"/>
        <v>0</v>
      </c>
      <c r="G104">
        <v>40</v>
      </c>
      <c r="H104" s="1">
        <v>9.68</v>
      </c>
      <c r="I104" s="1">
        <f t="shared" si="13"/>
        <v>0</v>
      </c>
      <c r="J104" s="1">
        <f>2/3</f>
        <v>0.66666666666666663</v>
      </c>
      <c r="K104" s="1">
        <f t="shared" si="8"/>
        <v>0</v>
      </c>
      <c r="L104" t="s">
        <v>25</v>
      </c>
      <c r="M104" t="s">
        <v>22</v>
      </c>
      <c r="N104">
        <v>2</v>
      </c>
      <c r="O104" t="s">
        <v>496</v>
      </c>
    </row>
    <row r="105" spans="1:15" x14ac:dyDescent="0.2">
      <c r="A105" s="2" t="s">
        <v>51</v>
      </c>
      <c r="B105" t="s">
        <v>226</v>
      </c>
      <c r="C105" t="s">
        <v>13</v>
      </c>
      <c r="D105" s="1">
        <v>305.46493530273438</v>
      </c>
      <c r="E105">
        <v>12</v>
      </c>
      <c r="F105" s="1">
        <f t="shared" si="12"/>
        <v>694.23848932439637</v>
      </c>
      <c r="G105">
        <v>40</v>
      </c>
      <c r="H105" s="1">
        <v>9.68</v>
      </c>
      <c r="I105" s="1">
        <f t="shared" si="13"/>
        <v>138.84769786487925</v>
      </c>
      <c r="J105" s="1">
        <f>2/3</f>
        <v>0.66666666666666663</v>
      </c>
      <c r="K105" s="1">
        <f t="shared" si="8"/>
        <v>41.654309359463781</v>
      </c>
      <c r="L105" t="s">
        <v>21</v>
      </c>
      <c r="M105" t="s">
        <v>18</v>
      </c>
      <c r="N105">
        <v>2</v>
      </c>
      <c r="O105" t="s">
        <v>492</v>
      </c>
    </row>
    <row r="106" spans="1:15" x14ac:dyDescent="0.2">
      <c r="A106" s="2" t="s">
        <v>84</v>
      </c>
      <c r="B106" t="s">
        <v>227</v>
      </c>
      <c r="C106" t="s">
        <v>63</v>
      </c>
      <c r="D106" s="1">
        <v>136.04132080078125</v>
      </c>
      <c r="E106">
        <v>12</v>
      </c>
      <c r="F106" s="1">
        <f t="shared" si="12"/>
        <v>598.58181152343752</v>
      </c>
      <c r="G106">
        <v>60</v>
      </c>
      <c r="H106" s="1">
        <v>5</v>
      </c>
      <c r="I106" s="1">
        <f t="shared" si="13"/>
        <v>179.57454345703124</v>
      </c>
      <c r="J106" s="1">
        <v>0.45</v>
      </c>
      <c r="K106" s="1">
        <f>I106*J106</f>
        <v>80.808544555664056</v>
      </c>
      <c r="L106" t="s">
        <v>25</v>
      </c>
      <c r="M106" t="s">
        <v>18</v>
      </c>
      <c r="N106">
        <v>2</v>
      </c>
      <c r="O106" t="s">
        <v>493</v>
      </c>
    </row>
    <row r="107" spans="1:15" x14ac:dyDescent="0.2">
      <c r="A107" s="2" t="s">
        <v>86</v>
      </c>
      <c r="B107" t="s">
        <v>228</v>
      </c>
      <c r="C107" t="s">
        <v>63</v>
      </c>
      <c r="D107" s="1">
        <v>137.53877258300781</v>
      </c>
      <c r="E107">
        <v>3</v>
      </c>
      <c r="F107" s="1">
        <f t="shared" si="12"/>
        <v>605.17059936523435</v>
      </c>
      <c r="G107">
        <v>60</v>
      </c>
      <c r="H107" s="1">
        <v>5</v>
      </c>
      <c r="I107" s="1">
        <f t="shared" si="13"/>
        <v>181.5511798095703</v>
      </c>
      <c r="J107" s="1">
        <v>0.45</v>
      </c>
      <c r="K107" s="1">
        <f>I107*J107</f>
        <v>81.698030914306642</v>
      </c>
      <c r="L107" t="s">
        <v>17</v>
      </c>
      <c r="M107" t="s">
        <v>18</v>
      </c>
      <c r="N107">
        <v>2</v>
      </c>
      <c r="O107" t="s">
        <v>494</v>
      </c>
    </row>
    <row r="108" spans="1:15" x14ac:dyDescent="0.2">
      <c r="A108" s="2" t="s">
        <v>88</v>
      </c>
      <c r="B108" t="s">
        <v>229</v>
      </c>
      <c r="C108" t="s">
        <v>63</v>
      </c>
      <c r="D108" s="1">
        <v>0</v>
      </c>
      <c r="E108">
        <v>15</v>
      </c>
      <c r="F108" s="1">
        <f t="shared" si="12"/>
        <v>0</v>
      </c>
      <c r="G108">
        <v>60</v>
      </c>
      <c r="H108" s="1">
        <v>5</v>
      </c>
      <c r="I108" s="1">
        <f t="shared" si="13"/>
        <v>0</v>
      </c>
      <c r="J108" s="1">
        <v>0.45</v>
      </c>
      <c r="K108" s="1">
        <f>I108*J108</f>
        <v>0</v>
      </c>
      <c r="L108" t="s">
        <v>21</v>
      </c>
      <c r="M108" t="s">
        <v>22</v>
      </c>
      <c r="N108">
        <v>2</v>
      </c>
      <c r="O108" t="s">
        <v>495</v>
      </c>
    </row>
    <row r="109" spans="1:15" x14ac:dyDescent="0.2">
      <c r="A109" s="2" t="s">
        <v>53</v>
      </c>
      <c r="B109" t="s">
        <v>236</v>
      </c>
      <c r="C109" t="s">
        <v>13</v>
      </c>
      <c r="D109" s="1">
        <v>0</v>
      </c>
      <c r="E109">
        <v>3</v>
      </c>
      <c r="F109" s="1">
        <f t="shared" si="12"/>
        <v>0</v>
      </c>
      <c r="G109">
        <v>40</v>
      </c>
      <c r="H109" s="1">
        <v>9.68</v>
      </c>
      <c r="I109" s="1">
        <f t="shared" si="13"/>
        <v>0</v>
      </c>
      <c r="J109" s="1">
        <f>2/3</f>
        <v>0.66666666666666663</v>
      </c>
      <c r="K109" s="1">
        <f t="shared" si="8"/>
        <v>0</v>
      </c>
      <c r="L109" t="s">
        <v>25</v>
      </c>
      <c r="M109" t="s">
        <v>22</v>
      </c>
      <c r="N109">
        <v>2</v>
      </c>
      <c r="O109" t="s">
        <v>499</v>
      </c>
    </row>
    <row r="110" spans="1:15" x14ac:dyDescent="0.2">
      <c r="A110" s="2" t="s">
        <v>55</v>
      </c>
      <c r="B110" t="s">
        <v>237</v>
      </c>
      <c r="C110" t="s">
        <v>13</v>
      </c>
      <c r="D110" s="1">
        <v>204.64926147460938</v>
      </c>
      <c r="E110">
        <v>15</v>
      </c>
      <c r="F110" s="1">
        <f t="shared" si="12"/>
        <v>465.1119578968395</v>
      </c>
      <c r="G110">
        <v>40</v>
      </c>
      <c r="H110" s="1">
        <v>9.68</v>
      </c>
      <c r="I110" s="1">
        <f t="shared" si="13"/>
        <v>93.022391579367905</v>
      </c>
      <c r="J110" s="1">
        <f>2/3</f>
        <v>0.66666666666666663</v>
      </c>
      <c r="K110" s="1">
        <f t="shared" si="8"/>
        <v>27.906717473810374</v>
      </c>
      <c r="L110" t="s">
        <v>21</v>
      </c>
      <c r="M110" t="s">
        <v>18</v>
      </c>
      <c r="N110">
        <v>2</v>
      </c>
      <c r="O110" t="s">
        <v>495</v>
      </c>
    </row>
    <row r="111" spans="1:15" x14ac:dyDescent="0.2">
      <c r="A111" s="2" t="s">
        <v>90</v>
      </c>
      <c r="B111" t="s">
        <v>238</v>
      </c>
      <c r="C111" t="s">
        <v>63</v>
      </c>
      <c r="D111" s="1">
        <v>109.49385070800781</v>
      </c>
      <c r="E111">
        <v>15</v>
      </c>
      <c r="F111" s="1">
        <f t="shared" si="12"/>
        <v>481.7729431152344</v>
      </c>
      <c r="G111">
        <v>60</v>
      </c>
      <c r="H111" s="1">
        <v>5</v>
      </c>
      <c r="I111" s="1">
        <f t="shared" si="13"/>
        <v>144.53188293457032</v>
      </c>
      <c r="J111" s="1">
        <v>0.45</v>
      </c>
      <c r="K111" s="1">
        <f>I111*J111</f>
        <v>65.039347320556644</v>
      </c>
      <c r="L111" t="s">
        <v>25</v>
      </c>
      <c r="M111" t="s">
        <v>18</v>
      </c>
      <c r="N111">
        <v>2</v>
      </c>
      <c r="O111" t="s">
        <v>496</v>
      </c>
    </row>
    <row r="112" spans="1:15" x14ac:dyDescent="0.2">
      <c r="A112" s="2" t="s">
        <v>92</v>
      </c>
      <c r="B112" t="s">
        <v>239</v>
      </c>
      <c r="C112" t="s">
        <v>63</v>
      </c>
      <c r="D112" s="1">
        <v>91.496711730957031</v>
      </c>
      <c r="E112">
        <v>12</v>
      </c>
      <c r="F112" s="1">
        <f t="shared" si="12"/>
        <v>402.58553161621091</v>
      </c>
      <c r="G112">
        <v>60</v>
      </c>
      <c r="H112" s="1">
        <v>5</v>
      </c>
      <c r="I112" s="1">
        <f t="shared" si="13"/>
        <v>120.77565948486328</v>
      </c>
      <c r="J112" s="1">
        <v>0.45</v>
      </c>
      <c r="K112" s="1">
        <f t="shared" ref="K112:K113" si="17">I112*J112</f>
        <v>54.349046768188479</v>
      </c>
      <c r="L112" t="s">
        <v>17</v>
      </c>
      <c r="M112" t="s">
        <v>22</v>
      </c>
      <c r="N112">
        <v>2</v>
      </c>
      <c r="O112" t="s">
        <v>497</v>
      </c>
    </row>
    <row r="113" spans="1:15" x14ac:dyDescent="0.2">
      <c r="A113" s="2" t="s">
        <v>94</v>
      </c>
      <c r="B113" t="s">
        <v>240</v>
      </c>
      <c r="C113" t="s">
        <v>63</v>
      </c>
      <c r="D113" s="1">
        <v>122.02581024169922</v>
      </c>
      <c r="E113">
        <v>3</v>
      </c>
      <c r="F113" s="1">
        <f t="shared" si="12"/>
        <v>536.91356506347654</v>
      </c>
      <c r="G113">
        <v>60</v>
      </c>
      <c r="H113" s="1">
        <v>5</v>
      </c>
      <c r="I113" s="1">
        <f t="shared" si="13"/>
        <v>161.07406951904298</v>
      </c>
      <c r="J113" s="1">
        <v>0.45</v>
      </c>
      <c r="K113" s="1">
        <f t="shared" si="17"/>
        <v>72.483331283569342</v>
      </c>
      <c r="L113" t="s">
        <v>21</v>
      </c>
      <c r="M113" t="s">
        <v>22</v>
      </c>
      <c r="N113">
        <v>2</v>
      </c>
      <c r="O113" t="s">
        <v>498</v>
      </c>
    </row>
    <row r="114" spans="1:15" x14ac:dyDescent="0.2">
      <c r="A114" s="2" t="s">
        <v>59</v>
      </c>
      <c r="B114" t="s">
        <v>247</v>
      </c>
      <c r="C114" t="s">
        <v>13</v>
      </c>
      <c r="D114" s="1">
        <v>142.08360290527344</v>
      </c>
      <c r="E114">
        <v>3</v>
      </c>
      <c r="F114" s="1">
        <f t="shared" ref="F114:F158" si="18">(D114*22)/H114</f>
        <v>322.91727933016693</v>
      </c>
      <c r="G114">
        <v>40</v>
      </c>
      <c r="H114" s="1">
        <v>9.68</v>
      </c>
      <c r="I114" s="1">
        <f t="shared" ref="I114:I158" si="19">(F114*G114)/200</f>
        <v>64.583455866033376</v>
      </c>
      <c r="J114" s="1">
        <f>2/3</f>
        <v>0.66666666666666663</v>
      </c>
      <c r="K114" s="1">
        <f t="shared" si="8"/>
        <v>19.375036759810015</v>
      </c>
      <c r="L114" t="s">
        <v>21</v>
      </c>
      <c r="M114" t="s">
        <v>18</v>
      </c>
      <c r="N114">
        <v>2</v>
      </c>
      <c r="O114" t="s">
        <v>498</v>
      </c>
    </row>
    <row r="115" spans="1:15" x14ac:dyDescent="0.2">
      <c r="A115" s="2" t="s">
        <v>96</v>
      </c>
      <c r="B115" t="s">
        <v>248</v>
      </c>
      <c r="C115" t="s">
        <v>63</v>
      </c>
      <c r="D115" s="1">
        <v>135.3646240234375</v>
      </c>
      <c r="E115">
        <v>3</v>
      </c>
      <c r="F115" s="1">
        <f t="shared" si="18"/>
        <v>595.60434570312498</v>
      </c>
      <c r="G115">
        <v>60</v>
      </c>
      <c r="H115" s="1">
        <v>5</v>
      </c>
      <c r="I115" s="1">
        <f t="shared" si="19"/>
        <v>178.6813037109375</v>
      </c>
      <c r="J115" s="1">
        <v>0.45</v>
      </c>
      <c r="K115" s="1">
        <f>I115*J115</f>
        <v>80.406586669921879</v>
      </c>
      <c r="L115" t="s">
        <v>25</v>
      </c>
      <c r="M115" t="s">
        <v>18</v>
      </c>
      <c r="N115">
        <v>2</v>
      </c>
      <c r="O115" t="s">
        <v>499</v>
      </c>
    </row>
    <row r="116" spans="1:15" x14ac:dyDescent="0.2">
      <c r="A116" s="2" t="s">
        <v>98</v>
      </c>
      <c r="B116" t="s">
        <v>249</v>
      </c>
      <c r="C116" t="s">
        <v>63</v>
      </c>
      <c r="D116" s="1">
        <v>0.122224360704422</v>
      </c>
      <c r="E116">
        <v>15</v>
      </c>
      <c r="F116" s="1">
        <f t="shared" si="18"/>
        <v>0.53778718709945683</v>
      </c>
      <c r="G116">
        <v>60</v>
      </c>
      <c r="H116" s="1">
        <v>5</v>
      </c>
      <c r="I116" s="1">
        <f t="shared" si="19"/>
        <v>0.16133615612983704</v>
      </c>
      <c r="J116" s="1">
        <v>0.45</v>
      </c>
      <c r="K116" s="1">
        <f>I116*J116</f>
        <v>7.2601270258426664E-2</v>
      </c>
      <c r="L116" t="s">
        <v>17</v>
      </c>
      <c r="M116" t="s">
        <v>22</v>
      </c>
      <c r="N116">
        <v>2</v>
      </c>
      <c r="O116" t="s">
        <v>491</v>
      </c>
    </row>
    <row r="117" spans="1:15" x14ac:dyDescent="0.2">
      <c r="A117" s="2" t="s">
        <v>100</v>
      </c>
      <c r="B117" t="s">
        <v>102</v>
      </c>
      <c r="C117" t="s">
        <v>42</v>
      </c>
      <c r="D117" s="1">
        <v>87.18585205078125</v>
      </c>
      <c r="E117" t="s">
        <v>43</v>
      </c>
      <c r="F117" s="1">
        <f t="shared" si="18"/>
        <v>3836.177490234375</v>
      </c>
      <c r="G117">
        <v>60</v>
      </c>
      <c r="H117" s="1">
        <f>5/10</f>
        <v>0.5</v>
      </c>
      <c r="I117" s="1">
        <f t="shared" si="19"/>
        <v>1150.8532470703126</v>
      </c>
      <c r="J117" s="1" t="s">
        <v>256</v>
      </c>
      <c r="K117" s="1" t="e">
        <f t="shared" si="8"/>
        <v>#VALUE!</v>
      </c>
      <c r="L117" t="s">
        <v>102</v>
      </c>
      <c r="M117" t="s">
        <v>18</v>
      </c>
      <c r="N117">
        <v>2</v>
      </c>
      <c r="O117" t="s">
        <v>102</v>
      </c>
    </row>
    <row r="118" spans="1:15" x14ac:dyDescent="0.2">
      <c r="A118" s="2" t="s">
        <v>254</v>
      </c>
      <c r="B118" t="s">
        <v>255</v>
      </c>
      <c r="C118" t="s">
        <v>341</v>
      </c>
      <c r="D118" s="1">
        <v>0.32755562663078308</v>
      </c>
      <c r="E118" t="s">
        <v>14</v>
      </c>
      <c r="F118" s="1">
        <f t="shared" si="18"/>
        <v>1.4412447571754456</v>
      </c>
      <c r="G118" s="1">
        <v>0</v>
      </c>
      <c r="H118" s="1">
        <v>5</v>
      </c>
      <c r="I118" s="1">
        <f>F118</f>
        <v>1.4412447571754456</v>
      </c>
      <c r="J118" s="1" t="s">
        <v>256</v>
      </c>
      <c r="K118" s="1" t="e">
        <f t="shared" si="8"/>
        <v>#VALUE!</v>
      </c>
      <c r="L118" t="s">
        <v>14</v>
      </c>
      <c r="M118" t="s">
        <v>18</v>
      </c>
      <c r="N118">
        <v>2</v>
      </c>
      <c r="O118" t="s">
        <v>341</v>
      </c>
    </row>
    <row r="119" spans="1:15" x14ac:dyDescent="0.2">
      <c r="A119" s="2" t="s">
        <v>12</v>
      </c>
      <c r="B119" t="s">
        <v>182</v>
      </c>
      <c r="C119" t="s">
        <v>104</v>
      </c>
      <c r="D119" s="1">
        <v>17.386581420898438</v>
      </c>
      <c r="E119" t="s">
        <v>14</v>
      </c>
      <c r="F119" s="1">
        <f t="shared" si="18"/>
        <v>765.00958251953125</v>
      </c>
      <c r="G119">
        <v>70</v>
      </c>
      <c r="H119" s="1">
        <v>0.5</v>
      </c>
      <c r="I119" s="1">
        <f t="shared" si="19"/>
        <v>267.75335388183595</v>
      </c>
      <c r="J119" s="1">
        <v>1</v>
      </c>
      <c r="K119" s="1">
        <f t="shared" si="8"/>
        <v>53.550670776367184</v>
      </c>
      <c r="L119" t="s">
        <v>14</v>
      </c>
      <c r="M119" t="s">
        <v>14</v>
      </c>
      <c r="N119">
        <v>2</v>
      </c>
      <c r="O119" t="s">
        <v>490</v>
      </c>
    </row>
    <row r="120" spans="1:15" x14ac:dyDescent="0.2">
      <c r="A120" s="2" t="s">
        <v>15</v>
      </c>
      <c r="B120" t="s">
        <v>183</v>
      </c>
      <c r="C120" t="s">
        <v>104</v>
      </c>
      <c r="D120" s="1">
        <v>27.539094924926758</v>
      </c>
      <c r="E120">
        <v>15</v>
      </c>
      <c r="F120" s="1">
        <f t="shared" si="18"/>
        <v>1211.7201766967773</v>
      </c>
      <c r="G120">
        <v>70</v>
      </c>
      <c r="H120" s="1">
        <v>0.5</v>
      </c>
      <c r="I120" s="1">
        <f t="shared" si="19"/>
        <v>424.10206184387209</v>
      </c>
      <c r="J120" s="1">
        <v>1</v>
      </c>
      <c r="K120" s="1">
        <f t="shared" si="8"/>
        <v>84.820412368774413</v>
      </c>
      <c r="L120" t="s">
        <v>17</v>
      </c>
      <c r="M120" t="s">
        <v>18</v>
      </c>
      <c r="N120">
        <v>2</v>
      </c>
      <c r="O120" t="s">
        <v>491</v>
      </c>
    </row>
    <row r="121" spans="1:15" x14ac:dyDescent="0.2">
      <c r="A121" s="2" t="s">
        <v>19</v>
      </c>
      <c r="B121" t="s">
        <v>184</v>
      </c>
      <c r="C121" t="s">
        <v>104</v>
      </c>
      <c r="D121" s="1">
        <v>13.282196044921875</v>
      </c>
      <c r="E121">
        <v>12</v>
      </c>
      <c r="F121" s="1">
        <f t="shared" si="18"/>
        <v>584.4166259765625</v>
      </c>
      <c r="G121">
        <v>70</v>
      </c>
      <c r="H121" s="1">
        <v>0.5</v>
      </c>
      <c r="I121" s="1">
        <f t="shared" si="19"/>
        <v>204.54581909179689</v>
      </c>
      <c r="J121" s="1">
        <v>1</v>
      </c>
      <c r="K121" s="1">
        <f t="shared" si="8"/>
        <v>40.909163818359374</v>
      </c>
      <c r="L121" t="s">
        <v>21</v>
      </c>
      <c r="M121" t="s">
        <v>22</v>
      </c>
      <c r="N121">
        <v>2</v>
      </c>
      <c r="O121" t="s">
        <v>492</v>
      </c>
    </row>
    <row r="122" spans="1:15" x14ac:dyDescent="0.2">
      <c r="A122" s="2" t="s">
        <v>61</v>
      </c>
      <c r="B122" t="s">
        <v>185</v>
      </c>
      <c r="C122" t="s">
        <v>123</v>
      </c>
      <c r="D122" s="1">
        <v>11.136045455932617</v>
      </c>
      <c r="E122">
        <v>15</v>
      </c>
      <c r="F122" s="1">
        <f t="shared" si="18"/>
        <v>489.98600006103516</v>
      </c>
      <c r="G122">
        <v>80</v>
      </c>
      <c r="H122" s="1">
        <v>0.5</v>
      </c>
      <c r="I122" s="1">
        <f t="shared" si="19"/>
        <v>195.99440002441406</v>
      </c>
      <c r="J122" s="1">
        <v>0.2</v>
      </c>
      <c r="K122" s="1">
        <f t="shared" si="8"/>
        <v>195.99440002441406</v>
      </c>
      <c r="L122" t="s">
        <v>25</v>
      </c>
      <c r="M122" t="s">
        <v>22</v>
      </c>
      <c r="N122">
        <v>2</v>
      </c>
      <c r="O122" t="s">
        <v>496</v>
      </c>
    </row>
    <row r="123" spans="1:15" x14ac:dyDescent="0.2">
      <c r="A123" s="2" t="s">
        <v>64</v>
      </c>
      <c r="B123" t="s">
        <v>186</v>
      </c>
      <c r="C123" t="s">
        <v>123</v>
      </c>
      <c r="D123" s="1">
        <v>11.030817985534668</v>
      </c>
      <c r="E123">
        <v>12</v>
      </c>
      <c r="F123" s="1">
        <f t="shared" si="18"/>
        <v>485.35599136352539</v>
      </c>
      <c r="G123">
        <v>80</v>
      </c>
      <c r="H123" s="1">
        <v>0.5</v>
      </c>
      <c r="I123" s="1">
        <f t="shared" si="19"/>
        <v>194.14239654541015</v>
      </c>
      <c r="J123" s="1">
        <v>0.2</v>
      </c>
      <c r="K123" s="1">
        <f t="shared" si="8"/>
        <v>194.14239654541015</v>
      </c>
      <c r="L123" t="s">
        <v>21</v>
      </c>
      <c r="M123" t="s">
        <v>18</v>
      </c>
      <c r="N123">
        <v>2</v>
      </c>
      <c r="O123" t="s">
        <v>492</v>
      </c>
    </row>
    <row r="124" spans="1:15" x14ac:dyDescent="0.2">
      <c r="A124" s="2" t="s">
        <v>23</v>
      </c>
      <c r="B124" t="s">
        <v>192</v>
      </c>
      <c r="C124" t="s">
        <v>104</v>
      </c>
      <c r="D124" s="1">
        <v>31.218099594116211</v>
      </c>
      <c r="E124">
        <v>12</v>
      </c>
      <c r="F124" s="1">
        <f t="shared" si="18"/>
        <v>1373.5963821411133</v>
      </c>
      <c r="G124">
        <v>70</v>
      </c>
      <c r="H124" s="1">
        <v>0.5</v>
      </c>
      <c r="I124" s="1">
        <f t="shared" si="19"/>
        <v>480.75873374938965</v>
      </c>
      <c r="J124" s="1">
        <v>1</v>
      </c>
      <c r="K124" s="1">
        <f t="shared" si="8"/>
        <v>96.15174674987793</v>
      </c>
      <c r="L124" t="s">
        <v>25</v>
      </c>
      <c r="M124" t="s">
        <v>18</v>
      </c>
      <c r="N124">
        <v>2</v>
      </c>
      <c r="O124" t="s">
        <v>493</v>
      </c>
    </row>
    <row r="125" spans="1:15" x14ac:dyDescent="0.2">
      <c r="A125" s="2" t="s">
        <v>26</v>
      </c>
      <c r="B125" t="s">
        <v>193</v>
      </c>
      <c r="C125" t="s">
        <v>104</v>
      </c>
      <c r="D125" s="1">
        <v>34.488945007324219</v>
      </c>
      <c r="E125">
        <v>3</v>
      </c>
      <c r="F125" s="1">
        <f t="shared" si="18"/>
        <v>1517.5135803222656</v>
      </c>
      <c r="G125">
        <v>70</v>
      </c>
      <c r="H125" s="1">
        <v>0.5</v>
      </c>
      <c r="I125" s="1">
        <f t="shared" si="19"/>
        <v>531.12975311279297</v>
      </c>
      <c r="J125" s="1">
        <v>1</v>
      </c>
      <c r="K125" s="1">
        <f t="shared" si="8"/>
        <v>106.2259506225586</v>
      </c>
      <c r="L125" t="s">
        <v>17</v>
      </c>
      <c r="M125" t="s">
        <v>18</v>
      </c>
      <c r="N125">
        <v>2</v>
      </c>
      <c r="O125" t="s">
        <v>494</v>
      </c>
    </row>
    <row r="126" spans="1:15" x14ac:dyDescent="0.2">
      <c r="A126" s="2" t="s">
        <v>28</v>
      </c>
      <c r="B126" t="s">
        <v>194</v>
      </c>
      <c r="C126" t="s">
        <v>104</v>
      </c>
      <c r="D126" s="1">
        <v>14.901662826538086</v>
      </c>
      <c r="E126">
        <v>3</v>
      </c>
      <c r="F126" s="1">
        <f t="shared" si="18"/>
        <v>655.67316436767578</v>
      </c>
      <c r="G126">
        <v>70</v>
      </c>
      <c r="H126" s="1">
        <v>0.5</v>
      </c>
      <c r="I126" s="1">
        <f t="shared" si="19"/>
        <v>229.48560752868653</v>
      </c>
      <c r="J126" s="1">
        <v>1</v>
      </c>
      <c r="K126" s="1">
        <f t="shared" si="8"/>
        <v>45.897121505737303</v>
      </c>
      <c r="L126" t="s">
        <v>21</v>
      </c>
      <c r="M126" t="s">
        <v>22</v>
      </c>
      <c r="N126">
        <v>2</v>
      </c>
      <c r="O126" t="s">
        <v>498</v>
      </c>
    </row>
    <row r="127" spans="1:15" x14ac:dyDescent="0.2">
      <c r="A127" s="2" t="s">
        <v>66</v>
      </c>
      <c r="B127" t="s">
        <v>195</v>
      </c>
      <c r="C127" t="s">
        <v>123</v>
      </c>
      <c r="D127" s="1">
        <v>12.065314292907715</v>
      </c>
      <c r="E127">
        <v>3</v>
      </c>
      <c r="F127" s="1">
        <f t="shared" si="18"/>
        <v>530.87382888793945</v>
      </c>
      <c r="G127">
        <v>80</v>
      </c>
      <c r="H127" s="1">
        <v>0.5</v>
      </c>
      <c r="I127" s="1">
        <f t="shared" si="19"/>
        <v>212.34953155517579</v>
      </c>
      <c r="J127" s="1">
        <v>0.2</v>
      </c>
      <c r="K127" s="1">
        <f t="shared" si="8"/>
        <v>212.34953155517579</v>
      </c>
      <c r="L127" t="s">
        <v>25</v>
      </c>
      <c r="M127" t="s">
        <v>22</v>
      </c>
      <c r="N127">
        <v>2</v>
      </c>
      <c r="O127" t="s">
        <v>499</v>
      </c>
    </row>
    <row r="128" spans="1:15" x14ac:dyDescent="0.2">
      <c r="A128" s="2" t="s">
        <v>68</v>
      </c>
      <c r="B128" t="s">
        <v>196</v>
      </c>
      <c r="C128" t="s">
        <v>123</v>
      </c>
      <c r="D128" s="1">
        <v>16.363527297973633</v>
      </c>
      <c r="E128">
        <v>15</v>
      </c>
      <c r="F128" s="1">
        <f t="shared" si="18"/>
        <v>719.99520111083984</v>
      </c>
      <c r="G128">
        <v>80</v>
      </c>
      <c r="H128" s="1">
        <v>0.5</v>
      </c>
      <c r="I128" s="1">
        <f t="shared" si="19"/>
        <v>287.99808044433593</v>
      </c>
      <c r="J128" s="1">
        <v>0.2</v>
      </c>
      <c r="K128" s="1">
        <f t="shared" si="8"/>
        <v>287.99808044433593</v>
      </c>
      <c r="L128" t="s">
        <v>21</v>
      </c>
      <c r="M128" t="s">
        <v>18</v>
      </c>
      <c r="N128">
        <v>2</v>
      </c>
      <c r="O128" t="s">
        <v>495</v>
      </c>
    </row>
    <row r="129" spans="1:15" x14ac:dyDescent="0.2">
      <c r="A129" s="2" t="s">
        <v>30</v>
      </c>
      <c r="B129" t="s">
        <v>202</v>
      </c>
      <c r="C129" t="s">
        <v>104</v>
      </c>
      <c r="D129" s="1">
        <v>28.882139205932617</v>
      </c>
      <c r="E129">
        <v>15</v>
      </c>
      <c r="F129" s="1">
        <f t="shared" si="18"/>
        <v>1270.8141250610352</v>
      </c>
      <c r="G129">
        <v>70</v>
      </c>
      <c r="H129" s="1">
        <v>0.5</v>
      </c>
      <c r="I129" s="1">
        <f t="shared" si="19"/>
        <v>444.78494377136229</v>
      </c>
      <c r="J129" s="1">
        <v>1</v>
      </c>
      <c r="K129" s="1">
        <f t="shared" si="8"/>
        <v>88.956988754272459</v>
      </c>
      <c r="L129" t="s">
        <v>25</v>
      </c>
      <c r="M129" t="s">
        <v>18</v>
      </c>
      <c r="N129">
        <v>2</v>
      </c>
      <c r="O129" t="s">
        <v>496</v>
      </c>
    </row>
    <row r="130" spans="1:15" x14ac:dyDescent="0.2">
      <c r="A130" s="2" t="s">
        <v>32</v>
      </c>
      <c r="B130" t="s">
        <v>203</v>
      </c>
      <c r="C130" t="s">
        <v>104</v>
      </c>
      <c r="D130" s="1">
        <v>14.910950660705566</v>
      </c>
      <c r="E130">
        <v>12</v>
      </c>
      <c r="F130" s="1">
        <f t="shared" si="18"/>
        <v>656.08182907104492</v>
      </c>
      <c r="G130">
        <v>70</v>
      </c>
      <c r="H130" s="1">
        <v>0.5</v>
      </c>
      <c r="I130" s="1">
        <f t="shared" si="19"/>
        <v>229.62864017486572</v>
      </c>
      <c r="J130" s="1">
        <v>1</v>
      </c>
      <c r="K130" s="1">
        <f t="shared" si="8"/>
        <v>45.925728034973147</v>
      </c>
      <c r="L130" t="s">
        <v>17</v>
      </c>
      <c r="M130" t="s">
        <v>22</v>
      </c>
      <c r="N130">
        <v>2</v>
      </c>
      <c r="O130" t="s">
        <v>497</v>
      </c>
    </row>
    <row r="131" spans="1:15" x14ac:dyDescent="0.2">
      <c r="A131" s="2" t="s">
        <v>34</v>
      </c>
      <c r="B131" t="s">
        <v>212</v>
      </c>
      <c r="C131" t="s">
        <v>123</v>
      </c>
      <c r="D131" s="1">
        <v>15.385801315307617</v>
      </c>
      <c r="E131" t="s">
        <v>14</v>
      </c>
      <c r="F131" s="1">
        <f t="shared" si="18"/>
        <v>676.97525787353516</v>
      </c>
      <c r="G131">
        <v>80</v>
      </c>
      <c r="H131" s="1">
        <v>0.5</v>
      </c>
      <c r="I131" s="1">
        <f t="shared" si="19"/>
        <v>270.79010314941405</v>
      </c>
      <c r="J131" s="1">
        <v>0.2</v>
      </c>
      <c r="K131" s="1">
        <f t="shared" ref="K131:K194" si="20">(F131*G131)/(J131*1000)</f>
        <v>270.79010314941405</v>
      </c>
      <c r="L131" t="s">
        <v>14</v>
      </c>
      <c r="M131" t="s">
        <v>14</v>
      </c>
      <c r="N131">
        <v>2</v>
      </c>
      <c r="O131" t="s">
        <v>490</v>
      </c>
    </row>
    <row r="132" spans="1:15" x14ac:dyDescent="0.2">
      <c r="A132" s="2" t="s">
        <v>70</v>
      </c>
      <c r="B132" t="s">
        <v>204</v>
      </c>
      <c r="C132" t="s">
        <v>123</v>
      </c>
      <c r="D132" s="1">
        <v>15.500180244445801</v>
      </c>
      <c r="E132">
        <v>12</v>
      </c>
      <c r="F132" s="1">
        <f t="shared" si="18"/>
        <v>682.00793075561523</v>
      </c>
      <c r="G132">
        <v>80</v>
      </c>
      <c r="H132" s="1">
        <v>0.5</v>
      </c>
      <c r="I132" s="1">
        <f t="shared" si="19"/>
        <v>272.80317230224608</v>
      </c>
      <c r="J132" s="1">
        <v>0.2</v>
      </c>
      <c r="K132" s="1">
        <f t="shared" si="20"/>
        <v>272.80317230224608</v>
      </c>
      <c r="L132" t="s">
        <v>17</v>
      </c>
      <c r="M132" t="s">
        <v>18</v>
      </c>
      <c r="N132">
        <v>2</v>
      </c>
      <c r="O132" t="s">
        <v>497</v>
      </c>
    </row>
    <row r="133" spans="1:15" x14ac:dyDescent="0.2">
      <c r="A133" s="2" t="s">
        <v>72</v>
      </c>
      <c r="B133" t="s">
        <v>205</v>
      </c>
      <c r="C133" t="s">
        <v>123</v>
      </c>
      <c r="D133" s="1">
        <v>13.59003734588623</v>
      </c>
      <c r="E133">
        <v>3</v>
      </c>
      <c r="F133" s="1">
        <f t="shared" si="18"/>
        <v>597.96164321899414</v>
      </c>
      <c r="G133">
        <v>80</v>
      </c>
      <c r="H133" s="1">
        <v>0.5</v>
      </c>
      <c r="I133" s="1">
        <f t="shared" si="19"/>
        <v>239.18465728759764</v>
      </c>
      <c r="J133" s="1">
        <v>0.2</v>
      </c>
      <c r="K133" s="1">
        <f t="shared" si="20"/>
        <v>239.18465728759764</v>
      </c>
      <c r="L133" t="s">
        <v>17</v>
      </c>
      <c r="M133" t="s">
        <v>22</v>
      </c>
      <c r="N133">
        <v>2</v>
      </c>
      <c r="O133" t="s">
        <v>494</v>
      </c>
    </row>
    <row r="134" spans="1:15" x14ac:dyDescent="0.2">
      <c r="A134" s="2" t="s">
        <v>36</v>
      </c>
      <c r="B134" t="s">
        <v>210</v>
      </c>
      <c r="C134" t="s">
        <v>104</v>
      </c>
      <c r="D134" s="1">
        <v>25.081750869750977</v>
      </c>
      <c r="E134">
        <v>3</v>
      </c>
      <c r="F134" s="1">
        <f t="shared" si="18"/>
        <v>1103.597038269043</v>
      </c>
      <c r="G134">
        <v>70</v>
      </c>
      <c r="H134" s="1">
        <v>0.5</v>
      </c>
      <c r="I134" s="1">
        <f t="shared" si="19"/>
        <v>386.25896339416505</v>
      </c>
      <c r="J134" s="1">
        <v>1</v>
      </c>
      <c r="K134" s="1">
        <f t="shared" si="20"/>
        <v>77.251792678833013</v>
      </c>
      <c r="L134" t="s">
        <v>25</v>
      </c>
      <c r="M134" t="s">
        <v>18</v>
      </c>
      <c r="N134">
        <v>2</v>
      </c>
      <c r="O134" t="s">
        <v>499</v>
      </c>
    </row>
    <row r="135" spans="1:15" x14ac:dyDescent="0.2">
      <c r="A135" s="2" t="s">
        <v>38</v>
      </c>
      <c r="B135" t="s">
        <v>211</v>
      </c>
      <c r="C135" t="s">
        <v>104</v>
      </c>
      <c r="D135" s="1">
        <v>9.6492471694946289</v>
      </c>
      <c r="E135">
        <v>15</v>
      </c>
      <c r="F135" s="1">
        <f t="shared" si="18"/>
        <v>424.56687545776367</v>
      </c>
      <c r="G135">
        <v>70</v>
      </c>
      <c r="H135" s="1">
        <v>0.5</v>
      </c>
      <c r="I135" s="1">
        <f t="shared" si="19"/>
        <v>148.59840641021728</v>
      </c>
      <c r="J135" s="1">
        <v>1</v>
      </c>
      <c r="K135" s="1">
        <f t="shared" si="20"/>
        <v>29.719681282043457</v>
      </c>
      <c r="L135" t="s">
        <v>17</v>
      </c>
      <c r="M135" t="s">
        <v>22</v>
      </c>
      <c r="N135">
        <v>2</v>
      </c>
      <c r="O135" t="s">
        <v>491</v>
      </c>
    </row>
    <row r="136" spans="1:15" x14ac:dyDescent="0.2">
      <c r="A136" s="2" t="s">
        <v>40</v>
      </c>
      <c r="B136" t="s">
        <v>107</v>
      </c>
      <c r="C136" t="s">
        <v>42</v>
      </c>
      <c r="D136" s="1">
        <v>19.571100234985352</v>
      </c>
      <c r="E136" t="s">
        <v>43</v>
      </c>
      <c r="F136" s="1">
        <f t="shared" si="18"/>
        <v>861.12841033935547</v>
      </c>
      <c r="G136">
        <v>70</v>
      </c>
      <c r="H136" s="1">
        <v>0.5</v>
      </c>
      <c r="I136" s="1">
        <f t="shared" si="19"/>
        <v>301.39494361877439</v>
      </c>
      <c r="J136" s="1" t="s">
        <v>256</v>
      </c>
      <c r="K136" s="1" t="e">
        <f t="shared" si="20"/>
        <v>#VALUE!</v>
      </c>
      <c r="L136" t="s">
        <v>107</v>
      </c>
      <c r="M136" t="s">
        <v>18</v>
      </c>
      <c r="N136">
        <v>2</v>
      </c>
      <c r="O136" t="s">
        <v>107</v>
      </c>
    </row>
    <row r="137" spans="1:15" x14ac:dyDescent="0.2">
      <c r="A137" s="2" t="s">
        <v>74</v>
      </c>
      <c r="B137" t="s">
        <v>213</v>
      </c>
      <c r="C137" t="s">
        <v>123</v>
      </c>
      <c r="D137" s="1">
        <v>11.513385772705078</v>
      </c>
      <c r="E137">
        <v>15</v>
      </c>
      <c r="F137" s="1">
        <f t="shared" si="18"/>
        <v>506.58897399902344</v>
      </c>
      <c r="G137">
        <v>80</v>
      </c>
      <c r="H137" s="1">
        <v>0.5</v>
      </c>
      <c r="I137" s="1">
        <f t="shared" si="19"/>
        <v>202.63558959960938</v>
      </c>
      <c r="J137" s="1">
        <v>0.2</v>
      </c>
      <c r="K137" s="1">
        <f t="shared" si="20"/>
        <v>202.63558959960938</v>
      </c>
      <c r="L137" t="s">
        <v>17</v>
      </c>
      <c r="M137" t="s">
        <v>18</v>
      </c>
      <c r="N137">
        <v>2</v>
      </c>
      <c r="O137" t="s">
        <v>491</v>
      </c>
    </row>
    <row r="138" spans="1:15" x14ac:dyDescent="0.2">
      <c r="A138" s="2" t="s">
        <v>76</v>
      </c>
      <c r="B138" t="s">
        <v>214</v>
      </c>
      <c r="C138" t="s">
        <v>123</v>
      </c>
      <c r="D138" s="1">
        <v>10.526371002197266</v>
      </c>
      <c r="E138">
        <v>12</v>
      </c>
      <c r="F138" s="1">
        <f t="shared" si="18"/>
        <v>463.16032409667969</v>
      </c>
      <c r="G138">
        <v>80</v>
      </c>
      <c r="H138" s="1">
        <v>0.5</v>
      </c>
      <c r="I138" s="1">
        <f t="shared" si="19"/>
        <v>185.26412963867188</v>
      </c>
      <c r="J138" s="1">
        <v>0.2</v>
      </c>
      <c r="K138" s="1">
        <f t="shared" si="20"/>
        <v>185.26412963867188</v>
      </c>
      <c r="L138" t="s">
        <v>21</v>
      </c>
      <c r="M138" t="s">
        <v>22</v>
      </c>
      <c r="N138">
        <v>2</v>
      </c>
      <c r="O138" t="s">
        <v>492</v>
      </c>
    </row>
    <row r="139" spans="1:15" x14ac:dyDescent="0.2">
      <c r="A139" s="2" t="s">
        <v>45</v>
      </c>
      <c r="B139" t="s">
        <v>220</v>
      </c>
      <c r="C139" t="s">
        <v>104</v>
      </c>
      <c r="D139" s="1">
        <v>8.5876302719116211</v>
      </c>
      <c r="E139">
        <v>12</v>
      </c>
      <c r="F139" s="1">
        <f t="shared" si="18"/>
        <v>377.85573196411133</v>
      </c>
      <c r="G139">
        <v>70</v>
      </c>
      <c r="H139" s="1">
        <v>0.5</v>
      </c>
      <c r="I139" s="1">
        <f t="shared" si="19"/>
        <v>132.24950618743895</v>
      </c>
      <c r="J139" s="1">
        <v>1</v>
      </c>
      <c r="K139" s="1">
        <f t="shared" si="20"/>
        <v>26.449901237487794</v>
      </c>
      <c r="L139" t="s">
        <v>25</v>
      </c>
      <c r="M139" t="s">
        <v>22</v>
      </c>
      <c r="N139">
        <v>2</v>
      </c>
      <c r="O139" t="s">
        <v>493</v>
      </c>
    </row>
    <row r="140" spans="1:15" x14ac:dyDescent="0.2">
      <c r="A140" s="2" t="s">
        <v>47</v>
      </c>
      <c r="B140" t="s">
        <v>221</v>
      </c>
      <c r="C140" t="s">
        <v>104</v>
      </c>
      <c r="D140" s="1">
        <v>9.4863004684448242</v>
      </c>
      <c r="E140">
        <v>3</v>
      </c>
      <c r="F140" s="1">
        <f t="shared" si="18"/>
        <v>417.39722061157227</v>
      </c>
      <c r="G140">
        <v>70</v>
      </c>
      <c r="H140" s="1">
        <v>0.5</v>
      </c>
      <c r="I140" s="1">
        <f t="shared" si="19"/>
        <v>146.0890272140503</v>
      </c>
      <c r="J140" s="1">
        <v>1</v>
      </c>
      <c r="K140" s="1">
        <f t="shared" si="20"/>
        <v>29.217805442810057</v>
      </c>
      <c r="L140" t="s">
        <v>17</v>
      </c>
      <c r="M140" t="s">
        <v>22</v>
      </c>
      <c r="N140">
        <v>2</v>
      </c>
      <c r="O140" t="s">
        <v>494</v>
      </c>
    </row>
    <row r="141" spans="1:15" x14ac:dyDescent="0.2">
      <c r="A141" s="2" t="s">
        <v>78</v>
      </c>
      <c r="B141" t="s">
        <v>222</v>
      </c>
      <c r="C141" t="s">
        <v>123</v>
      </c>
      <c r="D141" s="1">
        <v>14.57907772064209</v>
      </c>
      <c r="E141">
        <v>12</v>
      </c>
      <c r="F141" s="1">
        <f t="shared" si="18"/>
        <v>641.47941970825195</v>
      </c>
      <c r="G141">
        <v>80</v>
      </c>
      <c r="H141" s="1">
        <v>0.5</v>
      </c>
      <c r="I141" s="1">
        <f t="shared" si="19"/>
        <v>256.5917678833008</v>
      </c>
      <c r="J141" s="1">
        <v>0.2</v>
      </c>
      <c r="K141" s="1">
        <f t="shared" si="20"/>
        <v>256.5917678833008</v>
      </c>
      <c r="L141" t="s">
        <v>25</v>
      </c>
      <c r="M141" t="s">
        <v>18</v>
      </c>
      <c r="N141">
        <v>2</v>
      </c>
      <c r="O141" t="s">
        <v>493</v>
      </c>
    </row>
    <row r="142" spans="1:15" x14ac:dyDescent="0.2">
      <c r="A142" s="2" t="s">
        <v>80</v>
      </c>
      <c r="B142" t="s">
        <v>223</v>
      </c>
      <c r="C142" t="s">
        <v>123</v>
      </c>
      <c r="D142" s="1">
        <v>10.782049179077148</v>
      </c>
      <c r="E142">
        <v>3</v>
      </c>
      <c r="F142" s="1">
        <f t="shared" si="18"/>
        <v>474.41016387939453</v>
      </c>
      <c r="G142">
        <v>80</v>
      </c>
      <c r="H142" s="1">
        <v>0.5</v>
      </c>
      <c r="I142" s="1">
        <f t="shared" si="19"/>
        <v>189.76406555175782</v>
      </c>
      <c r="J142" s="1">
        <v>0.2</v>
      </c>
      <c r="K142" s="1">
        <f t="shared" si="20"/>
        <v>189.76406555175782</v>
      </c>
      <c r="L142" t="s">
        <v>17</v>
      </c>
      <c r="M142" t="s">
        <v>18</v>
      </c>
      <c r="N142">
        <v>2</v>
      </c>
      <c r="O142" t="s">
        <v>494</v>
      </c>
    </row>
    <row r="143" spans="1:15" x14ac:dyDescent="0.2">
      <c r="A143" s="2" t="s">
        <v>82</v>
      </c>
      <c r="B143" t="s">
        <v>224</v>
      </c>
      <c r="C143" t="s">
        <v>123</v>
      </c>
      <c r="D143" s="1">
        <v>11.319072723388672</v>
      </c>
      <c r="E143">
        <v>15</v>
      </c>
      <c r="F143" s="1">
        <f t="shared" si="18"/>
        <v>498.03919982910156</v>
      </c>
      <c r="G143">
        <v>80</v>
      </c>
      <c r="H143" s="1">
        <v>0.5</v>
      </c>
      <c r="I143" s="1">
        <f t="shared" si="19"/>
        <v>199.21567993164064</v>
      </c>
      <c r="J143" s="1">
        <v>0.2</v>
      </c>
      <c r="K143" s="1">
        <f t="shared" si="20"/>
        <v>199.21567993164064</v>
      </c>
      <c r="L143" t="s">
        <v>21</v>
      </c>
      <c r="M143" t="s">
        <v>22</v>
      </c>
      <c r="N143">
        <v>2</v>
      </c>
      <c r="O143" t="s">
        <v>495</v>
      </c>
    </row>
    <row r="144" spans="1:15" x14ac:dyDescent="0.2">
      <c r="A144" s="2" t="s">
        <v>49</v>
      </c>
      <c r="B144" t="s">
        <v>230</v>
      </c>
      <c r="C144" t="s">
        <v>104</v>
      </c>
      <c r="D144" s="1">
        <v>18.704805374145508</v>
      </c>
      <c r="E144">
        <v>15</v>
      </c>
      <c r="F144" s="1">
        <f t="shared" si="18"/>
        <v>823.01143646240234</v>
      </c>
      <c r="G144">
        <v>70</v>
      </c>
      <c r="H144" s="1">
        <v>0.5</v>
      </c>
      <c r="I144" s="1">
        <f t="shared" si="19"/>
        <v>288.05400276184082</v>
      </c>
      <c r="J144" s="1">
        <v>1</v>
      </c>
      <c r="K144" s="1">
        <f t="shared" si="20"/>
        <v>57.610800552368161</v>
      </c>
      <c r="L144" t="s">
        <v>25</v>
      </c>
      <c r="M144" t="s">
        <v>22</v>
      </c>
      <c r="N144">
        <v>2</v>
      </c>
      <c r="O144" t="s">
        <v>496</v>
      </c>
    </row>
    <row r="145" spans="1:15" x14ac:dyDescent="0.2">
      <c r="A145" s="2" t="s">
        <v>51</v>
      </c>
      <c r="B145" t="s">
        <v>231</v>
      </c>
      <c r="C145" t="s">
        <v>104</v>
      </c>
      <c r="D145" s="1">
        <v>16.608730316162109</v>
      </c>
      <c r="E145">
        <v>12</v>
      </c>
      <c r="F145" s="1">
        <f t="shared" si="18"/>
        <v>730.78413391113281</v>
      </c>
      <c r="G145">
        <v>70</v>
      </c>
      <c r="H145" s="1">
        <v>0.5</v>
      </c>
      <c r="I145" s="1">
        <f t="shared" si="19"/>
        <v>255.77444686889649</v>
      </c>
      <c r="J145" s="1">
        <v>1</v>
      </c>
      <c r="K145" s="1">
        <f t="shared" si="20"/>
        <v>51.154889373779298</v>
      </c>
      <c r="L145" t="s">
        <v>21</v>
      </c>
      <c r="M145" t="s">
        <v>18</v>
      </c>
      <c r="N145">
        <v>2</v>
      </c>
      <c r="O145" t="s">
        <v>492</v>
      </c>
    </row>
    <row r="146" spans="1:15" x14ac:dyDescent="0.2">
      <c r="A146" s="2" t="s">
        <v>84</v>
      </c>
      <c r="B146" t="s">
        <v>232</v>
      </c>
      <c r="C146" t="s">
        <v>123</v>
      </c>
      <c r="D146" s="1">
        <v>12.901358604431152</v>
      </c>
      <c r="E146">
        <v>15</v>
      </c>
      <c r="F146" s="1">
        <f t="shared" si="18"/>
        <v>567.6597785949707</v>
      </c>
      <c r="G146">
        <v>80</v>
      </c>
      <c r="H146" s="1">
        <v>0.5</v>
      </c>
      <c r="I146" s="1">
        <f t="shared" si="19"/>
        <v>227.06391143798828</v>
      </c>
      <c r="J146" s="1">
        <v>0.2</v>
      </c>
      <c r="K146" s="1">
        <f t="shared" si="20"/>
        <v>227.06391143798828</v>
      </c>
      <c r="L146" t="s">
        <v>25</v>
      </c>
      <c r="M146" t="s">
        <v>18</v>
      </c>
      <c r="N146">
        <v>2</v>
      </c>
      <c r="O146" t="s">
        <v>496</v>
      </c>
    </row>
    <row r="147" spans="1:15" x14ac:dyDescent="0.2">
      <c r="A147" s="2" t="s">
        <v>86</v>
      </c>
      <c r="B147" t="s">
        <v>233</v>
      </c>
      <c r="C147" t="s">
        <v>123</v>
      </c>
      <c r="D147" s="1">
        <v>13.284497261047363</v>
      </c>
      <c r="E147">
        <v>12</v>
      </c>
      <c r="F147" s="1">
        <f t="shared" si="18"/>
        <v>584.51787948608398</v>
      </c>
      <c r="G147">
        <v>80</v>
      </c>
      <c r="H147" s="1">
        <v>0.5</v>
      </c>
      <c r="I147" s="1">
        <f t="shared" si="19"/>
        <v>233.80715179443359</v>
      </c>
      <c r="J147" s="1">
        <v>0.2</v>
      </c>
      <c r="K147" s="1">
        <f t="shared" si="20"/>
        <v>233.80715179443359</v>
      </c>
      <c r="L147" t="s">
        <v>17</v>
      </c>
      <c r="M147" t="s">
        <v>22</v>
      </c>
      <c r="N147">
        <v>2</v>
      </c>
      <c r="O147" t="s">
        <v>497</v>
      </c>
    </row>
    <row r="148" spans="1:15" x14ac:dyDescent="0.2">
      <c r="A148" s="2" t="s">
        <v>88</v>
      </c>
      <c r="B148" t="s">
        <v>235</v>
      </c>
      <c r="C148" t="s">
        <v>123</v>
      </c>
      <c r="D148" s="1">
        <v>9.4268989562988281</v>
      </c>
      <c r="E148">
        <v>3</v>
      </c>
      <c r="F148" s="1">
        <f t="shared" si="18"/>
        <v>414.78355407714844</v>
      </c>
      <c r="G148">
        <v>80</v>
      </c>
      <c r="H148" s="1">
        <v>0.5</v>
      </c>
      <c r="I148" s="1">
        <f t="shared" si="19"/>
        <v>165.91342163085938</v>
      </c>
      <c r="J148" s="1">
        <v>0.2</v>
      </c>
      <c r="K148" s="1">
        <f t="shared" si="20"/>
        <v>165.91342163085938</v>
      </c>
      <c r="L148" t="s">
        <v>21</v>
      </c>
      <c r="M148" t="s">
        <v>22</v>
      </c>
      <c r="N148">
        <v>2</v>
      </c>
      <c r="O148" t="s">
        <v>498</v>
      </c>
    </row>
    <row r="149" spans="1:15" x14ac:dyDescent="0.2">
      <c r="A149" s="2" t="s">
        <v>53</v>
      </c>
      <c r="B149" t="s">
        <v>241</v>
      </c>
      <c r="C149" t="s">
        <v>104</v>
      </c>
      <c r="D149" s="1">
        <v>13.440658569335938</v>
      </c>
      <c r="E149">
        <v>3</v>
      </c>
      <c r="F149" s="1">
        <f t="shared" si="18"/>
        <v>591.38897705078125</v>
      </c>
      <c r="G149">
        <v>70</v>
      </c>
      <c r="H149" s="1">
        <v>0.5</v>
      </c>
      <c r="I149" s="1">
        <f t="shared" si="19"/>
        <v>206.98614196777345</v>
      </c>
      <c r="J149" s="1">
        <v>1</v>
      </c>
      <c r="K149" s="1">
        <f t="shared" si="20"/>
        <v>41.397228393554684</v>
      </c>
      <c r="L149" t="s">
        <v>25</v>
      </c>
      <c r="M149" t="s">
        <v>22</v>
      </c>
      <c r="N149">
        <v>2</v>
      </c>
      <c r="O149" t="s">
        <v>499</v>
      </c>
    </row>
    <row r="150" spans="1:15" x14ac:dyDescent="0.2">
      <c r="A150" s="2" t="s">
        <v>55</v>
      </c>
      <c r="B150" t="s">
        <v>242</v>
      </c>
      <c r="C150" t="s">
        <v>104</v>
      </c>
      <c r="D150" s="1">
        <v>21.199264526367188</v>
      </c>
      <c r="E150">
        <v>15</v>
      </c>
      <c r="F150" s="1">
        <f t="shared" si="18"/>
        <v>932.76763916015625</v>
      </c>
      <c r="G150">
        <v>70</v>
      </c>
      <c r="H150" s="1">
        <v>0.5</v>
      </c>
      <c r="I150" s="1">
        <f t="shared" si="19"/>
        <v>326.46867370605469</v>
      </c>
      <c r="J150" s="1">
        <v>1</v>
      </c>
      <c r="K150" s="1">
        <f t="shared" si="20"/>
        <v>65.29373474121094</v>
      </c>
      <c r="L150" t="s">
        <v>21</v>
      </c>
      <c r="M150" t="s">
        <v>18</v>
      </c>
      <c r="N150">
        <v>2</v>
      </c>
      <c r="O150" t="s">
        <v>495</v>
      </c>
    </row>
    <row r="151" spans="1:15" x14ac:dyDescent="0.2">
      <c r="A151" s="2" t="s">
        <v>90</v>
      </c>
      <c r="B151" t="s">
        <v>243</v>
      </c>
      <c r="C151" t="s">
        <v>123</v>
      </c>
      <c r="D151" s="1">
        <v>11.949240684509277</v>
      </c>
      <c r="E151">
        <v>3</v>
      </c>
      <c r="F151" s="1">
        <f t="shared" si="18"/>
        <v>525.7665901184082</v>
      </c>
      <c r="G151">
        <v>80</v>
      </c>
      <c r="H151" s="1">
        <v>0.5</v>
      </c>
      <c r="I151" s="1">
        <f t="shared" si="19"/>
        <v>210.30663604736327</v>
      </c>
      <c r="J151" s="1">
        <v>0.2</v>
      </c>
      <c r="K151" s="1">
        <f t="shared" si="20"/>
        <v>210.30663604736327</v>
      </c>
      <c r="L151" t="s">
        <v>25</v>
      </c>
      <c r="M151" t="s">
        <v>18</v>
      </c>
      <c r="N151">
        <v>2</v>
      </c>
      <c r="O151" t="s">
        <v>499</v>
      </c>
    </row>
    <row r="152" spans="1:15" x14ac:dyDescent="0.2">
      <c r="A152" s="2" t="s">
        <v>92</v>
      </c>
      <c r="B152" t="s">
        <v>244</v>
      </c>
      <c r="C152" t="s">
        <v>123</v>
      </c>
      <c r="D152" s="1">
        <v>10.316424369812012</v>
      </c>
      <c r="E152">
        <v>15</v>
      </c>
      <c r="F152" s="1">
        <f t="shared" si="18"/>
        <v>453.92267227172852</v>
      </c>
      <c r="G152">
        <v>80</v>
      </c>
      <c r="H152" s="1">
        <v>0.5</v>
      </c>
      <c r="I152" s="1">
        <f t="shared" si="19"/>
        <v>181.56906890869141</v>
      </c>
      <c r="J152" s="1">
        <v>0.2</v>
      </c>
      <c r="K152" s="1">
        <f t="shared" si="20"/>
        <v>181.56906890869141</v>
      </c>
      <c r="L152" t="s">
        <v>17</v>
      </c>
      <c r="M152" t="s">
        <v>22</v>
      </c>
      <c r="N152">
        <v>2</v>
      </c>
      <c r="O152" t="s">
        <v>491</v>
      </c>
    </row>
    <row r="153" spans="1:15" x14ac:dyDescent="0.2">
      <c r="A153" s="2" t="s">
        <v>94</v>
      </c>
      <c r="B153" t="s">
        <v>257</v>
      </c>
      <c r="C153" t="s">
        <v>42</v>
      </c>
      <c r="D153" s="1">
        <v>662.0633544921875</v>
      </c>
      <c r="E153" t="s">
        <v>43</v>
      </c>
      <c r="F153" s="1">
        <f t="shared" si="18"/>
        <v>291307.8759765625</v>
      </c>
      <c r="G153">
        <v>80</v>
      </c>
      <c r="H153" s="1">
        <f>5/100</f>
        <v>0.05</v>
      </c>
      <c r="I153" s="1">
        <f t="shared" si="19"/>
        <v>116523.150390625</v>
      </c>
      <c r="J153" s="1" t="s">
        <v>256</v>
      </c>
      <c r="K153" s="1" t="e">
        <f t="shared" si="20"/>
        <v>#VALUE!</v>
      </c>
      <c r="L153" t="s">
        <v>135</v>
      </c>
      <c r="M153" t="s">
        <v>18</v>
      </c>
      <c r="N153">
        <v>2</v>
      </c>
      <c r="O153" t="s">
        <v>135</v>
      </c>
    </row>
    <row r="154" spans="1:15" x14ac:dyDescent="0.2">
      <c r="A154" s="2" t="s">
        <v>57</v>
      </c>
      <c r="B154" t="s">
        <v>250</v>
      </c>
      <c r="C154" t="s">
        <v>104</v>
      </c>
      <c r="D154" s="1">
        <v>24.862234115600586</v>
      </c>
      <c r="E154">
        <v>12</v>
      </c>
      <c r="F154" s="1">
        <f t="shared" si="18"/>
        <v>1093.9383010864258</v>
      </c>
      <c r="G154">
        <v>70</v>
      </c>
      <c r="H154" s="1">
        <v>0.5</v>
      </c>
      <c r="I154" s="1">
        <f t="shared" si="19"/>
        <v>382.87840538024903</v>
      </c>
      <c r="J154" s="1">
        <v>1</v>
      </c>
      <c r="K154" s="1">
        <f t="shared" si="20"/>
        <v>76.575681076049804</v>
      </c>
      <c r="L154" t="s">
        <v>17</v>
      </c>
      <c r="M154" t="s">
        <v>18</v>
      </c>
      <c r="N154">
        <v>2</v>
      </c>
      <c r="O154" t="s">
        <v>497</v>
      </c>
    </row>
    <row r="155" spans="1:15" x14ac:dyDescent="0.2">
      <c r="A155" s="2" t="s">
        <v>59</v>
      </c>
      <c r="B155" t="s">
        <v>251</v>
      </c>
      <c r="C155" t="s">
        <v>104</v>
      </c>
      <c r="D155" s="1">
        <v>74.264106750488281</v>
      </c>
      <c r="E155">
        <v>3</v>
      </c>
      <c r="F155" s="1">
        <f t="shared" si="18"/>
        <v>3267.6206970214844</v>
      </c>
      <c r="G155">
        <v>70</v>
      </c>
      <c r="H155" s="1">
        <v>0.5</v>
      </c>
      <c r="I155" s="1">
        <f t="shared" si="19"/>
        <v>1143.6672439575195</v>
      </c>
      <c r="J155" s="1">
        <v>1</v>
      </c>
      <c r="K155" s="1">
        <f t="shared" si="20"/>
        <v>228.73344879150392</v>
      </c>
      <c r="L155" t="s">
        <v>21</v>
      </c>
      <c r="M155" t="s">
        <v>18</v>
      </c>
      <c r="N155">
        <v>2</v>
      </c>
      <c r="O155" t="s">
        <v>498</v>
      </c>
    </row>
    <row r="156" spans="1:15" x14ac:dyDescent="0.2">
      <c r="A156" s="2" t="s">
        <v>96</v>
      </c>
      <c r="B156" t="s">
        <v>252</v>
      </c>
      <c r="C156" t="s">
        <v>123</v>
      </c>
      <c r="D156" s="1">
        <v>14.233292579650879</v>
      </c>
      <c r="E156">
        <v>12</v>
      </c>
      <c r="F156" s="1">
        <f t="shared" si="18"/>
        <v>626.26487350463867</v>
      </c>
      <c r="G156">
        <v>80</v>
      </c>
      <c r="H156" s="1">
        <v>0.5</v>
      </c>
      <c r="I156" s="1">
        <f t="shared" si="19"/>
        <v>250.50594940185547</v>
      </c>
      <c r="J156" s="1">
        <v>0.2</v>
      </c>
      <c r="K156" s="1">
        <f t="shared" si="20"/>
        <v>250.50594940185547</v>
      </c>
      <c r="L156" t="s">
        <v>25</v>
      </c>
      <c r="M156" t="s">
        <v>22</v>
      </c>
      <c r="N156">
        <v>2</v>
      </c>
      <c r="O156" t="s">
        <v>493</v>
      </c>
    </row>
    <row r="157" spans="1:15" x14ac:dyDescent="0.2">
      <c r="A157" s="2" t="s">
        <v>98</v>
      </c>
      <c r="B157" t="s">
        <v>253</v>
      </c>
      <c r="C157" t="s">
        <v>123</v>
      </c>
      <c r="D157" s="1">
        <v>11.968718528747559</v>
      </c>
      <c r="E157">
        <v>3</v>
      </c>
      <c r="F157" s="1">
        <f t="shared" si="18"/>
        <v>526.62361526489258</v>
      </c>
      <c r="G157">
        <v>80</v>
      </c>
      <c r="H157" s="1">
        <v>0.5</v>
      </c>
      <c r="I157" s="1">
        <f t="shared" si="19"/>
        <v>210.64944610595703</v>
      </c>
      <c r="J157" s="1">
        <v>0.2</v>
      </c>
      <c r="K157" s="1">
        <f t="shared" si="20"/>
        <v>210.64944610595703</v>
      </c>
      <c r="L157" t="s">
        <v>21</v>
      </c>
      <c r="M157" t="s">
        <v>18</v>
      </c>
      <c r="N157">
        <v>2</v>
      </c>
      <c r="O157" t="s">
        <v>498</v>
      </c>
    </row>
    <row r="158" spans="1:15" x14ac:dyDescent="0.2">
      <c r="A158" s="2" t="s">
        <v>100</v>
      </c>
      <c r="B158" t="s">
        <v>246</v>
      </c>
      <c r="C158" t="s">
        <v>13</v>
      </c>
      <c r="D158" s="1">
        <v>35.386905670166016</v>
      </c>
      <c r="E158">
        <v>12</v>
      </c>
      <c r="F158" s="1">
        <f t="shared" si="18"/>
        <v>155.70238494873047</v>
      </c>
      <c r="G158">
        <v>40</v>
      </c>
      <c r="H158" s="1">
        <v>5</v>
      </c>
      <c r="I158" s="1">
        <f t="shared" si="19"/>
        <v>31.140476989746094</v>
      </c>
      <c r="J158" s="1">
        <f>2/3</f>
        <v>0.66666666666666663</v>
      </c>
      <c r="K158" s="1">
        <f t="shared" si="20"/>
        <v>9.342143096923829</v>
      </c>
      <c r="L158" t="s">
        <v>17</v>
      </c>
      <c r="M158" t="s">
        <v>18</v>
      </c>
      <c r="N158">
        <v>2</v>
      </c>
      <c r="O158" t="s">
        <v>497</v>
      </c>
    </row>
    <row r="159" spans="1:15" x14ac:dyDescent="0.2">
      <c r="A159" s="2" t="s">
        <v>12</v>
      </c>
      <c r="B159" s="2" t="s">
        <v>258</v>
      </c>
      <c r="C159" s="2" t="s">
        <v>13</v>
      </c>
      <c r="D159" s="3">
        <v>297.31375122070312</v>
      </c>
      <c r="E159" s="4" t="s">
        <v>14</v>
      </c>
      <c r="F159" s="1">
        <f>(D159*22)/H159</f>
        <v>1308.1805053710937</v>
      </c>
      <c r="G159">
        <v>40</v>
      </c>
      <c r="H159">
        <v>5</v>
      </c>
      <c r="I159" s="1">
        <f>(F159*G159)/200</f>
        <v>261.63610107421874</v>
      </c>
      <c r="J159" s="1">
        <f>2/3</f>
        <v>0.66666666666666663</v>
      </c>
      <c r="K159" s="1">
        <f t="shared" si="20"/>
        <v>78.490830322265623</v>
      </c>
      <c r="L159" t="s">
        <v>14</v>
      </c>
      <c r="M159" t="s">
        <v>14</v>
      </c>
      <c r="N159">
        <v>3</v>
      </c>
      <c r="O159" t="s">
        <v>500</v>
      </c>
    </row>
    <row r="160" spans="1:15" x14ac:dyDescent="0.2">
      <c r="A160" s="2" t="s">
        <v>15</v>
      </c>
      <c r="B160" s="2" t="s">
        <v>259</v>
      </c>
      <c r="C160" s="2" t="s">
        <v>13</v>
      </c>
      <c r="D160" s="3">
        <v>165.8631591796875</v>
      </c>
      <c r="E160" s="5">
        <v>1</v>
      </c>
      <c r="F160" s="1">
        <f t="shared" ref="F160:F223" si="21">(D160*22)/H160</f>
        <v>729.79790039062505</v>
      </c>
      <c r="G160">
        <v>40</v>
      </c>
      <c r="H160">
        <v>5</v>
      </c>
      <c r="I160" s="1">
        <f t="shared" ref="I160:I223" si="22">(F160*G160)/200</f>
        <v>145.95958007812499</v>
      </c>
      <c r="J160" s="1">
        <f>2/3</f>
        <v>0.66666666666666663</v>
      </c>
      <c r="K160" s="1">
        <f t="shared" si="20"/>
        <v>43.787874023437503</v>
      </c>
      <c r="L160" t="s">
        <v>17</v>
      </c>
      <c r="M160" t="s">
        <v>18</v>
      </c>
      <c r="N160">
        <v>3</v>
      </c>
      <c r="O160" t="s">
        <v>501</v>
      </c>
    </row>
    <row r="161" spans="1:15" x14ac:dyDescent="0.2">
      <c r="A161" s="2" t="s">
        <v>19</v>
      </c>
      <c r="B161" s="2" t="s">
        <v>44</v>
      </c>
      <c r="C161" s="2" t="s">
        <v>42</v>
      </c>
      <c r="D161" s="3">
        <v>1397.3681640625</v>
      </c>
      <c r="E161" s="4" t="s">
        <v>43</v>
      </c>
      <c r="F161" s="1">
        <f t="shared" si="21"/>
        <v>6148.419921875</v>
      </c>
      <c r="G161">
        <v>40</v>
      </c>
      <c r="H161">
        <v>5</v>
      </c>
      <c r="I161" s="1">
        <f t="shared" si="22"/>
        <v>1229.6839843749999</v>
      </c>
      <c r="J161" s="1" t="s">
        <v>256</v>
      </c>
      <c r="K161" s="1" t="e">
        <f t="shared" si="20"/>
        <v>#VALUE!</v>
      </c>
      <c r="L161" t="s">
        <v>44</v>
      </c>
      <c r="M161" t="s">
        <v>18</v>
      </c>
      <c r="N161">
        <v>3</v>
      </c>
      <c r="O161" t="s">
        <v>44</v>
      </c>
    </row>
    <row r="162" spans="1:15" x14ac:dyDescent="0.2">
      <c r="A162" s="2" t="s">
        <v>61</v>
      </c>
      <c r="B162" s="2" t="s">
        <v>260</v>
      </c>
      <c r="C162" s="2" t="s">
        <v>63</v>
      </c>
      <c r="D162" s="3">
        <v>118.77783966064453</v>
      </c>
      <c r="E162" s="5">
        <v>6</v>
      </c>
      <c r="F162" s="1">
        <f t="shared" si="21"/>
        <v>522.62249450683589</v>
      </c>
      <c r="G162">
        <v>60</v>
      </c>
      <c r="H162">
        <v>5</v>
      </c>
      <c r="I162" s="1">
        <f t="shared" si="22"/>
        <v>156.78674835205075</v>
      </c>
      <c r="J162" s="1">
        <v>0.45</v>
      </c>
      <c r="K162" s="1">
        <f>I162*J162</f>
        <v>70.554036758422839</v>
      </c>
      <c r="L162" t="s">
        <v>17</v>
      </c>
      <c r="M162" t="s">
        <v>18</v>
      </c>
      <c r="N162">
        <v>3</v>
      </c>
      <c r="O162" t="s">
        <v>502</v>
      </c>
    </row>
    <row r="163" spans="1:15" x14ac:dyDescent="0.2">
      <c r="A163" s="2" t="s">
        <v>64</v>
      </c>
      <c r="B163" s="2" t="s">
        <v>261</v>
      </c>
      <c r="C163" s="2" t="s">
        <v>63</v>
      </c>
      <c r="D163" s="3">
        <v>0</v>
      </c>
      <c r="E163" s="5">
        <v>1</v>
      </c>
      <c r="F163" s="1">
        <f t="shared" si="21"/>
        <v>0</v>
      </c>
      <c r="G163">
        <v>60</v>
      </c>
      <c r="H163">
        <v>5</v>
      </c>
      <c r="I163" s="1">
        <f t="shared" si="22"/>
        <v>0</v>
      </c>
      <c r="J163" s="1">
        <v>0.45</v>
      </c>
      <c r="K163" s="1">
        <f>I163*J163</f>
        <v>0</v>
      </c>
      <c r="L163" t="s">
        <v>21</v>
      </c>
      <c r="M163" t="s">
        <v>22</v>
      </c>
      <c r="N163">
        <v>3</v>
      </c>
      <c r="O163" t="s">
        <v>503</v>
      </c>
    </row>
    <row r="164" spans="1:15" x14ac:dyDescent="0.2">
      <c r="A164" s="2" t="s">
        <v>262</v>
      </c>
      <c r="B164" s="2" t="s">
        <v>263</v>
      </c>
      <c r="C164" s="2" t="s">
        <v>104</v>
      </c>
      <c r="D164" s="3">
        <v>4.4767537117004395</v>
      </c>
      <c r="E164" s="5">
        <v>4</v>
      </c>
      <c r="F164" s="1">
        <f t="shared" si="21"/>
        <v>196.97716331481934</v>
      </c>
      <c r="G164">
        <v>70</v>
      </c>
      <c r="H164">
        <v>0.5</v>
      </c>
      <c r="I164" s="1">
        <f t="shared" si="22"/>
        <v>68.942007160186762</v>
      </c>
      <c r="J164" s="1">
        <v>1</v>
      </c>
      <c r="K164" s="1">
        <f t="shared" si="20"/>
        <v>13.788401432037354</v>
      </c>
      <c r="L164" t="s">
        <v>17</v>
      </c>
      <c r="M164" t="s">
        <v>18</v>
      </c>
      <c r="N164">
        <v>3</v>
      </c>
      <c r="O164" t="s">
        <v>504</v>
      </c>
    </row>
    <row r="165" spans="1:15" x14ac:dyDescent="0.2">
      <c r="A165" s="2" t="s">
        <v>264</v>
      </c>
      <c r="B165" s="2" t="s">
        <v>265</v>
      </c>
      <c r="C165" s="2" t="s">
        <v>104</v>
      </c>
      <c r="D165" s="3">
        <v>5.0399856567382812</v>
      </c>
      <c r="E165" s="5">
        <v>4</v>
      </c>
      <c r="F165" s="1">
        <f t="shared" si="21"/>
        <v>221.75936889648438</v>
      </c>
      <c r="G165">
        <v>70</v>
      </c>
      <c r="H165">
        <v>0.5</v>
      </c>
      <c r="I165" s="1">
        <f t="shared" si="22"/>
        <v>77.615779113769534</v>
      </c>
      <c r="J165" s="1">
        <v>1</v>
      </c>
      <c r="K165" s="1">
        <f t="shared" si="20"/>
        <v>15.523155822753907</v>
      </c>
      <c r="L165" t="s">
        <v>21</v>
      </c>
      <c r="M165" t="s">
        <v>22</v>
      </c>
      <c r="N165">
        <v>3</v>
      </c>
      <c r="O165" t="s">
        <v>505</v>
      </c>
    </row>
    <row r="166" spans="1:15" x14ac:dyDescent="0.2">
      <c r="A166" s="2" t="s">
        <v>103</v>
      </c>
      <c r="B166" s="2" t="s">
        <v>266</v>
      </c>
      <c r="C166" s="2" t="s">
        <v>123</v>
      </c>
      <c r="D166" s="3">
        <v>5.3412799835205078</v>
      </c>
      <c r="E166" s="5">
        <v>6</v>
      </c>
      <c r="F166" s="1">
        <f t="shared" si="21"/>
        <v>235.01631927490234</v>
      </c>
      <c r="G166">
        <v>80</v>
      </c>
      <c r="H166">
        <v>0.5</v>
      </c>
      <c r="I166" s="1">
        <f t="shared" si="22"/>
        <v>94.006527709960935</v>
      </c>
      <c r="J166" s="1">
        <v>0.2</v>
      </c>
      <c r="K166" s="1">
        <f t="shared" si="20"/>
        <v>94.006527709960935</v>
      </c>
      <c r="L166" t="s">
        <v>25</v>
      </c>
      <c r="M166" t="s">
        <v>22</v>
      </c>
      <c r="N166">
        <v>3</v>
      </c>
      <c r="O166" t="s">
        <v>506</v>
      </c>
    </row>
    <row r="167" spans="1:15" x14ac:dyDescent="0.2">
      <c r="A167" s="2" t="s">
        <v>105</v>
      </c>
      <c r="B167" s="2" t="s">
        <v>267</v>
      </c>
      <c r="C167" s="2" t="s">
        <v>123</v>
      </c>
      <c r="D167" s="3">
        <v>8.3103103637695312</v>
      </c>
      <c r="E167" s="5">
        <v>4</v>
      </c>
      <c r="F167" s="1">
        <f t="shared" si="21"/>
        <v>365.65365600585938</v>
      </c>
      <c r="G167">
        <v>80</v>
      </c>
      <c r="H167">
        <v>0.5</v>
      </c>
      <c r="I167" s="1">
        <f t="shared" si="22"/>
        <v>146.26146240234374</v>
      </c>
      <c r="J167" s="1">
        <v>0.2</v>
      </c>
      <c r="K167" s="1">
        <f t="shared" si="20"/>
        <v>146.26146240234374</v>
      </c>
      <c r="L167" t="s">
        <v>21</v>
      </c>
      <c r="M167" t="s">
        <v>18</v>
      </c>
      <c r="N167">
        <v>3</v>
      </c>
      <c r="O167" t="s">
        <v>505</v>
      </c>
    </row>
    <row r="168" spans="1:15" x14ac:dyDescent="0.2">
      <c r="A168" s="2" t="s">
        <v>23</v>
      </c>
      <c r="B168" s="2" t="s">
        <v>268</v>
      </c>
      <c r="C168" s="2" t="s">
        <v>13</v>
      </c>
      <c r="D168" s="3">
        <v>165.88832092285156</v>
      </c>
      <c r="E168" s="5">
        <v>4</v>
      </c>
      <c r="F168" s="1">
        <f t="shared" si="21"/>
        <v>729.90861206054683</v>
      </c>
      <c r="G168">
        <v>40</v>
      </c>
      <c r="H168">
        <v>5</v>
      </c>
      <c r="I168" s="1">
        <f t="shared" si="22"/>
        <v>145.98172241210938</v>
      </c>
      <c r="J168" s="1">
        <v>0.66666666666666663</v>
      </c>
      <c r="K168" s="1">
        <f t="shared" si="20"/>
        <v>43.794516723632817</v>
      </c>
      <c r="L168" t="s">
        <v>25</v>
      </c>
      <c r="M168" t="s">
        <v>18</v>
      </c>
      <c r="N168">
        <v>3</v>
      </c>
      <c r="O168" t="s">
        <v>507</v>
      </c>
    </row>
    <row r="169" spans="1:15" x14ac:dyDescent="0.2">
      <c r="A169" s="2" t="s">
        <v>26</v>
      </c>
      <c r="B169" s="2" t="s">
        <v>269</v>
      </c>
      <c r="C169" s="2" t="s">
        <v>13</v>
      </c>
      <c r="D169" s="3">
        <v>0</v>
      </c>
      <c r="E169" s="5">
        <v>4</v>
      </c>
      <c r="F169" s="1">
        <f t="shared" si="21"/>
        <v>0</v>
      </c>
      <c r="G169">
        <v>40</v>
      </c>
      <c r="H169">
        <v>5</v>
      </c>
      <c r="I169" s="1">
        <f t="shared" si="22"/>
        <v>0</v>
      </c>
      <c r="J169" s="1">
        <v>0.66666666666666663</v>
      </c>
      <c r="K169" s="1">
        <f t="shared" si="20"/>
        <v>0</v>
      </c>
      <c r="L169" t="s">
        <v>17</v>
      </c>
      <c r="M169" t="s">
        <v>22</v>
      </c>
      <c r="N169">
        <v>3</v>
      </c>
      <c r="O169" t="s">
        <v>504</v>
      </c>
    </row>
    <row r="170" spans="1:15" x14ac:dyDescent="0.2">
      <c r="A170" s="2" t="s">
        <v>28</v>
      </c>
      <c r="B170" s="2" t="s">
        <v>270</v>
      </c>
      <c r="C170" s="2" t="s">
        <v>63</v>
      </c>
      <c r="D170" s="3">
        <v>165.13998413085938</v>
      </c>
      <c r="E170" s="4" t="s">
        <v>14</v>
      </c>
      <c r="F170" s="1">
        <f t="shared" si="21"/>
        <v>726.61593017578127</v>
      </c>
      <c r="G170">
        <v>60</v>
      </c>
      <c r="H170">
        <v>5</v>
      </c>
      <c r="I170" s="1">
        <f t="shared" si="22"/>
        <v>217.98477905273438</v>
      </c>
      <c r="J170" s="1">
        <v>0.45</v>
      </c>
      <c r="K170" s="1">
        <f>I170*J170</f>
        <v>98.093150573730469</v>
      </c>
      <c r="L170" t="s">
        <v>14</v>
      </c>
      <c r="M170" t="s">
        <v>14</v>
      </c>
      <c r="N170">
        <v>3</v>
      </c>
      <c r="O170" t="s">
        <v>500</v>
      </c>
    </row>
    <row r="171" spans="1:15" x14ac:dyDescent="0.2">
      <c r="A171" s="2" t="s">
        <v>66</v>
      </c>
      <c r="B171" s="2" t="s">
        <v>271</v>
      </c>
      <c r="C171" s="2" t="s">
        <v>63</v>
      </c>
      <c r="D171" s="3">
        <v>264.736328125</v>
      </c>
      <c r="E171" s="5">
        <v>1</v>
      </c>
      <c r="F171" s="1">
        <f t="shared" si="21"/>
        <v>1164.83984375</v>
      </c>
      <c r="G171">
        <v>60</v>
      </c>
      <c r="H171">
        <v>5</v>
      </c>
      <c r="I171" s="1">
        <f t="shared" si="22"/>
        <v>349.45195312499999</v>
      </c>
      <c r="J171" s="1">
        <v>0.45</v>
      </c>
      <c r="K171" s="1">
        <f>I171*J171</f>
        <v>157.25337890624999</v>
      </c>
      <c r="L171" t="s">
        <v>17</v>
      </c>
      <c r="M171" t="s">
        <v>18</v>
      </c>
      <c r="N171">
        <v>3</v>
      </c>
      <c r="O171" t="s">
        <v>501</v>
      </c>
    </row>
    <row r="172" spans="1:15" x14ac:dyDescent="0.2">
      <c r="A172" s="2" t="s">
        <v>68</v>
      </c>
      <c r="B172" s="2" t="s">
        <v>107</v>
      </c>
      <c r="C172" s="2" t="s">
        <v>42</v>
      </c>
      <c r="D172" s="3">
        <v>175.25462341308594</v>
      </c>
      <c r="E172" s="4" t="s">
        <v>43</v>
      </c>
      <c r="F172" s="1">
        <f t="shared" si="21"/>
        <v>7711.2034301757812</v>
      </c>
      <c r="G172">
        <v>60</v>
      </c>
      <c r="H172">
        <v>0.5</v>
      </c>
      <c r="I172" s="1">
        <f t="shared" si="22"/>
        <v>2313.3610290527345</v>
      </c>
      <c r="J172" s="1" t="s">
        <v>256</v>
      </c>
      <c r="K172" s="1" t="e">
        <f t="shared" si="20"/>
        <v>#VALUE!</v>
      </c>
      <c r="L172" t="s">
        <v>107</v>
      </c>
      <c r="M172" t="s">
        <v>18</v>
      </c>
      <c r="N172">
        <v>3</v>
      </c>
      <c r="O172" t="s">
        <v>107</v>
      </c>
    </row>
    <row r="173" spans="1:15" x14ac:dyDescent="0.2">
      <c r="A173" s="2" t="s">
        <v>272</v>
      </c>
      <c r="B173" s="2" t="s">
        <v>273</v>
      </c>
      <c r="C173" s="2" t="s">
        <v>104</v>
      </c>
      <c r="D173" s="3">
        <v>3.8187131881713867</v>
      </c>
      <c r="E173" s="5">
        <v>6</v>
      </c>
      <c r="F173" s="1">
        <f t="shared" si="21"/>
        <v>168.02338027954102</v>
      </c>
      <c r="G173">
        <v>70</v>
      </c>
      <c r="H173">
        <v>0.5</v>
      </c>
      <c r="I173" s="1">
        <f t="shared" si="22"/>
        <v>58.808183097839354</v>
      </c>
      <c r="J173" s="1">
        <v>1</v>
      </c>
      <c r="K173" s="1">
        <f t="shared" si="20"/>
        <v>11.761636619567872</v>
      </c>
      <c r="L173" t="s">
        <v>17</v>
      </c>
      <c r="M173" t="s">
        <v>18</v>
      </c>
      <c r="N173">
        <v>3</v>
      </c>
      <c r="O173" t="s">
        <v>502</v>
      </c>
    </row>
    <row r="174" spans="1:15" x14ac:dyDescent="0.2">
      <c r="A174" s="2" t="s">
        <v>274</v>
      </c>
      <c r="B174" s="2" t="s">
        <v>275</v>
      </c>
      <c r="C174" s="2" t="s">
        <v>104</v>
      </c>
      <c r="D174" s="3">
        <v>2.6213569641113281</v>
      </c>
      <c r="E174" s="4">
        <v>1</v>
      </c>
      <c r="F174" s="1">
        <f t="shared" si="21"/>
        <v>115.33970642089844</v>
      </c>
      <c r="G174">
        <v>70</v>
      </c>
      <c r="H174">
        <v>0.5</v>
      </c>
      <c r="I174" s="1">
        <f t="shared" si="22"/>
        <v>40.36889724731445</v>
      </c>
      <c r="J174" s="1">
        <v>1</v>
      </c>
      <c r="K174" s="1">
        <f t="shared" si="20"/>
        <v>8.0737794494628901</v>
      </c>
      <c r="L174" t="s">
        <v>21</v>
      </c>
      <c r="M174" t="s">
        <v>22</v>
      </c>
      <c r="N174">
        <v>3</v>
      </c>
      <c r="O174" t="s">
        <v>503</v>
      </c>
    </row>
    <row r="175" spans="1:15" x14ac:dyDescent="0.2">
      <c r="A175" s="2" t="s">
        <v>108</v>
      </c>
      <c r="B175" s="2" t="s">
        <v>276</v>
      </c>
      <c r="C175" s="2" t="s">
        <v>123</v>
      </c>
      <c r="D175" s="3">
        <v>2.6508896350860596</v>
      </c>
      <c r="E175" s="5">
        <v>1</v>
      </c>
      <c r="F175" s="1">
        <f t="shared" si="21"/>
        <v>116.63914394378662</v>
      </c>
      <c r="G175">
        <v>80</v>
      </c>
      <c r="H175">
        <v>0.5</v>
      </c>
      <c r="I175" s="1">
        <f t="shared" si="22"/>
        <v>46.655657577514646</v>
      </c>
      <c r="J175" s="1">
        <v>0.2</v>
      </c>
      <c r="K175" s="1">
        <f t="shared" si="20"/>
        <v>46.655657577514646</v>
      </c>
      <c r="L175" t="s">
        <v>25</v>
      </c>
      <c r="M175" t="s">
        <v>22</v>
      </c>
      <c r="N175">
        <v>3</v>
      </c>
      <c r="O175" t="s">
        <v>508</v>
      </c>
    </row>
    <row r="176" spans="1:15" x14ac:dyDescent="0.2">
      <c r="A176" s="2" t="s">
        <v>109</v>
      </c>
      <c r="B176" s="2" t="s">
        <v>277</v>
      </c>
      <c r="C176" s="2" t="s">
        <v>123</v>
      </c>
      <c r="D176" s="3">
        <v>16.206966400146484</v>
      </c>
      <c r="E176" s="5">
        <v>6</v>
      </c>
      <c r="F176" s="1">
        <f t="shared" si="21"/>
        <v>713.10652160644531</v>
      </c>
      <c r="G176">
        <v>80</v>
      </c>
      <c r="H176">
        <v>0.5</v>
      </c>
      <c r="I176" s="1">
        <f t="shared" si="22"/>
        <v>285.24260864257815</v>
      </c>
      <c r="J176" s="1">
        <v>0.2</v>
      </c>
      <c r="K176" s="1">
        <f t="shared" si="20"/>
        <v>285.24260864257815</v>
      </c>
      <c r="L176" t="s">
        <v>21</v>
      </c>
      <c r="M176" t="s">
        <v>18</v>
      </c>
      <c r="N176">
        <v>3</v>
      </c>
      <c r="O176" t="s">
        <v>509</v>
      </c>
    </row>
    <row r="177" spans="1:15" x14ac:dyDescent="0.2">
      <c r="A177" s="2" t="s">
        <v>30</v>
      </c>
      <c r="B177" s="2" t="s">
        <v>278</v>
      </c>
      <c r="C177" s="2" t="s">
        <v>13</v>
      </c>
      <c r="D177" s="3">
        <v>26.187192916870117</v>
      </c>
      <c r="E177" s="5">
        <v>6</v>
      </c>
      <c r="F177" s="1">
        <f t="shared" si="21"/>
        <v>115.22364883422851</v>
      </c>
      <c r="G177">
        <v>40</v>
      </c>
      <c r="H177">
        <v>5</v>
      </c>
      <c r="I177" s="1">
        <f t="shared" si="22"/>
        <v>23.044729766845702</v>
      </c>
      <c r="J177" s="1">
        <v>0.66666666666666663</v>
      </c>
      <c r="K177" s="1">
        <f t="shared" si="20"/>
        <v>6.9134189300537114</v>
      </c>
      <c r="L177" t="s">
        <v>25</v>
      </c>
      <c r="M177" t="s">
        <v>18</v>
      </c>
      <c r="N177">
        <v>3</v>
      </c>
      <c r="O177" t="s">
        <v>506</v>
      </c>
    </row>
    <row r="178" spans="1:15" x14ac:dyDescent="0.2">
      <c r="A178" s="2" t="s">
        <v>32</v>
      </c>
      <c r="B178" s="2" t="s">
        <v>279</v>
      </c>
      <c r="C178" s="2" t="s">
        <v>13</v>
      </c>
      <c r="D178" s="3">
        <v>0</v>
      </c>
      <c r="E178" s="5">
        <v>1</v>
      </c>
      <c r="F178" s="1">
        <f t="shared" si="21"/>
        <v>0</v>
      </c>
      <c r="G178">
        <v>40</v>
      </c>
      <c r="H178">
        <v>5</v>
      </c>
      <c r="I178" s="1">
        <f t="shared" si="22"/>
        <v>0</v>
      </c>
      <c r="J178" s="1">
        <v>0.66666666666666663</v>
      </c>
      <c r="K178" s="1">
        <f t="shared" si="20"/>
        <v>0</v>
      </c>
      <c r="L178" t="s">
        <v>17</v>
      </c>
      <c r="M178" t="s">
        <v>22</v>
      </c>
      <c r="N178">
        <v>3</v>
      </c>
      <c r="O178" t="s">
        <v>501</v>
      </c>
    </row>
    <row r="179" spans="1:15" x14ac:dyDescent="0.2">
      <c r="A179" s="2" t="s">
        <v>34</v>
      </c>
      <c r="B179" s="2" t="s">
        <v>280</v>
      </c>
      <c r="C179" s="2" t="s">
        <v>63</v>
      </c>
      <c r="D179" s="3">
        <v>223.942626953125</v>
      </c>
      <c r="E179" s="5">
        <v>4</v>
      </c>
      <c r="F179" s="1">
        <f t="shared" si="21"/>
        <v>985.34755859375002</v>
      </c>
      <c r="G179">
        <v>60</v>
      </c>
      <c r="H179">
        <v>5</v>
      </c>
      <c r="I179" s="1">
        <f t="shared" si="22"/>
        <v>295.60426757812502</v>
      </c>
      <c r="J179" s="1">
        <v>0.45</v>
      </c>
      <c r="K179" s="1">
        <f>I179*J179</f>
        <v>133.02192041015627</v>
      </c>
      <c r="L179" t="s">
        <v>25</v>
      </c>
      <c r="M179" t="s">
        <v>18</v>
      </c>
      <c r="N179">
        <v>3</v>
      </c>
      <c r="O179" t="s">
        <v>507</v>
      </c>
    </row>
    <row r="180" spans="1:15" x14ac:dyDescent="0.2">
      <c r="A180" s="2" t="s">
        <v>70</v>
      </c>
      <c r="B180" s="2" t="s">
        <v>281</v>
      </c>
      <c r="C180" s="2" t="s">
        <v>63</v>
      </c>
      <c r="D180" s="3">
        <v>6.1625968664884567E-2</v>
      </c>
      <c r="E180" s="5">
        <v>4</v>
      </c>
      <c r="F180" s="1">
        <f t="shared" si="21"/>
        <v>0.2711542621254921</v>
      </c>
      <c r="G180">
        <v>60</v>
      </c>
      <c r="H180">
        <v>5</v>
      </c>
      <c r="I180" s="1">
        <f t="shared" si="22"/>
        <v>8.1346278637647623E-2</v>
      </c>
      <c r="J180" s="1">
        <v>0.45</v>
      </c>
      <c r="K180" s="1">
        <f>I180*J180</f>
        <v>3.6605825386941432E-2</v>
      </c>
      <c r="L180" t="s">
        <v>17</v>
      </c>
      <c r="M180" t="s">
        <v>22</v>
      </c>
      <c r="N180">
        <v>3</v>
      </c>
      <c r="O180" t="s">
        <v>504</v>
      </c>
    </row>
    <row r="181" spans="1:15" x14ac:dyDescent="0.2">
      <c r="A181" s="2" t="s">
        <v>72</v>
      </c>
      <c r="B181" s="2" t="s">
        <v>282</v>
      </c>
      <c r="C181" s="2" t="s">
        <v>104</v>
      </c>
      <c r="D181" s="3">
        <v>4.0999741554260254</v>
      </c>
      <c r="E181" s="5" t="s">
        <v>14</v>
      </c>
      <c r="F181" s="1">
        <f t="shared" si="21"/>
        <v>180.39886283874512</v>
      </c>
      <c r="G181">
        <v>70</v>
      </c>
      <c r="H181">
        <v>0.5</v>
      </c>
      <c r="I181" s="1">
        <f t="shared" si="22"/>
        <v>63.139601993560788</v>
      </c>
      <c r="J181" s="1">
        <v>1</v>
      </c>
      <c r="K181" s="1">
        <f t="shared" si="20"/>
        <v>12.627920398712158</v>
      </c>
      <c r="L181" t="s">
        <v>14</v>
      </c>
      <c r="M181" t="s">
        <v>14</v>
      </c>
      <c r="N181">
        <v>3</v>
      </c>
      <c r="O181" t="s">
        <v>500</v>
      </c>
    </row>
    <row r="182" spans="1:15" x14ac:dyDescent="0.2">
      <c r="A182" s="2" t="s">
        <v>283</v>
      </c>
      <c r="B182" s="2" t="s">
        <v>284</v>
      </c>
      <c r="C182" s="2" t="s">
        <v>104</v>
      </c>
      <c r="D182" s="3">
        <v>4.1590566635131836</v>
      </c>
      <c r="E182" s="5">
        <v>1</v>
      </c>
      <c r="F182" s="1">
        <f t="shared" si="21"/>
        <v>182.99849319458008</v>
      </c>
      <c r="G182">
        <v>70</v>
      </c>
      <c r="H182">
        <v>0.5</v>
      </c>
      <c r="I182" s="1">
        <f t="shared" si="22"/>
        <v>64.049472618103025</v>
      </c>
      <c r="J182" s="1">
        <v>1</v>
      </c>
      <c r="K182" s="1">
        <f t="shared" si="20"/>
        <v>12.809894523620606</v>
      </c>
      <c r="L182" t="s">
        <v>17</v>
      </c>
      <c r="M182" t="s">
        <v>18</v>
      </c>
      <c r="N182">
        <v>3</v>
      </c>
      <c r="O182" t="s">
        <v>501</v>
      </c>
    </row>
    <row r="183" spans="1:15" x14ac:dyDescent="0.2">
      <c r="A183" s="2" t="s">
        <v>285</v>
      </c>
      <c r="B183" s="2" t="s">
        <v>102</v>
      </c>
      <c r="C183" s="2" t="s">
        <v>42</v>
      </c>
      <c r="D183" s="3">
        <v>380.11703491210938</v>
      </c>
      <c r="E183" s="5" t="s">
        <v>43</v>
      </c>
      <c r="F183" s="1">
        <f t="shared" si="21"/>
        <v>16725.149536132812</v>
      </c>
      <c r="G183">
        <v>70</v>
      </c>
      <c r="H183">
        <v>0.5</v>
      </c>
      <c r="I183" s="1">
        <f t="shared" si="22"/>
        <v>5853.8023376464844</v>
      </c>
      <c r="J183" s="1" t="s">
        <v>256</v>
      </c>
      <c r="K183" s="1" t="e">
        <f t="shared" si="20"/>
        <v>#VALUE!</v>
      </c>
      <c r="L183" t="s">
        <v>102</v>
      </c>
      <c r="M183" t="s">
        <v>18</v>
      </c>
      <c r="N183">
        <v>3</v>
      </c>
      <c r="O183" t="s">
        <v>102</v>
      </c>
    </row>
    <row r="184" spans="1:15" x14ac:dyDescent="0.2">
      <c r="A184" s="2" t="s">
        <v>110</v>
      </c>
      <c r="B184" s="2" t="s">
        <v>286</v>
      </c>
      <c r="C184" s="2" t="s">
        <v>123</v>
      </c>
      <c r="D184" s="3">
        <v>10.491115570068359</v>
      </c>
      <c r="E184" s="5">
        <v>4</v>
      </c>
      <c r="F184" s="1">
        <f t="shared" si="21"/>
        <v>461.60908508300781</v>
      </c>
      <c r="G184">
        <v>80</v>
      </c>
      <c r="H184">
        <v>0.5</v>
      </c>
      <c r="I184" s="1">
        <f t="shared" si="22"/>
        <v>184.64363403320311</v>
      </c>
      <c r="J184" s="1">
        <v>0.2</v>
      </c>
      <c r="K184" s="1">
        <f t="shared" si="20"/>
        <v>184.64363403320311</v>
      </c>
      <c r="L184" t="s">
        <v>17</v>
      </c>
      <c r="M184" t="s">
        <v>18</v>
      </c>
      <c r="N184">
        <v>3</v>
      </c>
      <c r="O184" t="s">
        <v>504</v>
      </c>
    </row>
    <row r="185" spans="1:15" x14ac:dyDescent="0.2">
      <c r="A185" s="2" t="s">
        <v>111</v>
      </c>
      <c r="B185" s="2" t="s">
        <v>287</v>
      </c>
      <c r="C185" s="2" t="s">
        <v>123</v>
      </c>
      <c r="D185" s="3">
        <v>7.4795575141906738</v>
      </c>
      <c r="E185" s="5">
        <v>1</v>
      </c>
      <c r="F185" s="1">
        <f t="shared" si="21"/>
        <v>329.10053062438965</v>
      </c>
      <c r="G185">
        <v>80</v>
      </c>
      <c r="H185">
        <v>0.5</v>
      </c>
      <c r="I185" s="1">
        <f t="shared" si="22"/>
        <v>131.64021224975585</v>
      </c>
      <c r="J185" s="1">
        <v>0.2</v>
      </c>
      <c r="K185" s="1">
        <f t="shared" si="20"/>
        <v>131.64021224975585</v>
      </c>
      <c r="L185" t="s">
        <v>21</v>
      </c>
      <c r="M185" t="s">
        <v>18</v>
      </c>
      <c r="N185">
        <v>3</v>
      </c>
      <c r="O185" t="s">
        <v>503</v>
      </c>
    </row>
    <row r="186" spans="1:15" x14ac:dyDescent="0.2">
      <c r="A186" s="2" t="s">
        <v>36</v>
      </c>
      <c r="B186" s="2" t="s">
        <v>288</v>
      </c>
      <c r="C186" s="2" t="s">
        <v>13</v>
      </c>
      <c r="D186" s="3">
        <v>30.120729446411133</v>
      </c>
      <c r="E186" s="5">
        <v>1</v>
      </c>
      <c r="F186" s="1">
        <f t="shared" si="21"/>
        <v>132.53120956420898</v>
      </c>
      <c r="G186">
        <v>40</v>
      </c>
      <c r="H186">
        <v>5</v>
      </c>
      <c r="I186" s="1">
        <f t="shared" si="22"/>
        <v>26.506241912841798</v>
      </c>
      <c r="J186" s="1">
        <v>0.66666666666666663</v>
      </c>
      <c r="K186" s="1">
        <f t="shared" si="20"/>
        <v>7.9518725738525395</v>
      </c>
      <c r="L186" t="s">
        <v>25</v>
      </c>
      <c r="M186" t="s">
        <v>18</v>
      </c>
      <c r="N186">
        <v>3</v>
      </c>
      <c r="O186" t="s">
        <v>508</v>
      </c>
    </row>
    <row r="187" spans="1:15" x14ac:dyDescent="0.2">
      <c r="A187" s="2" t="s">
        <v>38</v>
      </c>
      <c r="B187" s="2" t="s">
        <v>289</v>
      </c>
      <c r="C187" s="2" t="s">
        <v>13</v>
      </c>
      <c r="D187" s="3">
        <v>27.249826431274414</v>
      </c>
      <c r="E187" s="5">
        <v>4</v>
      </c>
      <c r="F187" s="1">
        <f t="shared" si="21"/>
        <v>119.89923629760742</v>
      </c>
      <c r="G187">
        <v>40</v>
      </c>
      <c r="H187">
        <v>5</v>
      </c>
      <c r="I187" s="1">
        <f t="shared" si="22"/>
        <v>23.979847259521485</v>
      </c>
      <c r="J187" s="1">
        <v>0.66666666666666663</v>
      </c>
      <c r="K187" s="1">
        <f t="shared" si="20"/>
        <v>7.1939541778564458</v>
      </c>
      <c r="L187" t="s">
        <v>21</v>
      </c>
      <c r="M187" t="s">
        <v>18</v>
      </c>
      <c r="N187">
        <v>3</v>
      </c>
      <c r="O187" t="s">
        <v>505</v>
      </c>
    </row>
    <row r="188" spans="1:15" x14ac:dyDescent="0.2">
      <c r="A188" s="2" t="s">
        <v>40</v>
      </c>
      <c r="B188" s="2" t="s">
        <v>290</v>
      </c>
      <c r="C188" s="2" t="s">
        <v>63</v>
      </c>
      <c r="D188" s="3">
        <v>124.91949462890625</v>
      </c>
      <c r="E188" s="5">
        <v>6</v>
      </c>
      <c r="F188" s="1">
        <f t="shared" si="21"/>
        <v>549.64577636718752</v>
      </c>
      <c r="G188">
        <v>60</v>
      </c>
      <c r="H188">
        <v>5</v>
      </c>
      <c r="I188" s="1">
        <f t="shared" si="22"/>
        <v>164.89373291015625</v>
      </c>
      <c r="J188" s="1">
        <v>0.45</v>
      </c>
      <c r="K188" s="1">
        <f>I188*J188</f>
        <v>74.20217980957031</v>
      </c>
      <c r="L188" t="s">
        <v>25</v>
      </c>
      <c r="M188" t="s">
        <v>18</v>
      </c>
      <c r="N188">
        <v>3</v>
      </c>
      <c r="O188" t="s">
        <v>506</v>
      </c>
    </row>
    <row r="189" spans="1:15" x14ac:dyDescent="0.2">
      <c r="A189" s="2" t="s">
        <v>74</v>
      </c>
      <c r="B189" s="2" t="s">
        <v>291</v>
      </c>
      <c r="C189" s="2" t="s">
        <v>63</v>
      </c>
      <c r="D189" s="3">
        <v>0.12491724640130997</v>
      </c>
      <c r="E189" s="5">
        <v>1</v>
      </c>
      <c r="F189" s="1">
        <f t="shared" si="21"/>
        <v>0.54963588416576381</v>
      </c>
      <c r="G189">
        <v>60</v>
      </c>
      <c r="H189">
        <v>5</v>
      </c>
      <c r="I189" s="1">
        <f t="shared" si="22"/>
        <v>0.16489076524972915</v>
      </c>
      <c r="J189" s="1">
        <v>0.45</v>
      </c>
      <c r="K189" s="1">
        <f>I189*J189</f>
        <v>7.4200844362378116E-2</v>
      </c>
      <c r="L189" t="s">
        <v>17</v>
      </c>
      <c r="M189" t="s">
        <v>22</v>
      </c>
      <c r="N189">
        <v>3</v>
      </c>
      <c r="O189" t="s">
        <v>501</v>
      </c>
    </row>
    <row r="190" spans="1:15" x14ac:dyDescent="0.2">
      <c r="A190" s="2" t="s">
        <v>76</v>
      </c>
      <c r="B190" s="2" t="s">
        <v>292</v>
      </c>
      <c r="C190" s="2" t="s">
        <v>104</v>
      </c>
      <c r="D190" s="3">
        <v>5.5114645957946777</v>
      </c>
      <c r="E190" s="5">
        <v>4</v>
      </c>
      <c r="F190" s="1">
        <f t="shared" si="21"/>
        <v>242.50444221496582</v>
      </c>
      <c r="G190">
        <v>70</v>
      </c>
      <c r="H190">
        <v>0.5</v>
      </c>
      <c r="I190" s="1">
        <f t="shared" si="22"/>
        <v>84.876554775238034</v>
      </c>
      <c r="J190" s="1">
        <v>1</v>
      </c>
      <c r="K190" s="1">
        <f t="shared" si="20"/>
        <v>16.975310955047608</v>
      </c>
      <c r="L190" t="s">
        <v>25</v>
      </c>
      <c r="M190" t="s">
        <v>18</v>
      </c>
      <c r="N190">
        <v>3</v>
      </c>
      <c r="O190" t="s">
        <v>507</v>
      </c>
    </row>
    <row r="191" spans="1:15" x14ac:dyDescent="0.2">
      <c r="A191" s="2" t="s">
        <v>293</v>
      </c>
      <c r="B191" s="2" t="s">
        <v>294</v>
      </c>
      <c r="C191" s="2" t="s">
        <v>104</v>
      </c>
      <c r="D191" s="3">
        <v>1.6318950653076172</v>
      </c>
      <c r="E191" s="5">
        <v>4</v>
      </c>
      <c r="F191" s="1">
        <f t="shared" si="21"/>
        <v>71.803382873535156</v>
      </c>
      <c r="G191">
        <v>70</v>
      </c>
      <c r="H191">
        <v>0.5</v>
      </c>
      <c r="I191" s="1">
        <f t="shared" si="22"/>
        <v>25.131184005737303</v>
      </c>
      <c r="J191" s="1">
        <v>1</v>
      </c>
      <c r="K191" s="1">
        <f t="shared" si="20"/>
        <v>5.0262368011474612</v>
      </c>
      <c r="L191" t="s">
        <v>17</v>
      </c>
      <c r="M191" t="s">
        <v>22</v>
      </c>
      <c r="N191">
        <v>3</v>
      </c>
      <c r="O191" t="s">
        <v>504</v>
      </c>
    </row>
    <row r="192" spans="1:15" x14ac:dyDescent="0.2">
      <c r="A192" s="2" t="s">
        <v>295</v>
      </c>
      <c r="B192" s="2" t="s">
        <v>296</v>
      </c>
      <c r="C192" s="2" t="s">
        <v>123</v>
      </c>
      <c r="D192" s="3">
        <v>5.9681577682495117</v>
      </c>
      <c r="E192" s="5" t="s">
        <v>14</v>
      </c>
      <c r="F192" s="1">
        <f t="shared" si="21"/>
        <v>262.59894180297852</v>
      </c>
      <c r="G192">
        <v>80</v>
      </c>
      <c r="H192">
        <v>0.5</v>
      </c>
      <c r="I192" s="1">
        <f t="shared" si="22"/>
        <v>105.03957672119141</v>
      </c>
      <c r="J192" s="1">
        <v>0.2</v>
      </c>
      <c r="K192" s="1">
        <f t="shared" si="20"/>
        <v>105.03957672119141</v>
      </c>
      <c r="L192" t="s">
        <v>14</v>
      </c>
      <c r="M192" t="s">
        <v>14</v>
      </c>
      <c r="N192">
        <v>3</v>
      </c>
      <c r="O192" t="s">
        <v>500</v>
      </c>
    </row>
    <row r="193" spans="1:15" x14ac:dyDescent="0.2">
      <c r="A193" s="2" t="s">
        <v>112</v>
      </c>
      <c r="B193" s="2" t="s">
        <v>297</v>
      </c>
      <c r="C193" s="2" t="s">
        <v>123</v>
      </c>
      <c r="D193" s="3">
        <v>12.892803192138672</v>
      </c>
      <c r="E193" s="5">
        <v>6</v>
      </c>
      <c r="F193" s="1">
        <f t="shared" si="21"/>
        <v>567.28334045410156</v>
      </c>
      <c r="G193">
        <v>80</v>
      </c>
      <c r="H193">
        <v>0.5</v>
      </c>
      <c r="I193" s="1">
        <f t="shared" si="22"/>
        <v>226.91333618164063</v>
      </c>
      <c r="J193" s="1">
        <v>0.2</v>
      </c>
      <c r="K193" s="1">
        <f t="shared" si="20"/>
        <v>226.91333618164063</v>
      </c>
      <c r="L193" t="s">
        <v>17</v>
      </c>
      <c r="M193" t="s">
        <v>18</v>
      </c>
      <c r="N193">
        <v>3</v>
      </c>
      <c r="O193" t="s">
        <v>502</v>
      </c>
    </row>
    <row r="194" spans="1:15" x14ac:dyDescent="0.2">
      <c r="A194" s="2" t="s">
        <v>113</v>
      </c>
      <c r="B194" s="2" t="s">
        <v>298</v>
      </c>
      <c r="C194" s="2" t="s">
        <v>123</v>
      </c>
      <c r="D194" s="3">
        <v>4.0677213668823242</v>
      </c>
      <c r="E194" s="5">
        <v>4</v>
      </c>
      <c r="F194" s="1">
        <f t="shared" si="21"/>
        <v>178.97974014282227</v>
      </c>
      <c r="G194">
        <v>80</v>
      </c>
      <c r="H194">
        <v>0.5</v>
      </c>
      <c r="I194" s="1">
        <f t="shared" si="22"/>
        <v>71.591896057128906</v>
      </c>
      <c r="J194" s="1">
        <v>0.2</v>
      </c>
      <c r="K194" s="1">
        <f t="shared" si="20"/>
        <v>71.591896057128906</v>
      </c>
      <c r="L194" t="s">
        <v>21</v>
      </c>
      <c r="M194" t="s">
        <v>22</v>
      </c>
      <c r="N194">
        <v>3</v>
      </c>
      <c r="O194" t="s">
        <v>505</v>
      </c>
    </row>
    <row r="195" spans="1:15" x14ac:dyDescent="0.2">
      <c r="A195" s="2" t="s">
        <v>45</v>
      </c>
      <c r="B195" s="2" t="s">
        <v>299</v>
      </c>
      <c r="C195" s="2" t="s">
        <v>13</v>
      </c>
      <c r="D195" s="3">
        <v>0</v>
      </c>
      <c r="E195" s="5">
        <v>4</v>
      </c>
      <c r="F195" s="1">
        <f t="shared" si="21"/>
        <v>0</v>
      </c>
      <c r="G195">
        <v>40</v>
      </c>
      <c r="H195">
        <v>5</v>
      </c>
      <c r="I195" s="1">
        <f t="shared" si="22"/>
        <v>0</v>
      </c>
      <c r="J195" s="1">
        <v>0.66666666666666663</v>
      </c>
      <c r="K195" s="1">
        <f t="shared" ref="K195:K258" si="23">(F195*G195)/(J195*1000)</f>
        <v>0</v>
      </c>
      <c r="L195" t="s">
        <v>25</v>
      </c>
      <c r="M195" t="s">
        <v>22</v>
      </c>
      <c r="N195">
        <v>3</v>
      </c>
      <c r="O195" t="s">
        <v>507</v>
      </c>
    </row>
    <row r="196" spans="1:15" x14ac:dyDescent="0.2">
      <c r="A196" s="2" t="s">
        <v>47</v>
      </c>
      <c r="B196" s="2" t="s">
        <v>300</v>
      </c>
      <c r="C196" s="2" t="s">
        <v>13</v>
      </c>
      <c r="D196" s="3">
        <v>147.09306335449219</v>
      </c>
      <c r="E196" s="5">
        <v>6</v>
      </c>
      <c r="F196" s="1">
        <f t="shared" si="21"/>
        <v>647.2094787597656</v>
      </c>
      <c r="G196">
        <v>40</v>
      </c>
      <c r="H196">
        <v>5</v>
      </c>
      <c r="I196" s="1">
        <f t="shared" si="22"/>
        <v>129.44189575195313</v>
      </c>
      <c r="J196" s="1">
        <v>0.66666666666666663</v>
      </c>
      <c r="K196" s="1">
        <f t="shared" si="23"/>
        <v>38.832568725585936</v>
      </c>
      <c r="L196" t="s">
        <v>21</v>
      </c>
      <c r="M196" t="s">
        <v>18</v>
      </c>
      <c r="N196">
        <v>3</v>
      </c>
      <c r="O196" t="s">
        <v>509</v>
      </c>
    </row>
    <row r="197" spans="1:15" x14ac:dyDescent="0.2">
      <c r="A197" s="2" t="s">
        <v>78</v>
      </c>
      <c r="B197" s="2" t="s">
        <v>301</v>
      </c>
      <c r="C197" s="2" t="s">
        <v>63</v>
      </c>
      <c r="D197" s="3">
        <v>29.349981307983398</v>
      </c>
      <c r="E197" s="5">
        <v>1</v>
      </c>
      <c r="F197" s="1">
        <f t="shared" si="21"/>
        <v>129.13991775512696</v>
      </c>
      <c r="G197">
        <v>60</v>
      </c>
      <c r="H197">
        <v>5</v>
      </c>
      <c r="I197" s="1">
        <f t="shared" si="22"/>
        <v>38.741975326538089</v>
      </c>
      <c r="J197" s="1">
        <v>0.45</v>
      </c>
      <c r="K197" s="1">
        <f>I197*J197</f>
        <v>17.43388889694214</v>
      </c>
      <c r="L197" t="s">
        <v>25</v>
      </c>
      <c r="M197" t="s">
        <v>18</v>
      </c>
      <c r="N197">
        <v>3</v>
      </c>
      <c r="O197" t="s">
        <v>508</v>
      </c>
    </row>
    <row r="198" spans="1:15" x14ac:dyDescent="0.2">
      <c r="A198" s="2" t="s">
        <v>80</v>
      </c>
      <c r="B198" s="2" t="s">
        <v>302</v>
      </c>
      <c r="C198" s="2" t="s">
        <v>63</v>
      </c>
      <c r="D198" s="3">
        <v>2691.17578125</v>
      </c>
      <c r="E198" s="5">
        <v>4</v>
      </c>
      <c r="F198" s="1">
        <f t="shared" si="21"/>
        <v>11841.1734375</v>
      </c>
      <c r="G198">
        <v>60</v>
      </c>
      <c r="H198">
        <v>5</v>
      </c>
      <c r="I198" s="1">
        <f t="shared" si="22"/>
        <v>3552.35203125</v>
      </c>
      <c r="J198" s="1">
        <v>0.45</v>
      </c>
      <c r="K198" s="1">
        <f>I198*J198</f>
        <v>1598.5584140625001</v>
      </c>
      <c r="L198" t="s">
        <v>21</v>
      </c>
      <c r="M198" t="s">
        <v>18</v>
      </c>
      <c r="N198">
        <v>3</v>
      </c>
      <c r="O198" t="s">
        <v>505</v>
      </c>
    </row>
    <row r="199" spans="1:15" x14ac:dyDescent="0.2">
      <c r="A199" s="2" t="s">
        <v>82</v>
      </c>
      <c r="B199" s="2" t="s">
        <v>303</v>
      </c>
      <c r="C199" s="2" t="s">
        <v>104</v>
      </c>
      <c r="D199" s="3">
        <v>3.1802198886871338</v>
      </c>
      <c r="E199" s="5">
        <v>6</v>
      </c>
      <c r="F199" s="1">
        <f t="shared" si="21"/>
        <v>139.92967510223389</v>
      </c>
      <c r="G199">
        <v>70</v>
      </c>
      <c r="H199">
        <v>0.5</v>
      </c>
      <c r="I199" s="1">
        <f t="shared" si="22"/>
        <v>48.975386285781859</v>
      </c>
      <c r="J199" s="1">
        <v>1</v>
      </c>
      <c r="K199" s="1">
        <f t="shared" si="23"/>
        <v>9.7950772571563718</v>
      </c>
      <c r="L199" t="s">
        <v>25</v>
      </c>
      <c r="M199" t="s">
        <v>18</v>
      </c>
      <c r="N199">
        <v>3</v>
      </c>
      <c r="O199" t="s">
        <v>506</v>
      </c>
    </row>
    <row r="200" spans="1:15" x14ac:dyDescent="0.2">
      <c r="A200" s="2" t="s">
        <v>304</v>
      </c>
      <c r="B200" s="2" t="s">
        <v>305</v>
      </c>
      <c r="C200" s="2" t="s">
        <v>104</v>
      </c>
      <c r="D200" s="3">
        <v>2.7776806354522705</v>
      </c>
      <c r="E200" s="5">
        <v>1</v>
      </c>
      <c r="F200" s="1">
        <f t="shared" si="21"/>
        <v>122.2179479598999</v>
      </c>
      <c r="G200">
        <v>70</v>
      </c>
      <c r="H200">
        <v>0.5</v>
      </c>
      <c r="I200" s="1">
        <f t="shared" si="22"/>
        <v>42.776281785964969</v>
      </c>
      <c r="J200" s="1">
        <v>1</v>
      </c>
      <c r="K200" s="1">
        <f t="shared" si="23"/>
        <v>8.5552563571929934</v>
      </c>
      <c r="L200" t="s">
        <v>17</v>
      </c>
      <c r="M200" t="s">
        <v>22</v>
      </c>
      <c r="N200">
        <v>3</v>
      </c>
      <c r="O200" t="s">
        <v>501</v>
      </c>
    </row>
    <row r="201" spans="1:15" x14ac:dyDescent="0.2">
      <c r="A201" s="2" t="s">
        <v>306</v>
      </c>
      <c r="B201" s="2" t="s">
        <v>307</v>
      </c>
      <c r="C201" s="2" t="s">
        <v>123</v>
      </c>
      <c r="D201" s="3">
        <v>10.675374031066895</v>
      </c>
      <c r="E201" s="5">
        <v>4</v>
      </c>
      <c r="F201" s="1">
        <f t="shared" si="21"/>
        <v>469.71645736694336</v>
      </c>
      <c r="G201">
        <v>80</v>
      </c>
      <c r="H201">
        <v>0.5</v>
      </c>
      <c r="I201" s="1">
        <f t="shared" si="22"/>
        <v>187.88658294677734</v>
      </c>
      <c r="J201" s="1">
        <v>0.2</v>
      </c>
      <c r="K201" s="1">
        <f t="shared" si="23"/>
        <v>187.88658294677734</v>
      </c>
      <c r="L201" t="s">
        <v>25</v>
      </c>
      <c r="M201" t="s">
        <v>18</v>
      </c>
      <c r="N201">
        <v>3</v>
      </c>
      <c r="O201" t="s">
        <v>507</v>
      </c>
    </row>
    <row r="202" spans="1:15" x14ac:dyDescent="0.2">
      <c r="A202" s="2" t="s">
        <v>114</v>
      </c>
      <c r="B202" s="2" t="s">
        <v>308</v>
      </c>
      <c r="C202" s="2" t="s">
        <v>123</v>
      </c>
      <c r="D202" s="3">
        <v>8.3406057357788086</v>
      </c>
      <c r="E202" s="5">
        <v>1</v>
      </c>
      <c r="F202" s="1">
        <f t="shared" si="21"/>
        <v>366.98665237426758</v>
      </c>
      <c r="G202">
        <v>80</v>
      </c>
      <c r="H202">
        <v>0.5</v>
      </c>
      <c r="I202" s="1">
        <f t="shared" si="22"/>
        <v>146.79466094970704</v>
      </c>
      <c r="J202" s="1">
        <v>0.2</v>
      </c>
      <c r="K202" s="1">
        <f t="shared" si="23"/>
        <v>146.79466094970704</v>
      </c>
      <c r="L202" t="s">
        <v>17</v>
      </c>
      <c r="M202" t="s">
        <v>18</v>
      </c>
      <c r="N202">
        <v>3</v>
      </c>
      <c r="O202" t="s">
        <v>510</v>
      </c>
    </row>
    <row r="203" spans="1:15" x14ac:dyDescent="0.2">
      <c r="A203" s="2" t="s">
        <v>115</v>
      </c>
      <c r="B203" s="2" t="s">
        <v>309</v>
      </c>
      <c r="C203" s="2" t="s">
        <v>123</v>
      </c>
      <c r="D203" s="3">
        <v>7.1468329429626465</v>
      </c>
      <c r="E203" s="5">
        <v>6</v>
      </c>
      <c r="F203" s="1">
        <f t="shared" si="21"/>
        <v>314.46064949035645</v>
      </c>
      <c r="G203">
        <v>80</v>
      </c>
      <c r="H203">
        <v>0.5</v>
      </c>
      <c r="I203" s="1">
        <f t="shared" si="22"/>
        <v>125.78425979614258</v>
      </c>
      <c r="J203" s="1">
        <v>0.2</v>
      </c>
      <c r="K203" s="1">
        <f t="shared" si="23"/>
        <v>125.78425979614258</v>
      </c>
      <c r="L203" t="s">
        <v>21</v>
      </c>
      <c r="M203" t="s">
        <v>22</v>
      </c>
      <c r="N203">
        <v>3</v>
      </c>
      <c r="O203" t="s">
        <v>509</v>
      </c>
    </row>
    <row r="204" spans="1:15" x14ac:dyDescent="0.2">
      <c r="A204" s="2" t="s">
        <v>49</v>
      </c>
      <c r="B204" s="2" t="s">
        <v>310</v>
      </c>
      <c r="C204" s="2" t="s">
        <v>13</v>
      </c>
      <c r="D204" s="3">
        <v>0</v>
      </c>
      <c r="E204" s="5">
        <v>1</v>
      </c>
      <c r="F204" s="1">
        <f t="shared" si="21"/>
        <v>0</v>
      </c>
      <c r="G204">
        <v>40</v>
      </c>
      <c r="H204">
        <v>5</v>
      </c>
      <c r="I204" s="1">
        <f t="shared" si="22"/>
        <v>0</v>
      </c>
      <c r="J204" s="1">
        <v>0.66666666666666663</v>
      </c>
      <c r="K204" s="1">
        <f t="shared" si="23"/>
        <v>0</v>
      </c>
      <c r="L204" t="s">
        <v>25</v>
      </c>
      <c r="M204" t="s">
        <v>22</v>
      </c>
      <c r="N204">
        <v>3</v>
      </c>
      <c r="O204" t="s">
        <v>508</v>
      </c>
    </row>
    <row r="205" spans="1:15" x14ac:dyDescent="0.2">
      <c r="A205" s="2" t="s">
        <v>51</v>
      </c>
      <c r="B205" s="2" t="s">
        <v>311</v>
      </c>
      <c r="C205" s="2" t="s">
        <v>13</v>
      </c>
      <c r="D205" s="3">
        <v>20.0755615234375</v>
      </c>
      <c r="E205" s="5">
        <v>1</v>
      </c>
      <c r="F205" s="1">
        <f t="shared" si="21"/>
        <v>88.332470703124997</v>
      </c>
      <c r="G205">
        <v>40</v>
      </c>
      <c r="H205">
        <v>5</v>
      </c>
      <c r="I205" s="1">
        <f t="shared" si="22"/>
        <v>17.666494140625002</v>
      </c>
      <c r="J205" s="1">
        <v>0.66666666666666663</v>
      </c>
      <c r="K205" s="1">
        <f t="shared" si="23"/>
        <v>5.2999482421874999</v>
      </c>
      <c r="L205" t="s">
        <v>21</v>
      </c>
      <c r="M205" t="s">
        <v>18</v>
      </c>
      <c r="N205">
        <v>3</v>
      </c>
      <c r="O205" t="s">
        <v>503</v>
      </c>
    </row>
    <row r="206" spans="1:15" x14ac:dyDescent="0.2">
      <c r="A206" s="2" t="s">
        <v>84</v>
      </c>
      <c r="B206" s="2" t="s">
        <v>312</v>
      </c>
      <c r="C206" s="2" t="s">
        <v>63</v>
      </c>
      <c r="D206" s="3">
        <v>30.708093643188477</v>
      </c>
      <c r="E206" s="5">
        <v>4</v>
      </c>
      <c r="F206" s="1">
        <f t="shared" si="21"/>
        <v>135.1156120300293</v>
      </c>
      <c r="G206">
        <v>60</v>
      </c>
      <c r="H206">
        <v>5</v>
      </c>
      <c r="I206" s="1">
        <f t="shared" si="22"/>
        <v>40.534683609008788</v>
      </c>
      <c r="J206" s="1">
        <v>0.45</v>
      </c>
      <c r="K206" s="1">
        <f>I206*J206</f>
        <v>18.240607624053954</v>
      </c>
      <c r="L206" t="s">
        <v>25</v>
      </c>
      <c r="M206" t="s">
        <v>22</v>
      </c>
      <c r="N206">
        <v>3</v>
      </c>
      <c r="O206" t="s">
        <v>507</v>
      </c>
    </row>
    <row r="207" spans="1:15" x14ac:dyDescent="0.2">
      <c r="A207" s="2" t="s">
        <v>86</v>
      </c>
      <c r="B207" s="2" t="s">
        <v>313</v>
      </c>
      <c r="C207" s="2" t="s">
        <v>63</v>
      </c>
      <c r="D207" s="3">
        <v>24.445070266723633</v>
      </c>
      <c r="E207" s="5">
        <v>6</v>
      </c>
      <c r="F207" s="1">
        <f t="shared" si="21"/>
        <v>107.55830917358398</v>
      </c>
      <c r="G207">
        <v>60</v>
      </c>
      <c r="H207">
        <v>5</v>
      </c>
      <c r="I207" s="1">
        <f t="shared" si="22"/>
        <v>32.267492752075192</v>
      </c>
      <c r="J207" s="1">
        <v>0.45</v>
      </c>
      <c r="K207" s="1">
        <f>I207*J207</f>
        <v>14.520371738433838</v>
      </c>
      <c r="L207" t="s">
        <v>21</v>
      </c>
      <c r="M207" t="s">
        <v>18</v>
      </c>
      <c r="N207">
        <v>3</v>
      </c>
      <c r="O207" t="s">
        <v>509</v>
      </c>
    </row>
    <row r="208" spans="1:15" x14ac:dyDescent="0.2">
      <c r="A208" s="2" t="s">
        <v>88</v>
      </c>
      <c r="B208" s="2" t="s">
        <v>314</v>
      </c>
      <c r="C208" s="2" t="s">
        <v>104</v>
      </c>
      <c r="D208" s="3">
        <v>5.6598830223083496</v>
      </c>
      <c r="E208" s="5">
        <v>1</v>
      </c>
      <c r="F208" s="1">
        <f t="shared" si="21"/>
        <v>249.03485298156738</v>
      </c>
      <c r="G208">
        <v>70</v>
      </c>
      <c r="H208">
        <v>0.5</v>
      </c>
      <c r="I208" s="1">
        <f t="shared" si="22"/>
        <v>87.162198543548584</v>
      </c>
      <c r="J208" s="1">
        <v>1</v>
      </c>
      <c r="K208" s="1">
        <f t="shared" si="23"/>
        <v>17.432439708709715</v>
      </c>
      <c r="L208" t="s">
        <v>25</v>
      </c>
      <c r="M208" t="s">
        <v>18</v>
      </c>
      <c r="N208">
        <v>3</v>
      </c>
      <c r="O208" t="s">
        <v>508</v>
      </c>
    </row>
    <row r="209" spans="1:15" x14ac:dyDescent="0.2">
      <c r="A209" s="2" t="s">
        <v>315</v>
      </c>
      <c r="B209" s="2" t="s">
        <v>316</v>
      </c>
      <c r="C209" s="2" t="s">
        <v>104</v>
      </c>
      <c r="D209" s="3">
        <v>3.1922414302825928</v>
      </c>
      <c r="E209" s="5">
        <v>4</v>
      </c>
      <c r="F209" s="1">
        <f t="shared" si="21"/>
        <v>140.45862293243408</v>
      </c>
      <c r="G209">
        <v>70</v>
      </c>
      <c r="H209">
        <v>0.5</v>
      </c>
      <c r="I209" s="1">
        <f t="shared" si="22"/>
        <v>49.16051802635193</v>
      </c>
      <c r="J209" s="1">
        <v>1</v>
      </c>
      <c r="K209" s="1">
        <f t="shared" si="23"/>
        <v>9.832103605270385</v>
      </c>
      <c r="L209" t="s">
        <v>21</v>
      </c>
      <c r="M209" t="s">
        <v>18</v>
      </c>
      <c r="N209">
        <v>3</v>
      </c>
      <c r="O209" t="s">
        <v>505</v>
      </c>
    </row>
    <row r="210" spans="1:15" x14ac:dyDescent="0.2">
      <c r="A210" s="2" t="s">
        <v>317</v>
      </c>
      <c r="B210" s="2" t="s">
        <v>318</v>
      </c>
      <c r="C210" s="2" t="s">
        <v>123</v>
      </c>
      <c r="D210" s="3">
        <v>5.9143028259277344</v>
      </c>
      <c r="E210" s="5">
        <v>6</v>
      </c>
      <c r="F210" s="1">
        <f t="shared" si="21"/>
        <v>260.22932434082031</v>
      </c>
      <c r="G210">
        <v>80</v>
      </c>
      <c r="H210">
        <v>0.5</v>
      </c>
      <c r="I210" s="1">
        <f t="shared" si="22"/>
        <v>104.09172973632812</v>
      </c>
      <c r="J210" s="1">
        <v>0.2</v>
      </c>
      <c r="K210" s="1">
        <f t="shared" si="23"/>
        <v>104.09172973632812</v>
      </c>
      <c r="L210" t="s">
        <v>25</v>
      </c>
      <c r="M210" t="s">
        <v>18</v>
      </c>
      <c r="N210">
        <v>3</v>
      </c>
      <c r="O210" t="s">
        <v>506</v>
      </c>
    </row>
    <row r="211" spans="1:15" x14ac:dyDescent="0.2">
      <c r="A211" s="2" t="s">
        <v>116</v>
      </c>
      <c r="B211" s="2" t="s">
        <v>319</v>
      </c>
      <c r="C211" s="2" t="s">
        <v>123</v>
      </c>
      <c r="D211" s="3">
        <v>1.4557825326919556</v>
      </c>
      <c r="E211" s="5">
        <v>4</v>
      </c>
      <c r="F211" s="1">
        <f t="shared" si="21"/>
        <v>64.054431438446045</v>
      </c>
      <c r="G211">
        <v>80</v>
      </c>
      <c r="H211">
        <v>0.5</v>
      </c>
      <c r="I211" s="1">
        <f t="shared" si="22"/>
        <v>25.621772575378419</v>
      </c>
      <c r="J211" s="1">
        <v>0.2</v>
      </c>
      <c r="K211" s="1">
        <f t="shared" si="23"/>
        <v>25.621772575378419</v>
      </c>
      <c r="L211" t="s">
        <v>17</v>
      </c>
      <c r="M211" t="s">
        <v>22</v>
      </c>
      <c r="N211">
        <v>3</v>
      </c>
      <c r="O211" t="s">
        <v>504</v>
      </c>
    </row>
    <row r="212" spans="1:15" x14ac:dyDescent="0.2">
      <c r="A212" s="2" t="s">
        <v>117</v>
      </c>
      <c r="B212" s="2" t="s">
        <v>320</v>
      </c>
      <c r="C212" s="2" t="s">
        <v>123</v>
      </c>
      <c r="D212" s="3">
        <v>2.2131543159484863</v>
      </c>
      <c r="E212" s="5">
        <v>1</v>
      </c>
      <c r="F212" s="1">
        <f t="shared" si="21"/>
        <v>97.378789901733398</v>
      </c>
      <c r="G212">
        <v>80</v>
      </c>
      <c r="H212">
        <v>0.5</v>
      </c>
      <c r="I212" s="1">
        <f t="shared" si="22"/>
        <v>38.951515960693357</v>
      </c>
      <c r="J212" s="1">
        <v>0.2</v>
      </c>
      <c r="K212" s="1">
        <f t="shared" si="23"/>
        <v>38.951515960693357</v>
      </c>
      <c r="L212" t="s">
        <v>21</v>
      </c>
      <c r="M212" t="s">
        <v>22</v>
      </c>
      <c r="N212">
        <v>3</v>
      </c>
      <c r="O212" t="s">
        <v>503</v>
      </c>
    </row>
    <row r="213" spans="1:15" x14ac:dyDescent="0.2">
      <c r="A213" s="2" t="s">
        <v>53</v>
      </c>
      <c r="B213" s="2" t="s">
        <v>321</v>
      </c>
      <c r="C213" s="2" t="s">
        <v>13</v>
      </c>
      <c r="D213" s="3">
        <v>143.9349365234375</v>
      </c>
      <c r="E213" s="5">
        <v>4</v>
      </c>
      <c r="F213" s="1">
        <f t="shared" si="21"/>
        <v>633.313720703125</v>
      </c>
      <c r="G213">
        <v>40</v>
      </c>
      <c r="H213">
        <v>5</v>
      </c>
      <c r="I213" s="1">
        <f t="shared" si="22"/>
        <v>126.66274414062499</v>
      </c>
      <c r="J213" s="1">
        <v>0.66666666666666663</v>
      </c>
      <c r="K213" s="1">
        <f t="shared" si="23"/>
        <v>37.998823242187505</v>
      </c>
      <c r="L213" t="s">
        <v>17</v>
      </c>
      <c r="M213" t="s">
        <v>18</v>
      </c>
      <c r="N213">
        <v>3</v>
      </c>
      <c r="O213" t="s">
        <v>504</v>
      </c>
    </row>
    <row r="214" spans="1:15" x14ac:dyDescent="0.2">
      <c r="A214" s="2" t="s">
        <v>55</v>
      </c>
      <c r="B214" s="2" t="s">
        <v>322</v>
      </c>
      <c r="C214" s="2" t="s">
        <v>13</v>
      </c>
      <c r="D214" s="3">
        <v>11.043529510498047</v>
      </c>
      <c r="E214" s="5">
        <v>4</v>
      </c>
      <c r="F214" s="1">
        <f t="shared" si="21"/>
        <v>48.591529846191406</v>
      </c>
      <c r="G214">
        <v>40</v>
      </c>
      <c r="H214">
        <v>5</v>
      </c>
      <c r="I214" s="1">
        <f t="shared" si="22"/>
        <v>9.7183059692382816</v>
      </c>
      <c r="J214" s="1">
        <v>0.66666666666666663</v>
      </c>
      <c r="K214" s="1">
        <f t="shared" si="23"/>
        <v>2.9154917907714846</v>
      </c>
      <c r="L214" t="s">
        <v>21</v>
      </c>
      <c r="M214" t="s">
        <v>22</v>
      </c>
      <c r="N214">
        <v>3</v>
      </c>
      <c r="O214" t="s">
        <v>505</v>
      </c>
    </row>
    <row r="215" spans="1:15" x14ac:dyDescent="0.2">
      <c r="A215" s="2" t="s">
        <v>90</v>
      </c>
      <c r="B215" s="2" t="s">
        <v>323</v>
      </c>
      <c r="C215" s="2" t="s">
        <v>63</v>
      </c>
      <c r="D215" s="3">
        <v>0</v>
      </c>
      <c r="E215" s="5">
        <v>1</v>
      </c>
      <c r="F215" s="1">
        <f t="shared" si="21"/>
        <v>0</v>
      </c>
      <c r="G215">
        <v>60</v>
      </c>
      <c r="H215">
        <v>5</v>
      </c>
      <c r="I215" s="1">
        <f t="shared" si="22"/>
        <v>0</v>
      </c>
      <c r="J215" s="1">
        <v>0.45</v>
      </c>
      <c r="K215" s="1">
        <f>I215*J215</f>
        <v>0</v>
      </c>
      <c r="L215" t="s">
        <v>25</v>
      </c>
      <c r="M215" t="s">
        <v>22</v>
      </c>
      <c r="N215">
        <v>3</v>
      </c>
      <c r="O215" t="s">
        <v>508</v>
      </c>
    </row>
    <row r="216" spans="1:15" x14ac:dyDescent="0.2">
      <c r="A216" s="2" t="s">
        <v>92</v>
      </c>
      <c r="B216" s="2" t="s">
        <v>324</v>
      </c>
      <c r="C216" s="2" t="s">
        <v>63</v>
      </c>
      <c r="D216" s="3">
        <v>13.84549617767334</v>
      </c>
      <c r="E216" s="5">
        <v>1</v>
      </c>
      <c r="F216" s="1">
        <f t="shared" si="21"/>
        <v>60.920183181762695</v>
      </c>
      <c r="G216">
        <v>60</v>
      </c>
      <c r="H216">
        <v>5</v>
      </c>
      <c r="I216" s="1">
        <f t="shared" si="22"/>
        <v>18.27605495452881</v>
      </c>
      <c r="J216" s="1">
        <v>0.45</v>
      </c>
      <c r="K216" s="1">
        <f>I216*J216</f>
        <v>8.2242247295379656</v>
      </c>
      <c r="L216" t="s">
        <v>21</v>
      </c>
      <c r="M216" t="s">
        <v>18</v>
      </c>
      <c r="N216">
        <v>3</v>
      </c>
      <c r="O216" t="s">
        <v>503</v>
      </c>
    </row>
    <row r="217" spans="1:15" x14ac:dyDescent="0.2">
      <c r="A217" s="2" t="s">
        <v>94</v>
      </c>
      <c r="B217" s="2" t="s">
        <v>325</v>
      </c>
      <c r="C217" s="2" t="s">
        <v>104</v>
      </c>
      <c r="D217" s="3">
        <v>2.1932034492492676</v>
      </c>
      <c r="E217" s="5">
        <v>4</v>
      </c>
      <c r="F217" s="1">
        <f t="shared" si="21"/>
        <v>96.500951766967773</v>
      </c>
      <c r="G217">
        <v>70</v>
      </c>
      <c r="H217">
        <v>0.5</v>
      </c>
      <c r="I217" s="1">
        <f t="shared" si="22"/>
        <v>33.775333118438724</v>
      </c>
      <c r="J217" s="1">
        <v>1</v>
      </c>
      <c r="K217" s="1">
        <f t="shared" si="23"/>
        <v>6.7550666236877444</v>
      </c>
      <c r="L217" t="s">
        <v>25</v>
      </c>
      <c r="M217" t="s">
        <v>22</v>
      </c>
      <c r="N217">
        <v>3</v>
      </c>
      <c r="O217" t="s">
        <v>507</v>
      </c>
    </row>
    <row r="218" spans="1:15" x14ac:dyDescent="0.2">
      <c r="A218" s="2" t="s">
        <v>326</v>
      </c>
      <c r="B218" s="2" t="s">
        <v>327</v>
      </c>
      <c r="C218" s="2" t="s">
        <v>104</v>
      </c>
      <c r="D218" s="3">
        <v>4.7423295974731445</v>
      </c>
      <c r="E218" s="5">
        <v>6</v>
      </c>
      <c r="F218" s="1">
        <f t="shared" si="21"/>
        <v>208.66250228881836</v>
      </c>
      <c r="G218">
        <v>70</v>
      </c>
      <c r="H218">
        <v>0.5</v>
      </c>
      <c r="I218" s="1">
        <f t="shared" si="22"/>
        <v>73.031875801086429</v>
      </c>
      <c r="J218" s="1">
        <v>1</v>
      </c>
      <c r="K218" s="1">
        <f t="shared" si="23"/>
        <v>14.606375160217285</v>
      </c>
      <c r="L218" t="s">
        <v>21</v>
      </c>
      <c r="M218" t="s">
        <v>18</v>
      </c>
      <c r="N218">
        <v>3</v>
      </c>
      <c r="O218" t="s">
        <v>509</v>
      </c>
    </row>
    <row r="219" spans="1:15" x14ac:dyDescent="0.2">
      <c r="A219" s="2" t="s">
        <v>328</v>
      </c>
      <c r="B219" s="2" t="s">
        <v>329</v>
      </c>
      <c r="C219" s="2" t="s">
        <v>123</v>
      </c>
      <c r="D219" s="3">
        <v>7.107877254486084</v>
      </c>
      <c r="E219" s="5">
        <v>1</v>
      </c>
      <c r="F219" s="1">
        <f t="shared" si="21"/>
        <v>312.7465991973877</v>
      </c>
      <c r="G219">
        <v>80</v>
      </c>
      <c r="H219">
        <v>0.5</v>
      </c>
      <c r="I219" s="1">
        <f t="shared" si="22"/>
        <v>125.09863967895508</v>
      </c>
      <c r="J219" s="1">
        <v>0.2</v>
      </c>
      <c r="K219" s="1">
        <f t="shared" si="23"/>
        <v>125.09863967895508</v>
      </c>
      <c r="L219" t="s">
        <v>25</v>
      </c>
      <c r="M219" t="s">
        <v>18</v>
      </c>
      <c r="N219">
        <v>3</v>
      </c>
      <c r="O219" t="s">
        <v>508</v>
      </c>
    </row>
    <row r="220" spans="1:15" x14ac:dyDescent="0.2">
      <c r="A220" s="2" t="s">
        <v>118</v>
      </c>
      <c r="B220" s="2" t="s">
        <v>330</v>
      </c>
      <c r="C220" s="2" t="s">
        <v>123</v>
      </c>
      <c r="D220" s="3">
        <v>17.777519226074219</v>
      </c>
      <c r="E220" s="5">
        <v>6</v>
      </c>
      <c r="F220" s="1">
        <f t="shared" si="21"/>
        <v>782.21084594726562</v>
      </c>
      <c r="G220">
        <v>80</v>
      </c>
      <c r="H220">
        <v>0.5</v>
      </c>
      <c r="I220" s="1">
        <f t="shared" si="22"/>
        <v>312.88433837890625</v>
      </c>
      <c r="J220" s="1">
        <v>0.2</v>
      </c>
      <c r="K220" s="1">
        <f t="shared" si="23"/>
        <v>312.88433837890625</v>
      </c>
      <c r="L220" t="s">
        <v>17</v>
      </c>
      <c r="M220" t="s">
        <v>22</v>
      </c>
      <c r="N220">
        <v>3</v>
      </c>
      <c r="O220" t="s">
        <v>502</v>
      </c>
    </row>
    <row r="221" spans="1:15" x14ac:dyDescent="0.2">
      <c r="A221" s="2" t="s">
        <v>119</v>
      </c>
      <c r="B221" s="2" t="s">
        <v>135</v>
      </c>
      <c r="C221" s="2" t="s">
        <v>42</v>
      </c>
      <c r="D221" s="3">
        <v>813.43994140625</v>
      </c>
      <c r="E221" s="5" t="s">
        <v>43</v>
      </c>
      <c r="F221" s="1">
        <f t="shared" si="21"/>
        <v>357913.57421875</v>
      </c>
      <c r="G221">
        <v>80</v>
      </c>
      <c r="H221">
        <f>5/100</f>
        <v>0.05</v>
      </c>
      <c r="I221" s="1">
        <f t="shared" si="22"/>
        <v>143165.4296875</v>
      </c>
      <c r="J221" s="1" t="s">
        <v>256</v>
      </c>
      <c r="K221" s="1" t="e">
        <f t="shared" si="23"/>
        <v>#VALUE!</v>
      </c>
      <c r="L221" t="s">
        <v>135</v>
      </c>
      <c r="M221" t="s">
        <v>18</v>
      </c>
      <c r="N221">
        <v>3</v>
      </c>
      <c r="O221" t="s">
        <v>135</v>
      </c>
    </row>
    <row r="222" spans="1:15" x14ac:dyDescent="0.2">
      <c r="A222" s="2" t="s">
        <v>57</v>
      </c>
      <c r="B222" s="2" t="s">
        <v>331</v>
      </c>
      <c r="C222" s="2" t="s">
        <v>13</v>
      </c>
      <c r="D222" s="3">
        <v>169.0550537109375</v>
      </c>
      <c r="E222" s="5">
        <v>6</v>
      </c>
      <c r="F222" s="1">
        <f t="shared" si="21"/>
        <v>743.84223632812495</v>
      </c>
      <c r="G222">
        <v>40</v>
      </c>
      <c r="H222">
        <v>5</v>
      </c>
      <c r="I222" s="1">
        <f t="shared" si="22"/>
        <v>148.76844726562501</v>
      </c>
      <c r="J222" s="1">
        <v>0.66666666666666663</v>
      </c>
      <c r="K222" s="1">
        <f t="shared" si="23"/>
        <v>44.630534179687501</v>
      </c>
      <c r="L222" t="s">
        <v>17</v>
      </c>
      <c r="M222" t="s">
        <v>18</v>
      </c>
      <c r="N222">
        <v>3</v>
      </c>
      <c r="O222" t="s">
        <v>502</v>
      </c>
    </row>
    <row r="223" spans="1:15" x14ac:dyDescent="0.2">
      <c r="A223" s="2" t="s">
        <v>59</v>
      </c>
      <c r="B223" s="2" t="s">
        <v>332</v>
      </c>
      <c r="C223" s="2" t="s">
        <v>13</v>
      </c>
      <c r="D223" s="3">
        <v>0</v>
      </c>
      <c r="E223" s="5">
        <v>1</v>
      </c>
      <c r="F223" s="1">
        <f t="shared" si="21"/>
        <v>0</v>
      </c>
      <c r="G223">
        <v>40</v>
      </c>
      <c r="H223">
        <v>5</v>
      </c>
      <c r="I223" s="1">
        <f t="shared" si="22"/>
        <v>0</v>
      </c>
      <c r="J223" s="1">
        <v>0.66666666666666663</v>
      </c>
      <c r="K223" s="1">
        <f t="shared" si="23"/>
        <v>0</v>
      </c>
      <c r="L223" t="s">
        <v>21</v>
      </c>
      <c r="M223" t="s">
        <v>22</v>
      </c>
      <c r="N223">
        <v>3</v>
      </c>
      <c r="O223" t="s">
        <v>503</v>
      </c>
    </row>
    <row r="224" spans="1:15" x14ac:dyDescent="0.2">
      <c r="A224" s="2" t="s">
        <v>96</v>
      </c>
      <c r="B224" s="2" t="s">
        <v>333</v>
      </c>
      <c r="C224" s="2" t="s">
        <v>63</v>
      </c>
      <c r="D224" s="3">
        <v>585.95440673828125</v>
      </c>
      <c r="E224" s="5">
        <v>4</v>
      </c>
      <c r="F224" s="1">
        <f t="shared" ref="F224:F230" si="24">(D224*22)/H224</f>
        <v>2578.1993896484373</v>
      </c>
      <c r="G224">
        <v>60</v>
      </c>
      <c r="H224">
        <v>5</v>
      </c>
      <c r="I224" s="1">
        <f t="shared" ref="I224:I229" si="25">(F224*G224)/200</f>
        <v>773.45981689453129</v>
      </c>
      <c r="J224" s="1">
        <v>0.45</v>
      </c>
      <c r="K224" s="1">
        <f>I224*J224</f>
        <v>348.0569176025391</v>
      </c>
      <c r="L224" t="s">
        <v>17</v>
      </c>
      <c r="M224" t="s">
        <v>18</v>
      </c>
      <c r="N224">
        <v>3</v>
      </c>
      <c r="O224" t="s">
        <v>504</v>
      </c>
    </row>
    <row r="225" spans="1:15" x14ac:dyDescent="0.2">
      <c r="A225" s="2" t="s">
        <v>98</v>
      </c>
      <c r="B225" s="2" t="s">
        <v>334</v>
      </c>
      <c r="C225" s="2" t="s">
        <v>63</v>
      </c>
      <c r="D225" s="3">
        <v>99.977462768554688</v>
      </c>
      <c r="E225" s="5">
        <v>4</v>
      </c>
      <c r="F225" s="1">
        <f t="shared" si="24"/>
        <v>439.90083618164061</v>
      </c>
      <c r="G225">
        <v>60</v>
      </c>
      <c r="H225">
        <v>5</v>
      </c>
      <c r="I225" s="1">
        <f t="shared" si="25"/>
        <v>131.97025085449218</v>
      </c>
      <c r="J225" s="1">
        <v>0.45</v>
      </c>
      <c r="K225" s="1">
        <f>I225*J225</f>
        <v>59.386612884521483</v>
      </c>
      <c r="L225" t="s">
        <v>21</v>
      </c>
      <c r="M225" t="s">
        <v>22</v>
      </c>
      <c r="N225">
        <v>3</v>
      </c>
      <c r="O225" t="s">
        <v>505</v>
      </c>
    </row>
    <row r="226" spans="1:15" x14ac:dyDescent="0.2">
      <c r="A226" s="2" t="s">
        <v>100</v>
      </c>
      <c r="B226" s="2" t="s">
        <v>335</v>
      </c>
      <c r="C226" s="2" t="s">
        <v>104</v>
      </c>
      <c r="D226" s="3">
        <v>3.2837634086608887</v>
      </c>
      <c r="E226" s="5">
        <v>1</v>
      </c>
      <c r="F226" s="1">
        <f t="shared" si="24"/>
        <v>144.4855899810791</v>
      </c>
      <c r="G226">
        <v>70</v>
      </c>
      <c r="H226">
        <v>0.5</v>
      </c>
      <c r="I226" s="1">
        <f t="shared" si="25"/>
        <v>50.569956493377688</v>
      </c>
      <c r="J226" s="1">
        <v>1</v>
      </c>
      <c r="K226" s="1">
        <f t="shared" si="23"/>
        <v>10.113991298675536</v>
      </c>
      <c r="L226" t="s">
        <v>25</v>
      </c>
      <c r="M226" t="s">
        <v>22</v>
      </c>
      <c r="N226">
        <v>3</v>
      </c>
      <c r="O226" t="s">
        <v>508</v>
      </c>
    </row>
    <row r="227" spans="1:15" x14ac:dyDescent="0.2">
      <c r="A227" s="2" t="s">
        <v>336</v>
      </c>
      <c r="B227" s="2" t="s">
        <v>337</v>
      </c>
      <c r="C227" s="2" t="s">
        <v>104</v>
      </c>
      <c r="D227" s="3">
        <v>5.4312667846679688</v>
      </c>
      <c r="E227" s="5">
        <v>1</v>
      </c>
      <c r="F227" s="1">
        <f t="shared" si="24"/>
        <v>238.97573852539062</v>
      </c>
      <c r="G227">
        <v>70</v>
      </c>
      <c r="H227">
        <v>0.5</v>
      </c>
      <c r="I227" s="1">
        <f t="shared" si="25"/>
        <v>83.641508483886724</v>
      </c>
      <c r="J227" s="1">
        <v>1</v>
      </c>
      <c r="K227" s="1">
        <f t="shared" si="23"/>
        <v>16.728301696777343</v>
      </c>
      <c r="L227" t="s">
        <v>21</v>
      </c>
      <c r="M227" t="s">
        <v>18</v>
      </c>
      <c r="N227">
        <v>3</v>
      </c>
      <c r="O227" t="s">
        <v>503</v>
      </c>
    </row>
    <row r="228" spans="1:15" x14ac:dyDescent="0.2">
      <c r="A228" s="2" t="s">
        <v>338</v>
      </c>
      <c r="B228" s="2" t="s">
        <v>339</v>
      </c>
      <c r="C228" s="2" t="s">
        <v>123</v>
      </c>
      <c r="D228" s="3">
        <v>0.20385316014289856</v>
      </c>
      <c r="E228" s="5">
        <v>4</v>
      </c>
      <c r="F228" s="1">
        <f t="shared" si="24"/>
        <v>8.9695390462875366</v>
      </c>
      <c r="G228">
        <v>80</v>
      </c>
      <c r="H228">
        <v>0.5</v>
      </c>
      <c r="I228" s="1">
        <f t="shared" si="25"/>
        <v>3.5878156185150147</v>
      </c>
      <c r="J228" s="1">
        <v>0.2</v>
      </c>
      <c r="K228" s="1">
        <f t="shared" si="23"/>
        <v>3.5878156185150147</v>
      </c>
      <c r="L228" t="s">
        <v>25</v>
      </c>
      <c r="M228" t="s">
        <v>22</v>
      </c>
      <c r="N228">
        <v>3</v>
      </c>
      <c r="O228" t="s">
        <v>507</v>
      </c>
    </row>
    <row r="229" spans="1:15" x14ac:dyDescent="0.2">
      <c r="A229" s="2" t="s">
        <v>120</v>
      </c>
      <c r="B229" s="2" t="s">
        <v>340</v>
      </c>
      <c r="C229" s="2" t="s">
        <v>123</v>
      </c>
      <c r="D229" s="3">
        <v>0.59852665662765503</v>
      </c>
      <c r="E229" s="5">
        <v>1</v>
      </c>
      <c r="F229" s="1">
        <f t="shared" si="24"/>
        <v>26.335172891616821</v>
      </c>
      <c r="G229">
        <v>80</v>
      </c>
      <c r="H229">
        <v>0.5</v>
      </c>
      <c r="I229" s="1">
        <f t="shared" si="25"/>
        <v>10.534069156646728</v>
      </c>
      <c r="J229" s="1">
        <v>0.2</v>
      </c>
      <c r="K229" s="1">
        <f t="shared" si="23"/>
        <v>10.534069156646728</v>
      </c>
      <c r="L229" t="s">
        <v>17</v>
      </c>
      <c r="M229" t="s">
        <v>22</v>
      </c>
      <c r="N229">
        <v>3</v>
      </c>
      <c r="O229" t="s">
        <v>501</v>
      </c>
    </row>
    <row r="230" spans="1:15" x14ac:dyDescent="0.2">
      <c r="A230" s="2" t="s">
        <v>121</v>
      </c>
      <c r="B230" s="2" t="s">
        <v>255</v>
      </c>
      <c r="C230" s="2" t="s">
        <v>341</v>
      </c>
      <c r="D230" s="3">
        <v>0.73914974927902222</v>
      </c>
      <c r="E230" s="5" t="s">
        <v>14</v>
      </c>
      <c r="F230" s="1">
        <f t="shared" si="24"/>
        <v>3.2522588968276978</v>
      </c>
      <c r="G230">
        <v>0</v>
      </c>
      <c r="H230">
        <v>5</v>
      </c>
      <c r="I230" s="1">
        <f>F230</f>
        <v>3.2522588968276978</v>
      </c>
      <c r="J230" s="1" t="s">
        <v>256</v>
      </c>
      <c r="K230" s="1" t="e">
        <f t="shared" si="23"/>
        <v>#VALUE!</v>
      </c>
      <c r="L230" t="s">
        <v>14</v>
      </c>
      <c r="M230" t="s">
        <v>14</v>
      </c>
      <c r="N230">
        <v>3</v>
      </c>
      <c r="O230" t="s">
        <v>341</v>
      </c>
    </row>
    <row r="231" spans="1:15" x14ac:dyDescent="0.2">
      <c r="A231" s="2" t="s">
        <v>12</v>
      </c>
      <c r="B231" s="2" t="s">
        <v>342</v>
      </c>
      <c r="C231" s="2" t="s">
        <v>13</v>
      </c>
      <c r="D231" s="3">
        <v>266.57162475585938</v>
      </c>
      <c r="E231" s="4" t="s">
        <v>14</v>
      </c>
      <c r="F231" s="1">
        <f>(D231*22)/H231</f>
        <v>1172.9151489257813</v>
      </c>
      <c r="G231">
        <v>40</v>
      </c>
      <c r="H231">
        <v>5</v>
      </c>
      <c r="I231" s="1">
        <f>(F231*G231)/200</f>
        <v>234.58302978515624</v>
      </c>
      <c r="J231" s="1">
        <v>0.66666666666666663</v>
      </c>
      <c r="K231" s="1">
        <f t="shared" si="23"/>
        <v>70.374908935546884</v>
      </c>
      <c r="L231" t="s">
        <v>14</v>
      </c>
      <c r="M231" t="s">
        <v>14</v>
      </c>
      <c r="N231">
        <v>4</v>
      </c>
      <c r="O231" t="s">
        <v>511</v>
      </c>
    </row>
    <row r="232" spans="1:15" x14ac:dyDescent="0.2">
      <c r="A232" s="2" t="s">
        <v>15</v>
      </c>
      <c r="B232" s="2" t="s">
        <v>343</v>
      </c>
      <c r="C232" s="2" t="s">
        <v>13</v>
      </c>
      <c r="D232" s="3">
        <v>167.99781799316406</v>
      </c>
      <c r="E232" s="5">
        <v>10</v>
      </c>
      <c r="F232" s="1">
        <f t="shared" ref="F232:F294" si="26">(D232*22)/H232</f>
        <v>739.19039916992188</v>
      </c>
      <c r="G232">
        <v>40</v>
      </c>
      <c r="H232">
        <v>5</v>
      </c>
      <c r="I232" s="1">
        <f t="shared" ref="I232:I293" si="27">(F232*G232)/200</f>
        <v>147.83807983398438</v>
      </c>
      <c r="J232" s="1">
        <v>0.66666666666666663</v>
      </c>
      <c r="K232" s="1">
        <f t="shared" si="23"/>
        <v>44.351423950195318</v>
      </c>
      <c r="L232" t="s">
        <v>17</v>
      </c>
      <c r="M232" t="s">
        <v>18</v>
      </c>
      <c r="N232">
        <v>4</v>
      </c>
      <c r="O232" t="s">
        <v>512</v>
      </c>
    </row>
    <row r="233" spans="1:15" x14ac:dyDescent="0.2">
      <c r="A233" s="2" t="s">
        <v>19</v>
      </c>
      <c r="B233" s="2" t="s">
        <v>344</v>
      </c>
      <c r="C233" s="2" t="s">
        <v>13</v>
      </c>
      <c r="D233" s="3">
        <v>0</v>
      </c>
      <c r="E233" s="4">
        <v>10</v>
      </c>
      <c r="F233" s="1">
        <f t="shared" si="26"/>
        <v>0</v>
      </c>
      <c r="G233">
        <v>40</v>
      </c>
      <c r="H233">
        <v>5</v>
      </c>
      <c r="I233" s="1">
        <f t="shared" si="27"/>
        <v>0</v>
      </c>
      <c r="J233" s="1">
        <v>0.66666666666666663</v>
      </c>
      <c r="K233" s="1">
        <f t="shared" si="23"/>
        <v>0</v>
      </c>
      <c r="L233" t="s">
        <v>21</v>
      </c>
      <c r="M233" t="s">
        <v>22</v>
      </c>
      <c r="N233">
        <v>4</v>
      </c>
      <c r="O233" t="s">
        <v>513</v>
      </c>
    </row>
    <row r="234" spans="1:15" x14ac:dyDescent="0.2">
      <c r="A234" s="2" t="s">
        <v>61</v>
      </c>
      <c r="B234" s="2" t="s">
        <v>345</v>
      </c>
      <c r="C234" s="2" t="s">
        <v>63</v>
      </c>
      <c r="D234" s="3">
        <v>0</v>
      </c>
      <c r="E234" s="5">
        <v>2</v>
      </c>
      <c r="F234" s="1">
        <f t="shared" si="26"/>
        <v>0</v>
      </c>
      <c r="G234">
        <v>60</v>
      </c>
      <c r="H234">
        <v>5</v>
      </c>
      <c r="I234" s="1">
        <f t="shared" si="27"/>
        <v>0</v>
      </c>
      <c r="J234" s="1">
        <v>0.45</v>
      </c>
      <c r="K234" s="1">
        <f>J234*I234</f>
        <v>0</v>
      </c>
      <c r="L234" t="s">
        <v>25</v>
      </c>
      <c r="M234" t="s">
        <v>22</v>
      </c>
      <c r="N234">
        <v>4</v>
      </c>
      <c r="O234" t="s">
        <v>514</v>
      </c>
    </row>
    <row r="235" spans="1:15" x14ac:dyDescent="0.2">
      <c r="A235" s="2" t="s">
        <v>64</v>
      </c>
      <c r="B235" s="2" t="s">
        <v>346</v>
      </c>
      <c r="C235" s="2" t="s">
        <v>63</v>
      </c>
      <c r="D235" s="3">
        <v>90.109405517578125</v>
      </c>
      <c r="E235" s="5">
        <v>2</v>
      </c>
      <c r="F235" s="1">
        <f t="shared" si="26"/>
        <v>396.48138427734375</v>
      </c>
      <c r="G235">
        <v>60</v>
      </c>
      <c r="H235">
        <v>5</v>
      </c>
      <c r="I235" s="1">
        <f t="shared" si="27"/>
        <v>118.94441528320313</v>
      </c>
      <c r="J235" s="1">
        <v>0.45</v>
      </c>
      <c r="K235" s="1">
        <f>J235*I235</f>
        <v>53.524986877441407</v>
      </c>
      <c r="L235" t="s">
        <v>21</v>
      </c>
      <c r="M235" t="s">
        <v>18</v>
      </c>
      <c r="N235">
        <v>4</v>
      </c>
      <c r="O235" t="s">
        <v>515</v>
      </c>
    </row>
    <row r="236" spans="1:15" x14ac:dyDescent="0.2">
      <c r="A236" s="2" t="s">
        <v>103</v>
      </c>
      <c r="B236" s="2" t="s">
        <v>347</v>
      </c>
      <c r="C236" s="2" t="s">
        <v>104</v>
      </c>
      <c r="D236" s="3">
        <v>3.4509999752044678</v>
      </c>
      <c r="E236" s="5" t="s">
        <v>14</v>
      </c>
      <c r="F236" s="1">
        <f t="shared" si="26"/>
        <v>151.84399890899658</v>
      </c>
      <c r="G236">
        <v>70</v>
      </c>
      <c r="H236">
        <v>0.5</v>
      </c>
      <c r="I236" s="1">
        <f t="shared" si="27"/>
        <v>53.145399618148801</v>
      </c>
      <c r="J236" s="1">
        <v>1</v>
      </c>
      <c r="K236" s="1">
        <f t="shared" si="23"/>
        <v>10.62907992362976</v>
      </c>
      <c r="L236" t="s">
        <v>14</v>
      </c>
      <c r="M236" t="s">
        <v>14</v>
      </c>
      <c r="N236">
        <v>4</v>
      </c>
      <c r="O236" t="s">
        <v>511</v>
      </c>
    </row>
    <row r="237" spans="1:15" x14ac:dyDescent="0.2">
      <c r="A237" s="2" t="s">
        <v>105</v>
      </c>
      <c r="B237" s="2" t="s">
        <v>348</v>
      </c>
      <c r="C237" s="2" t="s">
        <v>104</v>
      </c>
      <c r="D237" s="3">
        <v>2.9327867031097412</v>
      </c>
      <c r="E237" s="5">
        <v>2</v>
      </c>
      <c r="F237" s="1">
        <f t="shared" si="26"/>
        <v>129.04261493682861</v>
      </c>
      <c r="G237">
        <v>70</v>
      </c>
      <c r="H237">
        <v>0.5</v>
      </c>
      <c r="I237" s="1">
        <f t="shared" si="27"/>
        <v>45.164915227890013</v>
      </c>
      <c r="J237" s="1">
        <v>1</v>
      </c>
      <c r="K237" s="1">
        <f t="shared" si="23"/>
        <v>9.0329830455780034</v>
      </c>
      <c r="L237" t="s">
        <v>17</v>
      </c>
      <c r="M237" t="s">
        <v>18</v>
      </c>
      <c r="N237">
        <v>4</v>
      </c>
      <c r="O237" t="s">
        <v>516</v>
      </c>
    </row>
    <row r="238" spans="1:15" x14ac:dyDescent="0.2">
      <c r="A238" s="2" t="s">
        <v>106</v>
      </c>
      <c r="B238" s="2" t="s">
        <v>102</v>
      </c>
      <c r="C238" s="2" t="s">
        <v>42</v>
      </c>
      <c r="D238" s="3">
        <v>206.5963134765625</v>
      </c>
      <c r="E238" s="5" t="s">
        <v>43</v>
      </c>
      <c r="F238" s="1">
        <f t="shared" si="26"/>
        <v>9090.23779296875</v>
      </c>
      <c r="G238">
        <v>70</v>
      </c>
      <c r="H238">
        <v>0.5</v>
      </c>
      <c r="I238" s="1">
        <f t="shared" si="27"/>
        <v>3181.5832275390626</v>
      </c>
      <c r="J238" s="1" t="s">
        <v>256</v>
      </c>
      <c r="K238" s="1" t="e">
        <f t="shared" si="23"/>
        <v>#VALUE!</v>
      </c>
      <c r="L238" t="s">
        <v>102</v>
      </c>
      <c r="M238" t="s">
        <v>18</v>
      </c>
      <c r="N238">
        <v>4</v>
      </c>
      <c r="O238" t="s">
        <v>102</v>
      </c>
    </row>
    <row r="239" spans="1:15" x14ac:dyDescent="0.2">
      <c r="A239" s="2" t="s">
        <v>122</v>
      </c>
      <c r="B239" s="2" t="s">
        <v>349</v>
      </c>
      <c r="C239" s="2" t="s">
        <v>123</v>
      </c>
      <c r="D239" s="3">
        <v>11.919269561767578</v>
      </c>
      <c r="E239" s="5">
        <v>9</v>
      </c>
      <c r="F239" s="1">
        <f t="shared" si="26"/>
        <v>524.44786071777344</v>
      </c>
      <c r="G239">
        <v>80</v>
      </c>
      <c r="H239">
        <v>0.5</v>
      </c>
      <c r="I239" s="1">
        <f t="shared" si="27"/>
        <v>209.77914428710938</v>
      </c>
      <c r="J239" s="1">
        <v>0.2</v>
      </c>
      <c r="K239" s="1">
        <f t="shared" si="23"/>
        <v>209.77914428710938</v>
      </c>
      <c r="L239" t="s">
        <v>17</v>
      </c>
      <c r="M239" t="s">
        <v>18</v>
      </c>
      <c r="N239">
        <v>4</v>
      </c>
      <c r="O239" t="s">
        <v>517</v>
      </c>
    </row>
    <row r="240" spans="1:15" x14ac:dyDescent="0.2">
      <c r="A240" s="2" t="s">
        <v>124</v>
      </c>
      <c r="B240" s="2" t="s">
        <v>350</v>
      </c>
      <c r="C240" s="2" t="s">
        <v>123</v>
      </c>
      <c r="D240" s="3">
        <v>6.3469171524047852</v>
      </c>
      <c r="E240" s="5">
        <v>2</v>
      </c>
      <c r="F240" s="1">
        <f t="shared" si="26"/>
        <v>279.26435470581055</v>
      </c>
      <c r="G240">
        <v>80</v>
      </c>
      <c r="H240">
        <v>0.5</v>
      </c>
      <c r="I240" s="1">
        <f t="shared" si="27"/>
        <v>111.70574188232422</v>
      </c>
      <c r="J240" s="1">
        <v>0.2</v>
      </c>
      <c r="K240" s="1">
        <f t="shared" si="23"/>
        <v>111.70574188232422</v>
      </c>
      <c r="L240" t="s">
        <v>21</v>
      </c>
      <c r="M240" t="s">
        <v>18</v>
      </c>
      <c r="N240">
        <v>4</v>
      </c>
      <c r="O240" t="s">
        <v>515</v>
      </c>
    </row>
    <row r="241" spans="1:15" x14ac:dyDescent="0.2">
      <c r="A241" s="2" t="s">
        <v>23</v>
      </c>
      <c r="B241" s="2" t="s">
        <v>351</v>
      </c>
      <c r="C241" s="2" t="s">
        <v>13</v>
      </c>
      <c r="D241" s="3">
        <v>183.85096740722656</v>
      </c>
      <c r="E241" s="5">
        <v>9</v>
      </c>
      <c r="F241" s="1">
        <f t="shared" si="26"/>
        <v>808.94425659179683</v>
      </c>
      <c r="G241">
        <v>40</v>
      </c>
      <c r="H241">
        <v>5</v>
      </c>
      <c r="I241" s="1">
        <f t="shared" si="27"/>
        <v>161.78885131835938</v>
      </c>
      <c r="J241" s="1">
        <v>0.66666666666666663</v>
      </c>
      <c r="K241" s="1">
        <f t="shared" si="23"/>
        <v>48.536655395507815</v>
      </c>
      <c r="L241" t="s">
        <v>25</v>
      </c>
      <c r="M241" t="s">
        <v>18</v>
      </c>
      <c r="N241">
        <v>4</v>
      </c>
      <c r="O241" t="s">
        <v>518</v>
      </c>
    </row>
    <row r="242" spans="1:15" x14ac:dyDescent="0.2">
      <c r="A242" s="2" t="s">
        <v>26</v>
      </c>
      <c r="B242" s="2" t="s">
        <v>352</v>
      </c>
      <c r="C242" s="2" t="s">
        <v>13</v>
      </c>
      <c r="D242" s="3">
        <v>21.435733795166016</v>
      </c>
      <c r="E242" s="5">
        <v>2</v>
      </c>
      <c r="F242" s="1">
        <f t="shared" si="26"/>
        <v>94.317228698730474</v>
      </c>
      <c r="G242">
        <v>40</v>
      </c>
      <c r="H242">
        <v>5</v>
      </c>
      <c r="I242" s="1">
        <f t="shared" si="27"/>
        <v>18.863445739746094</v>
      </c>
      <c r="J242" s="1">
        <v>0.66666666666666663</v>
      </c>
      <c r="K242" s="1">
        <f t="shared" si="23"/>
        <v>5.6590337219238283</v>
      </c>
      <c r="L242" t="s">
        <v>17</v>
      </c>
      <c r="M242" t="s">
        <v>18</v>
      </c>
      <c r="N242">
        <v>4</v>
      </c>
      <c r="O242" t="s">
        <v>516</v>
      </c>
    </row>
    <row r="243" spans="1:15" x14ac:dyDescent="0.2">
      <c r="A243" s="2" t="s">
        <v>28</v>
      </c>
      <c r="B243" s="2" t="s">
        <v>353</v>
      </c>
      <c r="C243" s="2" t="s">
        <v>13</v>
      </c>
      <c r="D243" s="3">
        <v>1.122765064239502</v>
      </c>
      <c r="E243" s="5">
        <v>2</v>
      </c>
      <c r="F243" s="1">
        <f t="shared" si="26"/>
        <v>4.9401662826538084</v>
      </c>
      <c r="G243">
        <v>40</v>
      </c>
      <c r="H243">
        <v>5</v>
      </c>
      <c r="I243" s="1">
        <f t="shared" si="27"/>
        <v>0.98803325653076168</v>
      </c>
      <c r="J243" s="1">
        <v>0.66666666666666663</v>
      </c>
      <c r="K243" s="1">
        <f t="shared" si="23"/>
        <v>0.29640997695922855</v>
      </c>
      <c r="L243" t="s">
        <v>21</v>
      </c>
      <c r="M243" t="s">
        <v>22</v>
      </c>
      <c r="N243">
        <v>4</v>
      </c>
      <c r="O243" t="s">
        <v>515</v>
      </c>
    </row>
    <row r="244" spans="1:15" x14ac:dyDescent="0.2">
      <c r="A244" s="2" t="s">
        <v>66</v>
      </c>
      <c r="B244" s="2" t="s">
        <v>354</v>
      </c>
      <c r="C244" s="2" t="s">
        <v>63</v>
      </c>
      <c r="D244" s="3">
        <v>24.279401779174805</v>
      </c>
      <c r="E244" s="5">
        <v>9</v>
      </c>
      <c r="F244" s="1">
        <f t="shared" si="26"/>
        <v>106.82936782836914</v>
      </c>
      <c r="G244">
        <v>60</v>
      </c>
      <c r="H244">
        <v>5</v>
      </c>
      <c r="I244" s="1">
        <f t="shared" si="27"/>
        <v>32.048810348510742</v>
      </c>
      <c r="J244" s="1">
        <v>0.45</v>
      </c>
      <c r="K244" s="1">
        <f>I244*J244</f>
        <v>14.421964656829834</v>
      </c>
      <c r="L244" t="s">
        <v>17</v>
      </c>
      <c r="M244" t="s">
        <v>18</v>
      </c>
      <c r="N244">
        <v>4</v>
      </c>
      <c r="O244" t="s">
        <v>517</v>
      </c>
    </row>
    <row r="245" spans="1:15" x14ac:dyDescent="0.2">
      <c r="A245" s="2" t="s">
        <v>68</v>
      </c>
      <c r="B245" s="2" t="s">
        <v>355</v>
      </c>
      <c r="C245" s="2" t="s">
        <v>63</v>
      </c>
      <c r="D245" s="3">
        <v>3.5413031578063965</v>
      </c>
      <c r="E245" s="5">
        <v>10</v>
      </c>
      <c r="F245" s="1">
        <f t="shared" si="26"/>
        <v>15.581733894348144</v>
      </c>
      <c r="G245">
        <v>60</v>
      </c>
      <c r="H245">
        <v>5</v>
      </c>
      <c r="I245" s="1">
        <f t="shared" si="27"/>
        <v>4.6745201683044435</v>
      </c>
      <c r="J245" s="1">
        <v>0.45</v>
      </c>
      <c r="K245" s="1">
        <f>I245*J245</f>
        <v>2.1035340757369996</v>
      </c>
      <c r="L245" t="s">
        <v>21</v>
      </c>
      <c r="M245" t="s">
        <v>22</v>
      </c>
      <c r="N245">
        <v>4</v>
      </c>
      <c r="O245" t="s">
        <v>513</v>
      </c>
    </row>
    <row r="246" spans="1:15" x14ac:dyDescent="0.2">
      <c r="A246" s="2" t="s">
        <v>108</v>
      </c>
      <c r="B246" s="2" t="s">
        <v>356</v>
      </c>
      <c r="C246" s="2" t="s">
        <v>104</v>
      </c>
      <c r="D246" s="3">
        <v>5.1353054046630859</v>
      </c>
      <c r="E246" s="5">
        <v>9</v>
      </c>
      <c r="F246" s="1">
        <f t="shared" si="26"/>
        <v>225.95343780517578</v>
      </c>
      <c r="G246">
        <v>70</v>
      </c>
      <c r="H246">
        <v>0.5</v>
      </c>
      <c r="I246" s="1">
        <f t="shared" si="27"/>
        <v>79.083703231811526</v>
      </c>
      <c r="J246" s="1">
        <v>1</v>
      </c>
      <c r="K246" s="1">
        <f t="shared" si="23"/>
        <v>15.816740646362305</v>
      </c>
      <c r="L246" t="s">
        <v>25</v>
      </c>
      <c r="M246" t="s">
        <v>18</v>
      </c>
      <c r="N246">
        <v>4</v>
      </c>
      <c r="O246" t="s">
        <v>518</v>
      </c>
    </row>
    <row r="247" spans="1:15" x14ac:dyDescent="0.2">
      <c r="A247" s="2" t="s">
        <v>109</v>
      </c>
      <c r="B247" s="2" t="s">
        <v>357</v>
      </c>
      <c r="C247" s="2" t="s">
        <v>104</v>
      </c>
      <c r="D247" s="3">
        <v>1.7554899454116821</v>
      </c>
      <c r="E247" s="5">
        <v>10</v>
      </c>
      <c r="F247" s="1">
        <f t="shared" si="26"/>
        <v>77.241557598114014</v>
      </c>
      <c r="G247">
        <v>70</v>
      </c>
      <c r="H247">
        <v>0.5</v>
      </c>
      <c r="I247" s="1">
        <f t="shared" si="27"/>
        <v>27.034545159339906</v>
      </c>
      <c r="J247" s="1">
        <v>1</v>
      </c>
      <c r="K247" s="1">
        <f t="shared" si="23"/>
        <v>5.4069090318679809</v>
      </c>
      <c r="L247" t="s">
        <v>17</v>
      </c>
      <c r="M247" t="s">
        <v>22</v>
      </c>
      <c r="N247">
        <v>4</v>
      </c>
      <c r="O247" t="s">
        <v>512</v>
      </c>
    </row>
    <row r="248" spans="1:15" x14ac:dyDescent="0.2">
      <c r="A248" s="2" t="s">
        <v>125</v>
      </c>
      <c r="B248" s="2" t="s">
        <v>358</v>
      </c>
      <c r="C248" s="2" t="s">
        <v>123</v>
      </c>
      <c r="D248" s="3">
        <v>7.4909052848815918</v>
      </c>
      <c r="E248" s="5" t="s">
        <v>14</v>
      </c>
      <c r="F248" s="1">
        <f t="shared" si="26"/>
        <v>329.59983253479004</v>
      </c>
      <c r="G248">
        <v>80</v>
      </c>
      <c r="H248">
        <v>0.5</v>
      </c>
      <c r="I248" s="1">
        <f t="shared" si="27"/>
        <v>131.83993301391601</v>
      </c>
      <c r="J248" s="1">
        <v>0.2</v>
      </c>
      <c r="K248" s="1">
        <f t="shared" si="23"/>
        <v>131.83993301391601</v>
      </c>
      <c r="L248" t="s">
        <v>14</v>
      </c>
      <c r="M248" t="s">
        <v>14</v>
      </c>
      <c r="N248">
        <v>4</v>
      </c>
      <c r="O248" t="s">
        <v>511</v>
      </c>
    </row>
    <row r="249" spans="1:15" x14ac:dyDescent="0.2">
      <c r="A249" s="2" t="s">
        <v>126</v>
      </c>
      <c r="B249" s="2" t="s">
        <v>359</v>
      </c>
      <c r="C249" s="2" t="s">
        <v>123</v>
      </c>
      <c r="D249" s="3">
        <v>6.5815849304199219</v>
      </c>
      <c r="E249" s="5">
        <v>10</v>
      </c>
      <c r="F249" s="1">
        <f t="shared" si="26"/>
        <v>289.58973693847656</v>
      </c>
      <c r="G249">
        <v>80</v>
      </c>
      <c r="H249">
        <v>0.5</v>
      </c>
      <c r="I249" s="1">
        <f t="shared" si="27"/>
        <v>115.83589477539063</v>
      </c>
      <c r="J249" s="1">
        <v>0.2</v>
      </c>
      <c r="K249" s="1">
        <f t="shared" si="23"/>
        <v>115.83589477539063</v>
      </c>
      <c r="L249" t="s">
        <v>17</v>
      </c>
      <c r="M249" t="s">
        <v>18</v>
      </c>
      <c r="N249">
        <v>4</v>
      </c>
      <c r="O249" t="s">
        <v>512</v>
      </c>
    </row>
    <row r="250" spans="1:15" x14ac:dyDescent="0.2">
      <c r="A250" s="2" t="s">
        <v>127</v>
      </c>
      <c r="B250" s="2" t="s">
        <v>360</v>
      </c>
      <c r="C250" s="2" t="s">
        <v>123</v>
      </c>
      <c r="D250" s="3">
        <v>7.5738072395324707</v>
      </c>
      <c r="E250" s="5">
        <v>9</v>
      </c>
      <c r="F250" s="1">
        <f t="shared" si="26"/>
        <v>333.24751853942871</v>
      </c>
      <c r="G250">
        <v>80</v>
      </c>
      <c r="H250">
        <v>0.5</v>
      </c>
      <c r="I250" s="1">
        <f t="shared" si="27"/>
        <v>133.29900741577148</v>
      </c>
      <c r="J250" s="1">
        <v>0.2</v>
      </c>
      <c r="K250" s="1">
        <f t="shared" si="23"/>
        <v>133.29900741577148</v>
      </c>
      <c r="L250" t="s">
        <v>21</v>
      </c>
      <c r="M250" t="s">
        <v>22</v>
      </c>
      <c r="N250">
        <v>4</v>
      </c>
      <c r="O250" t="s">
        <v>519</v>
      </c>
    </row>
    <row r="251" spans="1:15" x14ac:dyDescent="0.2">
      <c r="A251" s="2" t="s">
        <v>30</v>
      </c>
      <c r="B251" s="2" t="s">
        <v>361</v>
      </c>
      <c r="C251" s="2" t="s">
        <v>13</v>
      </c>
      <c r="D251" s="3">
        <v>146.87757873535156</v>
      </c>
      <c r="E251" s="5">
        <v>10</v>
      </c>
      <c r="F251" s="1">
        <f t="shared" si="26"/>
        <v>646.2613464355469</v>
      </c>
      <c r="G251">
        <v>40</v>
      </c>
      <c r="H251">
        <v>5</v>
      </c>
      <c r="I251" s="1">
        <f t="shared" si="27"/>
        <v>129.25226928710939</v>
      </c>
      <c r="J251" s="1">
        <v>0.66666666666666663</v>
      </c>
      <c r="K251" s="1">
        <f t="shared" si="23"/>
        <v>38.775680786132817</v>
      </c>
      <c r="L251" t="s">
        <v>25</v>
      </c>
      <c r="M251" t="s">
        <v>18</v>
      </c>
      <c r="N251">
        <v>4</v>
      </c>
      <c r="O251" t="s">
        <v>520</v>
      </c>
    </row>
    <row r="252" spans="1:15" x14ac:dyDescent="0.2">
      <c r="A252" s="2" t="s">
        <v>32</v>
      </c>
      <c r="B252" s="2" t="s">
        <v>362</v>
      </c>
      <c r="C252" s="2" t="s">
        <v>13</v>
      </c>
      <c r="D252" s="3">
        <v>0</v>
      </c>
      <c r="E252" s="5">
        <v>9</v>
      </c>
      <c r="F252" s="1">
        <f t="shared" si="26"/>
        <v>0</v>
      </c>
      <c r="G252">
        <v>40</v>
      </c>
      <c r="H252">
        <v>5</v>
      </c>
      <c r="I252" s="1">
        <f t="shared" si="27"/>
        <v>0</v>
      </c>
      <c r="J252" s="1">
        <v>0.66666666666666663</v>
      </c>
      <c r="K252" s="1">
        <f t="shared" si="23"/>
        <v>0</v>
      </c>
      <c r="L252" t="s">
        <v>17</v>
      </c>
      <c r="M252" t="s">
        <v>22</v>
      </c>
      <c r="N252">
        <v>4</v>
      </c>
      <c r="O252" t="s">
        <v>517</v>
      </c>
    </row>
    <row r="253" spans="1:15" x14ac:dyDescent="0.2">
      <c r="A253" s="2" t="s">
        <v>34</v>
      </c>
      <c r="B253" s="2" t="s">
        <v>44</v>
      </c>
      <c r="C253" s="2" t="s">
        <v>42</v>
      </c>
      <c r="D253" s="3">
        <v>1163.2977294921875</v>
      </c>
      <c r="E253" s="5" t="s">
        <v>43</v>
      </c>
      <c r="F253" s="1">
        <f t="shared" si="26"/>
        <v>5118.510009765625</v>
      </c>
      <c r="G253">
        <v>40</v>
      </c>
      <c r="H253">
        <v>5</v>
      </c>
      <c r="I253" s="1">
        <f t="shared" si="27"/>
        <v>1023.702001953125</v>
      </c>
      <c r="J253" s="1" t="s">
        <v>256</v>
      </c>
      <c r="K253" s="1" t="e">
        <f t="shared" si="23"/>
        <v>#VALUE!</v>
      </c>
      <c r="L253" t="s">
        <v>44</v>
      </c>
      <c r="M253" t="s">
        <v>18</v>
      </c>
      <c r="N253">
        <v>4</v>
      </c>
      <c r="O253" t="s">
        <v>44</v>
      </c>
    </row>
    <row r="254" spans="1:15" x14ac:dyDescent="0.2">
      <c r="A254" s="2" t="s">
        <v>70</v>
      </c>
      <c r="B254" s="2" t="s">
        <v>363</v>
      </c>
      <c r="C254" s="2" t="s">
        <v>63</v>
      </c>
      <c r="D254" s="3">
        <v>22.107454299926758</v>
      </c>
      <c r="E254" s="5">
        <v>10</v>
      </c>
      <c r="F254" s="1">
        <f t="shared" si="26"/>
        <v>97.27279891967774</v>
      </c>
      <c r="G254">
        <v>60</v>
      </c>
      <c r="H254">
        <v>5</v>
      </c>
      <c r="I254" s="1">
        <f t="shared" si="27"/>
        <v>29.181839675903319</v>
      </c>
      <c r="J254" s="1">
        <v>0.45</v>
      </c>
      <c r="K254" s="1">
        <f>I254*J254</f>
        <v>13.131827854156494</v>
      </c>
      <c r="L254" t="s">
        <v>17</v>
      </c>
      <c r="M254" t="s">
        <v>18</v>
      </c>
      <c r="N254">
        <v>4</v>
      </c>
      <c r="O254" t="s">
        <v>512</v>
      </c>
    </row>
    <row r="255" spans="1:15" x14ac:dyDescent="0.2">
      <c r="A255" s="2" t="s">
        <v>72</v>
      </c>
      <c r="B255" s="2" t="s">
        <v>364</v>
      </c>
      <c r="C255" s="2" t="s">
        <v>63</v>
      </c>
      <c r="D255" s="3">
        <v>12.30826473236084</v>
      </c>
      <c r="E255" s="5">
        <v>2</v>
      </c>
      <c r="F255" s="1">
        <f t="shared" si="26"/>
        <v>54.156364822387694</v>
      </c>
      <c r="G255">
        <v>60</v>
      </c>
      <c r="H255">
        <v>5</v>
      </c>
      <c r="I255" s="1">
        <f t="shared" si="27"/>
        <v>16.246909446716309</v>
      </c>
      <c r="J255" s="1">
        <v>0.45</v>
      </c>
      <c r="K255" s="1">
        <f>I255*J255</f>
        <v>7.311109251022339</v>
      </c>
      <c r="L255" t="s">
        <v>21</v>
      </c>
      <c r="M255" t="s">
        <v>22</v>
      </c>
      <c r="N255">
        <v>4</v>
      </c>
      <c r="O255" t="s">
        <v>515</v>
      </c>
    </row>
    <row r="256" spans="1:15" x14ac:dyDescent="0.2">
      <c r="A256" s="2" t="s">
        <v>110</v>
      </c>
      <c r="B256" s="2" t="s">
        <v>365</v>
      </c>
      <c r="C256" s="2" t="s">
        <v>104</v>
      </c>
      <c r="D256" s="3">
        <v>6.2083024978637695</v>
      </c>
      <c r="E256" s="5">
        <v>10</v>
      </c>
      <c r="F256" s="1">
        <f t="shared" si="26"/>
        <v>273.16530990600586</v>
      </c>
      <c r="G256">
        <v>70</v>
      </c>
      <c r="H256">
        <v>0.5</v>
      </c>
      <c r="I256" s="1">
        <f t="shared" si="27"/>
        <v>95.607858467102048</v>
      </c>
      <c r="J256" s="1">
        <v>1</v>
      </c>
      <c r="K256" s="1">
        <f t="shared" si="23"/>
        <v>19.12157169342041</v>
      </c>
      <c r="L256" t="s">
        <v>25</v>
      </c>
      <c r="M256" t="s">
        <v>18</v>
      </c>
      <c r="N256">
        <v>4</v>
      </c>
      <c r="O256" t="s">
        <v>520</v>
      </c>
    </row>
    <row r="257" spans="1:15" x14ac:dyDescent="0.2">
      <c r="A257" s="2" t="s">
        <v>111</v>
      </c>
      <c r="B257" s="2" t="s">
        <v>366</v>
      </c>
      <c r="C257" s="2" t="s">
        <v>104</v>
      </c>
      <c r="D257" s="3">
        <v>2.6100990772247314</v>
      </c>
      <c r="E257" s="5">
        <v>2</v>
      </c>
      <c r="F257" s="1">
        <f t="shared" si="26"/>
        <v>114.84435939788818</v>
      </c>
      <c r="G257">
        <v>70</v>
      </c>
      <c r="H257">
        <v>0.5</v>
      </c>
      <c r="I257" s="1">
        <f t="shared" si="27"/>
        <v>40.195525789260863</v>
      </c>
      <c r="J257" s="1">
        <v>1</v>
      </c>
      <c r="K257" s="1">
        <f t="shared" si="23"/>
        <v>8.0391051578521733</v>
      </c>
      <c r="L257" t="s">
        <v>17</v>
      </c>
      <c r="M257" t="s">
        <v>22</v>
      </c>
      <c r="N257">
        <v>4</v>
      </c>
      <c r="O257" t="s">
        <v>516</v>
      </c>
    </row>
    <row r="258" spans="1:15" x14ac:dyDescent="0.2">
      <c r="A258" s="2" t="s">
        <v>128</v>
      </c>
      <c r="B258" s="2" t="s">
        <v>367</v>
      </c>
      <c r="C258" s="2" t="s">
        <v>123</v>
      </c>
      <c r="D258" s="3">
        <v>6.2402448654174805</v>
      </c>
      <c r="E258" s="5">
        <v>9</v>
      </c>
      <c r="F258" s="1">
        <f t="shared" si="26"/>
        <v>274.57077407836914</v>
      </c>
      <c r="G258">
        <v>80</v>
      </c>
      <c r="H258">
        <v>0.5</v>
      </c>
      <c r="I258" s="1">
        <f t="shared" si="27"/>
        <v>109.82830963134765</v>
      </c>
      <c r="J258" s="1">
        <v>0.2</v>
      </c>
      <c r="K258" s="1">
        <f t="shared" si="23"/>
        <v>109.82830963134765</v>
      </c>
      <c r="L258" t="s">
        <v>25</v>
      </c>
      <c r="M258" t="s">
        <v>18</v>
      </c>
      <c r="N258">
        <v>4</v>
      </c>
      <c r="O258" t="s">
        <v>518</v>
      </c>
    </row>
    <row r="259" spans="1:15" x14ac:dyDescent="0.2">
      <c r="A259" s="2" t="s">
        <v>129</v>
      </c>
      <c r="B259" s="2" t="s">
        <v>368</v>
      </c>
      <c r="C259" s="2" t="s">
        <v>123</v>
      </c>
      <c r="D259" s="3">
        <v>7.3186588287353516</v>
      </c>
      <c r="E259" s="5">
        <v>2</v>
      </c>
      <c r="F259" s="1">
        <f t="shared" si="26"/>
        <v>322.02098846435547</v>
      </c>
      <c r="G259">
        <v>80</v>
      </c>
      <c r="H259">
        <v>0.5</v>
      </c>
      <c r="I259" s="1">
        <f t="shared" si="27"/>
        <v>128.80839538574219</v>
      </c>
      <c r="J259" s="1">
        <v>0.2</v>
      </c>
      <c r="K259" s="1">
        <f t="shared" ref="K259:K320" si="28">(F259*G259)/(J259*1000)</f>
        <v>128.80839538574219</v>
      </c>
      <c r="L259" t="s">
        <v>17</v>
      </c>
      <c r="M259" t="s">
        <v>18</v>
      </c>
      <c r="N259">
        <v>4</v>
      </c>
      <c r="O259" t="s">
        <v>516</v>
      </c>
    </row>
    <row r="260" spans="1:15" x14ac:dyDescent="0.2">
      <c r="A260" s="2" t="s">
        <v>130</v>
      </c>
      <c r="B260" s="2" t="s">
        <v>369</v>
      </c>
      <c r="C260" s="2" t="s">
        <v>123</v>
      </c>
      <c r="D260" s="3">
        <v>1.7074588537216187</v>
      </c>
      <c r="E260" s="5">
        <v>10</v>
      </c>
      <c r="F260" s="1">
        <f t="shared" si="26"/>
        <v>75.128189563751221</v>
      </c>
      <c r="G260">
        <v>80</v>
      </c>
      <c r="H260">
        <v>0.5</v>
      </c>
      <c r="I260" s="1">
        <f t="shared" si="27"/>
        <v>30.05127582550049</v>
      </c>
      <c r="J260" s="1">
        <v>0.2</v>
      </c>
      <c r="K260" s="1">
        <f t="shared" si="28"/>
        <v>30.05127582550049</v>
      </c>
      <c r="L260" t="s">
        <v>21</v>
      </c>
      <c r="M260" t="s">
        <v>22</v>
      </c>
      <c r="N260">
        <v>4</v>
      </c>
      <c r="O260" t="s">
        <v>513</v>
      </c>
    </row>
    <row r="261" spans="1:15" x14ac:dyDescent="0.2">
      <c r="A261" s="2" t="s">
        <v>36</v>
      </c>
      <c r="B261" s="2" t="s">
        <v>370</v>
      </c>
      <c r="C261" s="2" t="s">
        <v>13</v>
      </c>
      <c r="D261" s="3">
        <v>174.14039611816406</v>
      </c>
      <c r="E261" s="5">
        <v>2</v>
      </c>
      <c r="F261" s="1">
        <f t="shared" si="26"/>
        <v>766.21774291992188</v>
      </c>
      <c r="G261">
        <v>40</v>
      </c>
      <c r="H261">
        <v>5</v>
      </c>
      <c r="I261" s="1">
        <f t="shared" si="27"/>
        <v>153.24354858398436</v>
      </c>
      <c r="J261" s="1">
        <v>0.66666666666666663</v>
      </c>
      <c r="K261" s="1">
        <f t="shared" si="28"/>
        <v>45.973064575195316</v>
      </c>
      <c r="L261" t="s">
        <v>25</v>
      </c>
      <c r="M261" t="s">
        <v>18</v>
      </c>
      <c r="N261">
        <v>4</v>
      </c>
      <c r="O261" t="s">
        <v>514</v>
      </c>
    </row>
    <row r="262" spans="1:15" x14ac:dyDescent="0.2">
      <c r="A262" s="2" t="s">
        <v>38</v>
      </c>
      <c r="B262" s="2" t="s">
        <v>371</v>
      </c>
      <c r="C262" s="2" t="s">
        <v>13</v>
      </c>
      <c r="D262" s="3">
        <v>0</v>
      </c>
      <c r="E262" s="5">
        <v>10</v>
      </c>
      <c r="F262" s="1">
        <f t="shared" si="26"/>
        <v>0</v>
      </c>
      <c r="G262">
        <v>40</v>
      </c>
      <c r="H262">
        <v>5</v>
      </c>
      <c r="I262" s="1">
        <f t="shared" si="27"/>
        <v>0</v>
      </c>
      <c r="J262" s="1">
        <v>0.66666666666666663</v>
      </c>
      <c r="K262" s="1">
        <f t="shared" si="28"/>
        <v>0</v>
      </c>
      <c r="L262" t="s">
        <v>17</v>
      </c>
      <c r="M262" t="s">
        <v>22</v>
      </c>
      <c r="N262">
        <v>4</v>
      </c>
      <c r="O262" t="s">
        <v>512</v>
      </c>
    </row>
    <row r="263" spans="1:15" x14ac:dyDescent="0.2">
      <c r="A263" s="2" t="s">
        <v>40</v>
      </c>
      <c r="B263" s="2" t="s">
        <v>372</v>
      </c>
      <c r="C263" s="2" t="s">
        <v>63</v>
      </c>
      <c r="D263" s="3">
        <v>147.78582763671875</v>
      </c>
      <c r="E263" s="5" t="s">
        <v>14</v>
      </c>
      <c r="F263" s="1">
        <f t="shared" si="26"/>
        <v>650.25764160156245</v>
      </c>
      <c r="G263">
        <v>60</v>
      </c>
      <c r="H263">
        <v>5</v>
      </c>
      <c r="I263" s="1">
        <f t="shared" si="27"/>
        <v>195.07729248046874</v>
      </c>
      <c r="J263" s="1">
        <v>0.45</v>
      </c>
      <c r="K263" s="1">
        <f>I263*J263</f>
        <v>87.784781616210935</v>
      </c>
      <c r="L263" t="s">
        <v>14</v>
      </c>
      <c r="M263" t="s">
        <v>14</v>
      </c>
      <c r="N263">
        <v>4</v>
      </c>
      <c r="O263" t="s">
        <v>511</v>
      </c>
    </row>
    <row r="264" spans="1:15" x14ac:dyDescent="0.2">
      <c r="A264" s="2" t="s">
        <v>74</v>
      </c>
      <c r="B264" s="2" t="s">
        <v>373</v>
      </c>
      <c r="C264" s="2" t="s">
        <v>63</v>
      </c>
      <c r="D264" s="3">
        <v>15.13782787322998</v>
      </c>
      <c r="E264" s="5">
        <v>2</v>
      </c>
      <c r="F264" s="1">
        <f t="shared" si="26"/>
        <v>66.606442642211917</v>
      </c>
      <c r="G264">
        <v>60</v>
      </c>
      <c r="H264">
        <v>5</v>
      </c>
      <c r="I264" s="1">
        <f t="shared" si="27"/>
        <v>19.981932792663574</v>
      </c>
      <c r="J264" s="1">
        <v>0.45</v>
      </c>
      <c r="K264" s="1">
        <f>I264*J264</f>
        <v>8.991869756698609</v>
      </c>
      <c r="L264" t="s">
        <v>17</v>
      </c>
      <c r="M264" t="s">
        <v>18</v>
      </c>
      <c r="N264">
        <v>4</v>
      </c>
      <c r="O264" t="s">
        <v>516</v>
      </c>
    </row>
    <row r="265" spans="1:15" x14ac:dyDescent="0.2">
      <c r="A265" s="2" t="s">
        <v>76</v>
      </c>
      <c r="B265" s="2" t="s">
        <v>107</v>
      </c>
      <c r="C265" s="2" t="s">
        <v>42</v>
      </c>
      <c r="D265" s="3">
        <v>150.90052795410156</v>
      </c>
      <c r="E265" s="5" t="s">
        <v>43</v>
      </c>
      <c r="F265" s="1">
        <f t="shared" si="26"/>
        <v>6639.6232299804688</v>
      </c>
      <c r="G265">
        <v>60</v>
      </c>
      <c r="H265">
        <v>0.5</v>
      </c>
      <c r="I265" s="1">
        <f t="shared" si="27"/>
        <v>1991.8869689941407</v>
      </c>
      <c r="J265" s="1" t="s">
        <v>256</v>
      </c>
      <c r="K265" s="1" t="e">
        <f t="shared" si="28"/>
        <v>#VALUE!</v>
      </c>
      <c r="L265" t="s">
        <v>107</v>
      </c>
      <c r="M265" t="s">
        <v>18</v>
      </c>
      <c r="N265">
        <v>4</v>
      </c>
      <c r="O265" t="s">
        <v>107</v>
      </c>
    </row>
    <row r="266" spans="1:15" x14ac:dyDescent="0.2">
      <c r="A266" s="2" t="s">
        <v>112</v>
      </c>
      <c r="B266" s="2" t="s">
        <v>374</v>
      </c>
      <c r="C266" s="2" t="s">
        <v>104</v>
      </c>
      <c r="D266" s="3">
        <v>5.4994916915893555</v>
      </c>
      <c r="E266" s="5">
        <v>2</v>
      </c>
      <c r="F266" s="1">
        <f t="shared" si="26"/>
        <v>241.97763442993164</v>
      </c>
      <c r="G266">
        <v>70</v>
      </c>
      <c r="H266">
        <v>0.5</v>
      </c>
      <c r="I266" s="1">
        <f t="shared" si="27"/>
        <v>84.692172050476074</v>
      </c>
      <c r="J266" s="1">
        <v>1</v>
      </c>
      <c r="K266" s="1">
        <f t="shared" si="28"/>
        <v>16.938434410095216</v>
      </c>
      <c r="L266" t="s">
        <v>25</v>
      </c>
      <c r="M266" t="s">
        <v>18</v>
      </c>
      <c r="N266">
        <v>4</v>
      </c>
      <c r="O266" t="s">
        <v>514</v>
      </c>
    </row>
    <row r="267" spans="1:15" x14ac:dyDescent="0.2">
      <c r="A267" s="2" t="s">
        <v>113</v>
      </c>
      <c r="B267" s="2" t="s">
        <v>375</v>
      </c>
      <c r="C267" s="2" t="s">
        <v>104</v>
      </c>
      <c r="D267" s="3">
        <v>7.9121608734130859</v>
      </c>
      <c r="E267" s="5">
        <v>9</v>
      </c>
      <c r="F267" s="1">
        <f t="shared" si="26"/>
        <v>348.13507843017578</v>
      </c>
      <c r="G267">
        <v>70</v>
      </c>
      <c r="H267">
        <v>0.5</v>
      </c>
      <c r="I267" s="1">
        <f t="shared" si="27"/>
        <v>121.84727745056152</v>
      </c>
      <c r="J267" s="1">
        <v>1</v>
      </c>
      <c r="K267" s="1">
        <f t="shared" si="28"/>
        <v>24.369455490112305</v>
      </c>
      <c r="L267" t="s">
        <v>21</v>
      </c>
      <c r="M267" t="s">
        <v>18</v>
      </c>
      <c r="N267">
        <v>4</v>
      </c>
      <c r="O267" t="s">
        <v>519</v>
      </c>
    </row>
    <row r="268" spans="1:15" x14ac:dyDescent="0.2">
      <c r="A268" s="2" t="s">
        <v>44</v>
      </c>
      <c r="B268" s="2" t="s">
        <v>376</v>
      </c>
      <c r="C268" s="2" t="s">
        <v>123</v>
      </c>
      <c r="D268" s="3">
        <v>9.2837352752685547</v>
      </c>
      <c r="E268" s="5">
        <v>10</v>
      </c>
      <c r="F268" s="1">
        <f t="shared" si="26"/>
        <v>408.48435211181641</v>
      </c>
      <c r="G268">
        <v>80</v>
      </c>
      <c r="H268">
        <v>0.5</v>
      </c>
      <c r="I268" s="1">
        <f t="shared" si="27"/>
        <v>163.39374084472655</v>
      </c>
      <c r="J268" s="1">
        <v>0.2</v>
      </c>
      <c r="K268" s="1">
        <f t="shared" si="28"/>
        <v>163.39374084472655</v>
      </c>
      <c r="L268" t="s">
        <v>25</v>
      </c>
      <c r="M268" t="s">
        <v>18</v>
      </c>
      <c r="N268">
        <v>4</v>
      </c>
      <c r="O268" t="s">
        <v>520</v>
      </c>
    </row>
    <row r="269" spans="1:15" x14ac:dyDescent="0.2">
      <c r="A269" s="2" t="s">
        <v>131</v>
      </c>
      <c r="B269" s="2" t="s">
        <v>377</v>
      </c>
      <c r="C269" s="2" t="s">
        <v>123</v>
      </c>
      <c r="D269" s="3">
        <v>0.5287211537361145</v>
      </c>
      <c r="E269" s="5">
        <v>9</v>
      </c>
      <c r="F269" s="1">
        <f t="shared" si="26"/>
        <v>23.263730764389038</v>
      </c>
      <c r="G269">
        <v>80</v>
      </c>
      <c r="H269">
        <v>0.5</v>
      </c>
      <c r="I269" s="1">
        <f t="shared" si="27"/>
        <v>9.3054923057556156</v>
      </c>
      <c r="J269" s="1">
        <v>0.2</v>
      </c>
      <c r="K269" s="1">
        <f t="shared" si="28"/>
        <v>9.3054923057556156</v>
      </c>
      <c r="L269" t="s">
        <v>17</v>
      </c>
      <c r="M269" t="s">
        <v>22</v>
      </c>
      <c r="N269">
        <v>4</v>
      </c>
      <c r="O269" t="s">
        <v>517</v>
      </c>
    </row>
    <row r="270" spans="1:15" x14ac:dyDescent="0.2">
      <c r="A270" s="2" t="s">
        <v>132</v>
      </c>
      <c r="B270" s="2" t="s">
        <v>378</v>
      </c>
      <c r="C270" s="2" t="s">
        <v>123</v>
      </c>
      <c r="D270" s="3">
        <v>0.44205662608146667</v>
      </c>
      <c r="E270" s="5">
        <v>2</v>
      </c>
      <c r="F270" s="1">
        <f t="shared" si="26"/>
        <v>19.450491547584534</v>
      </c>
      <c r="G270">
        <v>80</v>
      </c>
      <c r="H270">
        <v>0.5</v>
      </c>
      <c r="I270" s="1">
        <f t="shared" si="27"/>
        <v>7.7801966190338137</v>
      </c>
      <c r="J270" s="1">
        <v>0.2</v>
      </c>
      <c r="K270" s="1">
        <f t="shared" si="28"/>
        <v>7.7801966190338137</v>
      </c>
      <c r="L270" t="s">
        <v>21</v>
      </c>
      <c r="M270" t="s">
        <v>22</v>
      </c>
      <c r="N270">
        <v>4</v>
      </c>
      <c r="O270" t="s">
        <v>515</v>
      </c>
    </row>
    <row r="271" spans="1:15" x14ac:dyDescent="0.2">
      <c r="A271" s="2" t="s">
        <v>45</v>
      </c>
      <c r="B271" s="2" t="s">
        <v>379</v>
      </c>
      <c r="C271" s="2" t="s">
        <v>13</v>
      </c>
      <c r="D271" s="3">
        <v>0</v>
      </c>
      <c r="E271" s="5">
        <v>9</v>
      </c>
      <c r="F271" s="1">
        <f t="shared" si="26"/>
        <v>0</v>
      </c>
      <c r="G271">
        <v>40</v>
      </c>
      <c r="H271">
        <v>5</v>
      </c>
      <c r="I271" s="1">
        <f t="shared" si="27"/>
        <v>0</v>
      </c>
      <c r="J271" s="1">
        <v>0.66666666666666663</v>
      </c>
      <c r="K271" s="1">
        <f t="shared" si="28"/>
        <v>0</v>
      </c>
      <c r="L271" t="s">
        <v>25</v>
      </c>
      <c r="M271" t="s">
        <v>22</v>
      </c>
      <c r="N271">
        <v>4</v>
      </c>
      <c r="O271" t="s">
        <v>518</v>
      </c>
    </row>
    <row r="272" spans="1:15" x14ac:dyDescent="0.2">
      <c r="A272" s="2" t="s">
        <v>47</v>
      </c>
      <c r="B272" s="2" t="s">
        <v>380</v>
      </c>
      <c r="C272" s="2" t="s">
        <v>13</v>
      </c>
      <c r="D272" s="3">
        <v>0</v>
      </c>
      <c r="E272" s="5">
        <v>2</v>
      </c>
      <c r="F272" s="1">
        <f t="shared" si="26"/>
        <v>0</v>
      </c>
      <c r="G272">
        <v>40</v>
      </c>
      <c r="H272">
        <v>5</v>
      </c>
      <c r="I272" s="1">
        <f t="shared" si="27"/>
        <v>0</v>
      </c>
      <c r="J272" s="1">
        <v>0.66666666666666663</v>
      </c>
      <c r="K272" s="1">
        <f t="shared" si="28"/>
        <v>0</v>
      </c>
      <c r="L272" t="s">
        <v>17</v>
      </c>
      <c r="M272" t="s">
        <v>22</v>
      </c>
      <c r="N272">
        <v>4</v>
      </c>
      <c r="O272" t="s">
        <v>516</v>
      </c>
    </row>
    <row r="273" spans="1:15" x14ac:dyDescent="0.2">
      <c r="A273" s="2" t="s">
        <v>78</v>
      </c>
      <c r="B273" s="2" t="s">
        <v>381</v>
      </c>
      <c r="C273" s="2" t="s">
        <v>63</v>
      </c>
      <c r="D273" s="3">
        <v>23.80841064453125</v>
      </c>
      <c r="E273" s="5">
        <v>9</v>
      </c>
      <c r="F273" s="1">
        <f t="shared" si="26"/>
        <v>104.7570068359375</v>
      </c>
      <c r="G273">
        <v>60</v>
      </c>
      <c r="H273">
        <v>5</v>
      </c>
      <c r="I273" s="1">
        <f t="shared" si="27"/>
        <v>31.427102050781251</v>
      </c>
      <c r="J273" s="1">
        <v>0.45</v>
      </c>
      <c r="K273" s="1">
        <f>I273*J273</f>
        <v>14.142195922851563</v>
      </c>
      <c r="L273" t="s">
        <v>25</v>
      </c>
      <c r="M273" t="s">
        <v>18</v>
      </c>
      <c r="N273">
        <v>4</v>
      </c>
      <c r="O273" t="s">
        <v>518</v>
      </c>
    </row>
    <row r="274" spans="1:15" x14ac:dyDescent="0.2">
      <c r="A274" s="2" t="s">
        <v>80</v>
      </c>
      <c r="B274" s="2" t="s">
        <v>382</v>
      </c>
      <c r="C274" s="2" t="s">
        <v>63</v>
      </c>
      <c r="D274" s="3">
        <v>7.6345767974853516</v>
      </c>
      <c r="E274" s="5">
        <v>10</v>
      </c>
      <c r="F274" s="1">
        <f t="shared" si="26"/>
        <v>33.592137908935548</v>
      </c>
      <c r="G274">
        <v>60</v>
      </c>
      <c r="H274">
        <v>5</v>
      </c>
      <c r="I274" s="1">
        <f t="shared" si="27"/>
        <v>10.077641372680665</v>
      </c>
      <c r="J274" s="1">
        <v>0.45</v>
      </c>
      <c r="K274" s="1">
        <f>I274*J274</f>
        <v>4.5349386177062989</v>
      </c>
      <c r="L274" t="s">
        <v>17</v>
      </c>
      <c r="M274" t="s">
        <v>22</v>
      </c>
      <c r="N274">
        <v>4</v>
      </c>
      <c r="O274" t="s">
        <v>512</v>
      </c>
    </row>
    <row r="275" spans="1:15" x14ac:dyDescent="0.2">
      <c r="A275" s="2" t="s">
        <v>82</v>
      </c>
      <c r="B275" s="2" t="s">
        <v>135</v>
      </c>
      <c r="C275" s="2" t="s">
        <v>42</v>
      </c>
      <c r="D275" s="3">
        <v>231.80363464355469</v>
      </c>
      <c r="E275" s="5" t="s">
        <v>43</v>
      </c>
      <c r="F275" s="1">
        <f t="shared" si="26"/>
        <v>101993.59924316406</v>
      </c>
      <c r="G275">
        <v>80</v>
      </c>
      <c r="H275">
        <v>0.05</v>
      </c>
      <c r="I275" s="1">
        <f t="shared" si="27"/>
        <v>40797.439697265625</v>
      </c>
      <c r="J275" s="1" t="s">
        <v>256</v>
      </c>
      <c r="K275" s="1" t="e">
        <f t="shared" si="28"/>
        <v>#VALUE!</v>
      </c>
      <c r="L275" t="s">
        <v>135</v>
      </c>
      <c r="M275" t="s">
        <v>18</v>
      </c>
      <c r="N275">
        <v>4</v>
      </c>
      <c r="O275" t="s">
        <v>135</v>
      </c>
    </row>
    <row r="276" spans="1:15" x14ac:dyDescent="0.2">
      <c r="A276" s="2" t="s">
        <v>114</v>
      </c>
      <c r="B276" s="2" t="s">
        <v>383</v>
      </c>
      <c r="C276" s="2" t="s">
        <v>104</v>
      </c>
      <c r="D276" s="3">
        <v>1.9403704404830933</v>
      </c>
      <c r="E276" s="5">
        <v>10</v>
      </c>
      <c r="F276" s="1">
        <f t="shared" si="26"/>
        <v>85.376299381256104</v>
      </c>
      <c r="G276">
        <v>70</v>
      </c>
      <c r="H276">
        <v>0.5</v>
      </c>
      <c r="I276" s="1">
        <f t="shared" si="27"/>
        <v>29.881704783439638</v>
      </c>
      <c r="J276" s="1">
        <v>1</v>
      </c>
      <c r="K276" s="1">
        <f t="shared" si="28"/>
        <v>5.9763409566879275</v>
      </c>
      <c r="L276" t="s">
        <v>25</v>
      </c>
      <c r="M276" t="s">
        <v>22</v>
      </c>
      <c r="N276">
        <v>4</v>
      </c>
      <c r="O276" t="s">
        <v>520</v>
      </c>
    </row>
    <row r="277" spans="1:15" x14ac:dyDescent="0.2">
      <c r="A277" s="2" t="s">
        <v>115</v>
      </c>
      <c r="B277" s="2" t="s">
        <v>384</v>
      </c>
      <c r="C277" s="2" t="s">
        <v>104</v>
      </c>
      <c r="D277" s="3">
        <v>10.834514617919922</v>
      </c>
      <c r="E277" s="5">
        <v>10</v>
      </c>
      <c r="F277" s="1">
        <f t="shared" si="26"/>
        <v>476.71864318847656</v>
      </c>
      <c r="G277">
        <v>70</v>
      </c>
      <c r="H277">
        <v>0.5</v>
      </c>
      <c r="I277" s="1">
        <f t="shared" si="27"/>
        <v>166.85152511596681</v>
      </c>
      <c r="J277" s="1">
        <v>1</v>
      </c>
      <c r="K277" s="1">
        <f t="shared" si="28"/>
        <v>33.37030502319336</v>
      </c>
      <c r="L277" t="s">
        <v>21</v>
      </c>
      <c r="M277" t="s">
        <v>18</v>
      </c>
      <c r="N277">
        <v>4</v>
      </c>
      <c r="O277" t="s">
        <v>513</v>
      </c>
    </row>
    <row r="278" spans="1:15" x14ac:dyDescent="0.2">
      <c r="A278" s="2" t="s">
        <v>133</v>
      </c>
      <c r="B278" s="2" t="s">
        <v>385</v>
      </c>
      <c r="C278" s="2" t="s">
        <v>123</v>
      </c>
      <c r="D278" s="3">
        <v>5.9610905647277832</v>
      </c>
      <c r="E278" s="5">
        <v>2</v>
      </c>
      <c r="F278" s="1">
        <f t="shared" si="26"/>
        <v>262.28798484802246</v>
      </c>
      <c r="G278">
        <v>80</v>
      </c>
      <c r="H278">
        <v>0.5</v>
      </c>
      <c r="I278" s="1">
        <f t="shared" si="27"/>
        <v>104.91519393920899</v>
      </c>
      <c r="J278" s="1">
        <v>0.2</v>
      </c>
      <c r="K278" s="1">
        <f t="shared" si="28"/>
        <v>104.91519393920899</v>
      </c>
      <c r="L278" t="s">
        <v>25</v>
      </c>
      <c r="M278" t="s">
        <v>18</v>
      </c>
      <c r="N278">
        <v>4</v>
      </c>
      <c r="O278" t="s">
        <v>514</v>
      </c>
    </row>
    <row r="279" spans="1:15" x14ac:dyDescent="0.2">
      <c r="A279" s="2" t="s">
        <v>134</v>
      </c>
      <c r="B279" s="2" t="s">
        <v>386</v>
      </c>
      <c r="C279" s="2" t="s">
        <v>123</v>
      </c>
      <c r="D279" s="3">
        <v>11.70430850982666</v>
      </c>
      <c r="E279" s="5">
        <v>10</v>
      </c>
      <c r="F279" s="1">
        <f t="shared" si="26"/>
        <v>514.98957443237305</v>
      </c>
      <c r="G279">
        <v>80</v>
      </c>
      <c r="H279">
        <v>0.5</v>
      </c>
      <c r="I279" s="1">
        <f t="shared" si="27"/>
        <v>205.99582977294921</v>
      </c>
      <c r="J279" s="1">
        <v>0.2</v>
      </c>
      <c r="K279" s="1">
        <f t="shared" si="28"/>
        <v>205.99582977294921</v>
      </c>
      <c r="L279" t="s">
        <v>17</v>
      </c>
      <c r="M279" t="s">
        <v>22</v>
      </c>
      <c r="N279">
        <v>4</v>
      </c>
      <c r="O279" t="s">
        <v>512</v>
      </c>
    </row>
    <row r="280" spans="1:15" x14ac:dyDescent="0.2">
      <c r="A280" s="2" t="s">
        <v>49</v>
      </c>
      <c r="B280" s="2" t="s">
        <v>387</v>
      </c>
      <c r="C280" s="2" t="s">
        <v>13</v>
      </c>
      <c r="D280" s="3">
        <v>0.59526270627975464</v>
      </c>
      <c r="E280" s="5">
        <v>10</v>
      </c>
      <c r="F280" s="1">
        <f t="shared" si="26"/>
        <v>2.6191559076309203</v>
      </c>
      <c r="G280">
        <v>40</v>
      </c>
      <c r="H280">
        <v>5</v>
      </c>
      <c r="I280" s="1">
        <f t="shared" si="27"/>
        <v>0.52383118152618413</v>
      </c>
      <c r="J280" s="1">
        <v>0.66666666666666663</v>
      </c>
      <c r="K280" s="1">
        <f t="shared" si="28"/>
        <v>0.15714935445785524</v>
      </c>
      <c r="L280" t="s">
        <v>25</v>
      </c>
      <c r="M280" t="s">
        <v>22</v>
      </c>
      <c r="N280">
        <v>4</v>
      </c>
      <c r="O280" t="s">
        <v>520</v>
      </c>
    </row>
    <row r="281" spans="1:15" x14ac:dyDescent="0.2">
      <c r="A281" s="2" t="s">
        <v>51</v>
      </c>
      <c r="B281" s="2" t="s">
        <v>388</v>
      </c>
      <c r="C281" s="2" t="s">
        <v>13</v>
      </c>
      <c r="D281" s="3">
        <v>57.214702606201172</v>
      </c>
      <c r="E281" s="5">
        <v>9</v>
      </c>
      <c r="F281" s="1">
        <f t="shared" si="26"/>
        <v>251.74469146728515</v>
      </c>
      <c r="G281">
        <v>40</v>
      </c>
      <c r="H281">
        <v>5</v>
      </c>
      <c r="I281" s="1">
        <f t="shared" si="27"/>
        <v>50.348938293457032</v>
      </c>
      <c r="J281" s="1">
        <v>0.66666666666666663</v>
      </c>
      <c r="K281" s="1">
        <f t="shared" si="28"/>
        <v>15.104681488037111</v>
      </c>
      <c r="L281" t="s">
        <v>21</v>
      </c>
      <c r="M281" t="s">
        <v>18</v>
      </c>
      <c r="N281">
        <v>4</v>
      </c>
      <c r="O281" t="s">
        <v>519</v>
      </c>
    </row>
    <row r="282" spans="1:15" x14ac:dyDescent="0.2">
      <c r="A282" s="2" t="s">
        <v>84</v>
      </c>
      <c r="B282" s="2" t="s">
        <v>389</v>
      </c>
      <c r="C282" s="2" t="s">
        <v>63</v>
      </c>
      <c r="D282" s="3">
        <v>20.88484001159668</v>
      </c>
      <c r="E282" s="5">
        <v>10</v>
      </c>
      <c r="F282" s="1">
        <f t="shared" si="26"/>
        <v>91.893296051025388</v>
      </c>
      <c r="G282">
        <v>60</v>
      </c>
      <c r="H282">
        <v>5</v>
      </c>
      <c r="I282" s="1">
        <f t="shared" si="27"/>
        <v>27.567988815307618</v>
      </c>
      <c r="J282" s="1">
        <v>0.45</v>
      </c>
      <c r="K282" s="1">
        <f>I282*J282</f>
        <v>12.405594966888428</v>
      </c>
      <c r="L282" t="s">
        <v>25</v>
      </c>
      <c r="M282" t="s">
        <v>18</v>
      </c>
      <c r="N282">
        <v>4</v>
      </c>
      <c r="O282" t="s">
        <v>520</v>
      </c>
    </row>
    <row r="283" spans="1:15" x14ac:dyDescent="0.2">
      <c r="A283" s="2" t="s">
        <v>86</v>
      </c>
      <c r="B283" s="2" t="s">
        <v>390</v>
      </c>
      <c r="C283" s="2" t="s">
        <v>63</v>
      </c>
      <c r="D283" s="3">
        <v>0</v>
      </c>
      <c r="E283" s="5">
        <v>2</v>
      </c>
      <c r="F283" s="1">
        <f t="shared" si="26"/>
        <v>0</v>
      </c>
      <c r="G283">
        <v>60</v>
      </c>
      <c r="H283">
        <v>5</v>
      </c>
      <c r="I283" s="1">
        <f t="shared" si="27"/>
        <v>0</v>
      </c>
      <c r="J283" s="1">
        <v>0.45</v>
      </c>
      <c r="K283" s="1">
        <f>I283*J283</f>
        <v>0</v>
      </c>
      <c r="L283" t="s">
        <v>17</v>
      </c>
      <c r="M283" t="s">
        <v>22</v>
      </c>
      <c r="N283">
        <v>4</v>
      </c>
      <c r="O283" t="s">
        <v>516</v>
      </c>
    </row>
    <row r="284" spans="1:15" x14ac:dyDescent="0.2">
      <c r="A284" s="2" t="s">
        <v>88</v>
      </c>
      <c r="B284" s="2" t="s">
        <v>255</v>
      </c>
      <c r="C284" s="2" t="s">
        <v>341</v>
      </c>
      <c r="D284" s="3">
        <v>0.12250435352325439</v>
      </c>
      <c r="E284" s="5" t="s">
        <v>14</v>
      </c>
      <c r="F284" s="1">
        <f t="shared" si="26"/>
        <v>0.53901915550231938</v>
      </c>
      <c r="G284">
        <v>0</v>
      </c>
      <c r="H284">
        <v>5</v>
      </c>
      <c r="I284" s="1">
        <f>F284</f>
        <v>0.53901915550231938</v>
      </c>
      <c r="J284" s="1" t="s">
        <v>256</v>
      </c>
      <c r="K284" s="1" t="e">
        <f t="shared" si="28"/>
        <v>#VALUE!</v>
      </c>
      <c r="L284" t="s">
        <v>14</v>
      </c>
      <c r="M284" t="s">
        <v>18</v>
      </c>
      <c r="N284">
        <v>4</v>
      </c>
      <c r="O284" t="s">
        <v>341</v>
      </c>
    </row>
    <row r="285" spans="1:15" x14ac:dyDescent="0.2">
      <c r="A285" s="2" t="s">
        <v>116</v>
      </c>
      <c r="B285" s="2" t="s">
        <v>391</v>
      </c>
      <c r="C285" s="2" t="s">
        <v>104</v>
      </c>
      <c r="D285" s="3">
        <v>1.763446569442749</v>
      </c>
      <c r="E285" s="5">
        <v>2</v>
      </c>
      <c r="F285" s="1">
        <f t="shared" si="26"/>
        <v>77.591649055480957</v>
      </c>
      <c r="G285">
        <v>70</v>
      </c>
      <c r="H285">
        <v>0.5</v>
      </c>
      <c r="I285" s="1">
        <f t="shared" si="27"/>
        <v>27.157077169418336</v>
      </c>
      <c r="J285" s="1">
        <v>1</v>
      </c>
      <c r="K285" s="1">
        <f t="shared" si="28"/>
        <v>5.4314154338836671</v>
      </c>
      <c r="L285" t="s">
        <v>25</v>
      </c>
      <c r="M285" t="s">
        <v>22</v>
      </c>
      <c r="N285">
        <v>4</v>
      </c>
      <c r="O285" t="s">
        <v>514</v>
      </c>
    </row>
    <row r="286" spans="1:15" x14ac:dyDescent="0.2">
      <c r="A286" s="2" t="s">
        <v>117</v>
      </c>
      <c r="B286" s="2" t="s">
        <v>392</v>
      </c>
      <c r="C286" s="2" t="s">
        <v>104</v>
      </c>
      <c r="D286" s="3">
        <v>2.1533000469207764</v>
      </c>
      <c r="E286" s="5">
        <v>2</v>
      </c>
      <c r="F286" s="1">
        <f t="shared" si="26"/>
        <v>94.74520206451416</v>
      </c>
      <c r="G286">
        <v>70</v>
      </c>
      <c r="H286">
        <v>0.5</v>
      </c>
      <c r="I286" s="1">
        <f t="shared" si="27"/>
        <v>33.160820722579956</v>
      </c>
      <c r="J286" s="1">
        <v>1</v>
      </c>
      <c r="K286" s="1">
        <f t="shared" si="28"/>
        <v>6.6321641445159916</v>
      </c>
      <c r="L286" t="s">
        <v>21</v>
      </c>
      <c r="M286" t="s">
        <v>18</v>
      </c>
      <c r="N286">
        <v>4</v>
      </c>
      <c r="O286" t="s">
        <v>515</v>
      </c>
    </row>
    <row r="287" spans="1:15" x14ac:dyDescent="0.2">
      <c r="A287" s="2" t="s">
        <v>136</v>
      </c>
      <c r="B287" s="2" t="s">
        <v>393</v>
      </c>
      <c r="C287" s="2" t="s">
        <v>123</v>
      </c>
      <c r="D287" s="3">
        <v>1.1678347587585449</v>
      </c>
      <c r="E287" s="5">
        <v>9</v>
      </c>
      <c r="F287" s="1">
        <f t="shared" si="26"/>
        <v>51.384729385375977</v>
      </c>
      <c r="G287">
        <v>80</v>
      </c>
      <c r="H287">
        <v>0.5</v>
      </c>
      <c r="I287" s="1">
        <f t="shared" si="27"/>
        <v>20.553891754150392</v>
      </c>
      <c r="J287" s="1">
        <v>0.2</v>
      </c>
      <c r="K287" s="1">
        <f t="shared" si="28"/>
        <v>20.553891754150392</v>
      </c>
      <c r="L287" t="s">
        <v>25</v>
      </c>
      <c r="M287" t="s">
        <v>22</v>
      </c>
      <c r="N287">
        <v>4</v>
      </c>
      <c r="O287" t="s">
        <v>518</v>
      </c>
    </row>
    <row r="288" spans="1:15" x14ac:dyDescent="0.2">
      <c r="A288" s="2" t="s">
        <v>137</v>
      </c>
      <c r="B288" s="2" t="s">
        <v>394</v>
      </c>
      <c r="C288" s="2" t="s">
        <v>123</v>
      </c>
      <c r="D288" s="3">
        <v>0.28192442655563354</v>
      </c>
      <c r="E288" s="5">
        <v>2</v>
      </c>
      <c r="F288" s="1">
        <f t="shared" si="26"/>
        <v>12.404674768447876</v>
      </c>
      <c r="G288">
        <v>80</v>
      </c>
      <c r="H288">
        <v>0.5</v>
      </c>
      <c r="I288" s="1">
        <f t="shared" si="27"/>
        <v>4.9618699073791506</v>
      </c>
      <c r="J288" s="1">
        <v>0.2</v>
      </c>
      <c r="K288" s="1">
        <f t="shared" si="28"/>
        <v>4.9618699073791506</v>
      </c>
      <c r="L288" t="s">
        <v>17</v>
      </c>
      <c r="M288" t="s">
        <v>22</v>
      </c>
      <c r="N288">
        <v>4</v>
      </c>
      <c r="O288" t="s">
        <v>516</v>
      </c>
    </row>
    <row r="289" spans="1:15" x14ac:dyDescent="0.2">
      <c r="A289" s="2" t="s">
        <v>234</v>
      </c>
      <c r="B289" s="2" t="s">
        <v>255</v>
      </c>
      <c r="C289" s="2" t="s">
        <v>341</v>
      </c>
      <c r="D289" s="3">
        <v>0.35986864566802979</v>
      </c>
      <c r="E289" s="5" t="s">
        <v>14</v>
      </c>
      <c r="F289" s="1">
        <f t="shared" si="26"/>
        <v>1.5834220409393311</v>
      </c>
      <c r="G289" t="s">
        <v>256</v>
      </c>
      <c r="H289">
        <v>5</v>
      </c>
      <c r="I289" s="1">
        <f>F289</f>
        <v>1.5834220409393311</v>
      </c>
      <c r="J289" s="1" t="s">
        <v>256</v>
      </c>
      <c r="K289" s="1" t="e">
        <f t="shared" si="28"/>
        <v>#VALUE!</v>
      </c>
      <c r="L289" t="s">
        <v>14</v>
      </c>
      <c r="M289" t="s">
        <v>18</v>
      </c>
      <c r="N289">
        <v>4</v>
      </c>
      <c r="O289" t="s">
        <v>341</v>
      </c>
    </row>
    <row r="290" spans="1:15" x14ac:dyDescent="0.2">
      <c r="A290" s="2" t="s">
        <v>53</v>
      </c>
      <c r="B290" s="2" t="s">
        <v>395</v>
      </c>
      <c r="C290" s="2" t="s">
        <v>13</v>
      </c>
      <c r="D290" s="3">
        <v>0</v>
      </c>
      <c r="E290" s="5">
        <v>2</v>
      </c>
      <c r="F290" s="1">
        <f t="shared" si="26"/>
        <v>0</v>
      </c>
      <c r="G290">
        <v>40</v>
      </c>
      <c r="H290">
        <v>5</v>
      </c>
      <c r="I290" s="1">
        <f t="shared" si="27"/>
        <v>0</v>
      </c>
      <c r="J290" s="1">
        <v>0.66666666666666663</v>
      </c>
      <c r="K290" s="1">
        <f t="shared" si="28"/>
        <v>0</v>
      </c>
      <c r="L290" t="s">
        <v>25</v>
      </c>
      <c r="M290" t="s">
        <v>22</v>
      </c>
      <c r="N290">
        <v>4</v>
      </c>
      <c r="O290" t="s">
        <v>514</v>
      </c>
    </row>
    <row r="291" spans="1:15" x14ac:dyDescent="0.2">
      <c r="A291" s="2" t="s">
        <v>55</v>
      </c>
      <c r="B291" s="2" t="s">
        <v>396</v>
      </c>
      <c r="C291" s="2" t="s">
        <v>13</v>
      </c>
      <c r="D291" s="3">
        <v>20.172298431396484</v>
      </c>
      <c r="E291" s="5">
        <v>10</v>
      </c>
      <c r="F291" s="1">
        <f t="shared" si="26"/>
        <v>88.758113098144534</v>
      </c>
      <c r="G291">
        <v>40</v>
      </c>
      <c r="H291">
        <v>5</v>
      </c>
      <c r="I291" s="1">
        <f t="shared" si="27"/>
        <v>17.751622619628908</v>
      </c>
      <c r="J291" s="1">
        <v>0.66666666666666663</v>
      </c>
      <c r="K291" s="1">
        <f t="shared" si="28"/>
        <v>5.3254867858886721</v>
      </c>
      <c r="L291" t="s">
        <v>21</v>
      </c>
      <c r="M291" t="s">
        <v>18</v>
      </c>
      <c r="N291">
        <v>4</v>
      </c>
      <c r="O291" t="s">
        <v>513</v>
      </c>
    </row>
    <row r="292" spans="1:15" x14ac:dyDescent="0.2">
      <c r="A292" s="2" t="s">
        <v>90</v>
      </c>
      <c r="B292" s="2" t="s">
        <v>397</v>
      </c>
      <c r="C292" s="2" t="s">
        <v>63</v>
      </c>
      <c r="D292" s="3">
        <v>97.703277587890625</v>
      </c>
      <c r="E292" s="5">
        <v>2</v>
      </c>
      <c r="F292" s="1">
        <f t="shared" si="26"/>
        <v>429.89442138671876</v>
      </c>
      <c r="G292">
        <v>60</v>
      </c>
      <c r="H292">
        <v>5</v>
      </c>
      <c r="I292" s="1">
        <f t="shared" si="27"/>
        <v>128.96832641601563</v>
      </c>
      <c r="J292" s="1">
        <v>0.45</v>
      </c>
      <c r="K292" s="1">
        <f>I292*J292</f>
        <v>58.035746887207033</v>
      </c>
      <c r="L292" t="s">
        <v>25</v>
      </c>
      <c r="M292" t="s">
        <v>18</v>
      </c>
      <c r="N292">
        <v>4</v>
      </c>
      <c r="O292" t="s">
        <v>514</v>
      </c>
    </row>
    <row r="293" spans="1:15" x14ac:dyDescent="0.2">
      <c r="A293" s="2" t="s">
        <v>92</v>
      </c>
      <c r="B293" s="2" t="s">
        <v>398</v>
      </c>
      <c r="C293" s="2" t="s">
        <v>63</v>
      </c>
      <c r="D293" s="3">
        <v>106.49797058105469</v>
      </c>
      <c r="E293" s="5">
        <v>9</v>
      </c>
      <c r="F293" s="1">
        <f t="shared" si="26"/>
        <v>468.5910705566406</v>
      </c>
      <c r="G293">
        <v>60</v>
      </c>
      <c r="H293">
        <v>5</v>
      </c>
      <c r="I293" s="1">
        <f t="shared" si="27"/>
        <v>140.57732116699219</v>
      </c>
      <c r="J293" s="1">
        <v>0.45</v>
      </c>
      <c r="K293" s="1">
        <f>I293*J293</f>
        <v>63.259794525146489</v>
      </c>
      <c r="L293" t="s">
        <v>21</v>
      </c>
      <c r="M293" t="s">
        <v>18</v>
      </c>
      <c r="N293">
        <v>4</v>
      </c>
      <c r="O293" t="s">
        <v>519</v>
      </c>
    </row>
    <row r="294" spans="1:15" x14ac:dyDescent="0.2">
      <c r="A294" s="2" t="s">
        <v>94</v>
      </c>
      <c r="B294" s="2" t="s">
        <v>255</v>
      </c>
      <c r="C294" s="2" t="s">
        <v>341</v>
      </c>
      <c r="D294" s="3">
        <v>0.25244796276092529</v>
      </c>
      <c r="E294" s="5" t="s">
        <v>14</v>
      </c>
      <c r="F294" s="1">
        <f t="shared" si="26"/>
        <v>1.1107710361480714</v>
      </c>
      <c r="G294">
        <v>0</v>
      </c>
      <c r="H294">
        <v>5</v>
      </c>
      <c r="I294" s="1">
        <f>F294</f>
        <v>1.1107710361480714</v>
      </c>
      <c r="J294" s="1" t="s">
        <v>256</v>
      </c>
      <c r="K294" s="1" t="e">
        <f t="shared" si="28"/>
        <v>#VALUE!</v>
      </c>
      <c r="L294" t="s">
        <v>14</v>
      </c>
      <c r="M294" t="s">
        <v>18</v>
      </c>
      <c r="N294">
        <v>4</v>
      </c>
      <c r="O294" t="s">
        <v>341</v>
      </c>
    </row>
    <row r="295" spans="1:15" x14ac:dyDescent="0.2">
      <c r="A295" s="2" t="s">
        <v>118</v>
      </c>
      <c r="B295" s="2" t="s">
        <v>399</v>
      </c>
      <c r="C295" s="2" t="s">
        <v>104</v>
      </c>
      <c r="D295" s="3">
        <v>5.8435554504394531</v>
      </c>
      <c r="E295" s="5">
        <v>9</v>
      </c>
      <c r="F295" s="1">
        <f t="shared" ref="F295:F309" si="29">(D295*22)/H295</f>
        <v>257.11643981933594</v>
      </c>
      <c r="G295">
        <v>70</v>
      </c>
      <c r="H295">
        <v>0.5</v>
      </c>
      <c r="I295" s="1">
        <f t="shared" ref="I295:I308" si="30">(F295*G295)/200</f>
        <v>89.990753936767575</v>
      </c>
      <c r="J295" s="1">
        <v>1</v>
      </c>
      <c r="K295" s="1">
        <f t="shared" si="28"/>
        <v>17.998150787353516</v>
      </c>
      <c r="L295" t="s">
        <v>17</v>
      </c>
      <c r="M295" t="s">
        <v>18</v>
      </c>
      <c r="N295">
        <v>4</v>
      </c>
      <c r="O295" t="s">
        <v>517</v>
      </c>
    </row>
    <row r="296" spans="1:15" x14ac:dyDescent="0.2">
      <c r="A296" s="2" t="s">
        <v>119</v>
      </c>
      <c r="B296" s="2" t="s">
        <v>400</v>
      </c>
      <c r="C296" s="2" t="s">
        <v>104</v>
      </c>
      <c r="D296" s="3">
        <v>1.6424784660339355</v>
      </c>
      <c r="E296" s="5">
        <v>10</v>
      </c>
      <c r="F296" s="1">
        <f t="shared" si="29"/>
        <v>72.269052505493164</v>
      </c>
      <c r="G296">
        <v>70</v>
      </c>
      <c r="H296">
        <v>0.5</v>
      </c>
      <c r="I296" s="1">
        <f t="shared" si="30"/>
        <v>25.294168376922606</v>
      </c>
      <c r="J296" s="1">
        <v>1</v>
      </c>
      <c r="K296" s="1">
        <f t="shared" si="28"/>
        <v>5.0588336753845216</v>
      </c>
      <c r="L296" t="s">
        <v>21</v>
      </c>
      <c r="M296" t="s">
        <v>22</v>
      </c>
      <c r="N296">
        <v>4</v>
      </c>
      <c r="O296" t="s">
        <v>513</v>
      </c>
    </row>
    <row r="297" spans="1:15" x14ac:dyDescent="0.2">
      <c r="A297" s="2" t="s">
        <v>138</v>
      </c>
      <c r="B297" s="2" t="s">
        <v>401</v>
      </c>
      <c r="C297" s="2" t="s">
        <v>123</v>
      </c>
      <c r="D297" s="3">
        <v>0.19590972363948822</v>
      </c>
      <c r="E297" s="5">
        <v>10</v>
      </c>
      <c r="F297" s="1">
        <f t="shared" si="29"/>
        <v>8.6200278401374817</v>
      </c>
      <c r="G297">
        <v>80</v>
      </c>
      <c r="H297">
        <v>0.5</v>
      </c>
      <c r="I297" s="1">
        <f t="shared" si="30"/>
        <v>3.4480111360549928</v>
      </c>
      <c r="J297" s="1">
        <v>0.2</v>
      </c>
      <c r="K297" s="1">
        <f t="shared" si="28"/>
        <v>3.4480111360549928</v>
      </c>
      <c r="L297" t="s">
        <v>25</v>
      </c>
      <c r="M297" t="s">
        <v>22</v>
      </c>
      <c r="N297">
        <v>4</v>
      </c>
      <c r="O297" t="s">
        <v>520</v>
      </c>
    </row>
    <row r="298" spans="1:15" x14ac:dyDescent="0.2">
      <c r="A298" s="2" t="s">
        <v>139</v>
      </c>
      <c r="B298" s="2" t="s">
        <v>402</v>
      </c>
      <c r="C298" s="2" t="s">
        <v>123</v>
      </c>
      <c r="D298" s="3">
        <v>8.3177223205566406</v>
      </c>
      <c r="E298" s="5">
        <v>9</v>
      </c>
      <c r="F298" s="1">
        <f t="shared" si="29"/>
        <v>365.97978210449219</v>
      </c>
      <c r="G298">
        <v>80</v>
      </c>
      <c r="H298">
        <v>0.5</v>
      </c>
      <c r="I298" s="1">
        <f t="shared" si="30"/>
        <v>146.39191284179688</v>
      </c>
      <c r="J298" s="1">
        <v>0.2</v>
      </c>
      <c r="K298" s="1">
        <f t="shared" si="28"/>
        <v>146.39191284179688</v>
      </c>
      <c r="L298" t="s">
        <v>21</v>
      </c>
      <c r="M298" t="s">
        <v>18</v>
      </c>
      <c r="N298">
        <v>4</v>
      </c>
      <c r="O298" t="s">
        <v>519</v>
      </c>
    </row>
    <row r="299" spans="1:15" x14ac:dyDescent="0.2">
      <c r="A299" s="2" t="s">
        <v>245</v>
      </c>
      <c r="B299" s="2" t="s">
        <v>255</v>
      </c>
      <c r="C299" s="2" t="s">
        <v>341</v>
      </c>
      <c r="D299" s="3">
        <v>0.54316747188568115</v>
      </c>
      <c r="E299" s="5" t="s">
        <v>14</v>
      </c>
      <c r="F299" s="1">
        <f t="shared" si="29"/>
        <v>2.3899368762969972</v>
      </c>
      <c r="G299">
        <v>0</v>
      </c>
      <c r="H299">
        <v>5</v>
      </c>
      <c r="I299" s="1">
        <f>F299</f>
        <v>2.3899368762969972</v>
      </c>
      <c r="J299" s="1" t="s">
        <v>256</v>
      </c>
      <c r="K299" s="1" t="e">
        <f t="shared" si="28"/>
        <v>#VALUE!</v>
      </c>
      <c r="L299" t="s">
        <v>14</v>
      </c>
      <c r="M299" t="s">
        <v>18</v>
      </c>
      <c r="N299">
        <v>4</v>
      </c>
      <c r="O299" t="s">
        <v>341</v>
      </c>
    </row>
    <row r="300" spans="1:15" x14ac:dyDescent="0.2">
      <c r="A300" s="2" t="s">
        <v>57</v>
      </c>
      <c r="B300" s="2" t="s">
        <v>403</v>
      </c>
      <c r="C300" s="2" t="s">
        <v>13</v>
      </c>
      <c r="D300" s="3">
        <v>221.88401794433594</v>
      </c>
      <c r="E300" s="5">
        <v>9</v>
      </c>
      <c r="F300" s="1">
        <f t="shared" si="29"/>
        <v>976.2896789550781</v>
      </c>
      <c r="G300">
        <v>40</v>
      </c>
      <c r="H300">
        <v>5</v>
      </c>
      <c r="I300" s="1">
        <f t="shared" si="30"/>
        <v>195.25793579101563</v>
      </c>
      <c r="J300" s="1">
        <v>0.66666666666666663</v>
      </c>
      <c r="K300" s="1">
        <f t="shared" si="28"/>
        <v>58.577380737304694</v>
      </c>
      <c r="L300" t="s">
        <v>17</v>
      </c>
      <c r="M300" t="s">
        <v>18</v>
      </c>
      <c r="N300">
        <v>4</v>
      </c>
      <c r="O300" t="s">
        <v>517</v>
      </c>
    </row>
    <row r="301" spans="1:15" x14ac:dyDescent="0.2">
      <c r="A301" s="2" t="s">
        <v>59</v>
      </c>
      <c r="B301" s="2" t="s">
        <v>404</v>
      </c>
      <c r="C301" s="2" t="s">
        <v>13</v>
      </c>
      <c r="D301" s="3">
        <v>149.48867797851562</v>
      </c>
      <c r="E301" s="5">
        <v>2</v>
      </c>
      <c r="F301" s="1">
        <f t="shared" si="29"/>
        <v>657.75018310546875</v>
      </c>
      <c r="G301">
        <v>40</v>
      </c>
      <c r="H301">
        <v>5</v>
      </c>
      <c r="I301" s="1">
        <f t="shared" si="30"/>
        <v>131.55003662109374</v>
      </c>
      <c r="J301" s="1">
        <v>0.66666666666666663</v>
      </c>
      <c r="K301" s="1">
        <f t="shared" si="28"/>
        <v>39.465010986328124</v>
      </c>
      <c r="L301" t="s">
        <v>21</v>
      </c>
      <c r="M301" t="s">
        <v>18</v>
      </c>
      <c r="N301">
        <v>4</v>
      </c>
      <c r="O301" t="s">
        <v>515</v>
      </c>
    </row>
    <row r="302" spans="1:15" x14ac:dyDescent="0.2">
      <c r="A302" s="2" t="s">
        <v>96</v>
      </c>
      <c r="B302" s="2" t="s">
        <v>405</v>
      </c>
      <c r="C302" s="2" t="s">
        <v>63</v>
      </c>
      <c r="D302" s="3">
        <v>3.8818905353546143</v>
      </c>
      <c r="E302" s="5">
        <v>10</v>
      </c>
      <c r="F302" s="1">
        <f t="shared" si="29"/>
        <v>17.080318355560301</v>
      </c>
      <c r="G302">
        <v>60</v>
      </c>
      <c r="H302">
        <v>5</v>
      </c>
      <c r="I302" s="1">
        <f>(F302*G302)/200</f>
        <v>5.1240955066680911</v>
      </c>
      <c r="J302" s="1">
        <v>0.45</v>
      </c>
      <c r="K302" s="1">
        <f>I302*J302</f>
        <v>2.3058429780006411</v>
      </c>
      <c r="L302" t="s">
        <v>25</v>
      </c>
      <c r="M302" t="s">
        <v>22</v>
      </c>
      <c r="N302">
        <v>4</v>
      </c>
      <c r="O302" t="s">
        <v>520</v>
      </c>
    </row>
    <row r="303" spans="1:15" x14ac:dyDescent="0.2">
      <c r="A303" s="2" t="s">
        <v>98</v>
      </c>
      <c r="B303" s="2" t="s">
        <v>406</v>
      </c>
      <c r="C303" s="2" t="s">
        <v>63</v>
      </c>
      <c r="D303" s="3">
        <v>144.78895568847656</v>
      </c>
      <c r="E303" s="5">
        <v>10</v>
      </c>
      <c r="F303" s="1">
        <f t="shared" si="29"/>
        <v>637.0714050292969</v>
      </c>
      <c r="G303">
        <v>60</v>
      </c>
      <c r="H303">
        <v>5</v>
      </c>
      <c r="I303" s="1">
        <f t="shared" si="30"/>
        <v>191.12142150878907</v>
      </c>
      <c r="J303" s="1">
        <v>0.45</v>
      </c>
      <c r="K303" s="1">
        <f>I303*J303</f>
        <v>86.004639678955087</v>
      </c>
      <c r="L303" t="s">
        <v>21</v>
      </c>
      <c r="M303" t="s">
        <v>18</v>
      </c>
      <c r="N303">
        <v>4</v>
      </c>
      <c r="O303" t="s">
        <v>513</v>
      </c>
    </row>
    <row r="304" spans="1:15" x14ac:dyDescent="0.2">
      <c r="A304" s="2" t="s">
        <v>100</v>
      </c>
      <c r="B304" s="2" t="s">
        <v>255</v>
      </c>
      <c r="C304" s="2" t="s">
        <v>341</v>
      </c>
      <c r="D304" s="3">
        <v>0.12018906325101852</v>
      </c>
      <c r="E304" s="5" t="s">
        <v>14</v>
      </c>
      <c r="F304" s="1">
        <f t="shared" si="29"/>
        <v>0.52883187830448153</v>
      </c>
      <c r="G304">
        <v>0</v>
      </c>
      <c r="H304">
        <v>5</v>
      </c>
      <c r="I304" s="1">
        <f>F304</f>
        <v>0.52883187830448153</v>
      </c>
      <c r="J304" s="1" t="s">
        <v>256</v>
      </c>
      <c r="K304" s="1" t="e">
        <f t="shared" si="28"/>
        <v>#VALUE!</v>
      </c>
      <c r="L304" t="s">
        <v>14</v>
      </c>
      <c r="M304" t="s">
        <v>18</v>
      </c>
      <c r="N304">
        <v>4</v>
      </c>
      <c r="O304" t="s">
        <v>341</v>
      </c>
    </row>
    <row r="305" spans="1:15" x14ac:dyDescent="0.2">
      <c r="A305" s="2" t="s">
        <v>120</v>
      </c>
      <c r="B305" s="2" t="s">
        <v>407</v>
      </c>
      <c r="C305" s="2" t="s">
        <v>104</v>
      </c>
      <c r="D305" s="3">
        <v>4.3469200134277344</v>
      </c>
      <c r="E305" s="5">
        <v>10</v>
      </c>
      <c r="F305" s="1">
        <f t="shared" si="29"/>
        <v>191.26448059082031</v>
      </c>
      <c r="G305">
        <v>70</v>
      </c>
      <c r="H305">
        <v>0.5</v>
      </c>
      <c r="I305" s="1">
        <f t="shared" si="30"/>
        <v>66.942568206787115</v>
      </c>
      <c r="J305" s="1">
        <v>1</v>
      </c>
      <c r="K305" s="1">
        <f t="shared" si="28"/>
        <v>13.388513641357422</v>
      </c>
      <c r="L305" t="s">
        <v>17</v>
      </c>
      <c r="M305" t="s">
        <v>18</v>
      </c>
      <c r="N305">
        <v>4</v>
      </c>
      <c r="O305" t="s">
        <v>512</v>
      </c>
    </row>
    <row r="306" spans="1:15" x14ac:dyDescent="0.2">
      <c r="A306" s="2" t="s">
        <v>121</v>
      </c>
      <c r="B306" s="2" t="s">
        <v>408</v>
      </c>
      <c r="C306" s="2" t="s">
        <v>104</v>
      </c>
      <c r="D306" s="3">
        <v>5.9080524444580078</v>
      </c>
      <c r="E306" s="5">
        <v>2</v>
      </c>
      <c r="F306" s="1">
        <f t="shared" si="29"/>
        <v>259.95430755615234</v>
      </c>
      <c r="G306">
        <v>70</v>
      </c>
      <c r="H306">
        <v>0.5</v>
      </c>
      <c r="I306" s="1">
        <f t="shared" si="30"/>
        <v>90.984007644653317</v>
      </c>
      <c r="J306" s="1">
        <v>1</v>
      </c>
      <c r="K306" s="1">
        <f t="shared" si="28"/>
        <v>18.196801528930663</v>
      </c>
      <c r="L306" t="s">
        <v>21</v>
      </c>
      <c r="M306" t="s">
        <v>22</v>
      </c>
      <c r="N306">
        <v>4</v>
      </c>
      <c r="O306" t="s">
        <v>515</v>
      </c>
    </row>
    <row r="307" spans="1:15" x14ac:dyDescent="0.2">
      <c r="A307" s="2" t="s">
        <v>140</v>
      </c>
      <c r="B307" s="2" t="s">
        <v>409</v>
      </c>
      <c r="C307" s="2" t="s">
        <v>123</v>
      </c>
      <c r="D307" s="3">
        <v>0.49784526228904724</v>
      </c>
      <c r="E307" s="5">
        <v>2</v>
      </c>
      <c r="F307" s="1">
        <f t="shared" si="29"/>
        <v>21.905191540718079</v>
      </c>
      <c r="G307">
        <v>80</v>
      </c>
      <c r="H307">
        <v>0.5</v>
      </c>
      <c r="I307" s="1">
        <f t="shared" si="30"/>
        <v>8.7620766162872314</v>
      </c>
      <c r="J307" s="1">
        <v>0.2</v>
      </c>
      <c r="K307" s="1">
        <f t="shared" si="28"/>
        <v>8.7620766162872314</v>
      </c>
      <c r="L307" t="s">
        <v>25</v>
      </c>
      <c r="M307" t="s">
        <v>22</v>
      </c>
      <c r="N307">
        <v>4</v>
      </c>
      <c r="O307" t="s">
        <v>514</v>
      </c>
    </row>
    <row r="308" spans="1:15" x14ac:dyDescent="0.2">
      <c r="A308" s="2" t="s">
        <v>141</v>
      </c>
      <c r="B308" s="2" t="s">
        <v>410</v>
      </c>
      <c r="C308" s="2" t="s">
        <v>123</v>
      </c>
      <c r="D308" s="3">
        <v>9.1095609664916992</v>
      </c>
      <c r="E308" s="5">
        <v>10</v>
      </c>
      <c r="F308" s="1">
        <f t="shared" si="29"/>
        <v>400.82068252563477</v>
      </c>
      <c r="G308">
        <v>80</v>
      </c>
      <c r="H308">
        <v>0.5</v>
      </c>
      <c r="I308" s="1">
        <f t="shared" si="30"/>
        <v>160.32827301025389</v>
      </c>
      <c r="J308" s="1">
        <v>0.2</v>
      </c>
      <c r="K308" s="1">
        <f t="shared" si="28"/>
        <v>160.32827301025389</v>
      </c>
      <c r="L308" t="s">
        <v>21</v>
      </c>
      <c r="M308" t="s">
        <v>18</v>
      </c>
      <c r="N308">
        <v>4</v>
      </c>
      <c r="O308" t="s">
        <v>513</v>
      </c>
    </row>
    <row r="309" spans="1:15" x14ac:dyDescent="0.2">
      <c r="A309" s="2" t="s">
        <v>254</v>
      </c>
      <c r="B309" s="2" t="s">
        <v>255</v>
      </c>
      <c r="C309" s="2" t="s">
        <v>341</v>
      </c>
      <c r="D309" s="3">
        <v>0.23828457295894623</v>
      </c>
      <c r="E309" s="5" t="s">
        <v>14</v>
      </c>
      <c r="F309" s="1">
        <f t="shared" si="29"/>
        <v>1.0484521210193634</v>
      </c>
      <c r="G309">
        <v>0</v>
      </c>
      <c r="H309">
        <v>5</v>
      </c>
      <c r="I309" s="1">
        <f>F309</f>
        <v>1.0484521210193634</v>
      </c>
      <c r="J309" s="1" t="s">
        <v>256</v>
      </c>
      <c r="K309" s="1" t="e">
        <f t="shared" si="28"/>
        <v>#VALUE!</v>
      </c>
      <c r="L309" t="s">
        <v>14</v>
      </c>
      <c r="M309" t="s">
        <v>18</v>
      </c>
      <c r="N309">
        <v>4</v>
      </c>
      <c r="O309" t="s">
        <v>341</v>
      </c>
    </row>
    <row r="310" spans="1:15" x14ac:dyDescent="0.2">
      <c r="A310" s="6" t="s">
        <v>12</v>
      </c>
      <c r="B310" s="6" t="s">
        <v>411</v>
      </c>
      <c r="C310" s="6" t="s">
        <v>13</v>
      </c>
      <c r="D310" s="3">
        <v>34.581096649169922</v>
      </c>
      <c r="E310" s="7" t="s">
        <v>14</v>
      </c>
      <c r="F310" s="1">
        <f>(D310*22)/H310</f>
        <v>152.15682525634764</v>
      </c>
      <c r="G310">
        <v>40</v>
      </c>
      <c r="H310">
        <v>5</v>
      </c>
      <c r="I310" s="1">
        <f>(F310*G310)/200</f>
        <v>30.43136505126953</v>
      </c>
      <c r="J310" s="1">
        <v>0.66666666666666663</v>
      </c>
      <c r="K310" s="1">
        <f t="shared" si="28"/>
        <v>9.1294095153808605</v>
      </c>
      <c r="L310" t="s">
        <v>14</v>
      </c>
      <c r="M310" t="s">
        <v>14</v>
      </c>
      <c r="N310">
        <v>5</v>
      </c>
      <c r="O310" t="s">
        <v>521</v>
      </c>
    </row>
    <row r="311" spans="1:15" x14ac:dyDescent="0.2">
      <c r="A311" s="6" t="s">
        <v>15</v>
      </c>
      <c r="B311" s="6" t="s">
        <v>412</v>
      </c>
      <c r="C311" s="6" t="s">
        <v>13</v>
      </c>
      <c r="D311" s="3">
        <v>63.124622344970703</v>
      </c>
      <c r="E311" s="5">
        <v>8</v>
      </c>
      <c r="F311" s="1">
        <f t="shared" ref="F311:F374" si="31">(D311*22)/H311</f>
        <v>277.74833831787112</v>
      </c>
      <c r="G311">
        <v>40</v>
      </c>
      <c r="H311">
        <v>5</v>
      </c>
      <c r="I311" s="1">
        <f t="shared" ref="I311:I374" si="32">(F311*G311)/200</f>
        <v>55.549667663574219</v>
      </c>
      <c r="J311" s="1">
        <v>0.66666666666666663</v>
      </c>
      <c r="K311" s="1">
        <f t="shared" si="28"/>
        <v>16.664900299072265</v>
      </c>
      <c r="L311" t="s">
        <v>17</v>
      </c>
      <c r="M311" t="s">
        <v>18</v>
      </c>
      <c r="N311">
        <v>5</v>
      </c>
      <c r="O311" t="s">
        <v>522</v>
      </c>
    </row>
    <row r="312" spans="1:15" x14ac:dyDescent="0.2">
      <c r="A312" s="6" t="s">
        <v>19</v>
      </c>
      <c r="B312" s="6" t="s">
        <v>44</v>
      </c>
      <c r="C312" s="6" t="s">
        <v>42</v>
      </c>
      <c r="D312" s="3">
        <v>1329.5301513671875</v>
      </c>
      <c r="E312" s="7" t="s">
        <v>43</v>
      </c>
      <c r="F312" s="1">
        <f t="shared" si="31"/>
        <v>58499.32666015625</v>
      </c>
      <c r="G312">
        <v>40</v>
      </c>
      <c r="H312">
        <v>0.5</v>
      </c>
      <c r="I312" s="1">
        <f t="shared" si="32"/>
        <v>11699.86533203125</v>
      </c>
      <c r="J312" s="1" t="s">
        <v>256</v>
      </c>
      <c r="K312" s="1" t="e">
        <f t="shared" si="28"/>
        <v>#VALUE!</v>
      </c>
      <c r="L312" t="s">
        <v>44</v>
      </c>
      <c r="M312" t="s">
        <v>18</v>
      </c>
      <c r="N312">
        <v>5</v>
      </c>
      <c r="O312" t="s">
        <v>44</v>
      </c>
    </row>
    <row r="313" spans="1:15" x14ac:dyDescent="0.2">
      <c r="A313" s="6" t="s">
        <v>61</v>
      </c>
      <c r="B313" s="6" t="s">
        <v>413</v>
      </c>
      <c r="C313" s="6" t="s">
        <v>63</v>
      </c>
      <c r="D313" s="3">
        <v>18.338827133178711</v>
      </c>
      <c r="E313" s="5">
        <v>16</v>
      </c>
      <c r="F313" s="1">
        <f t="shared" si="31"/>
        <v>80.690839385986322</v>
      </c>
      <c r="G313">
        <v>60</v>
      </c>
      <c r="H313">
        <v>5</v>
      </c>
      <c r="I313" s="1">
        <f t="shared" si="32"/>
        <v>24.2072518157959</v>
      </c>
      <c r="J313" s="1">
        <v>0.45</v>
      </c>
      <c r="K313" s="1">
        <f>I313*J313</f>
        <v>10.893263317108156</v>
      </c>
      <c r="L313" t="s">
        <v>17</v>
      </c>
      <c r="M313" t="s">
        <v>18</v>
      </c>
      <c r="N313">
        <v>5</v>
      </c>
      <c r="O313" t="s">
        <v>523</v>
      </c>
    </row>
    <row r="314" spans="1:15" x14ac:dyDescent="0.2">
      <c r="A314" s="6" t="s">
        <v>64</v>
      </c>
      <c r="B314" s="6" t="s">
        <v>414</v>
      </c>
      <c r="C314" s="6" t="s">
        <v>63</v>
      </c>
      <c r="D314" s="3">
        <v>54.402904510498047</v>
      </c>
      <c r="E314" s="5">
        <v>16</v>
      </c>
      <c r="F314" s="1">
        <f t="shared" si="31"/>
        <v>239.37277984619141</v>
      </c>
      <c r="G314">
        <v>60</v>
      </c>
      <c r="H314">
        <v>5</v>
      </c>
      <c r="I314" s="1">
        <f t="shared" si="32"/>
        <v>71.811833953857416</v>
      </c>
      <c r="J314" s="1">
        <v>0.45</v>
      </c>
      <c r="K314" s="1">
        <f>I314*J314</f>
        <v>32.315325279235836</v>
      </c>
      <c r="L314" t="s">
        <v>21</v>
      </c>
      <c r="M314" t="s">
        <v>22</v>
      </c>
      <c r="N314">
        <v>5</v>
      </c>
      <c r="O314" t="s">
        <v>524</v>
      </c>
    </row>
    <row r="315" spans="1:15" x14ac:dyDescent="0.2">
      <c r="A315" s="6" t="s">
        <v>262</v>
      </c>
      <c r="B315" s="6" t="s">
        <v>415</v>
      </c>
      <c r="C315" s="6" t="s">
        <v>104</v>
      </c>
      <c r="D315" s="3">
        <v>9.4062404632568359</v>
      </c>
      <c r="E315" s="5">
        <v>11</v>
      </c>
      <c r="F315" s="1">
        <f t="shared" si="31"/>
        <v>413.87458038330078</v>
      </c>
      <c r="G315">
        <v>70</v>
      </c>
      <c r="H315">
        <v>0.5</v>
      </c>
      <c r="I315" s="1">
        <f t="shared" si="32"/>
        <v>144.85610313415526</v>
      </c>
      <c r="J315" s="1">
        <v>1</v>
      </c>
      <c r="K315" s="1">
        <f t="shared" si="28"/>
        <v>28.971220626831055</v>
      </c>
      <c r="L315" t="s">
        <v>17</v>
      </c>
      <c r="M315" t="s">
        <v>18</v>
      </c>
      <c r="N315">
        <v>5</v>
      </c>
      <c r="O315" t="s">
        <v>525</v>
      </c>
    </row>
    <row r="316" spans="1:15" x14ac:dyDescent="0.2">
      <c r="A316" s="6" t="s">
        <v>264</v>
      </c>
      <c r="B316" s="6" t="s">
        <v>416</v>
      </c>
      <c r="C316" s="6" t="s">
        <v>104</v>
      </c>
      <c r="D316" s="3">
        <v>13.064322471618652</v>
      </c>
      <c r="E316" s="5">
        <v>11</v>
      </c>
      <c r="F316" s="1">
        <f t="shared" si="31"/>
        <v>574.8301887512207</v>
      </c>
      <c r="G316">
        <v>70</v>
      </c>
      <c r="H316">
        <v>0.5</v>
      </c>
      <c r="I316" s="1">
        <f t="shared" si="32"/>
        <v>201.19056606292725</v>
      </c>
      <c r="J316" s="1">
        <v>1</v>
      </c>
      <c r="K316" s="1">
        <f t="shared" si="28"/>
        <v>40.238113212585446</v>
      </c>
      <c r="L316" t="s">
        <v>21</v>
      </c>
      <c r="M316" t="s">
        <v>22</v>
      </c>
      <c r="N316">
        <v>5</v>
      </c>
      <c r="O316" t="s">
        <v>526</v>
      </c>
    </row>
    <row r="317" spans="1:15" x14ac:dyDescent="0.2">
      <c r="A317" s="6" t="s">
        <v>103</v>
      </c>
      <c r="B317" s="6" t="s">
        <v>417</v>
      </c>
      <c r="C317" s="6" t="s">
        <v>123</v>
      </c>
      <c r="D317" s="3">
        <v>7.4241667985916138E-2</v>
      </c>
      <c r="E317" s="5">
        <v>16</v>
      </c>
      <c r="F317" s="1">
        <f t="shared" si="31"/>
        <v>3.2666333913803101</v>
      </c>
      <c r="G317">
        <v>80</v>
      </c>
      <c r="H317">
        <v>0.5</v>
      </c>
      <c r="I317" s="1">
        <f t="shared" si="32"/>
        <v>1.3066533565521241</v>
      </c>
      <c r="J317" s="1">
        <v>0.2</v>
      </c>
      <c r="K317" s="1">
        <f t="shared" si="28"/>
        <v>1.3066533565521241</v>
      </c>
      <c r="L317" t="s">
        <v>25</v>
      </c>
      <c r="M317" t="s">
        <v>22</v>
      </c>
      <c r="N317">
        <v>5</v>
      </c>
      <c r="O317" t="s">
        <v>527</v>
      </c>
    </row>
    <row r="318" spans="1:15" x14ac:dyDescent="0.2">
      <c r="A318" s="6" t="s">
        <v>105</v>
      </c>
      <c r="B318" s="6" t="s">
        <v>418</v>
      </c>
      <c r="C318" s="6" t="s">
        <v>123</v>
      </c>
      <c r="D318" s="3">
        <v>9.5393285751342773</v>
      </c>
      <c r="E318" s="5">
        <v>11</v>
      </c>
      <c r="F318" s="1">
        <f t="shared" si="31"/>
        <v>419.7304573059082</v>
      </c>
      <c r="G318">
        <v>80</v>
      </c>
      <c r="H318">
        <v>0.5</v>
      </c>
      <c r="I318" s="1">
        <f t="shared" si="32"/>
        <v>167.89218292236328</v>
      </c>
      <c r="J318" s="1">
        <v>0.2</v>
      </c>
      <c r="K318" s="1">
        <f t="shared" si="28"/>
        <v>167.89218292236328</v>
      </c>
      <c r="L318" t="s">
        <v>21</v>
      </c>
      <c r="M318" t="s">
        <v>18</v>
      </c>
      <c r="N318">
        <v>5</v>
      </c>
      <c r="O318" t="s">
        <v>526</v>
      </c>
    </row>
    <row r="319" spans="1:15" x14ac:dyDescent="0.2">
      <c r="A319" s="6" t="s">
        <v>23</v>
      </c>
      <c r="B319" s="6" t="s">
        <v>444</v>
      </c>
      <c r="C319" s="6" t="s">
        <v>13</v>
      </c>
      <c r="D319" s="3">
        <v>24.190938949584961</v>
      </c>
      <c r="E319" s="5">
        <v>11</v>
      </c>
      <c r="F319" s="1">
        <f t="shared" si="31"/>
        <v>106.44013137817383</v>
      </c>
      <c r="G319">
        <v>40</v>
      </c>
      <c r="H319">
        <v>5</v>
      </c>
      <c r="I319" s="1">
        <f t="shared" si="32"/>
        <v>21.288026275634767</v>
      </c>
      <c r="J319" s="1">
        <v>0.66666666666666663</v>
      </c>
      <c r="K319" s="1">
        <f t="shared" si="28"/>
        <v>6.3864078826904302</v>
      </c>
      <c r="L319" t="s">
        <v>25</v>
      </c>
      <c r="M319" t="s">
        <v>22</v>
      </c>
      <c r="N319">
        <v>5</v>
      </c>
      <c r="O319" t="s">
        <v>528</v>
      </c>
    </row>
    <row r="320" spans="1:15" x14ac:dyDescent="0.2">
      <c r="A320" s="6" t="s">
        <v>26</v>
      </c>
      <c r="B320" s="6" t="s">
        <v>420</v>
      </c>
      <c r="C320" s="6" t="s">
        <v>13</v>
      </c>
      <c r="D320" s="3">
        <v>0</v>
      </c>
      <c r="E320" s="5">
        <v>11</v>
      </c>
      <c r="F320" s="1">
        <f t="shared" si="31"/>
        <v>0</v>
      </c>
      <c r="G320">
        <v>40</v>
      </c>
      <c r="H320">
        <v>5</v>
      </c>
      <c r="I320" s="1">
        <f t="shared" si="32"/>
        <v>0</v>
      </c>
      <c r="J320" s="1">
        <v>0.66666666666666663</v>
      </c>
      <c r="K320" s="1">
        <f t="shared" si="28"/>
        <v>0</v>
      </c>
      <c r="L320" t="s">
        <v>17</v>
      </c>
      <c r="M320" t="s">
        <v>22</v>
      </c>
      <c r="N320">
        <v>5</v>
      </c>
      <c r="O320" t="s">
        <v>525</v>
      </c>
    </row>
    <row r="321" spans="1:15" x14ac:dyDescent="0.2">
      <c r="A321" s="6" t="s">
        <v>28</v>
      </c>
      <c r="B321" s="6" t="s">
        <v>421</v>
      </c>
      <c r="C321" s="6" t="s">
        <v>63</v>
      </c>
      <c r="D321" s="3">
        <v>35.351203918457031</v>
      </c>
      <c r="E321" s="7" t="s">
        <v>14</v>
      </c>
      <c r="F321" s="1">
        <f t="shared" si="31"/>
        <v>155.54529724121093</v>
      </c>
      <c r="G321">
        <v>60</v>
      </c>
      <c r="H321">
        <v>5</v>
      </c>
      <c r="I321" s="1">
        <f t="shared" si="32"/>
        <v>46.663589172363281</v>
      </c>
      <c r="J321" s="1">
        <v>0.45</v>
      </c>
      <c r="K321" s="1">
        <f>I321*J321</f>
        <v>20.998615127563475</v>
      </c>
      <c r="L321" t="s">
        <v>14</v>
      </c>
      <c r="M321" t="s">
        <v>14</v>
      </c>
      <c r="N321">
        <v>5</v>
      </c>
      <c r="O321" t="s">
        <v>521</v>
      </c>
    </row>
    <row r="322" spans="1:15" x14ac:dyDescent="0.2">
      <c r="A322" s="6" t="s">
        <v>66</v>
      </c>
      <c r="B322" s="6" t="s">
        <v>422</v>
      </c>
      <c r="C322" s="6" t="s">
        <v>63</v>
      </c>
      <c r="D322" s="3">
        <v>159.15946960449219</v>
      </c>
      <c r="E322" s="5">
        <v>8</v>
      </c>
      <c r="F322" s="1">
        <f t="shared" si="31"/>
        <v>700.30166625976562</v>
      </c>
      <c r="G322">
        <v>60</v>
      </c>
      <c r="H322">
        <v>5</v>
      </c>
      <c r="I322" s="1">
        <f t="shared" si="32"/>
        <v>210.09049987792969</v>
      </c>
      <c r="J322" s="1">
        <v>0.45</v>
      </c>
      <c r="K322" s="1">
        <f>I322*J322</f>
        <v>94.540724945068362</v>
      </c>
      <c r="L322" t="s">
        <v>17</v>
      </c>
      <c r="M322" t="s">
        <v>18</v>
      </c>
      <c r="N322">
        <v>5</v>
      </c>
      <c r="O322" t="s">
        <v>522</v>
      </c>
    </row>
    <row r="323" spans="1:15" x14ac:dyDescent="0.2">
      <c r="A323" s="6" t="s">
        <v>68</v>
      </c>
      <c r="B323" s="6" t="s">
        <v>107</v>
      </c>
      <c r="C323" s="6" t="s">
        <v>42</v>
      </c>
      <c r="D323" s="3">
        <v>155.46749877929688</v>
      </c>
      <c r="E323" s="7" t="s">
        <v>43</v>
      </c>
      <c r="F323" s="1">
        <f t="shared" si="31"/>
        <v>6840.5699462890625</v>
      </c>
      <c r="G323">
        <v>60</v>
      </c>
      <c r="H323">
        <v>0.5</v>
      </c>
      <c r="I323" s="1">
        <f t="shared" si="32"/>
        <v>2052.1709838867187</v>
      </c>
      <c r="J323" s="1" t="s">
        <v>256</v>
      </c>
      <c r="K323" s="1" t="e">
        <f t="shared" ref="K323:K381" si="33">(F323*G323)/(J323*1000)</f>
        <v>#VALUE!</v>
      </c>
      <c r="L323" t="s">
        <v>107</v>
      </c>
      <c r="M323" t="s">
        <v>18</v>
      </c>
      <c r="N323">
        <v>5</v>
      </c>
      <c r="O323" t="s">
        <v>107</v>
      </c>
    </row>
    <row r="324" spans="1:15" x14ac:dyDescent="0.2">
      <c r="A324" s="6" t="s">
        <v>272</v>
      </c>
      <c r="B324" s="6" t="s">
        <v>423</v>
      </c>
      <c r="C324" s="6" t="s">
        <v>104</v>
      </c>
      <c r="D324" s="3">
        <v>37.483001708984375</v>
      </c>
      <c r="E324" s="5">
        <v>16</v>
      </c>
      <c r="F324" s="1">
        <f t="shared" si="31"/>
        <v>1649.2520751953125</v>
      </c>
      <c r="G324">
        <v>70</v>
      </c>
      <c r="H324">
        <v>0.5</v>
      </c>
      <c r="I324" s="1">
        <f t="shared" si="32"/>
        <v>577.23822631835935</v>
      </c>
      <c r="J324" s="1">
        <v>1</v>
      </c>
      <c r="K324" s="1">
        <f t="shared" si="33"/>
        <v>115.44764526367187</v>
      </c>
      <c r="L324" t="s">
        <v>17</v>
      </c>
      <c r="M324" t="s">
        <v>18</v>
      </c>
      <c r="N324">
        <v>5</v>
      </c>
      <c r="O324" t="s">
        <v>523</v>
      </c>
    </row>
    <row r="325" spans="1:15" x14ac:dyDescent="0.2">
      <c r="A325" s="6" t="s">
        <v>274</v>
      </c>
      <c r="B325" s="6" t="s">
        <v>424</v>
      </c>
      <c r="C325" s="6" t="s">
        <v>104</v>
      </c>
      <c r="D325" s="3">
        <v>2.2967021465301514</v>
      </c>
      <c r="E325" s="7">
        <v>16</v>
      </c>
      <c r="F325" s="1">
        <f t="shared" si="31"/>
        <v>101.05489444732666</v>
      </c>
      <c r="G325">
        <v>70</v>
      </c>
      <c r="H325">
        <v>0.5</v>
      </c>
      <c r="I325" s="1">
        <f t="shared" si="32"/>
        <v>35.369213056564334</v>
      </c>
      <c r="J325" s="1">
        <v>1</v>
      </c>
      <c r="K325" s="1">
        <f t="shared" si="33"/>
        <v>7.0738426113128661</v>
      </c>
      <c r="L325" t="s">
        <v>21</v>
      </c>
      <c r="M325" t="s">
        <v>22</v>
      </c>
      <c r="N325">
        <v>5</v>
      </c>
      <c r="O325" t="s">
        <v>524</v>
      </c>
    </row>
    <row r="326" spans="1:15" x14ac:dyDescent="0.2">
      <c r="A326" s="6" t="s">
        <v>108</v>
      </c>
      <c r="B326" s="6" t="s">
        <v>425</v>
      </c>
      <c r="C326" s="6" t="s">
        <v>123</v>
      </c>
      <c r="D326" s="3">
        <v>6.0341625213623047</v>
      </c>
      <c r="E326" s="5">
        <v>8</v>
      </c>
      <c r="F326" s="1">
        <f t="shared" si="31"/>
        <v>265.50315093994141</v>
      </c>
      <c r="G326">
        <v>80</v>
      </c>
      <c r="H326">
        <v>0.5</v>
      </c>
      <c r="I326" s="1">
        <f t="shared" si="32"/>
        <v>106.20126037597656</v>
      </c>
      <c r="J326" s="1">
        <v>0.2</v>
      </c>
      <c r="K326" s="1">
        <f t="shared" si="33"/>
        <v>106.20126037597656</v>
      </c>
      <c r="L326" t="s">
        <v>25</v>
      </c>
      <c r="M326" t="s">
        <v>22</v>
      </c>
      <c r="N326">
        <v>5</v>
      </c>
      <c r="O326" t="s">
        <v>529</v>
      </c>
    </row>
    <row r="327" spans="1:15" x14ac:dyDescent="0.2">
      <c r="A327" s="6" t="s">
        <v>109</v>
      </c>
      <c r="B327" s="6" t="s">
        <v>426</v>
      </c>
      <c r="C327" s="6" t="s">
        <v>123</v>
      </c>
      <c r="D327" s="3">
        <v>1.7124756574630737</v>
      </c>
      <c r="E327" s="5">
        <v>16</v>
      </c>
      <c r="F327" s="1">
        <f t="shared" si="31"/>
        <v>75.348928928375244</v>
      </c>
      <c r="G327">
        <v>80</v>
      </c>
      <c r="H327">
        <v>0.5</v>
      </c>
      <c r="I327" s="1">
        <f t="shared" si="32"/>
        <v>30.139571571350096</v>
      </c>
      <c r="J327" s="1">
        <v>0.2</v>
      </c>
      <c r="K327" s="1">
        <f t="shared" si="33"/>
        <v>30.139571571350096</v>
      </c>
      <c r="L327" t="s">
        <v>21</v>
      </c>
      <c r="M327" t="s">
        <v>18</v>
      </c>
      <c r="N327">
        <v>5</v>
      </c>
      <c r="O327" t="s">
        <v>524</v>
      </c>
    </row>
    <row r="328" spans="1:15" x14ac:dyDescent="0.2">
      <c r="A328" s="6" t="s">
        <v>30</v>
      </c>
      <c r="B328" s="6" t="s">
        <v>427</v>
      </c>
      <c r="C328" s="6" t="s">
        <v>13</v>
      </c>
      <c r="D328" s="3">
        <v>19.520862579345703</v>
      </c>
      <c r="E328" s="5">
        <v>16</v>
      </c>
      <c r="F328" s="1">
        <f t="shared" si="31"/>
        <v>85.891795349121097</v>
      </c>
      <c r="G328">
        <v>40</v>
      </c>
      <c r="H328">
        <v>5</v>
      </c>
      <c r="I328" s="1">
        <f t="shared" si="32"/>
        <v>17.178359069824218</v>
      </c>
      <c r="J328" s="1">
        <v>0.66666666666666663</v>
      </c>
      <c r="K328" s="1">
        <f t="shared" si="33"/>
        <v>5.1535077209472657</v>
      </c>
      <c r="L328" t="s">
        <v>25</v>
      </c>
      <c r="M328" t="s">
        <v>18</v>
      </c>
      <c r="N328">
        <v>5</v>
      </c>
      <c r="O328" t="s">
        <v>527</v>
      </c>
    </row>
    <row r="329" spans="1:15" x14ac:dyDescent="0.2">
      <c r="A329" s="6" t="s">
        <v>32</v>
      </c>
      <c r="B329" s="6" t="s">
        <v>428</v>
      </c>
      <c r="C329" s="6" t="s">
        <v>13</v>
      </c>
      <c r="D329" s="3">
        <v>0</v>
      </c>
      <c r="E329" s="5">
        <v>16</v>
      </c>
      <c r="F329" s="1">
        <f t="shared" si="31"/>
        <v>0</v>
      </c>
      <c r="G329">
        <v>40</v>
      </c>
      <c r="H329">
        <v>5</v>
      </c>
      <c r="I329" s="1">
        <f t="shared" si="32"/>
        <v>0</v>
      </c>
      <c r="J329" s="1">
        <v>0.66666666666666663</v>
      </c>
      <c r="K329" s="1">
        <f t="shared" si="33"/>
        <v>0</v>
      </c>
      <c r="L329" t="s">
        <v>17</v>
      </c>
      <c r="M329" t="s">
        <v>22</v>
      </c>
      <c r="N329">
        <v>5</v>
      </c>
      <c r="O329" t="s">
        <v>523</v>
      </c>
    </row>
    <row r="330" spans="1:15" x14ac:dyDescent="0.2">
      <c r="A330" s="6" t="s">
        <v>34</v>
      </c>
      <c r="B330" s="6" t="s">
        <v>429</v>
      </c>
      <c r="C330" s="6" t="s">
        <v>63</v>
      </c>
      <c r="D330" s="3">
        <v>18.283542633056641</v>
      </c>
      <c r="E330" s="5">
        <v>11</v>
      </c>
      <c r="F330" s="1">
        <f t="shared" si="31"/>
        <v>80.447587585449213</v>
      </c>
      <c r="G330">
        <v>60</v>
      </c>
      <c r="H330">
        <v>5</v>
      </c>
      <c r="I330" s="1">
        <f t="shared" si="32"/>
        <v>24.134276275634765</v>
      </c>
      <c r="J330" s="1">
        <v>0.45</v>
      </c>
      <c r="K330" s="1">
        <f>I330*J330</f>
        <v>10.860424324035645</v>
      </c>
      <c r="L330" t="s">
        <v>25</v>
      </c>
      <c r="M330" t="s">
        <v>18</v>
      </c>
      <c r="N330">
        <v>5</v>
      </c>
      <c r="O330" t="s">
        <v>528</v>
      </c>
    </row>
    <row r="331" spans="1:15" x14ac:dyDescent="0.2">
      <c r="A331" s="6" t="s">
        <v>70</v>
      </c>
      <c r="B331" s="6" t="s">
        <v>430</v>
      </c>
      <c r="C331" s="6" t="s">
        <v>63</v>
      </c>
      <c r="D331" s="3">
        <v>56.590507507324219</v>
      </c>
      <c r="E331" s="5">
        <v>11</v>
      </c>
      <c r="F331" s="1">
        <f t="shared" si="31"/>
        <v>248.99823303222655</v>
      </c>
      <c r="G331">
        <v>60</v>
      </c>
      <c r="H331">
        <v>5</v>
      </c>
      <c r="I331" s="1">
        <f t="shared" si="32"/>
        <v>74.699469909667968</v>
      </c>
      <c r="J331" s="1">
        <v>0.45</v>
      </c>
      <c r="K331" s="1">
        <f>I331*J331</f>
        <v>33.614761459350589</v>
      </c>
      <c r="L331" t="s">
        <v>17</v>
      </c>
      <c r="M331" t="s">
        <v>22</v>
      </c>
      <c r="N331">
        <v>5</v>
      </c>
      <c r="O331" t="s">
        <v>525</v>
      </c>
    </row>
    <row r="332" spans="1:15" x14ac:dyDescent="0.2">
      <c r="A332" s="6" t="s">
        <v>72</v>
      </c>
      <c r="B332" s="6" t="s">
        <v>431</v>
      </c>
      <c r="C332" s="6" t="s">
        <v>104</v>
      </c>
      <c r="D332" s="3">
        <v>2.6160233020782471</v>
      </c>
      <c r="E332" s="5" t="s">
        <v>14</v>
      </c>
      <c r="F332" s="1">
        <f t="shared" si="31"/>
        <v>115.10502529144287</v>
      </c>
      <c r="G332">
        <v>70</v>
      </c>
      <c r="H332">
        <v>0.5</v>
      </c>
      <c r="I332" s="1">
        <f t="shared" si="32"/>
        <v>40.286758852005008</v>
      </c>
      <c r="J332" s="1">
        <v>1</v>
      </c>
      <c r="K332" s="1">
        <f t="shared" si="33"/>
        <v>8.0573517704010005</v>
      </c>
      <c r="L332" t="s">
        <v>14</v>
      </c>
      <c r="M332" t="s">
        <v>14</v>
      </c>
      <c r="N332">
        <v>5</v>
      </c>
      <c r="O332" t="s">
        <v>521</v>
      </c>
    </row>
    <row r="333" spans="1:15" x14ac:dyDescent="0.2">
      <c r="A333" s="6" t="s">
        <v>283</v>
      </c>
      <c r="B333" s="6" t="s">
        <v>432</v>
      </c>
      <c r="C333" s="6" t="s">
        <v>104</v>
      </c>
      <c r="D333" s="3">
        <v>8.2540111541748047</v>
      </c>
      <c r="E333" s="5">
        <v>8</v>
      </c>
      <c r="F333" s="1">
        <f t="shared" si="31"/>
        <v>363.17649078369141</v>
      </c>
      <c r="G333">
        <v>70</v>
      </c>
      <c r="H333">
        <v>0.5</v>
      </c>
      <c r="I333" s="1">
        <f t="shared" si="32"/>
        <v>127.111771774292</v>
      </c>
      <c r="J333" s="1">
        <v>1</v>
      </c>
      <c r="K333" s="1">
        <f t="shared" si="33"/>
        <v>25.422354354858399</v>
      </c>
      <c r="L333" t="s">
        <v>17</v>
      </c>
      <c r="M333" t="s">
        <v>18</v>
      </c>
      <c r="N333">
        <v>5</v>
      </c>
      <c r="O333" t="s">
        <v>522</v>
      </c>
    </row>
    <row r="334" spans="1:15" x14ac:dyDescent="0.2">
      <c r="A334" s="6" t="s">
        <v>285</v>
      </c>
      <c r="B334" s="6" t="s">
        <v>102</v>
      </c>
      <c r="C334" s="6" t="s">
        <v>42</v>
      </c>
      <c r="D334" s="3">
        <v>41.082057952880859</v>
      </c>
      <c r="E334" s="5" t="s">
        <v>43</v>
      </c>
      <c r="F334" s="1">
        <f t="shared" si="31"/>
        <v>1807.6105499267578</v>
      </c>
      <c r="G334">
        <v>70</v>
      </c>
      <c r="H334">
        <v>0.5</v>
      </c>
      <c r="I334" s="1">
        <f t="shared" si="32"/>
        <v>632.66369247436523</v>
      </c>
      <c r="J334" s="1" t="s">
        <v>256</v>
      </c>
      <c r="K334" s="1" t="e">
        <f t="shared" si="33"/>
        <v>#VALUE!</v>
      </c>
      <c r="L334" t="s">
        <v>102</v>
      </c>
      <c r="M334" t="s">
        <v>18</v>
      </c>
      <c r="N334">
        <v>5</v>
      </c>
      <c r="O334" t="s">
        <v>102</v>
      </c>
    </row>
    <row r="335" spans="1:15" x14ac:dyDescent="0.2">
      <c r="A335" s="6" t="s">
        <v>110</v>
      </c>
      <c r="B335" s="6" t="s">
        <v>433</v>
      </c>
      <c r="C335" s="6" t="s">
        <v>123</v>
      </c>
      <c r="D335" s="3">
        <v>13.542874336242676</v>
      </c>
      <c r="E335" s="5">
        <v>11</v>
      </c>
      <c r="F335" s="1">
        <f t="shared" si="31"/>
        <v>595.88647079467773</v>
      </c>
      <c r="G335">
        <v>80</v>
      </c>
      <c r="H335">
        <v>0.5</v>
      </c>
      <c r="I335" s="1">
        <f t="shared" si="32"/>
        <v>238.35458831787111</v>
      </c>
      <c r="J335" s="1">
        <v>0.2</v>
      </c>
      <c r="K335" s="1">
        <f t="shared" si="33"/>
        <v>238.35458831787111</v>
      </c>
      <c r="L335" t="s">
        <v>17</v>
      </c>
      <c r="M335" t="s">
        <v>18</v>
      </c>
      <c r="N335">
        <v>5</v>
      </c>
      <c r="O335" t="s">
        <v>525</v>
      </c>
    </row>
    <row r="336" spans="1:15" x14ac:dyDescent="0.2">
      <c r="A336" s="6" t="s">
        <v>111</v>
      </c>
      <c r="B336" s="6" t="s">
        <v>434</v>
      </c>
      <c r="C336" s="6" t="s">
        <v>123</v>
      </c>
      <c r="D336" s="3">
        <v>7.5017943382263184</v>
      </c>
      <c r="E336" s="5">
        <v>8</v>
      </c>
      <c r="F336" s="1">
        <f t="shared" si="31"/>
        <v>330.07895088195801</v>
      </c>
      <c r="G336">
        <v>80</v>
      </c>
      <c r="H336">
        <v>0.5</v>
      </c>
      <c r="I336" s="1">
        <f t="shared" si="32"/>
        <v>132.03158035278321</v>
      </c>
      <c r="J336" s="1">
        <v>0.2</v>
      </c>
      <c r="K336" s="1">
        <f t="shared" si="33"/>
        <v>132.03158035278321</v>
      </c>
      <c r="L336" t="s">
        <v>21</v>
      </c>
      <c r="M336" t="s">
        <v>18</v>
      </c>
      <c r="N336">
        <v>5</v>
      </c>
      <c r="O336" t="s">
        <v>530</v>
      </c>
    </row>
    <row r="337" spans="1:15" x14ac:dyDescent="0.2">
      <c r="A337" s="6" t="s">
        <v>36</v>
      </c>
      <c r="B337" s="6" t="s">
        <v>435</v>
      </c>
      <c r="C337" s="6" t="s">
        <v>13</v>
      </c>
      <c r="D337" s="3">
        <v>140.83467102050781</v>
      </c>
      <c r="E337" s="5">
        <v>8</v>
      </c>
      <c r="F337" s="1">
        <f t="shared" si="31"/>
        <v>619.67255249023435</v>
      </c>
      <c r="G337">
        <v>40</v>
      </c>
      <c r="H337">
        <v>5</v>
      </c>
      <c r="I337" s="1">
        <f t="shared" si="32"/>
        <v>123.93451049804688</v>
      </c>
      <c r="J337" s="1">
        <v>0.66666666666666663</v>
      </c>
      <c r="K337" s="1">
        <f t="shared" si="33"/>
        <v>37.180353149414067</v>
      </c>
      <c r="L337" t="s">
        <v>25</v>
      </c>
      <c r="M337" t="s">
        <v>18</v>
      </c>
      <c r="N337">
        <v>5</v>
      </c>
      <c r="O337" t="s">
        <v>529</v>
      </c>
    </row>
    <row r="338" spans="1:15" x14ac:dyDescent="0.2">
      <c r="A338" s="6" t="s">
        <v>38</v>
      </c>
      <c r="B338" s="6" t="s">
        <v>436</v>
      </c>
      <c r="C338" s="6" t="s">
        <v>13</v>
      </c>
      <c r="D338" s="3">
        <v>21.909521102905273</v>
      </c>
      <c r="E338" s="5">
        <v>11</v>
      </c>
      <c r="F338" s="1">
        <f t="shared" si="31"/>
        <v>96.401892852783206</v>
      </c>
      <c r="G338">
        <v>40</v>
      </c>
      <c r="H338">
        <v>5</v>
      </c>
      <c r="I338" s="1">
        <f t="shared" si="32"/>
        <v>19.280378570556639</v>
      </c>
      <c r="J338" s="1">
        <v>0.66666666666666663</v>
      </c>
      <c r="K338" s="1">
        <f t="shared" si="33"/>
        <v>5.7841135711669924</v>
      </c>
      <c r="L338" t="s">
        <v>21</v>
      </c>
      <c r="M338" t="s">
        <v>18</v>
      </c>
      <c r="N338">
        <v>5</v>
      </c>
      <c r="O338" t="s">
        <v>526</v>
      </c>
    </row>
    <row r="339" spans="1:15" x14ac:dyDescent="0.2">
      <c r="A339" s="6" t="s">
        <v>40</v>
      </c>
      <c r="B339" s="6" t="s">
        <v>437</v>
      </c>
      <c r="C339" s="6" t="s">
        <v>63</v>
      </c>
      <c r="D339" s="3">
        <v>120.61506652832031</v>
      </c>
      <c r="E339" s="5">
        <v>16</v>
      </c>
      <c r="F339" s="1">
        <f t="shared" si="31"/>
        <v>530.7062927246094</v>
      </c>
      <c r="G339">
        <v>60</v>
      </c>
      <c r="H339">
        <v>5</v>
      </c>
      <c r="I339" s="1">
        <f t="shared" si="32"/>
        <v>159.2118878173828</v>
      </c>
      <c r="J339" s="1">
        <v>0.45</v>
      </c>
      <c r="K339" s="1">
        <f>I339*J339</f>
        <v>71.645349517822268</v>
      </c>
      <c r="L339" t="s">
        <v>25</v>
      </c>
      <c r="M339" t="s">
        <v>18</v>
      </c>
      <c r="N339">
        <v>5</v>
      </c>
      <c r="O339" t="s">
        <v>527</v>
      </c>
    </row>
    <row r="340" spans="1:15" x14ac:dyDescent="0.2">
      <c r="A340" s="6" t="s">
        <v>74</v>
      </c>
      <c r="B340" s="6" t="s">
        <v>438</v>
      </c>
      <c r="C340" s="6" t="s">
        <v>63</v>
      </c>
      <c r="D340" s="3">
        <v>9.337824821472168</v>
      </c>
      <c r="E340" s="5">
        <v>16</v>
      </c>
      <c r="F340" s="1">
        <f t="shared" si="31"/>
        <v>41.08642921447754</v>
      </c>
      <c r="G340">
        <v>60</v>
      </c>
      <c r="H340">
        <v>5</v>
      </c>
      <c r="I340" s="1">
        <f t="shared" si="32"/>
        <v>12.325928764343262</v>
      </c>
      <c r="J340" s="1">
        <v>0.45</v>
      </c>
      <c r="K340" s="1">
        <f>I340*J340</f>
        <v>5.5466679439544677</v>
      </c>
      <c r="L340" t="s">
        <v>17</v>
      </c>
      <c r="M340" t="s">
        <v>22</v>
      </c>
      <c r="N340">
        <v>5</v>
      </c>
      <c r="O340" t="s">
        <v>523</v>
      </c>
    </row>
    <row r="341" spans="1:15" x14ac:dyDescent="0.2">
      <c r="A341" s="6" t="s">
        <v>76</v>
      </c>
      <c r="B341" s="6" t="s">
        <v>439</v>
      </c>
      <c r="C341" s="6" t="s">
        <v>104</v>
      </c>
      <c r="D341" s="3">
        <v>7.5507574081420898</v>
      </c>
      <c r="E341" s="5">
        <v>11</v>
      </c>
      <c r="F341" s="1">
        <f t="shared" si="31"/>
        <v>332.23332595825195</v>
      </c>
      <c r="G341">
        <v>70</v>
      </c>
      <c r="H341">
        <v>0.5</v>
      </c>
      <c r="I341" s="1">
        <f t="shared" si="32"/>
        <v>116.28166408538819</v>
      </c>
      <c r="J341" s="1">
        <v>1</v>
      </c>
      <c r="K341" s="1">
        <f t="shared" si="33"/>
        <v>23.256332817077638</v>
      </c>
      <c r="L341" t="s">
        <v>25</v>
      </c>
      <c r="M341" t="s">
        <v>18</v>
      </c>
      <c r="N341">
        <v>5</v>
      </c>
      <c r="O341" t="s">
        <v>528</v>
      </c>
    </row>
    <row r="342" spans="1:15" x14ac:dyDescent="0.2">
      <c r="A342" s="6" t="s">
        <v>293</v>
      </c>
      <c r="B342" s="6" t="s">
        <v>440</v>
      </c>
      <c r="C342" s="6" t="s">
        <v>104</v>
      </c>
      <c r="D342" s="3">
        <v>1.9923300743103027</v>
      </c>
      <c r="E342" s="5">
        <v>11</v>
      </c>
      <c r="F342" s="1">
        <f t="shared" si="31"/>
        <v>87.66252326965332</v>
      </c>
      <c r="G342">
        <v>70</v>
      </c>
      <c r="H342">
        <v>0.5</v>
      </c>
      <c r="I342" s="1">
        <f t="shared" si="32"/>
        <v>30.681883144378663</v>
      </c>
      <c r="J342" s="1">
        <v>1</v>
      </c>
      <c r="K342" s="1">
        <f t="shared" si="33"/>
        <v>6.1363766288757322</v>
      </c>
      <c r="L342" t="s">
        <v>17</v>
      </c>
      <c r="M342" t="s">
        <v>22</v>
      </c>
      <c r="N342">
        <v>5</v>
      </c>
      <c r="O342" t="s">
        <v>525</v>
      </c>
    </row>
    <row r="343" spans="1:15" x14ac:dyDescent="0.2">
      <c r="A343" s="6" t="s">
        <v>295</v>
      </c>
      <c r="B343" s="6" t="s">
        <v>441</v>
      </c>
      <c r="C343" s="6" t="s">
        <v>123</v>
      </c>
      <c r="D343" s="3">
        <v>7.5882759094238281</v>
      </c>
      <c r="E343" s="5" t="s">
        <v>14</v>
      </c>
      <c r="F343" s="1">
        <f t="shared" si="31"/>
        <v>333.88414001464844</v>
      </c>
      <c r="G343">
        <v>80</v>
      </c>
      <c r="H343">
        <v>0.5</v>
      </c>
      <c r="I343" s="1">
        <f t="shared" si="32"/>
        <v>133.55365600585938</v>
      </c>
      <c r="J343" s="1">
        <v>0.2</v>
      </c>
      <c r="K343" s="1">
        <f t="shared" si="33"/>
        <v>133.55365600585938</v>
      </c>
      <c r="L343" t="s">
        <v>14</v>
      </c>
      <c r="M343" t="s">
        <v>14</v>
      </c>
      <c r="N343">
        <v>5</v>
      </c>
      <c r="O343" t="s">
        <v>521</v>
      </c>
    </row>
    <row r="344" spans="1:15" x14ac:dyDescent="0.2">
      <c r="A344" s="6" t="s">
        <v>112</v>
      </c>
      <c r="B344" s="6" t="s">
        <v>442</v>
      </c>
      <c r="C344" s="6" t="s">
        <v>123</v>
      </c>
      <c r="D344" s="3">
        <v>11.200859069824219</v>
      </c>
      <c r="E344" s="5">
        <v>16</v>
      </c>
      <c r="F344" s="1">
        <f t="shared" si="31"/>
        <v>492.83779907226562</v>
      </c>
      <c r="G344">
        <v>80</v>
      </c>
      <c r="H344">
        <v>0.5</v>
      </c>
      <c r="I344" s="1">
        <f t="shared" si="32"/>
        <v>197.13511962890624</v>
      </c>
      <c r="J344" s="1">
        <v>0.2</v>
      </c>
      <c r="K344" s="1">
        <f t="shared" si="33"/>
        <v>197.13511962890624</v>
      </c>
      <c r="L344" t="s">
        <v>17</v>
      </c>
      <c r="M344" t="s">
        <v>18</v>
      </c>
      <c r="N344">
        <v>5</v>
      </c>
      <c r="O344" t="s">
        <v>523</v>
      </c>
    </row>
    <row r="345" spans="1:15" x14ac:dyDescent="0.2">
      <c r="A345" s="6" t="s">
        <v>113</v>
      </c>
      <c r="B345" s="6" t="s">
        <v>443</v>
      </c>
      <c r="C345" s="6" t="s">
        <v>123</v>
      </c>
      <c r="D345" s="3">
        <v>6.3962478637695312</v>
      </c>
      <c r="E345" s="5">
        <v>11</v>
      </c>
      <c r="F345" s="1">
        <f t="shared" si="31"/>
        <v>281.43490600585938</v>
      </c>
      <c r="G345">
        <v>80</v>
      </c>
      <c r="H345">
        <v>0.5</v>
      </c>
      <c r="I345" s="1">
        <f t="shared" si="32"/>
        <v>112.57396240234375</v>
      </c>
      <c r="J345" s="1">
        <v>0.2</v>
      </c>
      <c r="K345" s="1">
        <f t="shared" si="33"/>
        <v>112.57396240234375</v>
      </c>
      <c r="L345" t="s">
        <v>21</v>
      </c>
      <c r="M345" t="s">
        <v>22</v>
      </c>
      <c r="N345">
        <v>5</v>
      </c>
      <c r="O345" t="s">
        <v>526</v>
      </c>
    </row>
    <row r="346" spans="1:15" x14ac:dyDescent="0.2">
      <c r="A346" s="6" t="s">
        <v>45</v>
      </c>
      <c r="B346" s="6" t="s">
        <v>419</v>
      </c>
      <c r="C346" s="6" t="s">
        <v>13</v>
      </c>
      <c r="D346" s="3">
        <v>92.144355773925781</v>
      </c>
      <c r="E346" s="5">
        <v>11</v>
      </c>
      <c r="F346" s="1">
        <f t="shared" si="31"/>
        <v>405.43516540527344</v>
      </c>
      <c r="G346">
        <v>40</v>
      </c>
      <c r="H346">
        <v>5</v>
      </c>
      <c r="I346" s="1">
        <f t="shared" si="32"/>
        <v>81.087033081054685</v>
      </c>
      <c r="J346" s="1">
        <v>0.66666666666666663</v>
      </c>
      <c r="K346" s="1">
        <f t="shared" si="33"/>
        <v>24.326109924316409</v>
      </c>
      <c r="L346" t="s">
        <v>25</v>
      </c>
      <c r="M346" t="s">
        <v>18</v>
      </c>
      <c r="N346">
        <v>5</v>
      </c>
      <c r="O346" t="s">
        <v>528</v>
      </c>
    </row>
    <row r="347" spans="1:15" x14ac:dyDescent="0.2">
      <c r="A347" s="6" t="s">
        <v>47</v>
      </c>
      <c r="B347" s="6" t="s">
        <v>445</v>
      </c>
      <c r="C347" s="6" t="s">
        <v>13</v>
      </c>
      <c r="D347" s="3">
        <v>103.20484924316406</v>
      </c>
      <c r="E347" s="5">
        <v>16</v>
      </c>
      <c r="F347" s="1">
        <f t="shared" si="31"/>
        <v>454.10133666992186</v>
      </c>
      <c r="G347">
        <v>40</v>
      </c>
      <c r="H347">
        <v>5</v>
      </c>
      <c r="I347" s="1">
        <f t="shared" si="32"/>
        <v>90.820267333984376</v>
      </c>
      <c r="J347" s="1">
        <v>0.66666666666666663</v>
      </c>
      <c r="K347" s="1">
        <f t="shared" si="33"/>
        <v>27.246080200195316</v>
      </c>
      <c r="L347" t="s">
        <v>21</v>
      </c>
      <c r="M347" t="s">
        <v>18</v>
      </c>
      <c r="N347">
        <v>5</v>
      </c>
      <c r="O347" t="s">
        <v>524</v>
      </c>
    </row>
    <row r="348" spans="1:15" x14ac:dyDescent="0.2">
      <c r="A348" s="6" t="s">
        <v>78</v>
      </c>
      <c r="B348" s="6" t="s">
        <v>446</v>
      </c>
      <c r="C348" s="6" t="s">
        <v>63</v>
      </c>
      <c r="D348" s="3">
        <v>140.26303100585938</v>
      </c>
      <c r="E348" s="5">
        <v>8</v>
      </c>
      <c r="F348" s="1">
        <f t="shared" si="31"/>
        <v>617.1573364257813</v>
      </c>
      <c r="G348">
        <v>60</v>
      </c>
      <c r="H348">
        <v>5</v>
      </c>
      <c r="I348" s="1">
        <f t="shared" si="32"/>
        <v>185.14720092773439</v>
      </c>
      <c r="J348" s="1">
        <v>0.45</v>
      </c>
      <c r="K348" s="1">
        <f>I348*J348</f>
        <v>83.316240417480472</v>
      </c>
      <c r="L348" t="s">
        <v>25</v>
      </c>
      <c r="M348" t="s">
        <v>18</v>
      </c>
      <c r="N348">
        <v>5</v>
      </c>
      <c r="O348" t="s">
        <v>529</v>
      </c>
    </row>
    <row r="349" spans="1:15" x14ac:dyDescent="0.2">
      <c r="A349" s="6" t="s">
        <v>80</v>
      </c>
      <c r="B349" s="6" t="s">
        <v>447</v>
      </c>
      <c r="C349" s="6" t="s">
        <v>63</v>
      </c>
      <c r="D349" s="3">
        <v>127.80352783203125</v>
      </c>
      <c r="E349" s="5">
        <v>11</v>
      </c>
      <c r="F349" s="1">
        <f t="shared" si="31"/>
        <v>562.33552246093745</v>
      </c>
      <c r="G349">
        <v>60</v>
      </c>
      <c r="H349">
        <v>5</v>
      </c>
      <c r="I349" s="1">
        <f t="shared" si="32"/>
        <v>168.70065673828125</v>
      </c>
      <c r="J349" s="1">
        <v>0.45</v>
      </c>
      <c r="K349" s="1">
        <f>I349*J349</f>
        <v>75.915295532226565</v>
      </c>
      <c r="L349" t="s">
        <v>21</v>
      </c>
      <c r="M349" t="s">
        <v>18</v>
      </c>
      <c r="N349">
        <v>5</v>
      </c>
      <c r="O349" t="s">
        <v>526</v>
      </c>
    </row>
    <row r="350" spans="1:15" x14ac:dyDescent="0.2">
      <c r="A350" s="6" t="s">
        <v>82</v>
      </c>
      <c r="B350" s="6" t="s">
        <v>448</v>
      </c>
      <c r="C350" s="6" t="s">
        <v>104</v>
      </c>
      <c r="D350" s="3">
        <v>5.1410112380981445</v>
      </c>
      <c r="E350" s="5">
        <v>16</v>
      </c>
      <c r="F350" s="1">
        <f t="shared" si="31"/>
        <v>226.20449447631836</v>
      </c>
      <c r="G350">
        <v>70</v>
      </c>
      <c r="H350">
        <v>0.5</v>
      </c>
      <c r="I350" s="1">
        <f t="shared" si="32"/>
        <v>79.171573066711431</v>
      </c>
      <c r="J350" s="1">
        <v>1</v>
      </c>
      <c r="K350" s="1">
        <f t="shared" si="33"/>
        <v>15.834314613342285</v>
      </c>
      <c r="L350" t="s">
        <v>25</v>
      </c>
      <c r="M350" t="s">
        <v>18</v>
      </c>
      <c r="N350">
        <v>5</v>
      </c>
      <c r="O350" t="s">
        <v>527</v>
      </c>
    </row>
    <row r="351" spans="1:15" x14ac:dyDescent="0.2">
      <c r="A351" s="6" t="s">
        <v>304</v>
      </c>
      <c r="B351" s="6" t="s">
        <v>449</v>
      </c>
      <c r="C351" s="6" t="s">
        <v>104</v>
      </c>
      <c r="D351" s="3">
        <v>1.7276948690414429</v>
      </c>
      <c r="E351" s="5">
        <v>16</v>
      </c>
      <c r="F351" s="1">
        <f t="shared" si="31"/>
        <v>76.018574237823486</v>
      </c>
      <c r="G351">
        <v>70</v>
      </c>
      <c r="H351">
        <v>0.5</v>
      </c>
      <c r="I351" s="1">
        <f t="shared" si="32"/>
        <v>26.60650098323822</v>
      </c>
      <c r="J351" s="1">
        <v>1</v>
      </c>
      <c r="K351" s="1">
        <f t="shared" si="33"/>
        <v>5.3213001966476439</v>
      </c>
      <c r="L351" t="s">
        <v>17</v>
      </c>
      <c r="M351" t="s">
        <v>22</v>
      </c>
      <c r="N351">
        <v>5</v>
      </c>
      <c r="O351" t="s">
        <v>523</v>
      </c>
    </row>
    <row r="352" spans="1:15" x14ac:dyDescent="0.2">
      <c r="A352" s="6" t="s">
        <v>306</v>
      </c>
      <c r="B352" s="6" t="s">
        <v>450</v>
      </c>
      <c r="C352" s="6" t="s">
        <v>123</v>
      </c>
      <c r="D352" s="3">
        <v>10.55768871307373</v>
      </c>
      <c r="E352" s="5">
        <v>11</v>
      </c>
      <c r="F352" s="1">
        <f t="shared" si="31"/>
        <v>464.53830337524414</v>
      </c>
      <c r="G352">
        <v>80</v>
      </c>
      <c r="H352">
        <v>0.5</v>
      </c>
      <c r="I352" s="1">
        <f t="shared" si="32"/>
        <v>185.81532135009766</v>
      </c>
      <c r="J352" s="1">
        <v>0.2</v>
      </c>
      <c r="K352" s="1">
        <f t="shared" si="33"/>
        <v>185.81532135009766</v>
      </c>
      <c r="L352" t="s">
        <v>25</v>
      </c>
      <c r="M352" t="s">
        <v>18</v>
      </c>
      <c r="N352">
        <v>5</v>
      </c>
      <c r="O352" t="s">
        <v>528</v>
      </c>
    </row>
    <row r="353" spans="1:15" x14ac:dyDescent="0.2">
      <c r="A353" s="6" t="s">
        <v>114</v>
      </c>
      <c r="B353" s="6" t="s">
        <v>451</v>
      </c>
      <c r="C353" s="6" t="s">
        <v>123</v>
      </c>
      <c r="D353" s="3">
        <v>12.302313804626465</v>
      </c>
      <c r="E353" s="5">
        <v>8</v>
      </c>
      <c r="F353" s="1">
        <f t="shared" si="31"/>
        <v>541.30180740356445</v>
      </c>
      <c r="G353">
        <v>80</v>
      </c>
      <c r="H353">
        <v>0.5</v>
      </c>
      <c r="I353" s="1">
        <f t="shared" si="32"/>
        <v>216.52072296142578</v>
      </c>
      <c r="J353" s="1">
        <v>0.2</v>
      </c>
      <c r="K353" s="1">
        <f t="shared" si="33"/>
        <v>216.52072296142578</v>
      </c>
      <c r="L353" t="s">
        <v>17</v>
      </c>
      <c r="M353" t="s">
        <v>18</v>
      </c>
      <c r="N353">
        <v>5</v>
      </c>
      <c r="O353" t="s">
        <v>522</v>
      </c>
    </row>
    <row r="354" spans="1:15" x14ac:dyDescent="0.2">
      <c r="A354" s="6" t="s">
        <v>115</v>
      </c>
      <c r="B354" s="6" t="s">
        <v>452</v>
      </c>
      <c r="C354" s="6" t="s">
        <v>123</v>
      </c>
      <c r="D354" s="3">
        <v>1.2735812664031982</v>
      </c>
      <c r="E354" s="5">
        <v>16</v>
      </c>
      <c r="F354" s="1">
        <f t="shared" si="31"/>
        <v>56.037575721740723</v>
      </c>
      <c r="G354">
        <v>80</v>
      </c>
      <c r="H354">
        <v>0.5</v>
      </c>
      <c r="I354" s="1">
        <f t="shared" si="32"/>
        <v>22.41503028869629</v>
      </c>
      <c r="J354" s="1">
        <v>0.2</v>
      </c>
      <c r="K354" s="1">
        <f t="shared" si="33"/>
        <v>22.41503028869629</v>
      </c>
      <c r="L354" t="s">
        <v>21</v>
      </c>
      <c r="M354" t="s">
        <v>22</v>
      </c>
      <c r="N354">
        <v>5</v>
      </c>
      <c r="O354" t="s">
        <v>524</v>
      </c>
    </row>
    <row r="355" spans="1:15" x14ac:dyDescent="0.2">
      <c r="A355" s="6" t="s">
        <v>49</v>
      </c>
      <c r="B355" s="6" t="s">
        <v>453</v>
      </c>
      <c r="C355" s="6" t="s">
        <v>13</v>
      </c>
      <c r="D355" s="3">
        <v>0</v>
      </c>
      <c r="E355" s="5">
        <v>16</v>
      </c>
      <c r="F355" s="1">
        <f t="shared" si="31"/>
        <v>0</v>
      </c>
      <c r="G355">
        <v>40</v>
      </c>
      <c r="H355">
        <v>5</v>
      </c>
      <c r="I355" s="1">
        <f t="shared" si="32"/>
        <v>0</v>
      </c>
      <c r="J355" s="1">
        <v>0.66666666666666663</v>
      </c>
      <c r="K355" s="1">
        <f t="shared" si="33"/>
        <v>0</v>
      </c>
      <c r="L355" t="s">
        <v>25</v>
      </c>
      <c r="M355" t="s">
        <v>22</v>
      </c>
      <c r="N355">
        <v>5</v>
      </c>
      <c r="O355" t="s">
        <v>527</v>
      </c>
    </row>
    <row r="356" spans="1:15" x14ac:dyDescent="0.2">
      <c r="A356" s="6" t="s">
        <v>51</v>
      </c>
      <c r="B356" s="6" t="s">
        <v>454</v>
      </c>
      <c r="C356" s="6" t="s">
        <v>13</v>
      </c>
      <c r="D356" s="3">
        <v>115.6524658203125</v>
      </c>
      <c r="E356" s="5">
        <v>8</v>
      </c>
      <c r="F356" s="1">
        <f t="shared" si="31"/>
        <v>508.870849609375</v>
      </c>
      <c r="G356">
        <v>40</v>
      </c>
      <c r="H356">
        <v>5</v>
      </c>
      <c r="I356" s="1">
        <f t="shared" si="32"/>
        <v>101.774169921875</v>
      </c>
      <c r="J356" s="1">
        <v>0.66666666666666663</v>
      </c>
      <c r="K356" s="1">
        <f t="shared" si="33"/>
        <v>30.532250976562501</v>
      </c>
      <c r="L356" t="s">
        <v>21</v>
      </c>
      <c r="M356" t="s">
        <v>18</v>
      </c>
      <c r="N356">
        <v>5</v>
      </c>
      <c r="O356" t="s">
        <v>530</v>
      </c>
    </row>
    <row r="357" spans="1:15" x14ac:dyDescent="0.2">
      <c r="A357" s="6" t="s">
        <v>84</v>
      </c>
      <c r="B357" s="6" t="s">
        <v>455</v>
      </c>
      <c r="C357" s="6" t="s">
        <v>63</v>
      </c>
      <c r="D357" s="3">
        <v>0</v>
      </c>
      <c r="E357" s="5">
        <v>11</v>
      </c>
      <c r="F357" s="1">
        <f t="shared" si="31"/>
        <v>0</v>
      </c>
      <c r="G357">
        <v>60</v>
      </c>
      <c r="H357">
        <v>5</v>
      </c>
      <c r="I357" s="1">
        <f t="shared" si="32"/>
        <v>0</v>
      </c>
      <c r="J357" s="1">
        <v>0.45</v>
      </c>
      <c r="K357" s="1">
        <f>J357*I357</f>
        <v>0</v>
      </c>
      <c r="L357" t="s">
        <v>25</v>
      </c>
      <c r="M357" t="s">
        <v>22</v>
      </c>
      <c r="N357">
        <v>5</v>
      </c>
      <c r="O357" t="s">
        <v>528</v>
      </c>
    </row>
    <row r="358" spans="1:15" x14ac:dyDescent="0.2">
      <c r="A358" s="6" t="s">
        <v>86</v>
      </c>
      <c r="B358" s="6" t="s">
        <v>456</v>
      </c>
      <c r="C358" s="6" t="s">
        <v>63</v>
      </c>
      <c r="D358" s="3">
        <v>15.71190071105957</v>
      </c>
      <c r="E358" s="5">
        <v>16</v>
      </c>
      <c r="F358" s="1">
        <f t="shared" si="31"/>
        <v>69.132363128662107</v>
      </c>
      <c r="G358">
        <v>60</v>
      </c>
      <c r="H358">
        <v>5</v>
      </c>
      <c r="I358" s="1">
        <f t="shared" si="32"/>
        <v>20.739708938598632</v>
      </c>
      <c r="J358" s="1">
        <v>0.45</v>
      </c>
      <c r="K358" s="1">
        <f>J358*I358</f>
        <v>9.3328690223693851</v>
      </c>
      <c r="L358" t="s">
        <v>21</v>
      </c>
      <c r="M358" t="s">
        <v>18</v>
      </c>
      <c r="N358">
        <v>5</v>
      </c>
      <c r="O358" t="s">
        <v>524</v>
      </c>
    </row>
    <row r="359" spans="1:15" x14ac:dyDescent="0.2">
      <c r="A359" s="6" t="s">
        <v>88</v>
      </c>
      <c r="B359" s="6" t="s">
        <v>457</v>
      </c>
      <c r="C359" s="6" t="s">
        <v>104</v>
      </c>
      <c r="D359" s="3">
        <v>6.6985759735107422</v>
      </c>
      <c r="E359" s="5">
        <v>8</v>
      </c>
      <c r="F359" s="1">
        <f t="shared" si="31"/>
        <v>294.73734283447266</v>
      </c>
      <c r="G359">
        <v>70</v>
      </c>
      <c r="H359">
        <v>0.5</v>
      </c>
      <c r="I359" s="1">
        <f t="shared" si="32"/>
        <v>103.15806999206544</v>
      </c>
      <c r="J359" s="1">
        <v>1</v>
      </c>
      <c r="K359" s="1">
        <f t="shared" si="33"/>
        <v>20.631613998413087</v>
      </c>
      <c r="L359" t="s">
        <v>25</v>
      </c>
      <c r="M359" t="s">
        <v>18</v>
      </c>
      <c r="N359">
        <v>5</v>
      </c>
      <c r="O359" t="s">
        <v>529</v>
      </c>
    </row>
    <row r="360" spans="1:15" x14ac:dyDescent="0.2">
      <c r="A360" s="6" t="s">
        <v>315</v>
      </c>
      <c r="B360" s="6" t="s">
        <v>458</v>
      </c>
      <c r="C360" s="6" t="s">
        <v>104</v>
      </c>
      <c r="D360" s="3">
        <v>11.001861572265625</v>
      </c>
      <c r="E360" s="5">
        <v>11</v>
      </c>
      <c r="F360" s="1">
        <f t="shared" si="31"/>
        <v>484.0819091796875</v>
      </c>
      <c r="G360">
        <v>70</v>
      </c>
      <c r="H360">
        <v>0.5</v>
      </c>
      <c r="I360" s="1">
        <f t="shared" si="32"/>
        <v>169.42866821289061</v>
      </c>
      <c r="J360" s="1">
        <v>1</v>
      </c>
      <c r="K360" s="1">
        <f t="shared" si="33"/>
        <v>33.885733642578124</v>
      </c>
      <c r="L360" t="s">
        <v>21</v>
      </c>
      <c r="M360" t="s">
        <v>18</v>
      </c>
      <c r="N360">
        <v>5</v>
      </c>
      <c r="O360" t="s">
        <v>526</v>
      </c>
    </row>
    <row r="361" spans="1:15" x14ac:dyDescent="0.2">
      <c r="A361" s="6" t="s">
        <v>317</v>
      </c>
      <c r="B361" s="6" t="s">
        <v>459</v>
      </c>
      <c r="C361" s="6" t="s">
        <v>123</v>
      </c>
      <c r="D361" s="3">
        <v>7.7576618194580078</v>
      </c>
      <c r="E361" s="5">
        <v>16</v>
      </c>
      <c r="F361" s="1">
        <f t="shared" si="31"/>
        <v>341.33712005615234</v>
      </c>
      <c r="G361">
        <v>80</v>
      </c>
      <c r="H361">
        <v>0.5</v>
      </c>
      <c r="I361" s="1">
        <f t="shared" si="32"/>
        <v>136.53484802246095</v>
      </c>
      <c r="J361" s="1">
        <v>0.2</v>
      </c>
      <c r="K361" s="1">
        <f t="shared" si="33"/>
        <v>136.53484802246095</v>
      </c>
      <c r="L361" t="s">
        <v>25</v>
      </c>
      <c r="M361" t="s">
        <v>18</v>
      </c>
      <c r="N361">
        <v>5</v>
      </c>
      <c r="O361" t="s">
        <v>527</v>
      </c>
    </row>
    <row r="362" spans="1:15" x14ac:dyDescent="0.2">
      <c r="A362" s="6" t="s">
        <v>116</v>
      </c>
      <c r="B362" s="6" t="s">
        <v>460</v>
      </c>
      <c r="C362" s="6" t="s">
        <v>123</v>
      </c>
      <c r="D362" s="3">
        <v>1.2557951211929321</v>
      </c>
      <c r="E362" s="5">
        <v>11</v>
      </c>
      <c r="F362" s="1">
        <f t="shared" si="31"/>
        <v>55.254985332489014</v>
      </c>
      <c r="G362">
        <v>80</v>
      </c>
      <c r="H362">
        <v>0.5</v>
      </c>
      <c r="I362" s="1">
        <f t="shared" si="32"/>
        <v>22.101994132995607</v>
      </c>
      <c r="J362" s="1">
        <v>0.2</v>
      </c>
      <c r="K362" s="1">
        <f t="shared" si="33"/>
        <v>22.101994132995607</v>
      </c>
      <c r="L362" t="s">
        <v>17</v>
      </c>
      <c r="M362" t="s">
        <v>22</v>
      </c>
      <c r="N362">
        <v>5</v>
      </c>
      <c r="O362" t="s">
        <v>525</v>
      </c>
    </row>
    <row r="363" spans="1:15" x14ac:dyDescent="0.2">
      <c r="A363" s="6" t="s">
        <v>117</v>
      </c>
      <c r="B363" s="6" t="s">
        <v>461</v>
      </c>
      <c r="C363" s="6" t="s">
        <v>123</v>
      </c>
      <c r="D363" s="3">
        <v>7.2714076042175293</v>
      </c>
      <c r="E363" s="5">
        <v>8</v>
      </c>
      <c r="F363" s="1">
        <f t="shared" si="31"/>
        <v>319.94193458557129</v>
      </c>
      <c r="G363">
        <v>80</v>
      </c>
      <c r="H363">
        <v>0.5</v>
      </c>
      <c r="I363" s="1">
        <f t="shared" si="32"/>
        <v>127.97677383422851</v>
      </c>
      <c r="J363" s="1">
        <v>0.2</v>
      </c>
      <c r="K363" s="1">
        <f t="shared" si="33"/>
        <v>127.97677383422851</v>
      </c>
      <c r="L363" t="s">
        <v>21</v>
      </c>
      <c r="M363" t="s">
        <v>22</v>
      </c>
      <c r="N363">
        <v>5</v>
      </c>
      <c r="O363" t="s">
        <v>530</v>
      </c>
    </row>
    <row r="364" spans="1:15" x14ac:dyDescent="0.2">
      <c r="A364" s="6" t="s">
        <v>53</v>
      </c>
      <c r="B364" s="6" t="s">
        <v>462</v>
      </c>
      <c r="C364" s="6" t="s">
        <v>13</v>
      </c>
      <c r="D364" s="3">
        <v>140.139892578125</v>
      </c>
      <c r="E364" s="5">
        <v>11</v>
      </c>
      <c r="F364" s="1">
        <f t="shared" si="31"/>
        <v>616.61552734375005</v>
      </c>
      <c r="G364">
        <v>40</v>
      </c>
      <c r="H364">
        <v>5</v>
      </c>
      <c r="I364" s="1">
        <f t="shared" si="32"/>
        <v>123.32310546875</v>
      </c>
      <c r="J364" s="1">
        <v>0.66666666666666663</v>
      </c>
      <c r="K364" s="1">
        <f t="shared" si="33"/>
        <v>36.996931640625</v>
      </c>
      <c r="L364" t="s">
        <v>17</v>
      </c>
      <c r="M364" t="s">
        <v>18</v>
      </c>
      <c r="N364">
        <v>5</v>
      </c>
      <c r="O364" t="s">
        <v>525</v>
      </c>
    </row>
    <row r="365" spans="1:15" x14ac:dyDescent="0.2">
      <c r="A365" s="6" t="s">
        <v>55</v>
      </c>
      <c r="B365" s="6" t="s">
        <v>463</v>
      </c>
      <c r="C365" s="6" t="s">
        <v>13</v>
      </c>
      <c r="D365" s="3">
        <v>0</v>
      </c>
      <c r="E365" s="5">
        <v>11</v>
      </c>
      <c r="F365" s="1">
        <f t="shared" si="31"/>
        <v>0</v>
      </c>
      <c r="G365">
        <v>40</v>
      </c>
      <c r="H365">
        <v>5</v>
      </c>
      <c r="I365" s="1">
        <f t="shared" si="32"/>
        <v>0</v>
      </c>
      <c r="J365" s="1">
        <v>0.66666666666666663</v>
      </c>
      <c r="K365" s="1">
        <f t="shared" si="33"/>
        <v>0</v>
      </c>
      <c r="L365" t="s">
        <v>21</v>
      </c>
      <c r="M365" t="s">
        <v>22</v>
      </c>
      <c r="N365">
        <v>5</v>
      </c>
      <c r="O365" t="s">
        <v>526</v>
      </c>
    </row>
    <row r="366" spans="1:15" x14ac:dyDescent="0.2">
      <c r="A366" s="6" t="s">
        <v>90</v>
      </c>
      <c r="B366" s="6" t="s">
        <v>464</v>
      </c>
      <c r="C366" s="6" t="s">
        <v>63</v>
      </c>
      <c r="D366" s="3">
        <v>0</v>
      </c>
      <c r="E366" s="5">
        <v>16</v>
      </c>
      <c r="F366" s="1">
        <f t="shared" si="31"/>
        <v>0</v>
      </c>
      <c r="G366">
        <v>60</v>
      </c>
      <c r="H366">
        <v>5</v>
      </c>
      <c r="I366" s="1">
        <f t="shared" si="32"/>
        <v>0</v>
      </c>
      <c r="J366" s="1">
        <v>0.45</v>
      </c>
      <c r="K366" s="1">
        <f>J366*I366</f>
        <v>0</v>
      </c>
      <c r="L366" t="s">
        <v>25</v>
      </c>
      <c r="M366" t="s">
        <v>22</v>
      </c>
      <c r="N366">
        <v>5</v>
      </c>
      <c r="O366" t="s">
        <v>527</v>
      </c>
    </row>
    <row r="367" spans="1:15" x14ac:dyDescent="0.2">
      <c r="A367" s="6" t="s">
        <v>92</v>
      </c>
      <c r="B367" s="6" t="s">
        <v>465</v>
      </c>
      <c r="C367" s="6" t="s">
        <v>63</v>
      </c>
      <c r="D367" s="3">
        <v>134.84281921386719</v>
      </c>
      <c r="E367" s="5">
        <v>8</v>
      </c>
      <c r="F367" s="1">
        <f t="shared" si="31"/>
        <v>593.30840454101565</v>
      </c>
      <c r="G367">
        <v>60</v>
      </c>
      <c r="H367">
        <v>5</v>
      </c>
      <c r="I367" s="1">
        <f t="shared" si="32"/>
        <v>177.9925213623047</v>
      </c>
      <c r="J367" s="1">
        <v>0.45</v>
      </c>
      <c r="K367" s="1">
        <f>J367*I367</f>
        <v>80.096634613037111</v>
      </c>
      <c r="L367" t="s">
        <v>21</v>
      </c>
      <c r="M367" t="s">
        <v>18</v>
      </c>
      <c r="N367">
        <v>5</v>
      </c>
      <c r="O367" t="s">
        <v>530</v>
      </c>
    </row>
    <row r="368" spans="1:15" x14ac:dyDescent="0.2">
      <c r="A368" s="6" t="s">
        <v>94</v>
      </c>
      <c r="B368" s="6" t="s">
        <v>466</v>
      </c>
      <c r="C368" s="6" t="s">
        <v>104</v>
      </c>
      <c r="D368" s="3">
        <v>1.9864922761917114</v>
      </c>
      <c r="E368" s="5">
        <v>11</v>
      </c>
      <c r="F368" s="1">
        <f t="shared" si="31"/>
        <v>87.405660152435303</v>
      </c>
      <c r="G368">
        <v>70</v>
      </c>
      <c r="H368">
        <v>0.5</v>
      </c>
      <c r="I368" s="1">
        <f t="shared" si="32"/>
        <v>30.591981053352356</v>
      </c>
      <c r="J368" s="1">
        <v>1</v>
      </c>
      <c r="K368" s="1">
        <f t="shared" si="33"/>
        <v>6.118396210670471</v>
      </c>
      <c r="L368" t="s">
        <v>25</v>
      </c>
      <c r="M368" t="s">
        <v>22</v>
      </c>
      <c r="N368">
        <v>5</v>
      </c>
      <c r="O368" t="s">
        <v>528</v>
      </c>
    </row>
    <row r="369" spans="1:15" x14ac:dyDescent="0.2">
      <c r="A369" s="6" t="s">
        <v>326</v>
      </c>
      <c r="B369" s="6" t="s">
        <v>467</v>
      </c>
      <c r="C369" s="6" t="s">
        <v>104</v>
      </c>
      <c r="D369" s="3">
        <v>7.0394859313964844</v>
      </c>
      <c r="E369" s="5">
        <v>16</v>
      </c>
      <c r="F369" s="1">
        <f t="shared" si="31"/>
        <v>309.73738098144531</v>
      </c>
      <c r="G369">
        <v>70</v>
      </c>
      <c r="H369">
        <v>0.5</v>
      </c>
      <c r="I369" s="1">
        <f t="shared" si="32"/>
        <v>108.40808334350587</v>
      </c>
      <c r="J369" s="1">
        <v>1</v>
      </c>
      <c r="K369" s="1">
        <f t="shared" si="33"/>
        <v>21.681616668701171</v>
      </c>
      <c r="L369" t="s">
        <v>21</v>
      </c>
      <c r="M369" t="s">
        <v>18</v>
      </c>
      <c r="N369">
        <v>5</v>
      </c>
      <c r="O369" t="s">
        <v>524</v>
      </c>
    </row>
    <row r="370" spans="1:15" x14ac:dyDescent="0.2">
      <c r="A370" s="6" t="s">
        <v>328</v>
      </c>
      <c r="B370" s="6" t="s">
        <v>468</v>
      </c>
      <c r="C370" s="6" t="s">
        <v>123</v>
      </c>
      <c r="D370" s="3">
        <v>10.500511169433594</v>
      </c>
      <c r="E370" s="5">
        <v>8</v>
      </c>
      <c r="F370" s="1">
        <f t="shared" si="31"/>
        <v>462.02249145507812</v>
      </c>
      <c r="G370">
        <v>80</v>
      </c>
      <c r="H370">
        <v>0.5</v>
      </c>
      <c r="I370" s="1">
        <f t="shared" si="32"/>
        <v>184.80899658203126</v>
      </c>
      <c r="J370" s="1">
        <v>0.2</v>
      </c>
      <c r="K370" s="1">
        <f t="shared" si="33"/>
        <v>184.80899658203126</v>
      </c>
      <c r="L370" t="s">
        <v>25</v>
      </c>
      <c r="M370" t="s">
        <v>18</v>
      </c>
      <c r="N370">
        <v>5</v>
      </c>
      <c r="O370" t="s">
        <v>529</v>
      </c>
    </row>
    <row r="371" spans="1:15" x14ac:dyDescent="0.2">
      <c r="A371" s="6" t="s">
        <v>118</v>
      </c>
      <c r="B371" s="6" t="s">
        <v>469</v>
      </c>
      <c r="C371" s="6" t="s">
        <v>123</v>
      </c>
      <c r="D371" s="3">
        <v>5.8420205116271973</v>
      </c>
      <c r="E371" s="5">
        <v>16</v>
      </c>
      <c r="F371" s="1">
        <f t="shared" si="31"/>
        <v>257.04890251159668</v>
      </c>
      <c r="G371">
        <v>80</v>
      </c>
      <c r="H371">
        <v>0.5</v>
      </c>
      <c r="I371" s="1">
        <f t="shared" si="32"/>
        <v>102.81956100463867</v>
      </c>
      <c r="J371" s="1">
        <v>0.2</v>
      </c>
      <c r="K371" s="1">
        <f t="shared" si="33"/>
        <v>102.81956100463867</v>
      </c>
      <c r="L371" t="s">
        <v>17</v>
      </c>
      <c r="M371" t="s">
        <v>22</v>
      </c>
      <c r="N371">
        <v>5</v>
      </c>
      <c r="O371" t="s">
        <v>523</v>
      </c>
    </row>
    <row r="372" spans="1:15" x14ac:dyDescent="0.2">
      <c r="A372" s="6" t="s">
        <v>119</v>
      </c>
      <c r="B372" s="6" t="s">
        <v>135</v>
      </c>
      <c r="C372" s="6" t="s">
        <v>42</v>
      </c>
      <c r="D372" s="3">
        <v>1180.8194580078125</v>
      </c>
      <c r="E372" s="5" t="s">
        <v>43</v>
      </c>
      <c r="F372" s="1">
        <f t="shared" si="31"/>
        <v>519560.5615234375</v>
      </c>
      <c r="G372">
        <v>80</v>
      </c>
      <c r="H372">
        <f>5/100</f>
        <v>0.05</v>
      </c>
      <c r="I372" s="1">
        <f t="shared" si="32"/>
        <v>207824.224609375</v>
      </c>
      <c r="J372" s="1" t="s">
        <v>256</v>
      </c>
      <c r="K372" s="1" t="e">
        <f t="shared" si="33"/>
        <v>#VALUE!</v>
      </c>
      <c r="L372" t="s">
        <v>135</v>
      </c>
      <c r="M372" t="s">
        <v>18</v>
      </c>
      <c r="N372">
        <v>5</v>
      </c>
      <c r="O372" t="s">
        <v>135</v>
      </c>
    </row>
    <row r="373" spans="1:15" x14ac:dyDescent="0.2">
      <c r="A373" s="6" t="s">
        <v>57</v>
      </c>
      <c r="B373" s="6" t="s">
        <v>470</v>
      </c>
      <c r="C373" s="6" t="s">
        <v>13</v>
      </c>
      <c r="D373" s="3">
        <v>26.596517562866211</v>
      </c>
      <c r="E373" s="5">
        <v>16</v>
      </c>
      <c r="F373" s="1">
        <f t="shared" si="31"/>
        <v>117.02467727661133</v>
      </c>
      <c r="G373">
        <v>40</v>
      </c>
      <c r="H373">
        <v>5</v>
      </c>
      <c r="I373" s="1">
        <f t="shared" si="32"/>
        <v>23.404935455322267</v>
      </c>
      <c r="J373" s="1">
        <v>0.66666666666666663</v>
      </c>
      <c r="K373" s="1">
        <f t="shared" si="33"/>
        <v>7.0214806365966798</v>
      </c>
      <c r="L373" t="s">
        <v>17</v>
      </c>
      <c r="M373" t="s">
        <v>18</v>
      </c>
      <c r="N373">
        <v>5</v>
      </c>
      <c r="O373" t="s">
        <v>523</v>
      </c>
    </row>
    <row r="374" spans="1:15" x14ac:dyDescent="0.2">
      <c r="A374" s="6" t="s">
        <v>59</v>
      </c>
      <c r="B374" s="6" t="s">
        <v>471</v>
      </c>
      <c r="C374" s="6" t="s">
        <v>13</v>
      </c>
      <c r="D374" s="3">
        <v>45.703464508056641</v>
      </c>
      <c r="E374" s="5">
        <v>16</v>
      </c>
      <c r="F374" s="1">
        <f t="shared" si="31"/>
        <v>201.09524383544922</v>
      </c>
      <c r="G374">
        <v>40</v>
      </c>
      <c r="H374">
        <v>5</v>
      </c>
      <c r="I374" s="1">
        <f t="shared" si="32"/>
        <v>40.219048767089845</v>
      </c>
      <c r="J374" s="1">
        <v>0.66666666666666663</v>
      </c>
      <c r="K374" s="1">
        <f t="shared" si="33"/>
        <v>12.065714630126953</v>
      </c>
      <c r="L374" t="s">
        <v>21</v>
      </c>
      <c r="M374" t="s">
        <v>22</v>
      </c>
      <c r="N374">
        <v>5</v>
      </c>
      <c r="O374" t="s">
        <v>524</v>
      </c>
    </row>
    <row r="375" spans="1:15" x14ac:dyDescent="0.2">
      <c r="A375" s="6" t="s">
        <v>96</v>
      </c>
      <c r="B375" s="6" t="s">
        <v>472</v>
      </c>
      <c r="C375" s="6" t="s">
        <v>63</v>
      </c>
      <c r="D375" s="3">
        <v>24.685211181640625</v>
      </c>
      <c r="E375" s="5">
        <v>11</v>
      </c>
      <c r="F375" s="1">
        <f t="shared" ref="F375:F381" si="34">(D375*22)/H375</f>
        <v>108.61492919921875</v>
      </c>
      <c r="G375">
        <v>60</v>
      </c>
      <c r="H375">
        <v>5</v>
      </c>
      <c r="I375" s="1">
        <f t="shared" ref="I375:I380" si="35">(F375*G375)/200</f>
        <v>32.584478759765624</v>
      </c>
      <c r="J375" s="1">
        <v>0.45</v>
      </c>
      <c r="K375" s="1">
        <f>I375*J375</f>
        <v>14.663015441894531</v>
      </c>
      <c r="L375" t="s">
        <v>17</v>
      </c>
      <c r="M375" t="s">
        <v>18</v>
      </c>
      <c r="N375">
        <v>5</v>
      </c>
      <c r="O375" t="s">
        <v>525</v>
      </c>
    </row>
    <row r="376" spans="1:15" x14ac:dyDescent="0.2">
      <c r="A376" s="6" t="s">
        <v>98</v>
      </c>
      <c r="B376" s="6" t="s">
        <v>473</v>
      </c>
      <c r="C376" s="6" t="s">
        <v>63</v>
      </c>
      <c r="D376" s="3">
        <v>5.2931942939758301</v>
      </c>
      <c r="E376" s="5">
        <v>11</v>
      </c>
      <c r="F376" s="1">
        <f t="shared" si="34"/>
        <v>23.290054893493654</v>
      </c>
      <c r="G376">
        <v>60</v>
      </c>
      <c r="H376">
        <v>5</v>
      </c>
      <c r="I376" s="1">
        <f t="shared" si="35"/>
        <v>6.987016468048096</v>
      </c>
      <c r="J376" s="1">
        <v>0.45</v>
      </c>
      <c r="K376" s="1">
        <f>I376*J376</f>
        <v>3.1441574106216432</v>
      </c>
      <c r="L376" t="s">
        <v>21</v>
      </c>
      <c r="M376" t="s">
        <v>22</v>
      </c>
      <c r="N376">
        <v>5</v>
      </c>
      <c r="O376" t="s">
        <v>526</v>
      </c>
    </row>
    <row r="377" spans="1:15" x14ac:dyDescent="0.2">
      <c r="A377" s="6" t="s">
        <v>100</v>
      </c>
      <c r="B377" s="6" t="s">
        <v>474</v>
      </c>
      <c r="C377" s="6" t="s">
        <v>104</v>
      </c>
      <c r="D377" s="3">
        <v>2.3892247676849365</v>
      </c>
      <c r="E377" s="5">
        <v>16</v>
      </c>
      <c r="F377" s="1">
        <f t="shared" si="34"/>
        <v>105.12588977813721</v>
      </c>
      <c r="G377">
        <v>70</v>
      </c>
      <c r="H377">
        <v>0.5</v>
      </c>
      <c r="I377" s="1">
        <f t="shared" si="35"/>
        <v>36.794061422348022</v>
      </c>
      <c r="J377" s="1">
        <v>1</v>
      </c>
      <c r="K377" s="1">
        <f t="shared" si="33"/>
        <v>7.3588122844696047</v>
      </c>
      <c r="L377" t="s">
        <v>25</v>
      </c>
      <c r="M377" t="s">
        <v>22</v>
      </c>
      <c r="N377">
        <v>5</v>
      </c>
      <c r="O377" t="s">
        <v>527</v>
      </c>
    </row>
    <row r="378" spans="1:15" x14ac:dyDescent="0.2">
      <c r="A378" s="6" t="s">
        <v>336</v>
      </c>
      <c r="B378" s="6" t="s">
        <v>475</v>
      </c>
      <c r="C378" s="6" t="s">
        <v>104</v>
      </c>
      <c r="D378" s="3">
        <v>13.628108978271484</v>
      </c>
      <c r="E378" s="5">
        <v>8</v>
      </c>
      <c r="F378" s="1">
        <f t="shared" si="34"/>
        <v>599.63679504394531</v>
      </c>
      <c r="G378">
        <v>70</v>
      </c>
      <c r="H378">
        <v>0.5</v>
      </c>
      <c r="I378" s="1">
        <f t="shared" si="35"/>
        <v>209.87287826538085</v>
      </c>
      <c r="J378" s="1">
        <v>1</v>
      </c>
      <c r="K378" s="1">
        <f t="shared" si="33"/>
        <v>41.974575653076172</v>
      </c>
      <c r="L378" t="s">
        <v>21</v>
      </c>
      <c r="M378" t="s">
        <v>18</v>
      </c>
      <c r="N378">
        <v>5</v>
      </c>
      <c r="O378" t="s">
        <v>530</v>
      </c>
    </row>
    <row r="379" spans="1:15" x14ac:dyDescent="0.2">
      <c r="A379" s="6" t="s">
        <v>338</v>
      </c>
      <c r="B379" s="6" t="s">
        <v>476</v>
      </c>
      <c r="C379" s="6" t="s">
        <v>123</v>
      </c>
      <c r="D379" s="3">
        <v>10.028671264648438</v>
      </c>
      <c r="E379" s="5">
        <v>11</v>
      </c>
      <c r="F379" s="1">
        <f t="shared" si="34"/>
        <v>441.26153564453125</v>
      </c>
      <c r="G379">
        <v>80</v>
      </c>
      <c r="H379">
        <v>0.5</v>
      </c>
      <c r="I379" s="1">
        <f t="shared" si="35"/>
        <v>176.50461425781251</v>
      </c>
      <c r="J379" s="1">
        <v>0.2</v>
      </c>
      <c r="K379" s="1">
        <f t="shared" si="33"/>
        <v>176.50461425781251</v>
      </c>
      <c r="L379" t="s">
        <v>25</v>
      </c>
      <c r="M379" t="s">
        <v>22</v>
      </c>
      <c r="N379">
        <v>5</v>
      </c>
      <c r="O379" t="s">
        <v>528</v>
      </c>
    </row>
    <row r="380" spans="1:15" x14ac:dyDescent="0.2">
      <c r="A380" s="6" t="s">
        <v>120</v>
      </c>
      <c r="B380" s="6" t="s">
        <v>477</v>
      </c>
      <c r="C380" s="6" t="s">
        <v>123</v>
      </c>
      <c r="D380" s="3">
        <v>6.2975378036499023</v>
      </c>
      <c r="E380" s="5">
        <v>8</v>
      </c>
      <c r="F380" s="1">
        <f t="shared" si="34"/>
        <v>277.0916633605957</v>
      </c>
      <c r="G380">
        <v>80</v>
      </c>
      <c r="H380">
        <v>0.5</v>
      </c>
      <c r="I380" s="1">
        <f t="shared" si="35"/>
        <v>110.83666534423828</v>
      </c>
      <c r="J380" s="1">
        <v>0.2</v>
      </c>
      <c r="K380" s="1">
        <f t="shared" si="33"/>
        <v>110.83666534423828</v>
      </c>
      <c r="L380" t="s">
        <v>17</v>
      </c>
      <c r="M380" t="s">
        <v>22</v>
      </c>
      <c r="N380">
        <v>5</v>
      </c>
      <c r="O380" t="s">
        <v>522</v>
      </c>
    </row>
    <row r="381" spans="1:15" x14ac:dyDescent="0.2">
      <c r="A381" s="6" t="s">
        <v>121</v>
      </c>
      <c r="B381" s="6" t="s">
        <v>255</v>
      </c>
      <c r="C381" s="6" t="s">
        <v>341</v>
      </c>
      <c r="D381" s="3">
        <v>0.2283632904291153</v>
      </c>
      <c r="E381" s="5" t="s">
        <v>14</v>
      </c>
      <c r="F381" s="1">
        <f t="shared" si="34"/>
        <v>1.0047984778881074</v>
      </c>
      <c r="G381">
        <v>0</v>
      </c>
      <c r="H381">
        <v>5</v>
      </c>
      <c r="I381" s="1">
        <f>F381</f>
        <v>1.0047984778881074</v>
      </c>
      <c r="J381" s="1" t="s">
        <v>256</v>
      </c>
      <c r="K381" s="1" t="e">
        <f t="shared" si="33"/>
        <v>#VALUE!</v>
      </c>
      <c r="L381" t="s">
        <v>14</v>
      </c>
      <c r="M381" t="s">
        <v>18</v>
      </c>
      <c r="N381">
        <v>5</v>
      </c>
      <c r="O38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Bowie, Kate</cp:lastModifiedBy>
  <dcterms:created xsi:type="dcterms:W3CDTF">2022-02-10T21:56:18Z</dcterms:created>
  <dcterms:modified xsi:type="dcterms:W3CDTF">2024-09-18T02:08:44Z</dcterms:modified>
</cp:coreProperties>
</file>