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3256" windowHeight="13176"/>
  </bookViews>
  <sheets>
    <sheet name="NZ Staff" sheetId="1" r:id="rId1"/>
    <sheet name="India Staff" sheetId="2" r:id="rId2"/>
    <sheet name="NZ_staff" sheetId="3" r:id="rId3"/>
    <sheet name="India_staff" sheetId="4" r:id="rId4"/>
    <sheet name="all staff" sheetId="5" r:id="rId5"/>
    <sheet name="Sheet1" sheetId="9" r:id="rId6"/>
  </sheets>
  <definedNames>
    <definedName name="_xlnm._FilterDatabase" localSheetId="1" hidden="1">'India Staff'!$B$2:$H$114</definedName>
    <definedName name="_xlnm._FilterDatabase" localSheetId="0" hidden="1">'NZ Staff'!$C$5:$I$105</definedName>
    <definedName name="ExternalData_1" localSheetId="4" hidden="1">'all staff'!$A$1:$H$184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M4" i="5"/>
  <c r="M3" i="5"/>
  <c r="L4" i="5"/>
  <c r="L3" i="5"/>
  <c r="L2" i="5"/>
  <c r="L5" i="5" l="1"/>
  <c r="D102" i="3"/>
  <c r="F102" i="3"/>
  <c r="G102" i="3"/>
</calcChain>
</file>

<file path=xl/connections.xml><?xml version="1.0" encoding="utf-8"?>
<connections xmlns="http://schemas.openxmlformats.org/spreadsheetml/2006/main">
  <connection id="1" name="Query - INDIA STAFF" description="Connection to the 'INDIA STAFF' query in the workbook." type="5" refreshedVersion="0" background="1">
    <dbPr connection="provider=Microsoft.Mashup.OleDb.1;data source=$EmbeddedMashup(938af4a9-ba5c-4a0c-a370-e747e10a38dc)$;location=&quot;INDIA STAFF&quot;;extended properties=UEsDBBQAAgAIABtUK1k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AbVCt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G1QrWcXkinGhAAAA0QAAABMAHABGb3JtdWxhcy9TZWN0aW9uMS5tIKIYACigFAAAAAAAAAAAAAAAAAAAAAAAAAAAAG2OMQuDMBSEdyH/4REXBRHaVRwkreDiotBBHKI+UIx5EBNoKf3vjXXtLQfH8d3tONqFNDSnXzIWsGCfpcEJQl7Vt6qApi3KkkMOCi0LwKshZ0b0yf05okqFMwa1fZBZB6I1it9dLTfMeSsHhVfefzpB2vpKn5yAkBfT5CeE2y1tB/tXTX0qSLlNR+dEAlyQ09a8eAIoxxmOTzxmwaL/krIvUEsBAi0AFAACAAgAG1QrWT8hcMarAAAA+gAAABIAAAAAAAAAAAAAAAAAAAAAAENvbmZpZy9QYWNrYWdlLnhtbFBLAQItABQAAgAIABtUK1kPyumrpAAAAOkAAAATAAAAAAAAAAAAAAAAAPcAAABbQ29udGVudF9UeXBlc10ueG1sUEsBAi0AFAACAAgAG1QrWcXkinGhAAAA0QAAABMAAAAAAAAAAAAAAAAA6AEAAEZvcm11bGFzL1NlY3Rpb24xLm1QSwUGAAAAAAMAAwDCAAAA1gIAAAAA" command="SELECT * FROM [INDIA STAFF]"/>
  </connection>
  <connection id="2" name="Query - NZ STAFF" description="Connection to the 'NZ STAFF' query in the workbook." type="5" refreshedVersion="0" background="1">
    <dbPr connection="provider=Microsoft.Mashup.OleDb.1;data source=$EmbeddedMashup(938af4a9-ba5c-4a0c-a370-e747e10a38dc)$;location=&quot;NZ STAFF&quot;;extended properties=&quot;UEsDBBQAAgAIABtUK1k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AbVCt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G1QrWV4lp3GdAAAAzQAAABMAHABGb3JtdWxhcy9TZWN0aW9uMS5tIKIYACigFAAAAAAAAAAAAAAAAAAAAAAAAAAAAG2OMQuDMBSE90D+wyMuFkRwFgcJdXRRKFQcYnygGPMgJtBS+t+b1rW3HBzHd3eg9itZ6E4vSs44OxblcIZEtHfo+rppBFRg0HMGUR0FpzEm14dGk8vgHFp/I7dNRFt6eQ2t2rESvZoMFmJ8D5Ksj5UxOwGJqOc58mU4PO1f9q+ax1SSCbtNz4kMhKRgvXuKDFDpBeIhceFstX9B5QdQSwECLQAUAAIACAAbVCtZPyFwxqsAAAD6AAAAEgAAAAAAAAAAAAAAAAAAAAAAQ29uZmlnL1BhY2thZ2UueG1sUEsBAi0AFAACAAgAG1QrWQ/K6aukAAAA6QAAABMAAAAAAAAAAAAAAAAA9wAAAFtDb250ZW50X1R5cGVzXS54bWxQSwECLQAUAAIACAAbVCtZXiWncZ0AAADNAAAAEwAAAAAAAAAAAAAAAADoAQAARm9ybXVsYXMvU2VjdGlvbjEubVBLBQYAAAAAAwADAMIAAADSAgAAAAA=&quot;" command="SELECT * FROM [NZ STAFF]"/>
  </connection>
  <connection id="3" keepAlive="1" name="Query - Staff" description="Connection to the 'Staff' query in the workbook." type="5" refreshedVersion="4" background="1" saveData="1">
    <dbPr connection="provider=Microsoft.Mashup.OleDb.1;data source=$EmbeddedMashup(938af4a9-ba5c-4a0c-a370-e747e10a38dc)$;location=Staff;extended properties=&quot;UEsDBBQAAgAIABtUK1k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AbVCt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G1QrWc737aZlAQAAZgMAABMAHABGb3JtdWxhcy9TZWN0aW9uMS5tIKIYACigFAAAAAAAAAAAAAAAAAAAAAAAAAAAAK2SwWvCMBTG74X+DyFeWgiCuzoH0s7hDg5s2WDiIbbPtZgmkibbpPR/36sVbdHDYOsl8OW97/vlvZaQmFxJErXnaOw6rlNmXENKBnTxTqJ4OptRMiECjOsQ/CJldQKoPH4nIIaB1RqkeVN6t1Fq5/nVasELmNCYbwSM6LpeBUoaLFmz1mBAp2mK/oEtjSoa72PpENVACVtIr41ghAbKSqMPlBHgSUYQiPquk8ubRn32+SKcT/+Kf/e/+Mj0S/7I8O32JnYbFqhik0vwqv5DWXdptX8mXkKhPtE2tHuRJ9xAeeEO89LkMjFn7Io2E+i37wVPsP+VCwuX1pN+VL2bKUxaIRh9MRloyk71utfIKvoEMsX7TuIsFwaaQSzVV4c1AoE/aqN5V1SnIXurEJPJs8LxpGty/0AaBP9iHWRcfmBXfNh3nhJrLsut0kW7w+ayyehzsKqiHXeMNFhHUpTqurfYXsj4B1BLAQItABQAAgAIABtUK1k/IXDGqwAAAPoAAAASAAAAAAAAAAAAAAAAAAAAAABDb25maWcvUGFja2FnZS54bWxQSwECLQAUAAIACAAbVCtZD8rpq6QAAADpAAAAEwAAAAAAAAAAAAAAAAD3AAAAW0NvbnRlbnRfVHlwZXNdLnhtbFBLAQItABQAAgAIABtUK1nO9+2mZQEAAGYDAAATAAAAAAAAAAAAAAAAAOgBAABGb3JtdWxhcy9TZWN0aW9uMS5tUEsFBgAAAAADAAMAwgAAAJoDAAAAAA==&quot;" command="SELECT * FROM [Staff]"/>
  </connection>
</connections>
</file>

<file path=xl/sharedStrings.xml><?xml version="1.0" encoding="utf-8"?>
<sst xmlns="http://schemas.openxmlformats.org/spreadsheetml/2006/main" count="2632" uniqueCount="213">
  <si>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</si>
  <si>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</si>
  <si>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</si>
  <si>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</si>
  <si>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</si>
  <si>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</si>
  <si>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</si>
  <si>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</si>
  <si>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</si>
  <si>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</si>
  <si>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</si>
  <si>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</si>
  <si>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</si>
  <si>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</si>
  <si>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</si>
  <si>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</si>
  <si>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</si>
  <si>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</si>
  <si>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</si>
  <si>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</si>
  <si>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</si>
  <si>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</si>
  <si>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</si>
  <si>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</si>
  <si>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</si>
  <si>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</si>
  <si>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</si>
  <si>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</si>
  <si>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</si>
  <si>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</si>
  <si>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</si>
  <si>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</si>
  <si>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</si>
  <si>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</si>
  <si>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</si>
  <si>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</si>
  <si>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</si>
  <si>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</si>
  <si>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</si>
  <si>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</si>
  <si>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</si>
  <si>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</si>
  <si>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</si>
  <si>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</si>
  <si>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</si>
  <si>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</si>
  <si>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</si>
  <si>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</si>
  <si>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</si>
  <si>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</si>
  <si>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</si>
  <si>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</si>
  <si>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</si>
  <si>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</si>
  <si>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</si>
  <si>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</si>
  <si>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</si>
  <si>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</si>
  <si>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</si>
  <si>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</si>
  <si>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</si>
  <si>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</si>
  <si>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</si>
  <si>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</si>
  <si>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</si>
  <si>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</si>
  <si>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</si>
  <si>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</si>
  <si>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</si>
  <si>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</si>
  <si>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</si>
  <si>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</si>
  <si>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</si>
  <si>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</si>
  <si>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</si>
  <si>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</si>
  <si>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</si>
  <si>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</si>
  <si>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</si>
  <si>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</si>
  <si>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</si>
  <si>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</si>
  <si>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</si>
  <si>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</si>
  <si>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</si>
  <si>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</si>
  <si>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</si>
  <si>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</si>
  <si>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</si>
  <si>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</si>
  <si>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</si>
  <si>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</si>
  <si>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</si>
  <si>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</si>
  <si>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</si>
  <si>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</si>
  <si>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</si>
  <si>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</si>
  <si>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</si>
  <si>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</si>
  <si>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</si>
  <si>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</si>
  <si>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</si>
  <si>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</si>
  <si>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</si>
  <si>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</si>
  <si>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</si>
  <si>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</si>
  <si>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</si>
  <si>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</si>
  <si>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</si>
  <si>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</si>
  <si>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</si>
  <si>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</si>
  <si>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</si>
  <si>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</si>
  <si>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</si>
  <si>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</si>
  <si>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</si>
  <si>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</si>
  <si>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</si>
  <si>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</si>
  <si>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</si>
  <si>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</si>
  <si>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</si>
  <si>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</si>
  <si>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</si>
  <si>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</si>
  <si>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</si>
  <si>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</si>
  <si>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</si>
  <si>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</si>
  <si>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</si>
  <si>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</si>
  <si>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</si>
  <si>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</si>
  <si>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</si>
  <si>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</si>
  <si>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</si>
  <si>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</si>
  <si>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</si>
  <si>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</si>
  <si>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</si>
  <si>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</si>
  <si>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</si>
  <si>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</si>
  <si>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</si>
  <si>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</si>
  <si>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</si>
  <si>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</si>
  <si>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</si>
  <si>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</si>
  <si>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</si>
  <si>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</si>
  <si>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</si>
  <si>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</si>
  <si>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</si>
  <si>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</si>
  <si>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</si>
  <si>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</si>
  <si>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</si>
  <si>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</si>
  <si>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</si>
  <si>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</si>
  <si>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</si>
  <si>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</si>
  <si>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</si>
  <si>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</si>
  <si>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</si>
  <si>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</si>
  <si>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</si>
  <si>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</si>
  <si>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</si>
  <si>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</si>
  <si>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</si>
  <si>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</si>
  <si>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</si>
  <si>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</si>
  <si>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</si>
  <si>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</si>
  <si>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</si>
  <si>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</si>
  <si>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</si>
  <si>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</si>
  <si>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</si>
  <si>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</si>
  <si>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</si>
  <si>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</si>
  <si>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</si>
  <si>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</si>
  <si>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</si>
  <si>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</si>
  <si>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</si>
  <si>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</si>
  <si>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</si>
  <si>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</si>
  <si>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</si>
  <si>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</si>
  <si>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</si>
  <si>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</si>
  <si>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</si>
  <si>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</si>
  <si>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</si>
  <si>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</si>
  <si>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</si>
  <si>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</si>
  <si>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</si>
  <si>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</si>
  <si>
    <t>count of employess</t>
  </si>
  <si>
    <t>Average salary</t>
  </si>
  <si>
    <t>Average Age</t>
  </si>
  <si>
    <t>Average Tenure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</si>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</sst>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0" fontId="0" fillId="0" borderId="0" xfId="0" applyNumberFormat="1" applyFont="1"/>
    <xf numFmtId="14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</cellXfs>
  <cellStyles count="1">
    <cellStyle name="Normal" xfId="0" builtinId="0"/>
  </cellStyles>
  <dxfs count="2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0" formatCode="dd/mmm/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20" formatCode="dd/mmm/yy"/>
    </dxf>
    <dxf>
      <numFmt numFmtId="20" formatCode="dd/mmm/yy"/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2"/>
      <tableStyleElement type="headerRow" dxfId="21"/>
      <tableStyleElement type="firstRowStripe" dxfId="20"/>
    </tableStyle>
    <tableStyle name="TableStyleQueryResult" pivot="0" count="3">
      <tableStyleElement type="wholeTable" dxfId="19"/>
      <tableStyleElement type="headerRow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0" unboundColumnsRight="1">
    <queryTableFields count="9">
      <queryTableField id="1" name="Name" tableColumnId="24"/>
      <queryTableField id="2" name="Gender" tableColumnId="25"/>
      <queryTableField id="3" name="Age" tableColumnId="26"/>
      <queryTableField id="4" name="Rating" tableColumnId="27"/>
      <queryTableField id="5" name="Date Joined" tableColumnId="28"/>
      <queryTableField id="6" name="Department" tableColumnId="29"/>
      <queryTableField id="7" name="Salary" tableColumnId="30"/>
      <queryTableField id="8" name="Country" tableColumnId="31"/>
      <queryTableField id="9" dataBound="0" tableColumnId="3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G102" totalsRowCount="1">
  <autoFilter ref="A1:G101"/>
  <tableColumns count="7">
    <tableColumn id="1" name="Name" totalsRowLabel="Total"/>
    <tableColumn id="2" name="Gender"/>
    <tableColumn id="3" name="Department"/>
    <tableColumn id="4" name="Age" totalsRowFunction="average"/>
    <tableColumn id="5" name="Date Joined" dataDxfId="15" totalsRowDxfId="14"/>
    <tableColumn id="6" name="Salary" totalsRowFunction="average" dataDxfId="13" totalsRowDxfId="12"/>
    <tableColumn id="7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13" totalsRowShown="0">
  <autoFilter ref="A1:G113"/>
  <tableColumns count="7">
    <tableColumn id="1" name="Name"/>
    <tableColumn id="2" name="Gender"/>
    <tableColumn id="3" name="Age"/>
    <tableColumn id="4" name="Rating"/>
    <tableColumn id="5" name="Date Joined" dataDxfId="11"/>
    <tableColumn id="6" name="Department"/>
    <tableColumn id="7" name="Salary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Staff" displayName="Staff" ref="A1:I184" tableType="queryTable" totalsRowShown="0" headerRowDxfId="10" dataDxfId="9">
  <autoFilter ref="A1:I184"/>
  <tableColumns count="9">
    <tableColumn id="24" uniqueName="24" name="Name" queryTableFieldId="1" dataDxfId="8"/>
    <tableColumn id="25" uniqueName="25" name="Gender" queryTableFieldId="2" dataDxfId="7"/>
    <tableColumn id="26" uniqueName="26" name="Age" queryTableFieldId="3" dataDxfId="6"/>
    <tableColumn id="27" uniqueName="27" name="Rating" queryTableFieldId="4" dataDxfId="5"/>
    <tableColumn id="28" uniqueName="28" name="Date Joined" queryTableFieldId="5" dataDxfId="4"/>
    <tableColumn id="29" uniqueName="29" name="Department" queryTableFieldId="6" dataDxfId="3"/>
    <tableColumn id="30" uniqueName="30" name="Salary" queryTableFieldId="7" dataDxfId="2"/>
    <tableColumn id="31" uniqueName="31" name="Country" queryTableFieldId="8" dataDxfId="1"/>
    <tableColumn id="32" uniqueName="32" name="Tenure" queryTableFieldId="9" dataDxfId="0">
      <calculatedColumnFormula>TODAY()-Staff[[#This Row],[Date Joined]]</calculatedColumnFormula>
    </tableColumn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showGridLines="0" tabSelected="1" topLeftCell="A75" workbookViewId="0">
      <selection activeCell="O98" sqref="O98"/>
    </sheetView>
  </sheetViews>
  <sheetFormatPr defaultRowHeight="14.4" x14ac:dyDescent="0.3"/>
  <cols>
    <col min="1" max="1" width="1.6640625" customWidth="1"/>
    <col min="2" max="2" width="3.6640625" customWidth="1"/>
    <col min="7" max="7" width="10.109375" bestFit="1" customWidth="1"/>
  </cols>
  <sheetData>
    <row r="1" spans="1:9" s="2" customFormat="1" ht="52.5" customHeight="1" x14ac:dyDescent="0.25">
      <c r="A1" s="1"/>
      <c r="C1" s="3" t="s">
        <v>110</v>
      </c>
    </row>
    <row r="5" spans="1:9" ht="15" x14ac:dyDescent="0.25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t="s">
        <v>5</v>
      </c>
      <c r="I5" t="s">
        <v>6</v>
      </c>
    </row>
    <row r="6" spans="1:9" ht="15" x14ac:dyDescent="0.25">
      <c r="C6" t="s">
        <v>58</v>
      </c>
      <c r="D6" t="s">
        <v>15</v>
      </c>
      <c r="E6" t="s">
        <v>19</v>
      </c>
      <c r="F6">
        <v>22</v>
      </c>
      <c r="G6" s="4">
        <v>44446</v>
      </c>
      <c r="H6">
        <v>112780</v>
      </c>
      <c r="I6" t="s">
        <v>13</v>
      </c>
    </row>
    <row r="7" spans="1:9" ht="15" x14ac:dyDescent="0.25">
      <c r="C7" t="s">
        <v>70</v>
      </c>
      <c r="D7" t="s">
        <v>15</v>
      </c>
      <c r="E7" t="s">
        <v>9</v>
      </c>
      <c r="F7">
        <v>46</v>
      </c>
      <c r="G7" s="4">
        <v>44758</v>
      </c>
      <c r="H7">
        <v>70610</v>
      </c>
      <c r="I7" t="s">
        <v>16</v>
      </c>
    </row>
    <row r="8" spans="1:9" ht="15" x14ac:dyDescent="0.25">
      <c r="C8" t="s">
        <v>75</v>
      </c>
      <c r="D8" t="s">
        <v>8</v>
      </c>
      <c r="E8" t="s">
        <v>19</v>
      </c>
      <c r="F8">
        <v>28</v>
      </c>
      <c r="G8" s="4">
        <v>44357</v>
      </c>
      <c r="H8">
        <v>53240</v>
      </c>
      <c r="I8" t="s">
        <v>16</v>
      </c>
    </row>
    <row r="9" spans="1:9" ht="15" x14ac:dyDescent="0.25">
      <c r="C9" t="s">
        <v>49</v>
      </c>
      <c r="E9" t="s">
        <v>21</v>
      </c>
      <c r="F9">
        <v>37</v>
      </c>
      <c r="G9" s="4">
        <v>44146</v>
      </c>
      <c r="H9">
        <v>115440</v>
      </c>
      <c r="I9" t="s">
        <v>24</v>
      </c>
    </row>
    <row r="10" spans="1:9" ht="15" x14ac:dyDescent="0.25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>
        <v>53540</v>
      </c>
      <c r="I10" t="s">
        <v>16</v>
      </c>
    </row>
    <row r="11" spans="1:9" ht="15" x14ac:dyDescent="0.25">
      <c r="C11" t="s">
        <v>81</v>
      </c>
      <c r="D11" t="s">
        <v>8</v>
      </c>
      <c r="E11" t="s">
        <v>9</v>
      </c>
      <c r="F11">
        <v>30</v>
      </c>
      <c r="G11" s="4">
        <v>44861</v>
      </c>
      <c r="H11">
        <v>112570</v>
      </c>
      <c r="I11" t="s">
        <v>16</v>
      </c>
    </row>
    <row r="12" spans="1:9" ht="15" x14ac:dyDescent="0.25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>
        <v>48530</v>
      </c>
      <c r="I12" t="s">
        <v>13</v>
      </c>
    </row>
    <row r="13" spans="1:9" x14ac:dyDescent="0.3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>
        <v>62780</v>
      </c>
      <c r="I13" t="s">
        <v>16</v>
      </c>
    </row>
    <row r="14" spans="1:9" ht="15" x14ac:dyDescent="0.25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>
        <v>53870</v>
      </c>
      <c r="I14" t="s">
        <v>16</v>
      </c>
    </row>
    <row r="15" spans="1:9" ht="15" x14ac:dyDescent="0.25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>
        <v>119110</v>
      </c>
      <c r="I15" t="s">
        <v>16</v>
      </c>
    </row>
    <row r="16" spans="1:9" ht="15" x14ac:dyDescent="0.25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>
        <v>112110</v>
      </c>
      <c r="I16" t="s">
        <v>24</v>
      </c>
    </row>
    <row r="17" spans="3:9" ht="15" x14ac:dyDescent="0.25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>
        <v>65700</v>
      </c>
      <c r="I17" t="s">
        <v>16</v>
      </c>
    </row>
    <row r="18" spans="3:9" ht="15" x14ac:dyDescent="0.25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>
        <v>69070</v>
      </c>
      <c r="I18" t="s">
        <v>16</v>
      </c>
    </row>
    <row r="19" spans="3:9" ht="15" x14ac:dyDescent="0.25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>
        <v>107700</v>
      </c>
      <c r="I19" t="s">
        <v>16</v>
      </c>
    </row>
    <row r="20" spans="3:9" ht="15" x14ac:dyDescent="0.25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>
        <v>43840</v>
      </c>
      <c r="I20" t="s">
        <v>13</v>
      </c>
    </row>
    <row r="21" spans="3:9" ht="15" x14ac:dyDescent="0.25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>
        <v>99750</v>
      </c>
      <c r="I21" t="s">
        <v>16</v>
      </c>
    </row>
    <row r="22" spans="3:9" ht="15" x14ac:dyDescent="0.25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>
        <v>37920</v>
      </c>
      <c r="I22" t="s">
        <v>16</v>
      </c>
    </row>
    <row r="23" spans="3:9" ht="15" x14ac:dyDescent="0.25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>
        <v>57090</v>
      </c>
      <c r="I23" t="s">
        <v>16</v>
      </c>
    </row>
    <row r="24" spans="3:9" ht="15" x14ac:dyDescent="0.25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>
        <v>41980</v>
      </c>
      <c r="I24" t="s">
        <v>16</v>
      </c>
    </row>
    <row r="25" spans="3:9" ht="15" x14ac:dyDescent="0.25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>
        <v>75880</v>
      </c>
      <c r="I25" t="s">
        <v>16</v>
      </c>
    </row>
    <row r="26" spans="3:9" ht="15" x14ac:dyDescent="0.25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>
        <v>58940</v>
      </c>
      <c r="I26" t="s">
        <v>16</v>
      </c>
    </row>
    <row r="27" spans="3:9" ht="15" x14ac:dyDescent="0.25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>
        <v>67910</v>
      </c>
      <c r="I27" t="s">
        <v>24</v>
      </c>
    </row>
    <row r="28" spans="3:9" ht="15" x14ac:dyDescent="0.25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>
        <v>58100</v>
      </c>
      <c r="I28" t="s">
        <v>16</v>
      </c>
    </row>
    <row r="29" spans="3:9" ht="15" x14ac:dyDescent="0.25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>
        <v>48980</v>
      </c>
      <c r="I29" t="s">
        <v>16</v>
      </c>
    </row>
    <row r="30" spans="3:9" x14ac:dyDescent="0.3">
      <c r="C30" t="s">
        <v>20</v>
      </c>
      <c r="E30" t="s">
        <v>21</v>
      </c>
      <c r="F30">
        <v>30</v>
      </c>
      <c r="G30" s="4">
        <v>44597</v>
      </c>
      <c r="H30">
        <v>64000</v>
      </c>
      <c r="I30" t="s">
        <v>16</v>
      </c>
    </row>
    <row r="31" spans="3:9" x14ac:dyDescent="0.3">
      <c r="C31" t="s">
        <v>7</v>
      </c>
      <c r="D31" t="s">
        <v>8</v>
      </c>
      <c r="E31" t="s">
        <v>9</v>
      </c>
      <c r="F31">
        <v>42</v>
      </c>
      <c r="G31" s="4">
        <v>44779</v>
      </c>
      <c r="H31">
        <v>75000</v>
      </c>
      <c r="I31" t="s">
        <v>10</v>
      </c>
    </row>
    <row r="32" spans="3:9" x14ac:dyDescent="0.3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>
        <v>87620</v>
      </c>
      <c r="I32" t="s">
        <v>16</v>
      </c>
    </row>
    <row r="33" spans="3:9" x14ac:dyDescent="0.3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>
        <v>34980</v>
      </c>
      <c r="I33" t="s">
        <v>16</v>
      </c>
    </row>
    <row r="34" spans="3:9" x14ac:dyDescent="0.3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>
        <v>75970</v>
      </c>
      <c r="I34" t="s">
        <v>16</v>
      </c>
    </row>
    <row r="35" spans="3:9" x14ac:dyDescent="0.3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>
        <v>60130</v>
      </c>
      <c r="I35" t="s">
        <v>16</v>
      </c>
    </row>
    <row r="36" spans="3:9" x14ac:dyDescent="0.3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>
        <v>75480</v>
      </c>
      <c r="I36" t="s">
        <v>42</v>
      </c>
    </row>
    <row r="37" spans="3:9" x14ac:dyDescent="0.3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>
        <v>115920</v>
      </c>
      <c r="I37" t="s">
        <v>16</v>
      </c>
    </row>
    <row r="38" spans="3:9" x14ac:dyDescent="0.3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>
        <v>78540</v>
      </c>
      <c r="I38" t="s">
        <v>16</v>
      </c>
    </row>
    <row r="39" spans="3:9" x14ac:dyDescent="0.3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>
        <v>109190</v>
      </c>
      <c r="I39" t="s">
        <v>13</v>
      </c>
    </row>
    <row r="40" spans="3:9" x14ac:dyDescent="0.3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>
        <v>49630</v>
      </c>
      <c r="I40" t="s">
        <v>24</v>
      </c>
    </row>
    <row r="41" spans="3:9" x14ac:dyDescent="0.3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>
        <v>99970</v>
      </c>
      <c r="I41" t="s">
        <v>16</v>
      </c>
    </row>
    <row r="42" spans="3:9" x14ac:dyDescent="0.3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>
        <v>96140</v>
      </c>
      <c r="I42" t="s">
        <v>16</v>
      </c>
    </row>
    <row r="43" spans="3:9" x14ac:dyDescent="0.3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>
        <v>103550</v>
      </c>
      <c r="I43" t="s">
        <v>16</v>
      </c>
    </row>
    <row r="44" spans="3:9" x14ac:dyDescent="0.3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>
        <v>48950</v>
      </c>
      <c r="I44" t="s">
        <v>16</v>
      </c>
    </row>
    <row r="45" spans="3:9" x14ac:dyDescent="0.3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>
        <v>52610</v>
      </c>
      <c r="I45" t="s">
        <v>24</v>
      </c>
    </row>
    <row r="46" spans="3:9" x14ac:dyDescent="0.3">
      <c r="C46" t="s">
        <v>72</v>
      </c>
      <c r="D46" t="s">
        <v>8</v>
      </c>
      <c r="E46" t="s">
        <v>9</v>
      </c>
      <c r="F46">
        <v>36</v>
      </c>
      <c r="G46" s="4">
        <v>44529</v>
      </c>
      <c r="H46">
        <v>78390</v>
      </c>
      <c r="I46" t="s">
        <v>16</v>
      </c>
    </row>
    <row r="47" spans="3:9" x14ac:dyDescent="0.3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>
        <v>86570</v>
      </c>
      <c r="I47" t="s">
        <v>16</v>
      </c>
    </row>
    <row r="48" spans="3:9" x14ac:dyDescent="0.3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>
        <v>83750</v>
      </c>
      <c r="I48" t="s">
        <v>16</v>
      </c>
    </row>
    <row r="49" spans="3:9" x14ac:dyDescent="0.3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>
        <v>92450</v>
      </c>
      <c r="I49" t="s">
        <v>16</v>
      </c>
    </row>
    <row r="50" spans="3:9" x14ac:dyDescent="0.3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>
        <v>112650</v>
      </c>
      <c r="I50" t="s">
        <v>16</v>
      </c>
    </row>
    <row r="51" spans="3:9" x14ac:dyDescent="0.3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>
        <v>79570</v>
      </c>
      <c r="I51" t="s">
        <v>16</v>
      </c>
    </row>
    <row r="52" spans="3:9" x14ac:dyDescent="0.3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>
        <v>68900</v>
      </c>
      <c r="I52" t="s">
        <v>24</v>
      </c>
    </row>
    <row r="53" spans="3:9" x14ac:dyDescent="0.3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>
        <v>80700</v>
      </c>
      <c r="I53" t="s">
        <v>13</v>
      </c>
    </row>
    <row r="54" spans="3:9" x14ac:dyDescent="0.3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>
        <v>58960</v>
      </c>
      <c r="I54" t="s">
        <v>16</v>
      </c>
    </row>
    <row r="55" spans="3:9" x14ac:dyDescent="0.3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>
        <v>118840</v>
      </c>
      <c r="I55" t="s">
        <v>16</v>
      </c>
    </row>
    <row r="56" spans="3:9" x14ac:dyDescent="0.3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>
        <v>48170</v>
      </c>
      <c r="I56" t="s">
        <v>13</v>
      </c>
    </row>
    <row r="57" spans="3:9" x14ac:dyDescent="0.3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>
        <v>45510</v>
      </c>
      <c r="I57" t="s">
        <v>16</v>
      </c>
    </row>
    <row r="58" spans="3:9" x14ac:dyDescent="0.3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>
        <v>112650</v>
      </c>
      <c r="I58" t="s">
        <v>16</v>
      </c>
    </row>
    <row r="59" spans="3:9" x14ac:dyDescent="0.3">
      <c r="C59" t="s">
        <v>83</v>
      </c>
      <c r="D59" t="s">
        <v>8</v>
      </c>
      <c r="E59" t="s">
        <v>9</v>
      </c>
      <c r="F59">
        <v>36</v>
      </c>
      <c r="G59" s="4">
        <v>44085</v>
      </c>
      <c r="H59">
        <v>114890</v>
      </c>
      <c r="I59" t="s">
        <v>16</v>
      </c>
    </row>
    <row r="60" spans="3:9" x14ac:dyDescent="0.3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>
        <v>69710</v>
      </c>
      <c r="I60" t="s">
        <v>16</v>
      </c>
    </row>
    <row r="61" spans="3:9" x14ac:dyDescent="0.3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>
        <v>71380</v>
      </c>
      <c r="I61" t="s">
        <v>16</v>
      </c>
    </row>
    <row r="62" spans="3:9" x14ac:dyDescent="0.3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>
        <v>109160</v>
      </c>
      <c r="I62" t="s">
        <v>10</v>
      </c>
    </row>
    <row r="63" spans="3:9" x14ac:dyDescent="0.3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>
        <v>113280</v>
      </c>
      <c r="I63" t="s">
        <v>42</v>
      </c>
    </row>
    <row r="64" spans="3:9" x14ac:dyDescent="0.3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>
        <v>69120</v>
      </c>
      <c r="I64" t="s">
        <v>16</v>
      </c>
    </row>
    <row r="65" spans="3:9" x14ac:dyDescent="0.3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>
        <v>118100</v>
      </c>
      <c r="I65" t="s">
        <v>16</v>
      </c>
    </row>
    <row r="66" spans="3:9" x14ac:dyDescent="0.3">
      <c r="C66" t="s">
        <v>62</v>
      </c>
      <c r="D66" t="s">
        <v>8</v>
      </c>
      <c r="E66" t="s">
        <v>9</v>
      </c>
      <c r="F66">
        <v>22</v>
      </c>
      <c r="G66" s="4">
        <v>44450</v>
      </c>
      <c r="H66">
        <v>76900</v>
      </c>
      <c r="I66" t="s">
        <v>13</v>
      </c>
    </row>
    <row r="67" spans="3:9" x14ac:dyDescent="0.3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>
        <v>114870</v>
      </c>
      <c r="I67" t="s">
        <v>16</v>
      </c>
    </row>
    <row r="68" spans="3:9" x14ac:dyDescent="0.3">
      <c r="C68" t="s">
        <v>52</v>
      </c>
      <c r="E68" t="s">
        <v>12</v>
      </c>
      <c r="F68">
        <v>32</v>
      </c>
      <c r="G68" s="4">
        <v>44774</v>
      </c>
      <c r="H68">
        <v>91310</v>
      </c>
      <c r="I68" t="s">
        <v>16</v>
      </c>
    </row>
    <row r="69" spans="3:9" x14ac:dyDescent="0.3">
      <c r="C69" t="s">
        <v>43</v>
      </c>
      <c r="D69" t="s">
        <v>8</v>
      </c>
      <c r="E69" t="s">
        <v>9</v>
      </c>
      <c r="F69">
        <v>28</v>
      </c>
      <c r="G69" s="4">
        <v>44486</v>
      </c>
      <c r="H69">
        <v>104770</v>
      </c>
      <c r="I69" t="s">
        <v>16</v>
      </c>
    </row>
    <row r="70" spans="3:9" x14ac:dyDescent="0.3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>
        <v>54970</v>
      </c>
      <c r="I70" t="s">
        <v>16</v>
      </c>
    </row>
    <row r="71" spans="3:9" x14ac:dyDescent="0.3">
      <c r="C71" t="s">
        <v>11</v>
      </c>
      <c r="E71" t="s">
        <v>12</v>
      </c>
      <c r="F71">
        <v>26</v>
      </c>
      <c r="G71" s="4">
        <v>44271</v>
      </c>
      <c r="H71">
        <v>90700</v>
      </c>
      <c r="I71" t="s">
        <v>13</v>
      </c>
    </row>
    <row r="72" spans="3:9" x14ac:dyDescent="0.3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>
        <v>56870</v>
      </c>
      <c r="I72" t="s">
        <v>13</v>
      </c>
    </row>
    <row r="73" spans="3:9" x14ac:dyDescent="0.3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>
        <v>92700</v>
      </c>
      <c r="I73" t="s">
        <v>16</v>
      </c>
    </row>
    <row r="74" spans="3:9" x14ac:dyDescent="0.3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>
        <v>65920</v>
      </c>
      <c r="I74" t="s">
        <v>16</v>
      </c>
    </row>
    <row r="75" spans="3:9" x14ac:dyDescent="0.3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>
        <v>47360</v>
      </c>
      <c r="I75" t="s">
        <v>16</v>
      </c>
    </row>
    <row r="76" spans="3:9" x14ac:dyDescent="0.3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>
        <v>60570</v>
      </c>
      <c r="I76" t="s">
        <v>16</v>
      </c>
    </row>
    <row r="77" spans="3:9" x14ac:dyDescent="0.3">
      <c r="C77" t="s">
        <v>96</v>
      </c>
      <c r="D77" t="s">
        <v>8</v>
      </c>
      <c r="E77" t="s">
        <v>9</v>
      </c>
      <c r="F77">
        <v>28</v>
      </c>
      <c r="G77" s="4">
        <v>44649</v>
      </c>
      <c r="H77">
        <v>104120</v>
      </c>
      <c r="I77" t="s">
        <v>16</v>
      </c>
    </row>
    <row r="78" spans="3:9" x14ac:dyDescent="0.3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>
        <v>88050</v>
      </c>
      <c r="I78" t="s">
        <v>24</v>
      </c>
    </row>
    <row r="79" spans="3:9" x14ac:dyDescent="0.3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>
        <v>100420</v>
      </c>
      <c r="I79" t="s">
        <v>16</v>
      </c>
    </row>
    <row r="80" spans="3:9" x14ac:dyDescent="0.3">
      <c r="C80" t="s">
        <v>54</v>
      </c>
      <c r="D80" t="s">
        <v>8</v>
      </c>
      <c r="E80" t="s">
        <v>9</v>
      </c>
      <c r="F80">
        <v>30</v>
      </c>
      <c r="G80" s="4">
        <v>44850</v>
      </c>
      <c r="H80">
        <v>114180</v>
      </c>
      <c r="I80" t="s">
        <v>16</v>
      </c>
    </row>
    <row r="81" spans="3:9" x14ac:dyDescent="0.3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>
        <v>33920</v>
      </c>
      <c r="I81" t="s">
        <v>16</v>
      </c>
    </row>
    <row r="82" spans="3:9" x14ac:dyDescent="0.3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>
        <v>106460</v>
      </c>
      <c r="I82" t="s">
        <v>16</v>
      </c>
    </row>
    <row r="83" spans="3:9" x14ac:dyDescent="0.3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>
        <v>40400</v>
      </c>
      <c r="I83" t="s">
        <v>16</v>
      </c>
    </row>
    <row r="84" spans="3:9" x14ac:dyDescent="0.3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>
        <v>91650</v>
      </c>
      <c r="I84" t="s">
        <v>13</v>
      </c>
    </row>
    <row r="85" spans="3:9" x14ac:dyDescent="0.3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>
        <v>36040</v>
      </c>
      <c r="I85" t="s">
        <v>16</v>
      </c>
    </row>
    <row r="86" spans="3:9" x14ac:dyDescent="0.3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>
        <v>104410</v>
      </c>
      <c r="I86" t="s">
        <v>16</v>
      </c>
    </row>
    <row r="87" spans="3:9" x14ac:dyDescent="0.3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>
        <v>96800</v>
      </c>
      <c r="I87" t="s">
        <v>16</v>
      </c>
    </row>
    <row r="88" spans="3:9" x14ac:dyDescent="0.3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>
        <v>85000</v>
      </c>
      <c r="I88" t="s">
        <v>16</v>
      </c>
    </row>
    <row r="89" spans="3:9" x14ac:dyDescent="0.3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>
        <v>43510</v>
      </c>
      <c r="I89" t="s">
        <v>42</v>
      </c>
    </row>
    <row r="90" spans="3:9" x14ac:dyDescent="0.3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>
        <v>59430</v>
      </c>
      <c r="I90" t="s">
        <v>16</v>
      </c>
    </row>
    <row r="91" spans="3:9" x14ac:dyDescent="0.3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>
        <v>65360</v>
      </c>
      <c r="I91" t="s">
        <v>16</v>
      </c>
    </row>
    <row r="92" spans="3:9" x14ac:dyDescent="0.3">
      <c r="C92" t="s">
        <v>66</v>
      </c>
      <c r="D92" t="s">
        <v>8</v>
      </c>
      <c r="E92" t="s">
        <v>9</v>
      </c>
      <c r="F92">
        <v>32</v>
      </c>
      <c r="G92" s="4">
        <v>44611</v>
      </c>
      <c r="H92">
        <v>41570</v>
      </c>
      <c r="I92" t="s">
        <v>16</v>
      </c>
    </row>
    <row r="93" spans="3:9" x14ac:dyDescent="0.3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>
        <v>75280</v>
      </c>
      <c r="I93" t="s">
        <v>16</v>
      </c>
    </row>
    <row r="94" spans="3:9" x14ac:dyDescent="0.3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>
        <v>74550</v>
      </c>
      <c r="I94" t="s">
        <v>16</v>
      </c>
    </row>
    <row r="95" spans="3:9" x14ac:dyDescent="0.3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>
        <v>67950</v>
      </c>
      <c r="I95" t="s">
        <v>16</v>
      </c>
    </row>
    <row r="96" spans="3:9" x14ac:dyDescent="0.3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>
        <v>70270</v>
      </c>
      <c r="I96" t="s">
        <v>24</v>
      </c>
    </row>
    <row r="97" spans="3:9" x14ac:dyDescent="0.3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>
        <v>53540</v>
      </c>
      <c r="I97" t="s">
        <v>16</v>
      </c>
    </row>
    <row r="98" spans="3:9" x14ac:dyDescent="0.3">
      <c r="C98" t="s">
        <v>58</v>
      </c>
      <c r="D98" t="s">
        <v>15</v>
      </c>
      <c r="E98" t="s">
        <v>19</v>
      </c>
      <c r="F98">
        <v>22</v>
      </c>
      <c r="G98">
        <v>44446</v>
      </c>
      <c r="H98">
        <v>112780</v>
      </c>
      <c r="I98" t="s">
        <v>13</v>
      </c>
    </row>
    <row r="99" spans="3:9" x14ac:dyDescent="0.3">
      <c r="C99" t="s">
        <v>70</v>
      </c>
      <c r="D99" t="s">
        <v>15</v>
      </c>
      <c r="E99" t="s">
        <v>9</v>
      </c>
      <c r="F99">
        <v>46</v>
      </c>
      <c r="G99">
        <v>44758</v>
      </c>
      <c r="H99">
        <v>70610</v>
      </c>
      <c r="I99" t="s">
        <v>16</v>
      </c>
    </row>
    <row r="100" spans="3:9" x14ac:dyDescent="0.3">
      <c r="C100" t="s">
        <v>75</v>
      </c>
      <c r="D100" t="s">
        <v>8</v>
      </c>
      <c r="E100" t="s">
        <v>19</v>
      </c>
      <c r="F100">
        <v>28</v>
      </c>
      <c r="G100">
        <v>44357</v>
      </c>
      <c r="H100">
        <v>53240</v>
      </c>
      <c r="I100" t="s">
        <v>16</v>
      </c>
    </row>
    <row r="101" spans="3:9" x14ac:dyDescent="0.3">
      <c r="C101" t="s">
        <v>49</v>
      </c>
      <c r="E101" t="s">
        <v>21</v>
      </c>
      <c r="F101">
        <v>37</v>
      </c>
      <c r="G101">
        <v>44146</v>
      </c>
      <c r="H101">
        <v>115440</v>
      </c>
      <c r="I101" t="s">
        <v>24</v>
      </c>
    </row>
    <row r="102" spans="3:9" x14ac:dyDescent="0.3">
      <c r="C102" t="s">
        <v>65</v>
      </c>
      <c r="D102" t="s">
        <v>15</v>
      </c>
      <c r="E102" t="s">
        <v>19</v>
      </c>
      <c r="F102">
        <v>32</v>
      </c>
      <c r="G102">
        <v>44465</v>
      </c>
      <c r="H102">
        <v>53540</v>
      </c>
      <c r="I102" t="s">
        <v>16</v>
      </c>
    </row>
    <row r="103" spans="3:9" x14ac:dyDescent="0.3">
      <c r="C103" t="s">
        <v>81</v>
      </c>
      <c r="D103" t="s">
        <v>8</v>
      </c>
      <c r="E103" t="s">
        <v>9</v>
      </c>
      <c r="F103">
        <v>30</v>
      </c>
      <c r="G103">
        <v>44861</v>
      </c>
      <c r="H103">
        <v>112570</v>
      </c>
      <c r="I103" t="s">
        <v>16</v>
      </c>
    </row>
    <row r="104" spans="3:9" x14ac:dyDescent="0.3">
      <c r="C104" t="s">
        <v>51</v>
      </c>
      <c r="D104" t="s">
        <v>15</v>
      </c>
      <c r="E104" t="s">
        <v>9</v>
      </c>
      <c r="F104">
        <v>33</v>
      </c>
      <c r="G104">
        <v>44701</v>
      </c>
      <c r="H104">
        <v>48530</v>
      </c>
      <c r="I104" t="s">
        <v>13</v>
      </c>
    </row>
    <row r="105" spans="3:9" x14ac:dyDescent="0.3">
      <c r="C105" t="s">
        <v>61</v>
      </c>
      <c r="D105" t="s">
        <v>8</v>
      </c>
      <c r="E105" t="s">
        <v>12</v>
      </c>
      <c r="F105">
        <v>24</v>
      </c>
      <c r="G105">
        <v>44148</v>
      </c>
      <c r="H105">
        <v>62780</v>
      </c>
      <c r="I10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opLeftCell="A84" workbookViewId="0">
      <selection activeCell="A108" sqref="A108"/>
    </sheetView>
  </sheetViews>
  <sheetFormatPr defaultRowHeight="14.4" x14ac:dyDescent="0.3"/>
  <cols>
    <col min="2" max="8" width="9.44140625" customWidth="1"/>
  </cols>
  <sheetData>
    <row r="2" spans="2:8" ht="15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ht="15" x14ac:dyDescent="0.25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ht="15" x14ac:dyDescent="0.25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ht="15" x14ac:dyDescent="0.25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ht="15" x14ac:dyDescent="0.25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ht="15" x14ac:dyDescent="0.25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ht="15" x14ac:dyDescent="0.25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ht="15" x14ac:dyDescent="0.25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ht="15" x14ac:dyDescent="0.25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ht="15" x14ac:dyDescent="0.25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ht="15" x14ac:dyDescent="0.25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ht="15" x14ac:dyDescent="0.25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ht="15" x14ac:dyDescent="0.25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ht="15" x14ac:dyDescent="0.25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ht="15" x14ac:dyDescent="0.25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ht="15" x14ac:dyDescent="0.25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ht="15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ht="15" x14ac:dyDescent="0.25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ht="15" x14ac:dyDescent="0.25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ht="15" x14ac:dyDescent="0.25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ht="15" x14ac:dyDescent="0.25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ht="15" x14ac:dyDescent="0.25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ht="15" x14ac:dyDescent="0.25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ht="15" x14ac:dyDescent="0.25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ht="15" x14ac:dyDescent="0.25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ht="15" x14ac:dyDescent="0.25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ht="15" x14ac:dyDescent="0.25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ht="15" x14ac:dyDescent="0.25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ht="15" x14ac:dyDescent="0.25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ht="15" x14ac:dyDescent="0.25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3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3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3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3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3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3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3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3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3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3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3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3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3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3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3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3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3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3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3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3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3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3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3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3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3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3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3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3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3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3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3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3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3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3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3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3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3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3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3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3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3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3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3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3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3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3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3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3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3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3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3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3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3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3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3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3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3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3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3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3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3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3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3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3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3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3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3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3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3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3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3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3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3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3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3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3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3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3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3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3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3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3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3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C6" sqref="C6"/>
    </sheetView>
  </sheetViews>
  <sheetFormatPr defaultColWidth="17.77734375" defaultRowHeight="14.4" x14ac:dyDescent="0.3"/>
  <cols>
    <col min="1" max="1" width="19.6640625" bestFit="1" customWidth="1"/>
    <col min="2" max="2" width="9.33203125" bestFit="1" customWidth="1"/>
    <col min="3" max="3" width="13.33203125" bestFit="1" customWidth="1"/>
    <col min="4" max="4" width="6.44140625" bestFit="1" customWidth="1"/>
    <col min="5" max="5" width="13" style="4" bestFit="1" customWidth="1"/>
    <col min="6" max="6" width="11.88671875" style="5" bestFit="1" customWidth="1"/>
    <col min="7" max="7" width="13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5" t="s">
        <v>5</v>
      </c>
      <c r="G1" t="s">
        <v>6</v>
      </c>
    </row>
    <row r="2" spans="1:7" x14ac:dyDescent="0.3">
      <c r="A2" t="s">
        <v>58</v>
      </c>
      <c r="B2" t="s">
        <v>15</v>
      </c>
      <c r="C2" t="s">
        <v>19</v>
      </c>
      <c r="D2">
        <v>22</v>
      </c>
      <c r="E2" s="4">
        <v>44446</v>
      </c>
      <c r="F2" s="5">
        <v>112780</v>
      </c>
      <c r="G2" t="s">
        <v>13</v>
      </c>
    </row>
    <row r="3" spans="1:7" x14ac:dyDescent="0.3">
      <c r="A3" t="s">
        <v>70</v>
      </c>
      <c r="B3" t="s">
        <v>15</v>
      </c>
      <c r="C3" t="s">
        <v>9</v>
      </c>
      <c r="D3">
        <v>46</v>
      </c>
      <c r="E3" s="4">
        <v>44758</v>
      </c>
      <c r="F3" s="5">
        <v>70610</v>
      </c>
      <c r="G3" t="s">
        <v>16</v>
      </c>
    </row>
    <row r="4" spans="1:7" x14ac:dyDescent="0.3">
      <c r="A4" t="s">
        <v>75</v>
      </c>
      <c r="B4" t="s">
        <v>8</v>
      </c>
      <c r="C4" t="s">
        <v>19</v>
      </c>
      <c r="D4">
        <v>28</v>
      </c>
      <c r="E4" s="4">
        <v>44357</v>
      </c>
      <c r="F4" s="5">
        <v>53240</v>
      </c>
      <c r="G4" t="s">
        <v>16</v>
      </c>
    </row>
    <row r="5" spans="1:7" x14ac:dyDescent="0.3">
      <c r="A5" t="s">
        <v>49</v>
      </c>
      <c r="C5" t="s">
        <v>21</v>
      </c>
      <c r="D5">
        <v>37</v>
      </c>
      <c r="E5" s="4">
        <v>44146</v>
      </c>
      <c r="F5" s="5">
        <v>115440</v>
      </c>
      <c r="G5" t="s">
        <v>24</v>
      </c>
    </row>
    <row r="6" spans="1:7" x14ac:dyDescent="0.3">
      <c r="A6" t="s">
        <v>65</v>
      </c>
      <c r="B6" t="s">
        <v>15</v>
      </c>
      <c r="C6" t="s">
        <v>19</v>
      </c>
      <c r="D6">
        <v>32</v>
      </c>
      <c r="E6" s="4">
        <v>44465</v>
      </c>
      <c r="F6" s="5">
        <v>53540</v>
      </c>
      <c r="G6" t="s">
        <v>16</v>
      </c>
    </row>
    <row r="7" spans="1:7" x14ac:dyDescent="0.3">
      <c r="A7" t="s">
        <v>81</v>
      </c>
      <c r="B7" t="s">
        <v>8</v>
      </c>
      <c r="C7" t="s">
        <v>9</v>
      </c>
      <c r="D7">
        <v>30</v>
      </c>
      <c r="E7" s="4">
        <v>44861</v>
      </c>
      <c r="F7" s="5">
        <v>112570</v>
      </c>
      <c r="G7" t="s">
        <v>16</v>
      </c>
    </row>
    <row r="8" spans="1:7" x14ac:dyDescent="0.3">
      <c r="A8" t="s">
        <v>51</v>
      </c>
      <c r="B8" t="s">
        <v>15</v>
      </c>
      <c r="C8" t="s">
        <v>9</v>
      </c>
      <c r="D8">
        <v>33</v>
      </c>
      <c r="E8" s="4">
        <v>44701</v>
      </c>
      <c r="F8" s="5">
        <v>48530</v>
      </c>
      <c r="G8" t="s">
        <v>13</v>
      </c>
    </row>
    <row r="9" spans="1:7" x14ac:dyDescent="0.3">
      <c r="A9" t="s">
        <v>61</v>
      </c>
      <c r="B9" t="s">
        <v>8</v>
      </c>
      <c r="C9" t="s">
        <v>12</v>
      </c>
      <c r="D9">
        <v>24</v>
      </c>
      <c r="E9" s="4">
        <v>44148</v>
      </c>
      <c r="F9" s="5">
        <v>62780</v>
      </c>
      <c r="G9" t="s">
        <v>16</v>
      </c>
    </row>
    <row r="10" spans="1:7" x14ac:dyDescent="0.3">
      <c r="A10" t="s">
        <v>82</v>
      </c>
      <c r="B10" t="s">
        <v>15</v>
      </c>
      <c r="C10" t="s">
        <v>12</v>
      </c>
      <c r="D10">
        <v>33</v>
      </c>
      <c r="E10" s="4">
        <v>44509</v>
      </c>
      <c r="F10" s="5">
        <v>53870</v>
      </c>
      <c r="G10" t="s">
        <v>16</v>
      </c>
    </row>
    <row r="11" spans="1:7" x14ac:dyDescent="0.3">
      <c r="A11" t="s">
        <v>60</v>
      </c>
      <c r="B11" t="s">
        <v>8</v>
      </c>
      <c r="C11" t="s">
        <v>56</v>
      </c>
      <c r="D11">
        <v>27</v>
      </c>
      <c r="E11" s="4">
        <v>44122</v>
      </c>
      <c r="F11" s="5">
        <v>119110</v>
      </c>
      <c r="G11" t="s">
        <v>16</v>
      </c>
    </row>
    <row r="12" spans="1:7" x14ac:dyDescent="0.3">
      <c r="A12" t="s">
        <v>87</v>
      </c>
      <c r="B12" t="s">
        <v>15</v>
      </c>
      <c r="C12" t="s">
        <v>12</v>
      </c>
      <c r="D12">
        <v>29</v>
      </c>
      <c r="E12" s="4">
        <v>44180</v>
      </c>
      <c r="F12" s="5">
        <v>112110</v>
      </c>
      <c r="G12" t="s">
        <v>24</v>
      </c>
    </row>
    <row r="13" spans="1:7" x14ac:dyDescent="0.3">
      <c r="A13" t="s">
        <v>76</v>
      </c>
      <c r="B13" t="s">
        <v>15</v>
      </c>
      <c r="C13" t="s">
        <v>19</v>
      </c>
      <c r="D13">
        <v>25</v>
      </c>
      <c r="E13" s="4">
        <v>44383</v>
      </c>
      <c r="F13" s="5">
        <v>65700</v>
      </c>
      <c r="G13" t="s">
        <v>16</v>
      </c>
    </row>
    <row r="14" spans="1:7" x14ac:dyDescent="0.3">
      <c r="A14" t="s">
        <v>97</v>
      </c>
      <c r="B14" t="s">
        <v>15</v>
      </c>
      <c r="C14" t="s">
        <v>12</v>
      </c>
      <c r="D14">
        <v>37</v>
      </c>
      <c r="E14" s="4">
        <v>44701</v>
      </c>
      <c r="F14" s="5">
        <v>69070</v>
      </c>
      <c r="G14" t="s">
        <v>16</v>
      </c>
    </row>
    <row r="15" spans="1:7" x14ac:dyDescent="0.3">
      <c r="A15" t="s">
        <v>22</v>
      </c>
      <c r="B15" t="s">
        <v>15</v>
      </c>
      <c r="C15" t="s">
        <v>12</v>
      </c>
      <c r="D15">
        <v>20</v>
      </c>
      <c r="E15" s="4">
        <v>44459</v>
      </c>
      <c r="F15" s="5">
        <v>107700</v>
      </c>
      <c r="G15" t="s">
        <v>16</v>
      </c>
    </row>
    <row r="16" spans="1:7" x14ac:dyDescent="0.3">
      <c r="A16" t="s">
        <v>84</v>
      </c>
      <c r="B16" t="s">
        <v>8</v>
      </c>
      <c r="C16" t="s">
        <v>12</v>
      </c>
      <c r="D16">
        <v>32</v>
      </c>
      <c r="E16" s="4">
        <v>44354</v>
      </c>
      <c r="F16" s="5">
        <v>43840</v>
      </c>
      <c r="G16" t="s">
        <v>13</v>
      </c>
    </row>
    <row r="17" spans="1:7" x14ac:dyDescent="0.3">
      <c r="A17" t="s">
        <v>105</v>
      </c>
      <c r="B17" t="s">
        <v>15</v>
      </c>
      <c r="C17" t="s">
        <v>9</v>
      </c>
      <c r="D17">
        <v>40</v>
      </c>
      <c r="E17" s="4">
        <v>44263</v>
      </c>
      <c r="F17" s="5">
        <v>99750</v>
      </c>
      <c r="G17" t="s">
        <v>16</v>
      </c>
    </row>
    <row r="18" spans="1:7" x14ac:dyDescent="0.3">
      <c r="A18" t="s">
        <v>47</v>
      </c>
      <c r="B18" t="s">
        <v>15</v>
      </c>
      <c r="C18" t="s">
        <v>9</v>
      </c>
      <c r="D18">
        <v>21</v>
      </c>
      <c r="E18" s="4">
        <v>44104</v>
      </c>
      <c r="F18" s="5">
        <v>37920</v>
      </c>
      <c r="G18" t="s">
        <v>16</v>
      </c>
    </row>
    <row r="19" spans="1:7" x14ac:dyDescent="0.3">
      <c r="A19" t="s">
        <v>31</v>
      </c>
      <c r="B19" t="s">
        <v>15</v>
      </c>
      <c r="C19" t="s">
        <v>9</v>
      </c>
      <c r="D19">
        <v>21</v>
      </c>
      <c r="E19" s="4">
        <v>44762</v>
      </c>
      <c r="F19" s="5">
        <v>57090</v>
      </c>
      <c r="G19" t="s">
        <v>16</v>
      </c>
    </row>
    <row r="20" spans="1:7" x14ac:dyDescent="0.3">
      <c r="A20" t="s">
        <v>30</v>
      </c>
      <c r="B20" t="s">
        <v>8</v>
      </c>
      <c r="C20" t="s">
        <v>12</v>
      </c>
      <c r="D20">
        <v>31</v>
      </c>
      <c r="E20" s="4">
        <v>44145</v>
      </c>
      <c r="F20" s="5">
        <v>41980</v>
      </c>
      <c r="G20" t="s">
        <v>16</v>
      </c>
    </row>
    <row r="21" spans="1:7" x14ac:dyDescent="0.3">
      <c r="A21" t="s">
        <v>78</v>
      </c>
      <c r="B21" t="s">
        <v>15</v>
      </c>
      <c r="C21" t="s">
        <v>56</v>
      </c>
      <c r="D21">
        <v>21</v>
      </c>
      <c r="E21" s="4">
        <v>44242</v>
      </c>
      <c r="F21" s="5">
        <v>75880</v>
      </c>
      <c r="G21" t="s">
        <v>16</v>
      </c>
    </row>
    <row r="22" spans="1:7" x14ac:dyDescent="0.3">
      <c r="A22" t="s">
        <v>36</v>
      </c>
      <c r="B22" t="s">
        <v>8</v>
      </c>
      <c r="C22" t="s">
        <v>21</v>
      </c>
      <c r="D22">
        <v>34</v>
      </c>
      <c r="E22" s="4">
        <v>44653</v>
      </c>
      <c r="F22" s="5">
        <v>58940</v>
      </c>
      <c r="G22" t="s">
        <v>16</v>
      </c>
    </row>
    <row r="23" spans="1:7" x14ac:dyDescent="0.3">
      <c r="A23" t="s">
        <v>27</v>
      </c>
      <c r="B23" t="s">
        <v>8</v>
      </c>
      <c r="C23" t="s">
        <v>21</v>
      </c>
      <c r="D23">
        <v>30</v>
      </c>
      <c r="E23" s="4">
        <v>44389</v>
      </c>
      <c r="F23" s="5">
        <v>67910</v>
      </c>
      <c r="G23" t="s">
        <v>24</v>
      </c>
    </row>
    <row r="24" spans="1:7" x14ac:dyDescent="0.3">
      <c r="A24" t="s">
        <v>26</v>
      </c>
      <c r="B24" t="s">
        <v>8</v>
      </c>
      <c r="C24" t="s">
        <v>12</v>
      </c>
      <c r="D24">
        <v>31</v>
      </c>
      <c r="E24" s="4">
        <v>44663</v>
      </c>
      <c r="F24" s="5">
        <v>58100</v>
      </c>
      <c r="G24" t="s">
        <v>16</v>
      </c>
    </row>
    <row r="25" spans="1:7" x14ac:dyDescent="0.3">
      <c r="A25" t="s">
        <v>53</v>
      </c>
      <c r="B25" t="s">
        <v>15</v>
      </c>
      <c r="C25" t="s">
        <v>21</v>
      </c>
      <c r="D25">
        <v>27</v>
      </c>
      <c r="E25" s="4">
        <v>44567</v>
      </c>
      <c r="F25" s="5">
        <v>48980</v>
      </c>
      <c r="G25" t="s">
        <v>16</v>
      </c>
    </row>
    <row r="26" spans="1:7" x14ac:dyDescent="0.3">
      <c r="A26" t="s">
        <v>20</v>
      </c>
      <c r="C26" t="s">
        <v>21</v>
      </c>
      <c r="D26">
        <v>30</v>
      </c>
      <c r="E26" s="4">
        <v>44597</v>
      </c>
      <c r="F26" s="5">
        <v>64000</v>
      </c>
      <c r="G26" t="s">
        <v>16</v>
      </c>
    </row>
    <row r="27" spans="1:7" x14ac:dyDescent="0.3">
      <c r="A27" t="s">
        <v>7</v>
      </c>
      <c r="B27" t="s">
        <v>8</v>
      </c>
      <c r="C27" t="s">
        <v>9</v>
      </c>
      <c r="D27">
        <v>42</v>
      </c>
      <c r="E27" s="4">
        <v>44779</v>
      </c>
      <c r="F27" s="5">
        <v>75000</v>
      </c>
      <c r="G27" t="s">
        <v>10</v>
      </c>
    </row>
    <row r="28" spans="1:7" x14ac:dyDescent="0.3">
      <c r="A28" t="s">
        <v>74</v>
      </c>
      <c r="B28" t="s">
        <v>8</v>
      </c>
      <c r="C28" t="s">
        <v>12</v>
      </c>
      <c r="D28">
        <v>40</v>
      </c>
      <c r="E28" s="4">
        <v>44337</v>
      </c>
      <c r="F28" s="5">
        <v>87620</v>
      </c>
      <c r="G28" t="s">
        <v>16</v>
      </c>
    </row>
    <row r="29" spans="1:7" x14ac:dyDescent="0.3">
      <c r="A29" t="s">
        <v>44</v>
      </c>
      <c r="B29" t="s">
        <v>8</v>
      </c>
      <c r="C29" t="s">
        <v>12</v>
      </c>
      <c r="D29">
        <v>29</v>
      </c>
      <c r="E29" s="4">
        <v>44023</v>
      </c>
      <c r="F29" s="5">
        <v>34980</v>
      </c>
      <c r="G29" t="s">
        <v>16</v>
      </c>
    </row>
    <row r="30" spans="1:7" x14ac:dyDescent="0.3">
      <c r="A30" t="s">
        <v>35</v>
      </c>
      <c r="B30" t="s">
        <v>8</v>
      </c>
      <c r="C30" t="s">
        <v>21</v>
      </c>
      <c r="D30">
        <v>28</v>
      </c>
      <c r="E30" s="4">
        <v>44185</v>
      </c>
      <c r="F30" s="5">
        <v>75970</v>
      </c>
      <c r="G30" t="s">
        <v>16</v>
      </c>
    </row>
    <row r="31" spans="1:7" x14ac:dyDescent="0.3">
      <c r="A31" t="s">
        <v>38</v>
      </c>
      <c r="B31" t="s">
        <v>8</v>
      </c>
      <c r="C31" t="s">
        <v>21</v>
      </c>
      <c r="D31">
        <v>34</v>
      </c>
      <c r="E31" s="4">
        <v>44612</v>
      </c>
      <c r="F31" s="5">
        <v>60130</v>
      </c>
      <c r="G31" t="s">
        <v>16</v>
      </c>
    </row>
    <row r="32" spans="1:7" x14ac:dyDescent="0.3">
      <c r="A32" t="s">
        <v>41</v>
      </c>
      <c r="B32" t="s">
        <v>8</v>
      </c>
      <c r="C32" t="s">
        <v>12</v>
      </c>
      <c r="D32">
        <v>33</v>
      </c>
      <c r="E32" s="4">
        <v>44374</v>
      </c>
      <c r="F32" s="5">
        <v>75480</v>
      </c>
      <c r="G32" t="s">
        <v>42</v>
      </c>
    </row>
    <row r="33" spans="1:7" x14ac:dyDescent="0.3">
      <c r="A33" t="s">
        <v>40</v>
      </c>
      <c r="B33" t="s">
        <v>15</v>
      </c>
      <c r="C33" t="s">
        <v>9</v>
      </c>
      <c r="D33">
        <v>33</v>
      </c>
      <c r="E33" s="4">
        <v>44164</v>
      </c>
      <c r="F33" s="5">
        <v>115920</v>
      </c>
      <c r="G33" t="s">
        <v>16</v>
      </c>
    </row>
    <row r="34" spans="1:7" x14ac:dyDescent="0.3">
      <c r="A34" t="s">
        <v>48</v>
      </c>
      <c r="B34" t="s">
        <v>8</v>
      </c>
      <c r="C34" t="s">
        <v>19</v>
      </c>
      <c r="D34">
        <v>36</v>
      </c>
      <c r="E34" s="4">
        <v>44494</v>
      </c>
      <c r="F34" s="5">
        <v>78540</v>
      </c>
      <c r="G34" t="s">
        <v>16</v>
      </c>
    </row>
    <row r="35" spans="1:7" x14ac:dyDescent="0.3">
      <c r="A35" t="s">
        <v>34</v>
      </c>
      <c r="B35" t="s">
        <v>15</v>
      </c>
      <c r="C35" t="s">
        <v>9</v>
      </c>
      <c r="D35">
        <v>25</v>
      </c>
      <c r="E35" s="4">
        <v>44726</v>
      </c>
      <c r="F35" s="5">
        <v>109190</v>
      </c>
      <c r="G35" t="s">
        <v>13</v>
      </c>
    </row>
    <row r="36" spans="1:7" x14ac:dyDescent="0.3">
      <c r="A36" t="s">
        <v>73</v>
      </c>
      <c r="B36" t="s">
        <v>8</v>
      </c>
      <c r="C36" t="s">
        <v>19</v>
      </c>
      <c r="D36">
        <v>34</v>
      </c>
      <c r="E36" s="4">
        <v>44721</v>
      </c>
      <c r="F36" s="5">
        <v>49630</v>
      </c>
      <c r="G36" t="s">
        <v>24</v>
      </c>
    </row>
    <row r="37" spans="1:7" x14ac:dyDescent="0.3">
      <c r="A37" t="s">
        <v>107</v>
      </c>
      <c r="B37" t="s">
        <v>8</v>
      </c>
      <c r="C37" t="s">
        <v>9</v>
      </c>
      <c r="D37">
        <v>28</v>
      </c>
      <c r="E37" s="4">
        <v>44630</v>
      </c>
      <c r="F37" s="5">
        <v>99970</v>
      </c>
      <c r="G37" t="s">
        <v>16</v>
      </c>
    </row>
    <row r="38" spans="1:7" x14ac:dyDescent="0.3">
      <c r="A38" t="s">
        <v>71</v>
      </c>
      <c r="B38" t="s">
        <v>8</v>
      </c>
      <c r="C38" t="s">
        <v>12</v>
      </c>
      <c r="D38">
        <v>33</v>
      </c>
      <c r="E38" s="4">
        <v>44190</v>
      </c>
      <c r="F38" s="5">
        <v>96140</v>
      </c>
      <c r="G38" t="s">
        <v>16</v>
      </c>
    </row>
    <row r="39" spans="1:7" x14ac:dyDescent="0.3">
      <c r="A39" t="s">
        <v>50</v>
      </c>
      <c r="B39" t="s">
        <v>15</v>
      </c>
      <c r="C39" t="s">
        <v>9</v>
      </c>
      <c r="D39">
        <v>31</v>
      </c>
      <c r="E39" s="4">
        <v>44724</v>
      </c>
      <c r="F39" s="5">
        <v>103550</v>
      </c>
      <c r="G39" t="s">
        <v>16</v>
      </c>
    </row>
    <row r="40" spans="1:7" x14ac:dyDescent="0.3">
      <c r="A40" t="s">
        <v>14</v>
      </c>
      <c r="B40" t="s">
        <v>15</v>
      </c>
      <c r="C40" t="s">
        <v>12</v>
      </c>
      <c r="D40">
        <v>31</v>
      </c>
      <c r="E40" s="4">
        <v>44511</v>
      </c>
      <c r="F40" s="5">
        <v>48950</v>
      </c>
      <c r="G40" t="s">
        <v>16</v>
      </c>
    </row>
    <row r="41" spans="1:7" x14ac:dyDescent="0.3">
      <c r="A41" t="s">
        <v>63</v>
      </c>
      <c r="B41" t="s">
        <v>15</v>
      </c>
      <c r="C41" t="s">
        <v>21</v>
      </c>
      <c r="D41">
        <v>24</v>
      </c>
      <c r="E41" s="4">
        <v>44436</v>
      </c>
      <c r="F41" s="5">
        <v>52610</v>
      </c>
      <c r="G41" t="s">
        <v>24</v>
      </c>
    </row>
    <row r="42" spans="1:7" x14ac:dyDescent="0.3">
      <c r="A42" t="s">
        <v>72</v>
      </c>
      <c r="B42" t="s">
        <v>8</v>
      </c>
      <c r="C42" t="s">
        <v>9</v>
      </c>
      <c r="D42">
        <v>36</v>
      </c>
      <c r="E42" s="4">
        <v>44529</v>
      </c>
      <c r="F42" s="5">
        <v>78390</v>
      </c>
      <c r="G42" t="s">
        <v>16</v>
      </c>
    </row>
    <row r="43" spans="1:7" x14ac:dyDescent="0.3">
      <c r="A43" t="s">
        <v>88</v>
      </c>
      <c r="B43" t="s">
        <v>8</v>
      </c>
      <c r="C43" t="s">
        <v>21</v>
      </c>
      <c r="D43">
        <v>33</v>
      </c>
      <c r="E43" s="4">
        <v>44809</v>
      </c>
      <c r="F43" s="5">
        <v>86570</v>
      </c>
      <c r="G43" t="s">
        <v>16</v>
      </c>
    </row>
    <row r="44" spans="1:7" x14ac:dyDescent="0.3">
      <c r="A44" t="s">
        <v>92</v>
      </c>
      <c r="B44" t="s">
        <v>8</v>
      </c>
      <c r="C44" t="s">
        <v>12</v>
      </c>
      <c r="D44">
        <v>27</v>
      </c>
      <c r="E44" s="4">
        <v>44686</v>
      </c>
      <c r="F44" s="5">
        <v>83750</v>
      </c>
      <c r="G44" t="s">
        <v>16</v>
      </c>
    </row>
    <row r="45" spans="1:7" x14ac:dyDescent="0.3">
      <c r="A45" t="s">
        <v>102</v>
      </c>
      <c r="B45" t="s">
        <v>8</v>
      </c>
      <c r="C45" t="s">
        <v>21</v>
      </c>
      <c r="D45">
        <v>34</v>
      </c>
      <c r="E45" s="4">
        <v>44445</v>
      </c>
      <c r="F45" s="5">
        <v>92450</v>
      </c>
      <c r="G45" t="s">
        <v>16</v>
      </c>
    </row>
    <row r="46" spans="1:7" x14ac:dyDescent="0.3">
      <c r="A46" t="s">
        <v>64</v>
      </c>
      <c r="B46" t="s">
        <v>15</v>
      </c>
      <c r="C46" t="s">
        <v>12</v>
      </c>
      <c r="D46">
        <v>20</v>
      </c>
      <c r="E46" s="4">
        <v>44183</v>
      </c>
      <c r="F46" s="5">
        <v>112650</v>
      </c>
      <c r="G46" t="s">
        <v>16</v>
      </c>
    </row>
    <row r="47" spans="1:7" x14ac:dyDescent="0.3">
      <c r="A47" t="s">
        <v>104</v>
      </c>
      <c r="B47" t="s">
        <v>15</v>
      </c>
      <c r="C47" t="s">
        <v>9</v>
      </c>
      <c r="D47">
        <v>20</v>
      </c>
      <c r="E47" s="4">
        <v>44744</v>
      </c>
      <c r="F47" s="5">
        <v>79570</v>
      </c>
      <c r="G47" t="s">
        <v>16</v>
      </c>
    </row>
    <row r="48" spans="1:7" x14ac:dyDescent="0.3">
      <c r="A48" t="s">
        <v>91</v>
      </c>
      <c r="B48" t="s">
        <v>8</v>
      </c>
      <c r="C48" t="s">
        <v>19</v>
      </c>
      <c r="D48">
        <v>20</v>
      </c>
      <c r="E48" s="4">
        <v>44537</v>
      </c>
      <c r="F48" s="5">
        <v>68900</v>
      </c>
      <c r="G48" t="s">
        <v>24</v>
      </c>
    </row>
    <row r="49" spans="1:7" x14ac:dyDescent="0.3">
      <c r="A49" t="s">
        <v>39</v>
      </c>
      <c r="B49" t="s">
        <v>8</v>
      </c>
      <c r="C49" t="s">
        <v>12</v>
      </c>
      <c r="D49">
        <v>25</v>
      </c>
      <c r="E49" s="4">
        <v>44694</v>
      </c>
      <c r="F49" s="5">
        <v>80700</v>
      </c>
      <c r="G49" t="s">
        <v>13</v>
      </c>
    </row>
    <row r="50" spans="1:7" x14ac:dyDescent="0.3">
      <c r="A50" t="s">
        <v>100</v>
      </c>
      <c r="B50" t="s">
        <v>15</v>
      </c>
      <c r="C50" t="s">
        <v>9</v>
      </c>
      <c r="D50">
        <v>19</v>
      </c>
      <c r="E50" s="4">
        <v>44277</v>
      </c>
      <c r="F50" s="5">
        <v>58960</v>
      </c>
      <c r="G50" t="s">
        <v>16</v>
      </c>
    </row>
    <row r="51" spans="1:7" x14ac:dyDescent="0.3">
      <c r="A51" t="s">
        <v>106</v>
      </c>
      <c r="B51" t="s">
        <v>15</v>
      </c>
      <c r="C51" t="s">
        <v>12</v>
      </c>
      <c r="D51">
        <v>36</v>
      </c>
      <c r="E51" s="4">
        <v>44019</v>
      </c>
      <c r="F51" s="5">
        <v>118840</v>
      </c>
      <c r="G51" t="s">
        <v>16</v>
      </c>
    </row>
    <row r="52" spans="1:7" x14ac:dyDescent="0.3">
      <c r="A52" t="s">
        <v>29</v>
      </c>
      <c r="B52" t="s">
        <v>15</v>
      </c>
      <c r="C52" t="s">
        <v>21</v>
      </c>
      <c r="D52">
        <v>28</v>
      </c>
      <c r="E52" s="4">
        <v>44041</v>
      </c>
      <c r="F52" s="5">
        <v>48170</v>
      </c>
      <c r="G52" t="s">
        <v>13</v>
      </c>
    </row>
    <row r="53" spans="1:7" x14ac:dyDescent="0.3">
      <c r="A53" t="s">
        <v>108</v>
      </c>
      <c r="B53" t="s">
        <v>8</v>
      </c>
      <c r="C53" t="s">
        <v>56</v>
      </c>
      <c r="D53">
        <v>32</v>
      </c>
      <c r="E53" s="4">
        <v>44400</v>
      </c>
      <c r="F53" s="5">
        <v>45510</v>
      </c>
      <c r="G53" t="s">
        <v>16</v>
      </c>
    </row>
    <row r="54" spans="1:7" x14ac:dyDescent="0.3">
      <c r="A54" t="s">
        <v>64</v>
      </c>
      <c r="B54" t="s">
        <v>15</v>
      </c>
      <c r="C54" t="s">
        <v>9</v>
      </c>
      <c r="D54">
        <v>34</v>
      </c>
      <c r="E54" s="4">
        <v>44703</v>
      </c>
      <c r="F54" s="5">
        <v>112650</v>
      </c>
      <c r="G54" t="s">
        <v>16</v>
      </c>
    </row>
    <row r="55" spans="1:7" x14ac:dyDescent="0.3">
      <c r="A55" t="s">
        <v>83</v>
      </c>
      <c r="B55" t="s">
        <v>8</v>
      </c>
      <c r="C55" t="s">
        <v>9</v>
      </c>
      <c r="D55">
        <v>36</v>
      </c>
      <c r="E55" s="4">
        <v>44085</v>
      </c>
      <c r="F55" s="5">
        <v>114890</v>
      </c>
      <c r="G55" t="s">
        <v>16</v>
      </c>
    </row>
    <row r="56" spans="1:7" x14ac:dyDescent="0.3">
      <c r="A56" t="s">
        <v>67</v>
      </c>
      <c r="B56" t="s">
        <v>15</v>
      </c>
      <c r="C56" t="s">
        <v>12</v>
      </c>
      <c r="D56">
        <v>30</v>
      </c>
      <c r="E56" s="4">
        <v>44850</v>
      </c>
      <c r="F56" s="5">
        <v>69710</v>
      </c>
      <c r="G56" t="s">
        <v>16</v>
      </c>
    </row>
    <row r="57" spans="1:7" x14ac:dyDescent="0.3">
      <c r="A57" t="s">
        <v>94</v>
      </c>
      <c r="B57" t="s">
        <v>15</v>
      </c>
      <c r="C57" t="s">
        <v>21</v>
      </c>
      <c r="D57">
        <v>36</v>
      </c>
      <c r="E57" s="4">
        <v>44333</v>
      </c>
      <c r="F57" s="5">
        <v>71380</v>
      </c>
      <c r="G57" t="s">
        <v>16</v>
      </c>
    </row>
    <row r="58" spans="1:7" x14ac:dyDescent="0.3">
      <c r="A58" t="s">
        <v>33</v>
      </c>
      <c r="B58" t="s">
        <v>8</v>
      </c>
      <c r="C58" t="s">
        <v>19</v>
      </c>
      <c r="D58">
        <v>38</v>
      </c>
      <c r="E58" s="4">
        <v>44377</v>
      </c>
      <c r="F58" s="5">
        <v>109160</v>
      </c>
      <c r="G58" t="s">
        <v>10</v>
      </c>
    </row>
    <row r="59" spans="1:7" x14ac:dyDescent="0.3">
      <c r="A59" t="s">
        <v>98</v>
      </c>
      <c r="B59" t="s">
        <v>15</v>
      </c>
      <c r="C59" t="s">
        <v>9</v>
      </c>
      <c r="D59">
        <v>27</v>
      </c>
      <c r="E59" s="4">
        <v>44609</v>
      </c>
      <c r="F59" s="5">
        <v>113280</v>
      </c>
      <c r="G59" t="s">
        <v>42</v>
      </c>
    </row>
    <row r="60" spans="1:7" x14ac:dyDescent="0.3">
      <c r="A60" t="s">
        <v>25</v>
      </c>
      <c r="B60" t="s">
        <v>15</v>
      </c>
      <c r="C60" t="s">
        <v>12</v>
      </c>
      <c r="D60">
        <v>30</v>
      </c>
      <c r="E60" s="4">
        <v>44273</v>
      </c>
      <c r="F60" s="5">
        <v>69120</v>
      </c>
      <c r="G60" t="s">
        <v>16</v>
      </c>
    </row>
    <row r="61" spans="1:7" x14ac:dyDescent="0.3">
      <c r="A61" t="s">
        <v>55</v>
      </c>
      <c r="B61" t="s">
        <v>8</v>
      </c>
      <c r="C61" t="s">
        <v>56</v>
      </c>
      <c r="D61">
        <v>37</v>
      </c>
      <c r="E61" s="4">
        <v>44451</v>
      </c>
      <c r="F61" s="5">
        <v>118100</v>
      </c>
      <c r="G61" t="s">
        <v>16</v>
      </c>
    </row>
    <row r="62" spans="1:7" x14ac:dyDescent="0.3">
      <c r="A62" t="s">
        <v>62</v>
      </c>
      <c r="B62" t="s">
        <v>8</v>
      </c>
      <c r="C62" t="s">
        <v>9</v>
      </c>
      <c r="D62">
        <v>22</v>
      </c>
      <c r="E62" s="4">
        <v>44450</v>
      </c>
      <c r="F62" s="5">
        <v>76900</v>
      </c>
      <c r="G62" t="s">
        <v>13</v>
      </c>
    </row>
    <row r="63" spans="1:7" x14ac:dyDescent="0.3">
      <c r="A63" t="s">
        <v>17</v>
      </c>
      <c r="B63" t="s">
        <v>8</v>
      </c>
      <c r="C63" t="s">
        <v>12</v>
      </c>
      <c r="D63">
        <v>43</v>
      </c>
      <c r="E63" s="4">
        <v>45045</v>
      </c>
      <c r="F63" s="5">
        <v>114870</v>
      </c>
      <c r="G63" t="s">
        <v>16</v>
      </c>
    </row>
    <row r="64" spans="1:7" x14ac:dyDescent="0.3">
      <c r="A64" t="s">
        <v>52</v>
      </c>
      <c r="C64" t="s">
        <v>12</v>
      </c>
      <c r="D64">
        <v>32</v>
      </c>
      <c r="E64" s="4">
        <v>44774</v>
      </c>
      <c r="F64" s="5">
        <v>91310</v>
      </c>
      <c r="G64" t="s">
        <v>16</v>
      </c>
    </row>
    <row r="65" spans="1:7" x14ac:dyDescent="0.3">
      <c r="A65" t="s">
        <v>43</v>
      </c>
      <c r="B65" t="s">
        <v>8</v>
      </c>
      <c r="C65" t="s">
        <v>9</v>
      </c>
      <c r="D65">
        <v>28</v>
      </c>
      <c r="E65" s="4">
        <v>44486</v>
      </c>
      <c r="F65" s="5">
        <v>104770</v>
      </c>
      <c r="G65" t="s">
        <v>16</v>
      </c>
    </row>
    <row r="66" spans="1:7" x14ac:dyDescent="0.3">
      <c r="A66" t="s">
        <v>89</v>
      </c>
      <c r="B66" t="s">
        <v>15</v>
      </c>
      <c r="C66" t="s">
        <v>19</v>
      </c>
      <c r="D66">
        <v>27</v>
      </c>
      <c r="E66" s="4">
        <v>44134</v>
      </c>
      <c r="F66" s="5">
        <v>54970</v>
      </c>
      <c r="G66" t="s">
        <v>16</v>
      </c>
    </row>
    <row r="67" spans="1:7" x14ac:dyDescent="0.3">
      <c r="A67" t="s">
        <v>11</v>
      </c>
      <c r="C67" t="s">
        <v>12</v>
      </c>
      <c r="D67">
        <v>26</v>
      </c>
      <c r="E67" s="4">
        <v>44271</v>
      </c>
      <c r="F67" s="5">
        <v>90700</v>
      </c>
      <c r="G67" t="s">
        <v>13</v>
      </c>
    </row>
    <row r="68" spans="1:7" x14ac:dyDescent="0.3">
      <c r="A68" t="s">
        <v>109</v>
      </c>
      <c r="B68" t="s">
        <v>8</v>
      </c>
      <c r="C68" t="s">
        <v>19</v>
      </c>
      <c r="D68">
        <v>38</v>
      </c>
      <c r="E68" s="4">
        <v>44329</v>
      </c>
      <c r="F68" s="5">
        <v>56870</v>
      </c>
      <c r="G68" t="s">
        <v>13</v>
      </c>
    </row>
    <row r="69" spans="1:7" x14ac:dyDescent="0.3">
      <c r="A69" t="s">
        <v>77</v>
      </c>
      <c r="B69" t="s">
        <v>8</v>
      </c>
      <c r="C69" t="s">
        <v>19</v>
      </c>
      <c r="D69">
        <v>25</v>
      </c>
      <c r="E69" s="4">
        <v>44205</v>
      </c>
      <c r="F69" s="5">
        <v>92700</v>
      </c>
      <c r="G69" t="s">
        <v>16</v>
      </c>
    </row>
    <row r="70" spans="1:7" x14ac:dyDescent="0.3">
      <c r="A70" t="s">
        <v>32</v>
      </c>
      <c r="B70" t="s">
        <v>8</v>
      </c>
      <c r="C70" t="s">
        <v>21</v>
      </c>
      <c r="D70">
        <v>21</v>
      </c>
      <c r="E70" s="4">
        <v>44317</v>
      </c>
      <c r="F70" s="5">
        <v>65920</v>
      </c>
      <c r="G70" t="s">
        <v>16</v>
      </c>
    </row>
    <row r="71" spans="1:7" x14ac:dyDescent="0.3">
      <c r="A71" t="s">
        <v>59</v>
      </c>
      <c r="B71" t="s">
        <v>15</v>
      </c>
      <c r="C71" t="s">
        <v>9</v>
      </c>
      <c r="D71">
        <v>26</v>
      </c>
      <c r="E71" s="4">
        <v>44225</v>
      </c>
      <c r="F71" s="5">
        <v>47360</v>
      </c>
      <c r="G71" t="s">
        <v>16</v>
      </c>
    </row>
    <row r="72" spans="1:7" x14ac:dyDescent="0.3">
      <c r="A72" t="s">
        <v>37</v>
      </c>
      <c r="B72" t="s">
        <v>15</v>
      </c>
      <c r="C72" t="s">
        <v>9</v>
      </c>
      <c r="D72">
        <v>30</v>
      </c>
      <c r="E72" s="4">
        <v>44666</v>
      </c>
      <c r="F72" s="5">
        <v>60570</v>
      </c>
      <c r="G72" t="s">
        <v>16</v>
      </c>
    </row>
    <row r="73" spans="1:7" x14ac:dyDescent="0.3">
      <c r="A73" t="s">
        <v>96</v>
      </c>
      <c r="B73" t="s">
        <v>8</v>
      </c>
      <c r="C73" t="s">
        <v>9</v>
      </c>
      <c r="D73">
        <v>28</v>
      </c>
      <c r="E73" s="4">
        <v>44649</v>
      </c>
      <c r="F73" s="5">
        <v>104120</v>
      </c>
      <c r="G73" t="s">
        <v>16</v>
      </c>
    </row>
    <row r="74" spans="1:7" x14ac:dyDescent="0.3">
      <c r="A74" t="s">
        <v>23</v>
      </c>
      <c r="B74" t="s">
        <v>15</v>
      </c>
      <c r="C74" t="s">
        <v>12</v>
      </c>
      <c r="D74">
        <v>37</v>
      </c>
      <c r="E74" s="4">
        <v>44338</v>
      </c>
      <c r="F74" s="5">
        <v>88050</v>
      </c>
      <c r="G74" t="s">
        <v>24</v>
      </c>
    </row>
    <row r="75" spans="1:7" x14ac:dyDescent="0.3">
      <c r="A75" t="s">
        <v>103</v>
      </c>
      <c r="B75" t="s">
        <v>15</v>
      </c>
      <c r="C75" t="s">
        <v>12</v>
      </c>
      <c r="D75">
        <v>24</v>
      </c>
      <c r="E75" s="4">
        <v>44686</v>
      </c>
      <c r="F75" s="5">
        <v>100420</v>
      </c>
      <c r="G75" t="s">
        <v>16</v>
      </c>
    </row>
    <row r="76" spans="1:7" x14ac:dyDescent="0.3">
      <c r="A76" t="s">
        <v>54</v>
      </c>
      <c r="B76" t="s">
        <v>8</v>
      </c>
      <c r="C76" t="s">
        <v>9</v>
      </c>
      <c r="D76">
        <v>30</v>
      </c>
      <c r="E76" s="4">
        <v>44850</v>
      </c>
      <c r="F76" s="5">
        <v>114180</v>
      </c>
      <c r="G76" t="s">
        <v>16</v>
      </c>
    </row>
    <row r="77" spans="1:7" x14ac:dyDescent="0.3">
      <c r="A77" t="s">
        <v>86</v>
      </c>
      <c r="B77" t="s">
        <v>8</v>
      </c>
      <c r="C77" t="s">
        <v>12</v>
      </c>
      <c r="D77">
        <v>21</v>
      </c>
      <c r="E77" s="4">
        <v>44678</v>
      </c>
      <c r="F77" s="5">
        <v>33920</v>
      </c>
      <c r="G77" t="s">
        <v>16</v>
      </c>
    </row>
    <row r="78" spans="1:7" x14ac:dyDescent="0.3">
      <c r="A78" t="s">
        <v>69</v>
      </c>
      <c r="B78" t="s">
        <v>15</v>
      </c>
      <c r="C78" t="s">
        <v>9</v>
      </c>
      <c r="D78">
        <v>23</v>
      </c>
      <c r="E78" s="4">
        <v>44440</v>
      </c>
      <c r="F78" s="5">
        <v>106460</v>
      </c>
      <c r="G78" t="s">
        <v>16</v>
      </c>
    </row>
    <row r="79" spans="1:7" x14ac:dyDescent="0.3">
      <c r="A79" t="s">
        <v>57</v>
      </c>
      <c r="B79" t="s">
        <v>15</v>
      </c>
      <c r="C79" t="s">
        <v>9</v>
      </c>
      <c r="D79">
        <v>35</v>
      </c>
      <c r="E79" s="4">
        <v>44727</v>
      </c>
      <c r="F79" s="5">
        <v>40400</v>
      </c>
      <c r="G79" t="s">
        <v>16</v>
      </c>
    </row>
    <row r="80" spans="1:7" x14ac:dyDescent="0.3">
      <c r="A80" t="s">
        <v>68</v>
      </c>
      <c r="B80" t="s">
        <v>15</v>
      </c>
      <c r="C80" t="s">
        <v>21</v>
      </c>
      <c r="D80">
        <v>27</v>
      </c>
      <c r="E80" s="4">
        <v>44236</v>
      </c>
      <c r="F80" s="5">
        <v>91650</v>
      </c>
      <c r="G80" t="s">
        <v>13</v>
      </c>
    </row>
    <row r="81" spans="1:7" x14ac:dyDescent="0.3">
      <c r="A81" t="s">
        <v>99</v>
      </c>
      <c r="B81" t="s">
        <v>15</v>
      </c>
      <c r="C81" t="s">
        <v>19</v>
      </c>
      <c r="D81">
        <v>43</v>
      </c>
      <c r="E81" s="4">
        <v>44620</v>
      </c>
      <c r="F81" s="5">
        <v>36040</v>
      </c>
      <c r="G81" t="s">
        <v>16</v>
      </c>
    </row>
    <row r="82" spans="1:7" x14ac:dyDescent="0.3">
      <c r="A82" t="s">
        <v>101</v>
      </c>
      <c r="B82" t="s">
        <v>8</v>
      </c>
      <c r="C82" t="s">
        <v>12</v>
      </c>
      <c r="D82">
        <v>40</v>
      </c>
      <c r="E82" s="4">
        <v>44381</v>
      </c>
      <c r="F82" s="5">
        <v>104410</v>
      </c>
      <c r="G82" t="s">
        <v>16</v>
      </c>
    </row>
    <row r="83" spans="1:7" x14ac:dyDescent="0.3">
      <c r="A83" t="s">
        <v>85</v>
      </c>
      <c r="B83" t="s">
        <v>15</v>
      </c>
      <c r="C83" t="s">
        <v>21</v>
      </c>
      <c r="D83">
        <v>30</v>
      </c>
      <c r="E83" s="4">
        <v>44606</v>
      </c>
      <c r="F83" s="5">
        <v>96800</v>
      </c>
      <c r="G83" t="s">
        <v>16</v>
      </c>
    </row>
    <row r="84" spans="1:7" x14ac:dyDescent="0.3">
      <c r="A84" t="s">
        <v>28</v>
      </c>
      <c r="B84" t="s">
        <v>8</v>
      </c>
      <c r="C84" t="s">
        <v>21</v>
      </c>
      <c r="D84">
        <v>34</v>
      </c>
      <c r="E84" s="4">
        <v>44459</v>
      </c>
      <c r="F84" s="5">
        <v>85000</v>
      </c>
      <c r="G84" t="s">
        <v>16</v>
      </c>
    </row>
    <row r="85" spans="1:7" x14ac:dyDescent="0.3">
      <c r="A85" t="s">
        <v>80</v>
      </c>
      <c r="B85" t="s">
        <v>15</v>
      </c>
      <c r="C85" t="s">
        <v>19</v>
      </c>
      <c r="D85">
        <v>28</v>
      </c>
      <c r="E85" s="4">
        <v>44820</v>
      </c>
      <c r="F85" s="5">
        <v>43510</v>
      </c>
      <c r="G85" t="s">
        <v>42</v>
      </c>
    </row>
    <row r="86" spans="1:7" x14ac:dyDescent="0.3">
      <c r="A86" t="s">
        <v>79</v>
      </c>
      <c r="B86" t="s">
        <v>15</v>
      </c>
      <c r="C86" t="s">
        <v>21</v>
      </c>
      <c r="D86">
        <v>33</v>
      </c>
      <c r="E86" s="4">
        <v>44243</v>
      </c>
      <c r="F86" s="5">
        <v>59430</v>
      </c>
      <c r="G86" t="s">
        <v>16</v>
      </c>
    </row>
    <row r="87" spans="1:7" x14ac:dyDescent="0.3">
      <c r="A87" t="s">
        <v>93</v>
      </c>
      <c r="B87" t="s">
        <v>8</v>
      </c>
      <c r="C87" t="s">
        <v>21</v>
      </c>
      <c r="D87">
        <v>33</v>
      </c>
      <c r="E87" s="4">
        <v>44067</v>
      </c>
      <c r="F87" s="5">
        <v>65360</v>
      </c>
      <c r="G87" t="s">
        <v>16</v>
      </c>
    </row>
    <row r="88" spans="1:7" x14ac:dyDescent="0.3">
      <c r="A88" t="s">
        <v>66</v>
      </c>
      <c r="B88" t="s">
        <v>8</v>
      </c>
      <c r="C88" t="s">
        <v>9</v>
      </c>
      <c r="D88">
        <v>32</v>
      </c>
      <c r="E88" s="4">
        <v>44611</v>
      </c>
      <c r="F88" s="5">
        <v>41570</v>
      </c>
      <c r="G88" t="s">
        <v>16</v>
      </c>
    </row>
    <row r="89" spans="1:7" x14ac:dyDescent="0.3">
      <c r="A89" t="s">
        <v>95</v>
      </c>
      <c r="B89" t="s">
        <v>8</v>
      </c>
      <c r="C89" t="s">
        <v>12</v>
      </c>
      <c r="D89">
        <v>33</v>
      </c>
      <c r="E89" s="4">
        <v>44312</v>
      </c>
      <c r="F89" s="5">
        <v>75280</v>
      </c>
      <c r="G89" t="s">
        <v>16</v>
      </c>
    </row>
    <row r="90" spans="1:7" x14ac:dyDescent="0.3">
      <c r="A90" t="s">
        <v>18</v>
      </c>
      <c r="B90" t="s">
        <v>15</v>
      </c>
      <c r="C90" t="s">
        <v>19</v>
      </c>
      <c r="D90">
        <v>33</v>
      </c>
      <c r="E90" s="4">
        <v>44385</v>
      </c>
      <c r="F90" s="5">
        <v>74550</v>
      </c>
      <c r="G90" t="s">
        <v>16</v>
      </c>
    </row>
    <row r="91" spans="1:7" x14ac:dyDescent="0.3">
      <c r="A91" t="s">
        <v>45</v>
      </c>
      <c r="B91" t="s">
        <v>15</v>
      </c>
      <c r="C91" t="s">
        <v>9</v>
      </c>
      <c r="D91">
        <v>30</v>
      </c>
      <c r="E91" s="4">
        <v>44701</v>
      </c>
      <c r="F91" s="5">
        <v>67950</v>
      </c>
      <c r="G91" t="s">
        <v>16</v>
      </c>
    </row>
    <row r="92" spans="1:7" x14ac:dyDescent="0.3">
      <c r="A92" t="s">
        <v>90</v>
      </c>
      <c r="B92" t="s">
        <v>15</v>
      </c>
      <c r="C92" t="s">
        <v>21</v>
      </c>
      <c r="D92">
        <v>42</v>
      </c>
      <c r="E92" s="4">
        <v>44731</v>
      </c>
      <c r="F92" s="5">
        <v>70270</v>
      </c>
      <c r="G92" t="s">
        <v>24</v>
      </c>
    </row>
    <row r="93" spans="1:7" x14ac:dyDescent="0.3">
      <c r="A93" t="s">
        <v>46</v>
      </c>
      <c r="B93" t="s">
        <v>15</v>
      </c>
      <c r="C93" t="s">
        <v>9</v>
      </c>
      <c r="D93">
        <v>26</v>
      </c>
      <c r="E93" s="4">
        <v>44411</v>
      </c>
      <c r="F93" s="5">
        <v>53540</v>
      </c>
      <c r="G93" t="s">
        <v>16</v>
      </c>
    </row>
    <row r="94" spans="1:7" x14ac:dyDescent="0.3">
      <c r="A94" t="s">
        <v>58</v>
      </c>
      <c r="B94" t="s">
        <v>15</v>
      </c>
      <c r="C94" t="s">
        <v>19</v>
      </c>
      <c r="D94">
        <v>22</v>
      </c>
      <c r="E94" s="4">
        <v>44446</v>
      </c>
      <c r="F94" s="5">
        <v>112780</v>
      </c>
      <c r="G94" t="s">
        <v>13</v>
      </c>
    </row>
    <row r="95" spans="1:7" x14ac:dyDescent="0.3">
      <c r="A95" t="s">
        <v>70</v>
      </c>
      <c r="B95" t="s">
        <v>15</v>
      </c>
      <c r="C95" t="s">
        <v>9</v>
      </c>
      <c r="D95">
        <v>46</v>
      </c>
      <c r="E95" s="4">
        <v>44758</v>
      </c>
      <c r="F95" s="5">
        <v>70610</v>
      </c>
      <c r="G95" t="s">
        <v>16</v>
      </c>
    </row>
    <row r="96" spans="1:7" x14ac:dyDescent="0.3">
      <c r="A96" t="s">
        <v>75</v>
      </c>
      <c r="B96" t="s">
        <v>8</v>
      </c>
      <c r="C96" t="s">
        <v>19</v>
      </c>
      <c r="D96">
        <v>28</v>
      </c>
      <c r="E96" s="4">
        <v>44357</v>
      </c>
      <c r="F96" s="5">
        <v>53240</v>
      </c>
      <c r="G96" t="s">
        <v>16</v>
      </c>
    </row>
    <row r="97" spans="1:7" x14ac:dyDescent="0.3">
      <c r="A97" t="s">
        <v>49</v>
      </c>
      <c r="C97" t="s">
        <v>21</v>
      </c>
      <c r="D97">
        <v>37</v>
      </c>
      <c r="E97" s="4">
        <v>44146</v>
      </c>
      <c r="F97" s="5">
        <v>115440</v>
      </c>
      <c r="G97" t="s">
        <v>24</v>
      </c>
    </row>
    <row r="98" spans="1:7" x14ac:dyDescent="0.3">
      <c r="A98" t="s">
        <v>65</v>
      </c>
      <c r="B98" t="s">
        <v>15</v>
      </c>
      <c r="C98" t="s">
        <v>19</v>
      </c>
      <c r="D98">
        <v>32</v>
      </c>
      <c r="E98" s="4">
        <v>44465</v>
      </c>
      <c r="F98" s="5">
        <v>53540</v>
      </c>
      <c r="G98" t="s">
        <v>16</v>
      </c>
    </row>
    <row r="99" spans="1:7" x14ac:dyDescent="0.3">
      <c r="A99" t="s">
        <v>81</v>
      </c>
      <c r="B99" t="s">
        <v>8</v>
      </c>
      <c r="C99" t="s">
        <v>9</v>
      </c>
      <c r="D99">
        <v>30</v>
      </c>
      <c r="E99" s="4">
        <v>44861</v>
      </c>
      <c r="F99" s="5">
        <v>112570</v>
      </c>
      <c r="G99" t="s">
        <v>16</v>
      </c>
    </row>
    <row r="100" spans="1:7" x14ac:dyDescent="0.3">
      <c r="A100" t="s">
        <v>51</v>
      </c>
      <c r="B100" t="s">
        <v>15</v>
      </c>
      <c r="C100" t="s">
        <v>9</v>
      </c>
      <c r="D100">
        <v>33</v>
      </c>
      <c r="E100" s="4">
        <v>44701</v>
      </c>
      <c r="F100" s="5">
        <v>48530</v>
      </c>
      <c r="G100" t="s">
        <v>13</v>
      </c>
    </row>
    <row r="101" spans="1:7" x14ac:dyDescent="0.3">
      <c r="A101" t="s">
        <v>61</v>
      </c>
      <c r="B101" t="s">
        <v>8</v>
      </c>
      <c r="C101" t="s">
        <v>12</v>
      </c>
      <c r="D101">
        <v>24</v>
      </c>
      <c r="E101" s="4">
        <v>44148</v>
      </c>
      <c r="F101" s="5">
        <v>62780</v>
      </c>
      <c r="G101" t="s">
        <v>16</v>
      </c>
    </row>
    <row r="102" spans="1:7" x14ac:dyDescent="0.3">
      <c r="A102" t="s">
        <v>203</v>
      </c>
      <c r="D102">
        <f>SUBTOTAL(101,Table1[Age])</f>
        <v>30.52</v>
      </c>
      <c r="F102" s="5">
        <f>SUBTOTAL(101,Table1[Salary])</f>
        <v>77472.100000000006</v>
      </c>
      <c r="G102">
        <f>SUBTOTAL(103,Table1[Rating])</f>
        <v>100</v>
      </c>
    </row>
  </sheetData>
  <conditionalFormatting sqref="A2:A101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I15" sqref="I15"/>
    </sheetView>
  </sheetViews>
  <sheetFormatPr defaultColWidth="17.77734375" defaultRowHeight="14.4" x14ac:dyDescent="0.3"/>
  <cols>
    <col min="1" max="1" width="27.21875" bestFit="1" customWidth="1"/>
    <col min="2" max="2" width="9" customWidth="1"/>
    <col min="3" max="3" width="6.109375" customWidth="1"/>
    <col min="4" max="4" width="13.109375" bestFit="1" customWidth="1"/>
    <col min="5" max="5" width="12.6640625" customWidth="1"/>
    <col min="6" max="6" width="13" customWidth="1"/>
    <col min="7" max="7" width="8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2</v>
      </c>
      <c r="G1" t="s">
        <v>5</v>
      </c>
    </row>
    <row r="2" spans="1:7" x14ac:dyDescent="0.3">
      <c r="A2" t="s">
        <v>156</v>
      </c>
      <c r="B2" t="s">
        <v>15</v>
      </c>
      <c r="C2">
        <v>20</v>
      </c>
      <c r="D2" t="s">
        <v>16</v>
      </c>
      <c r="E2" s="4">
        <v>44122</v>
      </c>
      <c r="F2" t="s">
        <v>12</v>
      </c>
      <c r="G2">
        <v>112650</v>
      </c>
    </row>
    <row r="3" spans="1:7" x14ac:dyDescent="0.3">
      <c r="A3" t="s">
        <v>176</v>
      </c>
      <c r="B3" t="s">
        <v>8</v>
      </c>
      <c r="C3">
        <v>32</v>
      </c>
      <c r="D3" t="s">
        <v>13</v>
      </c>
      <c r="E3" s="4">
        <v>44293</v>
      </c>
      <c r="F3" t="s">
        <v>12</v>
      </c>
      <c r="G3">
        <v>43840</v>
      </c>
    </row>
    <row r="4" spans="1:7" x14ac:dyDescent="0.3">
      <c r="A4" t="s">
        <v>143</v>
      </c>
      <c r="B4" t="s">
        <v>15</v>
      </c>
      <c r="C4">
        <v>31</v>
      </c>
      <c r="D4" t="s">
        <v>16</v>
      </c>
      <c r="E4" s="4">
        <v>44663</v>
      </c>
      <c r="F4" t="s">
        <v>9</v>
      </c>
      <c r="G4">
        <v>103550</v>
      </c>
    </row>
    <row r="5" spans="1:7" x14ac:dyDescent="0.3">
      <c r="A5" t="s">
        <v>201</v>
      </c>
      <c r="B5" t="s">
        <v>8</v>
      </c>
      <c r="C5">
        <v>32</v>
      </c>
      <c r="D5" t="s">
        <v>16</v>
      </c>
      <c r="E5" s="4">
        <v>44339</v>
      </c>
      <c r="F5" t="s">
        <v>56</v>
      </c>
      <c r="G5">
        <v>45510</v>
      </c>
    </row>
    <row r="6" spans="1:7" x14ac:dyDescent="0.3">
      <c r="A6" t="s">
        <v>142</v>
      </c>
      <c r="C6">
        <v>37</v>
      </c>
      <c r="D6" t="s">
        <v>24</v>
      </c>
      <c r="E6" s="4">
        <v>44085</v>
      </c>
      <c r="F6" t="s">
        <v>21</v>
      </c>
      <c r="G6">
        <v>115440</v>
      </c>
    </row>
    <row r="7" spans="1:7" x14ac:dyDescent="0.3">
      <c r="A7" t="s">
        <v>202</v>
      </c>
      <c r="B7" t="s">
        <v>8</v>
      </c>
      <c r="C7">
        <v>38</v>
      </c>
      <c r="D7" t="s">
        <v>13</v>
      </c>
      <c r="E7" s="4">
        <v>44268</v>
      </c>
      <c r="F7" t="s">
        <v>19</v>
      </c>
      <c r="G7">
        <v>56870</v>
      </c>
    </row>
    <row r="8" spans="1:7" x14ac:dyDescent="0.3">
      <c r="A8" t="s">
        <v>169</v>
      </c>
      <c r="B8" t="s">
        <v>8</v>
      </c>
      <c r="C8">
        <v>25</v>
      </c>
      <c r="D8" t="s">
        <v>16</v>
      </c>
      <c r="E8" s="4">
        <v>44144</v>
      </c>
      <c r="F8" t="s">
        <v>19</v>
      </c>
      <c r="G8">
        <v>92700</v>
      </c>
    </row>
    <row r="9" spans="1:7" x14ac:dyDescent="0.3">
      <c r="A9" t="s">
        <v>145</v>
      </c>
      <c r="C9">
        <v>32</v>
      </c>
      <c r="D9" t="s">
        <v>16</v>
      </c>
      <c r="E9" s="4">
        <v>44713</v>
      </c>
      <c r="F9" t="s">
        <v>12</v>
      </c>
      <c r="G9">
        <v>91310</v>
      </c>
    </row>
    <row r="10" spans="1:7" x14ac:dyDescent="0.3">
      <c r="A10" t="s">
        <v>115</v>
      </c>
      <c r="B10" t="s">
        <v>15</v>
      </c>
      <c r="C10">
        <v>33</v>
      </c>
      <c r="D10" t="s">
        <v>16</v>
      </c>
      <c r="E10" s="4">
        <v>44324</v>
      </c>
      <c r="F10" t="s">
        <v>19</v>
      </c>
      <c r="G10">
        <v>74550</v>
      </c>
    </row>
    <row r="11" spans="1:7" x14ac:dyDescent="0.3">
      <c r="A11" t="s">
        <v>128</v>
      </c>
      <c r="B11" t="s">
        <v>15</v>
      </c>
      <c r="C11">
        <v>25</v>
      </c>
      <c r="D11" t="s">
        <v>13</v>
      </c>
      <c r="E11" s="4">
        <v>44665</v>
      </c>
      <c r="F11" t="s">
        <v>9</v>
      </c>
      <c r="G11">
        <v>109190</v>
      </c>
    </row>
    <row r="12" spans="1:7" x14ac:dyDescent="0.3">
      <c r="A12" t="s">
        <v>194</v>
      </c>
      <c r="B12" t="s">
        <v>8</v>
      </c>
      <c r="C12">
        <v>40</v>
      </c>
      <c r="D12" t="s">
        <v>16</v>
      </c>
      <c r="E12" s="4">
        <v>44320</v>
      </c>
      <c r="F12" t="s">
        <v>12</v>
      </c>
      <c r="G12">
        <v>104410</v>
      </c>
    </row>
    <row r="13" spans="1:7" x14ac:dyDescent="0.3">
      <c r="A13" t="s">
        <v>177</v>
      </c>
      <c r="B13" t="s">
        <v>15</v>
      </c>
      <c r="C13">
        <v>30</v>
      </c>
      <c r="D13" t="s">
        <v>16</v>
      </c>
      <c r="E13" s="4">
        <v>44544</v>
      </c>
      <c r="F13" t="s">
        <v>21</v>
      </c>
      <c r="G13">
        <v>96800</v>
      </c>
    </row>
    <row r="14" spans="1:7" x14ac:dyDescent="0.3">
      <c r="A14" t="s">
        <v>123</v>
      </c>
      <c r="B14" t="s">
        <v>15</v>
      </c>
      <c r="C14">
        <v>28</v>
      </c>
      <c r="D14" t="s">
        <v>13</v>
      </c>
      <c r="E14" s="4">
        <v>43980</v>
      </c>
      <c r="F14" t="s">
        <v>21</v>
      </c>
      <c r="G14">
        <v>48170</v>
      </c>
    </row>
    <row r="15" spans="1:7" x14ac:dyDescent="0.3">
      <c r="A15" t="s">
        <v>140</v>
      </c>
      <c r="B15" t="s">
        <v>15</v>
      </c>
      <c r="C15">
        <v>21</v>
      </c>
      <c r="D15" t="s">
        <v>16</v>
      </c>
      <c r="E15" s="4">
        <v>44042</v>
      </c>
      <c r="F15" t="s">
        <v>9</v>
      </c>
      <c r="G15">
        <v>37920</v>
      </c>
    </row>
    <row r="16" spans="1:7" x14ac:dyDescent="0.3">
      <c r="A16" t="s">
        <v>178</v>
      </c>
      <c r="B16" t="s">
        <v>15</v>
      </c>
      <c r="C16">
        <v>34</v>
      </c>
      <c r="D16" t="s">
        <v>16</v>
      </c>
      <c r="E16" s="4">
        <v>44642</v>
      </c>
      <c r="F16" t="s">
        <v>9</v>
      </c>
      <c r="G16">
        <v>112650</v>
      </c>
    </row>
    <row r="17" spans="1:7" x14ac:dyDescent="0.3">
      <c r="A17" t="s">
        <v>165</v>
      </c>
      <c r="B17" t="s">
        <v>8</v>
      </c>
      <c r="C17">
        <v>34</v>
      </c>
      <c r="D17" t="s">
        <v>24</v>
      </c>
      <c r="E17" s="4">
        <v>44660</v>
      </c>
      <c r="F17" t="s">
        <v>19</v>
      </c>
      <c r="G17">
        <v>49630</v>
      </c>
    </row>
    <row r="18" spans="1:7" x14ac:dyDescent="0.3">
      <c r="A18" t="s">
        <v>199</v>
      </c>
      <c r="B18" t="s">
        <v>15</v>
      </c>
      <c r="C18">
        <v>36</v>
      </c>
      <c r="D18" t="s">
        <v>16</v>
      </c>
      <c r="E18" s="4">
        <v>43958</v>
      </c>
      <c r="F18" t="s">
        <v>12</v>
      </c>
      <c r="G18">
        <v>118840</v>
      </c>
    </row>
    <row r="19" spans="1:7" x14ac:dyDescent="0.3">
      <c r="A19" t="s">
        <v>159</v>
      </c>
      <c r="B19" t="s">
        <v>15</v>
      </c>
      <c r="C19">
        <v>30</v>
      </c>
      <c r="D19" t="s">
        <v>16</v>
      </c>
      <c r="E19" s="4">
        <v>44789</v>
      </c>
      <c r="F19" t="s">
        <v>12</v>
      </c>
      <c r="G19">
        <v>69710</v>
      </c>
    </row>
    <row r="20" spans="1:7" x14ac:dyDescent="0.3">
      <c r="A20" t="s">
        <v>197</v>
      </c>
      <c r="B20" t="s">
        <v>15</v>
      </c>
      <c r="C20">
        <v>20</v>
      </c>
      <c r="D20" t="s">
        <v>16</v>
      </c>
      <c r="E20" s="4">
        <v>44683</v>
      </c>
      <c r="F20" t="s">
        <v>9</v>
      </c>
      <c r="G20">
        <v>79570</v>
      </c>
    </row>
    <row r="21" spans="1:7" x14ac:dyDescent="0.3">
      <c r="A21" t="s">
        <v>154</v>
      </c>
      <c r="B21" t="s">
        <v>8</v>
      </c>
      <c r="C21">
        <v>22</v>
      </c>
      <c r="D21" t="s">
        <v>13</v>
      </c>
      <c r="E21" s="4">
        <v>44388</v>
      </c>
      <c r="F21" t="s">
        <v>9</v>
      </c>
      <c r="G21">
        <v>76900</v>
      </c>
    </row>
    <row r="22" spans="1:7" x14ac:dyDescent="0.3">
      <c r="A22" t="s">
        <v>182</v>
      </c>
      <c r="B22" t="s">
        <v>15</v>
      </c>
      <c r="C22">
        <v>27</v>
      </c>
      <c r="D22" t="s">
        <v>16</v>
      </c>
      <c r="E22" s="4">
        <v>44073</v>
      </c>
      <c r="F22" t="s">
        <v>19</v>
      </c>
      <c r="G22">
        <v>54970</v>
      </c>
    </row>
    <row r="23" spans="1:7" x14ac:dyDescent="0.3">
      <c r="A23" t="s">
        <v>118</v>
      </c>
      <c r="B23" t="s">
        <v>15</v>
      </c>
      <c r="C23">
        <v>37</v>
      </c>
      <c r="D23" t="s">
        <v>24</v>
      </c>
      <c r="E23" s="4">
        <v>44277</v>
      </c>
      <c r="F23" t="s">
        <v>12</v>
      </c>
      <c r="G23">
        <v>88050</v>
      </c>
    </row>
    <row r="24" spans="1:7" x14ac:dyDescent="0.3">
      <c r="A24" t="s">
        <v>192</v>
      </c>
      <c r="B24" t="s">
        <v>15</v>
      </c>
      <c r="C24">
        <v>43</v>
      </c>
      <c r="D24" t="s">
        <v>16</v>
      </c>
      <c r="E24" s="4">
        <v>44558</v>
      </c>
      <c r="F24" t="s">
        <v>19</v>
      </c>
      <c r="G24">
        <v>36040</v>
      </c>
    </row>
    <row r="25" spans="1:7" x14ac:dyDescent="0.3">
      <c r="A25" t="s">
        <v>111</v>
      </c>
      <c r="B25" t="s">
        <v>8</v>
      </c>
      <c r="C25">
        <v>42</v>
      </c>
      <c r="D25" t="s">
        <v>10</v>
      </c>
      <c r="E25" s="4">
        <v>44718</v>
      </c>
      <c r="F25" t="s">
        <v>9</v>
      </c>
      <c r="G25">
        <v>75000</v>
      </c>
    </row>
    <row r="26" spans="1:7" x14ac:dyDescent="0.3">
      <c r="A26" t="s">
        <v>149</v>
      </c>
      <c r="B26" t="s">
        <v>15</v>
      </c>
      <c r="C26">
        <v>35</v>
      </c>
      <c r="D26" t="s">
        <v>16</v>
      </c>
      <c r="E26" s="4">
        <v>44666</v>
      </c>
      <c r="F26" t="s">
        <v>9</v>
      </c>
      <c r="G26">
        <v>40400</v>
      </c>
    </row>
    <row r="27" spans="1:7" x14ac:dyDescent="0.3">
      <c r="A27" t="s">
        <v>196</v>
      </c>
      <c r="B27" t="s">
        <v>15</v>
      </c>
      <c r="C27">
        <v>24</v>
      </c>
      <c r="D27" t="s">
        <v>16</v>
      </c>
      <c r="E27" s="4">
        <v>44625</v>
      </c>
      <c r="F27" t="s">
        <v>12</v>
      </c>
      <c r="G27">
        <v>100420</v>
      </c>
    </row>
    <row r="28" spans="1:7" x14ac:dyDescent="0.3">
      <c r="A28" t="s">
        <v>120</v>
      </c>
      <c r="B28" t="s">
        <v>8</v>
      </c>
      <c r="C28">
        <v>31</v>
      </c>
      <c r="D28" t="s">
        <v>16</v>
      </c>
      <c r="E28" s="4">
        <v>44604</v>
      </c>
      <c r="F28" t="s">
        <v>12</v>
      </c>
      <c r="G28">
        <v>58100</v>
      </c>
    </row>
    <row r="29" spans="1:7" x14ac:dyDescent="0.3">
      <c r="A29" t="s">
        <v>114</v>
      </c>
      <c r="B29" t="s">
        <v>8</v>
      </c>
      <c r="C29">
        <v>44</v>
      </c>
      <c r="D29" t="s">
        <v>16</v>
      </c>
      <c r="E29" s="4">
        <v>44985</v>
      </c>
      <c r="F29" t="s">
        <v>12</v>
      </c>
      <c r="G29">
        <v>114870</v>
      </c>
    </row>
    <row r="30" spans="1:7" x14ac:dyDescent="0.3">
      <c r="A30" t="s">
        <v>158</v>
      </c>
      <c r="B30" t="s">
        <v>8</v>
      </c>
      <c r="C30">
        <v>32</v>
      </c>
      <c r="D30" t="s">
        <v>16</v>
      </c>
      <c r="E30" s="4">
        <v>44549</v>
      </c>
      <c r="F30" t="s">
        <v>9</v>
      </c>
      <c r="G30">
        <v>41570</v>
      </c>
    </row>
    <row r="31" spans="1:7" x14ac:dyDescent="0.3">
      <c r="A31" t="s">
        <v>173</v>
      </c>
      <c r="B31" t="s">
        <v>8</v>
      </c>
      <c r="C31">
        <v>30</v>
      </c>
      <c r="D31" t="s">
        <v>16</v>
      </c>
      <c r="E31" s="4">
        <v>44800</v>
      </c>
      <c r="F31" t="s">
        <v>9</v>
      </c>
      <c r="G31">
        <v>112570</v>
      </c>
    </row>
    <row r="32" spans="1:7" x14ac:dyDescent="0.3">
      <c r="A32" t="s">
        <v>151</v>
      </c>
      <c r="B32" t="s">
        <v>15</v>
      </c>
      <c r="C32">
        <v>26</v>
      </c>
      <c r="D32" t="s">
        <v>16</v>
      </c>
      <c r="E32" s="4">
        <v>44164</v>
      </c>
      <c r="F32" t="s">
        <v>9</v>
      </c>
      <c r="G32">
        <v>47360</v>
      </c>
    </row>
    <row r="33" spans="1:7" x14ac:dyDescent="0.3">
      <c r="A33" t="s">
        <v>126</v>
      </c>
      <c r="B33" t="s">
        <v>8</v>
      </c>
      <c r="C33">
        <v>21</v>
      </c>
      <c r="D33" t="s">
        <v>16</v>
      </c>
      <c r="E33" s="4">
        <v>44256</v>
      </c>
      <c r="F33" t="s">
        <v>21</v>
      </c>
      <c r="G33">
        <v>65920</v>
      </c>
    </row>
    <row r="34" spans="1:7" x14ac:dyDescent="0.3">
      <c r="A34" t="s">
        <v>200</v>
      </c>
      <c r="B34" t="s">
        <v>8</v>
      </c>
      <c r="C34">
        <v>28</v>
      </c>
      <c r="D34" t="s">
        <v>16</v>
      </c>
      <c r="E34" s="4">
        <v>44571</v>
      </c>
      <c r="F34" t="s">
        <v>9</v>
      </c>
      <c r="G34">
        <v>99970</v>
      </c>
    </row>
    <row r="35" spans="1:7" x14ac:dyDescent="0.3">
      <c r="A35" t="s">
        <v>133</v>
      </c>
      <c r="B35" t="s">
        <v>8</v>
      </c>
      <c r="C35">
        <v>25</v>
      </c>
      <c r="D35" t="s">
        <v>13</v>
      </c>
      <c r="E35" s="4">
        <v>44633</v>
      </c>
      <c r="F35" t="s">
        <v>12</v>
      </c>
      <c r="G35">
        <v>80700</v>
      </c>
    </row>
    <row r="36" spans="1:7" x14ac:dyDescent="0.3">
      <c r="A36" t="s">
        <v>155</v>
      </c>
      <c r="B36" t="s">
        <v>15</v>
      </c>
      <c r="C36">
        <v>24</v>
      </c>
      <c r="D36" t="s">
        <v>24</v>
      </c>
      <c r="E36" s="4">
        <v>44375</v>
      </c>
      <c r="F36" t="s">
        <v>21</v>
      </c>
      <c r="G36">
        <v>52610</v>
      </c>
    </row>
    <row r="37" spans="1:7" x14ac:dyDescent="0.3">
      <c r="A37" t="s">
        <v>180</v>
      </c>
      <c r="B37" t="s">
        <v>15</v>
      </c>
      <c r="C37">
        <v>29</v>
      </c>
      <c r="D37" t="s">
        <v>24</v>
      </c>
      <c r="E37" s="4">
        <v>44119</v>
      </c>
      <c r="F37" t="s">
        <v>12</v>
      </c>
      <c r="G37">
        <v>112110</v>
      </c>
    </row>
    <row r="38" spans="1:7" x14ac:dyDescent="0.3">
      <c r="A38" t="s">
        <v>152</v>
      </c>
      <c r="B38" t="s">
        <v>8</v>
      </c>
      <c r="C38">
        <v>27</v>
      </c>
      <c r="D38" t="s">
        <v>16</v>
      </c>
      <c r="E38" s="4">
        <v>44061</v>
      </c>
      <c r="F38" t="s">
        <v>56</v>
      </c>
      <c r="G38">
        <v>119110</v>
      </c>
    </row>
    <row r="39" spans="1:7" x14ac:dyDescent="0.3">
      <c r="A39" t="s">
        <v>150</v>
      </c>
      <c r="B39" t="s">
        <v>15</v>
      </c>
      <c r="C39">
        <v>22</v>
      </c>
      <c r="D39" t="s">
        <v>13</v>
      </c>
      <c r="E39" s="4">
        <v>44384</v>
      </c>
      <c r="F39" t="s">
        <v>19</v>
      </c>
      <c r="G39">
        <v>112780</v>
      </c>
    </row>
    <row r="40" spans="1:7" x14ac:dyDescent="0.3">
      <c r="A40" t="s">
        <v>175</v>
      </c>
      <c r="B40" t="s">
        <v>8</v>
      </c>
      <c r="C40">
        <v>36</v>
      </c>
      <c r="D40" t="s">
        <v>16</v>
      </c>
      <c r="E40" s="4">
        <v>44023</v>
      </c>
      <c r="F40" t="s">
        <v>9</v>
      </c>
      <c r="G40">
        <v>114890</v>
      </c>
    </row>
    <row r="41" spans="1:7" x14ac:dyDescent="0.3">
      <c r="A41" t="s">
        <v>146</v>
      </c>
      <c r="B41" t="s">
        <v>15</v>
      </c>
      <c r="C41">
        <v>27</v>
      </c>
      <c r="D41" t="s">
        <v>16</v>
      </c>
      <c r="E41" s="4">
        <v>44506</v>
      </c>
      <c r="F41" t="s">
        <v>21</v>
      </c>
      <c r="G41">
        <v>48980</v>
      </c>
    </row>
    <row r="42" spans="1:7" x14ac:dyDescent="0.3">
      <c r="A42" t="s">
        <v>170</v>
      </c>
      <c r="B42" t="s">
        <v>15</v>
      </c>
      <c r="C42">
        <v>21</v>
      </c>
      <c r="D42" t="s">
        <v>16</v>
      </c>
      <c r="E42" s="4">
        <v>44180</v>
      </c>
      <c r="F42" t="s">
        <v>56</v>
      </c>
      <c r="G42">
        <v>75880</v>
      </c>
    </row>
    <row r="43" spans="1:7" x14ac:dyDescent="0.3">
      <c r="A43" t="s">
        <v>167</v>
      </c>
      <c r="B43" t="s">
        <v>8</v>
      </c>
      <c r="C43">
        <v>28</v>
      </c>
      <c r="D43" t="s">
        <v>16</v>
      </c>
      <c r="E43" s="4">
        <v>44296</v>
      </c>
      <c r="F43" t="s">
        <v>19</v>
      </c>
      <c r="G43">
        <v>53240</v>
      </c>
    </row>
    <row r="44" spans="1:7" x14ac:dyDescent="0.3">
      <c r="A44" t="s">
        <v>122</v>
      </c>
      <c r="B44" t="s">
        <v>8</v>
      </c>
      <c r="C44">
        <v>34</v>
      </c>
      <c r="D44" t="s">
        <v>16</v>
      </c>
      <c r="E44" s="4">
        <v>44397</v>
      </c>
      <c r="F44" t="s">
        <v>21</v>
      </c>
      <c r="G44">
        <v>85000</v>
      </c>
    </row>
    <row r="45" spans="1:7" x14ac:dyDescent="0.3">
      <c r="A45" t="s">
        <v>179</v>
      </c>
      <c r="B45" t="s">
        <v>8</v>
      </c>
      <c r="C45">
        <v>21</v>
      </c>
      <c r="D45" t="s">
        <v>16</v>
      </c>
      <c r="E45" s="4">
        <v>44619</v>
      </c>
      <c r="F45" t="s">
        <v>12</v>
      </c>
      <c r="G45">
        <v>33920</v>
      </c>
    </row>
    <row r="46" spans="1:7" x14ac:dyDescent="0.3">
      <c r="A46" t="s">
        <v>188</v>
      </c>
      <c r="B46" t="s">
        <v>8</v>
      </c>
      <c r="C46">
        <v>33</v>
      </c>
      <c r="D46" t="s">
        <v>16</v>
      </c>
      <c r="E46" s="4">
        <v>44253</v>
      </c>
      <c r="F46" t="s">
        <v>12</v>
      </c>
      <c r="G46">
        <v>75280</v>
      </c>
    </row>
    <row r="47" spans="1:7" x14ac:dyDescent="0.3">
      <c r="A47" t="s">
        <v>130</v>
      </c>
      <c r="B47" t="s">
        <v>8</v>
      </c>
      <c r="C47">
        <v>34</v>
      </c>
      <c r="D47" t="s">
        <v>16</v>
      </c>
      <c r="E47" s="4">
        <v>44594</v>
      </c>
      <c r="F47" t="s">
        <v>21</v>
      </c>
      <c r="G47">
        <v>58940</v>
      </c>
    </row>
    <row r="48" spans="1:7" x14ac:dyDescent="0.3">
      <c r="A48" t="s">
        <v>136</v>
      </c>
      <c r="B48" t="s">
        <v>8</v>
      </c>
      <c r="C48">
        <v>28</v>
      </c>
      <c r="D48" t="s">
        <v>16</v>
      </c>
      <c r="E48" s="4">
        <v>44425</v>
      </c>
      <c r="F48" t="s">
        <v>9</v>
      </c>
      <c r="G48">
        <v>104770</v>
      </c>
    </row>
    <row r="49" spans="1:7" x14ac:dyDescent="0.3">
      <c r="A49" t="s">
        <v>125</v>
      </c>
      <c r="B49" t="s">
        <v>15</v>
      </c>
      <c r="C49">
        <v>21</v>
      </c>
      <c r="D49" t="s">
        <v>16</v>
      </c>
      <c r="E49" s="4">
        <v>44701</v>
      </c>
      <c r="F49" t="s">
        <v>9</v>
      </c>
      <c r="G49">
        <v>57090</v>
      </c>
    </row>
    <row r="50" spans="1:7" x14ac:dyDescent="0.3">
      <c r="A50" t="s">
        <v>160</v>
      </c>
      <c r="B50" t="s">
        <v>15</v>
      </c>
      <c r="C50">
        <v>27</v>
      </c>
      <c r="D50" t="s">
        <v>13</v>
      </c>
      <c r="E50" s="4">
        <v>44174</v>
      </c>
      <c r="F50" t="s">
        <v>21</v>
      </c>
      <c r="G50">
        <v>91650</v>
      </c>
    </row>
    <row r="51" spans="1:7" x14ac:dyDescent="0.3">
      <c r="A51" t="s">
        <v>183</v>
      </c>
      <c r="B51" t="s">
        <v>15</v>
      </c>
      <c r="C51">
        <v>42</v>
      </c>
      <c r="D51" t="s">
        <v>24</v>
      </c>
      <c r="E51" s="4">
        <v>44670</v>
      </c>
      <c r="F51" t="s">
        <v>21</v>
      </c>
      <c r="G51">
        <v>70270</v>
      </c>
    </row>
    <row r="52" spans="1:7" x14ac:dyDescent="0.3">
      <c r="A52" t="s">
        <v>129</v>
      </c>
      <c r="B52" t="s">
        <v>8</v>
      </c>
      <c r="C52">
        <v>28</v>
      </c>
      <c r="D52" t="s">
        <v>16</v>
      </c>
      <c r="E52" s="4">
        <v>44124</v>
      </c>
      <c r="F52" t="s">
        <v>21</v>
      </c>
      <c r="G52">
        <v>75970</v>
      </c>
    </row>
    <row r="53" spans="1:7" x14ac:dyDescent="0.3">
      <c r="A53" t="s">
        <v>112</v>
      </c>
      <c r="C53">
        <v>27</v>
      </c>
      <c r="D53" t="s">
        <v>13</v>
      </c>
      <c r="E53" s="4">
        <v>44212</v>
      </c>
      <c r="F53" t="s">
        <v>12</v>
      </c>
      <c r="G53">
        <v>90700</v>
      </c>
    </row>
    <row r="54" spans="1:7" x14ac:dyDescent="0.3">
      <c r="A54" t="s">
        <v>131</v>
      </c>
      <c r="B54" t="s">
        <v>15</v>
      </c>
      <c r="C54">
        <v>30</v>
      </c>
      <c r="D54" t="s">
        <v>16</v>
      </c>
      <c r="E54" s="4">
        <v>44607</v>
      </c>
      <c r="F54" t="s">
        <v>9</v>
      </c>
      <c r="G54">
        <v>60570</v>
      </c>
    </row>
    <row r="55" spans="1:7" x14ac:dyDescent="0.3">
      <c r="A55" t="s">
        <v>134</v>
      </c>
      <c r="B55" t="s">
        <v>15</v>
      </c>
      <c r="C55">
        <v>33</v>
      </c>
      <c r="D55" t="s">
        <v>16</v>
      </c>
      <c r="E55" s="4">
        <v>44103</v>
      </c>
      <c r="F55" t="s">
        <v>9</v>
      </c>
      <c r="G55">
        <v>115920</v>
      </c>
    </row>
    <row r="56" spans="1:7" x14ac:dyDescent="0.3">
      <c r="A56" t="s">
        <v>186</v>
      </c>
      <c r="B56" t="s">
        <v>8</v>
      </c>
      <c r="C56">
        <v>33</v>
      </c>
      <c r="D56" t="s">
        <v>16</v>
      </c>
      <c r="E56" s="4">
        <v>44006</v>
      </c>
      <c r="F56" t="s">
        <v>21</v>
      </c>
      <c r="G56">
        <v>65360</v>
      </c>
    </row>
    <row r="57" spans="1:7" x14ac:dyDescent="0.3">
      <c r="A57" t="s">
        <v>116</v>
      </c>
      <c r="C57">
        <v>30</v>
      </c>
      <c r="D57" t="s">
        <v>16</v>
      </c>
      <c r="E57" s="4">
        <v>44535</v>
      </c>
      <c r="F57" t="s">
        <v>21</v>
      </c>
      <c r="G57">
        <v>64000</v>
      </c>
    </row>
    <row r="58" spans="1:7" x14ac:dyDescent="0.3">
      <c r="A58" t="s">
        <v>195</v>
      </c>
      <c r="B58" t="s">
        <v>8</v>
      </c>
      <c r="C58">
        <v>34</v>
      </c>
      <c r="D58" t="s">
        <v>16</v>
      </c>
      <c r="E58" s="4">
        <v>44383</v>
      </c>
      <c r="F58" t="s">
        <v>21</v>
      </c>
      <c r="G58">
        <v>92450</v>
      </c>
    </row>
    <row r="59" spans="1:7" x14ac:dyDescent="0.3">
      <c r="A59" t="s">
        <v>113</v>
      </c>
      <c r="B59" t="s">
        <v>15</v>
      </c>
      <c r="C59">
        <v>31</v>
      </c>
      <c r="D59" t="s">
        <v>16</v>
      </c>
      <c r="E59" s="4">
        <v>44450</v>
      </c>
      <c r="F59" t="s">
        <v>12</v>
      </c>
      <c r="G59">
        <v>48950</v>
      </c>
    </row>
    <row r="60" spans="1:7" x14ac:dyDescent="0.3">
      <c r="A60" t="s">
        <v>185</v>
      </c>
      <c r="B60" t="s">
        <v>8</v>
      </c>
      <c r="C60">
        <v>27</v>
      </c>
      <c r="D60" t="s">
        <v>16</v>
      </c>
      <c r="E60" s="4">
        <v>44625</v>
      </c>
      <c r="F60" t="s">
        <v>12</v>
      </c>
      <c r="G60">
        <v>83750</v>
      </c>
    </row>
    <row r="61" spans="1:7" x14ac:dyDescent="0.3">
      <c r="A61" t="s">
        <v>166</v>
      </c>
      <c r="B61" t="s">
        <v>8</v>
      </c>
      <c r="C61">
        <v>40</v>
      </c>
      <c r="D61" t="s">
        <v>16</v>
      </c>
      <c r="E61" s="4">
        <v>44276</v>
      </c>
      <c r="F61" t="s">
        <v>12</v>
      </c>
      <c r="G61">
        <v>87620</v>
      </c>
    </row>
    <row r="62" spans="1:7" x14ac:dyDescent="0.3">
      <c r="A62" t="s">
        <v>184</v>
      </c>
      <c r="B62" t="s">
        <v>8</v>
      </c>
      <c r="C62">
        <v>20</v>
      </c>
      <c r="D62" t="s">
        <v>24</v>
      </c>
      <c r="E62" s="4">
        <v>44476</v>
      </c>
      <c r="F62" t="s">
        <v>19</v>
      </c>
      <c r="G62">
        <v>68900</v>
      </c>
    </row>
    <row r="63" spans="1:7" x14ac:dyDescent="0.3">
      <c r="A63" t="s">
        <v>157</v>
      </c>
      <c r="B63" t="s">
        <v>15</v>
      </c>
      <c r="C63">
        <v>32</v>
      </c>
      <c r="D63" t="s">
        <v>16</v>
      </c>
      <c r="E63" s="4">
        <v>44403</v>
      </c>
      <c r="F63" t="s">
        <v>19</v>
      </c>
      <c r="G63">
        <v>53540</v>
      </c>
    </row>
    <row r="64" spans="1:7" x14ac:dyDescent="0.3">
      <c r="A64" t="s">
        <v>172</v>
      </c>
      <c r="B64" t="s">
        <v>15</v>
      </c>
      <c r="C64">
        <v>28</v>
      </c>
      <c r="D64" t="s">
        <v>42</v>
      </c>
      <c r="E64" s="4">
        <v>44758</v>
      </c>
      <c r="F64" t="s">
        <v>19</v>
      </c>
      <c r="G64">
        <v>43510</v>
      </c>
    </row>
    <row r="65" spans="1:7" x14ac:dyDescent="0.3">
      <c r="A65" t="s">
        <v>127</v>
      </c>
      <c r="B65" t="s">
        <v>8</v>
      </c>
      <c r="C65">
        <v>38</v>
      </c>
      <c r="D65" t="s">
        <v>10</v>
      </c>
      <c r="E65" s="4">
        <v>44316</v>
      </c>
      <c r="F65" t="s">
        <v>19</v>
      </c>
      <c r="G65">
        <v>109160</v>
      </c>
    </row>
    <row r="66" spans="1:7" x14ac:dyDescent="0.3">
      <c r="A66" t="s">
        <v>198</v>
      </c>
      <c r="B66" t="s">
        <v>15</v>
      </c>
      <c r="C66">
        <v>40</v>
      </c>
      <c r="D66" t="s">
        <v>16</v>
      </c>
      <c r="E66" s="4">
        <v>44204</v>
      </c>
      <c r="F66" t="s">
        <v>9</v>
      </c>
      <c r="G66">
        <v>99750</v>
      </c>
    </row>
    <row r="67" spans="1:7" x14ac:dyDescent="0.3">
      <c r="A67" t="s">
        <v>124</v>
      </c>
      <c r="B67" t="s">
        <v>8</v>
      </c>
      <c r="C67">
        <v>31</v>
      </c>
      <c r="D67" t="s">
        <v>16</v>
      </c>
      <c r="E67" s="4">
        <v>44084</v>
      </c>
      <c r="F67" t="s">
        <v>12</v>
      </c>
      <c r="G67">
        <v>41980</v>
      </c>
    </row>
    <row r="68" spans="1:7" x14ac:dyDescent="0.3">
      <c r="A68" t="s">
        <v>187</v>
      </c>
      <c r="B68" t="s">
        <v>15</v>
      </c>
      <c r="C68">
        <v>36</v>
      </c>
      <c r="D68" t="s">
        <v>16</v>
      </c>
      <c r="E68" s="4">
        <v>44272</v>
      </c>
      <c r="F68" t="s">
        <v>21</v>
      </c>
      <c r="G68">
        <v>71380</v>
      </c>
    </row>
    <row r="69" spans="1:7" x14ac:dyDescent="0.3">
      <c r="A69" t="s">
        <v>191</v>
      </c>
      <c r="B69" t="s">
        <v>15</v>
      </c>
      <c r="C69">
        <v>27</v>
      </c>
      <c r="D69" t="s">
        <v>42</v>
      </c>
      <c r="E69" s="4">
        <v>44547</v>
      </c>
      <c r="F69" t="s">
        <v>9</v>
      </c>
      <c r="G69">
        <v>113280</v>
      </c>
    </row>
    <row r="70" spans="1:7" x14ac:dyDescent="0.3">
      <c r="A70" t="s">
        <v>181</v>
      </c>
      <c r="B70" t="s">
        <v>8</v>
      </c>
      <c r="C70">
        <v>33</v>
      </c>
      <c r="D70" t="s">
        <v>16</v>
      </c>
      <c r="E70" s="4">
        <v>44747</v>
      </c>
      <c r="F70" t="s">
        <v>21</v>
      </c>
      <c r="G70">
        <v>86570</v>
      </c>
    </row>
    <row r="71" spans="1:7" x14ac:dyDescent="0.3">
      <c r="A71" t="s">
        <v>139</v>
      </c>
      <c r="B71" t="s">
        <v>15</v>
      </c>
      <c r="C71">
        <v>26</v>
      </c>
      <c r="D71" t="s">
        <v>16</v>
      </c>
      <c r="E71" s="4">
        <v>44350</v>
      </c>
      <c r="F71" t="s">
        <v>9</v>
      </c>
      <c r="G71">
        <v>53540</v>
      </c>
    </row>
    <row r="72" spans="1:7" x14ac:dyDescent="0.3">
      <c r="A72" t="s">
        <v>190</v>
      </c>
      <c r="B72" t="s">
        <v>15</v>
      </c>
      <c r="C72">
        <v>37</v>
      </c>
      <c r="D72" t="s">
        <v>16</v>
      </c>
      <c r="E72" s="4">
        <v>44640</v>
      </c>
      <c r="F72" t="s">
        <v>12</v>
      </c>
      <c r="G72">
        <v>69070</v>
      </c>
    </row>
    <row r="73" spans="1:7" x14ac:dyDescent="0.3">
      <c r="A73" t="s">
        <v>121</v>
      </c>
      <c r="B73" t="s">
        <v>8</v>
      </c>
      <c r="C73">
        <v>30</v>
      </c>
      <c r="D73" t="s">
        <v>24</v>
      </c>
      <c r="E73" s="4">
        <v>44328</v>
      </c>
      <c r="F73" t="s">
        <v>21</v>
      </c>
      <c r="G73">
        <v>67910</v>
      </c>
    </row>
    <row r="74" spans="1:7" x14ac:dyDescent="0.3">
      <c r="A74" t="s">
        <v>119</v>
      </c>
      <c r="B74" t="s">
        <v>15</v>
      </c>
      <c r="C74">
        <v>30</v>
      </c>
      <c r="D74" t="s">
        <v>16</v>
      </c>
      <c r="E74" s="4">
        <v>44214</v>
      </c>
      <c r="F74" t="s">
        <v>12</v>
      </c>
      <c r="G74">
        <v>69120</v>
      </c>
    </row>
    <row r="75" spans="1:7" x14ac:dyDescent="0.3">
      <c r="A75" t="s">
        <v>132</v>
      </c>
      <c r="B75" t="s">
        <v>8</v>
      </c>
      <c r="C75">
        <v>34</v>
      </c>
      <c r="D75" t="s">
        <v>16</v>
      </c>
      <c r="E75" s="4">
        <v>44550</v>
      </c>
      <c r="F75" t="s">
        <v>21</v>
      </c>
      <c r="G75">
        <v>60130</v>
      </c>
    </row>
    <row r="76" spans="1:7" x14ac:dyDescent="0.3">
      <c r="A76" t="s">
        <v>161</v>
      </c>
      <c r="B76" t="s">
        <v>15</v>
      </c>
      <c r="C76">
        <v>23</v>
      </c>
      <c r="D76" t="s">
        <v>16</v>
      </c>
      <c r="E76" s="4">
        <v>44378</v>
      </c>
      <c r="F76" t="s">
        <v>9</v>
      </c>
      <c r="G76">
        <v>106460</v>
      </c>
    </row>
    <row r="77" spans="1:7" x14ac:dyDescent="0.3">
      <c r="A77" t="s">
        <v>148</v>
      </c>
      <c r="B77" t="s">
        <v>8</v>
      </c>
      <c r="C77">
        <v>37</v>
      </c>
      <c r="D77" t="s">
        <v>16</v>
      </c>
      <c r="E77" s="4">
        <v>44389</v>
      </c>
      <c r="F77" t="s">
        <v>56</v>
      </c>
      <c r="G77">
        <v>118100</v>
      </c>
    </row>
    <row r="78" spans="1:7" x14ac:dyDescent="0.3">
      <c r="A78" t="s">
        <v>164</v>
      </c>
      <c r="B78" t="s">
        <v>8</v>
      </c>
      <c r="C78">
        <v>36</v>
      </c>
      <c r="D78" t="s">
        <v>16</v>
      </c>
      <c r="E78" s="4">
        <v>44468</v>
      </c>
      <c r="F78" t="s">
        <v>9</v>
      </c>
      <c r="G78">
        <v>78390</v>
      </c>
    </row>
    <row r="79" spans="1:7" x14ac:dyDescent="0.3">
      <c r="A79" t="s">
        <v>147</v>
      </c>
      <c r="B79" t="s">
        <v>8</v>
      </c>
      <c r="C79">
        <v>30</v>
      </c>
      <c r="D79" t="s">
        <v>16</v>
      </c>
      <c r="E79" s="4">
        <v>44789</v>
      </c>
      <c r="F79" t="s">
        <v>9</v>
      </c>
      <c r="G79">
        <v>114180</v>
      </c>
    </row>
    <row r="80" spans="1:7" x14ac:dyDescent="0.3">
      <c r="A80" t="s">
        <v>189</v>
      </c>
      <c r="B80" t="s">
        <v>8</v>
      </c>
      <c r="C80">
        <v>28</v>
      </c>
      <c r="D80" t="s">
        <v>16</v>
      </c>
      <c r="E80" s="4">
        <v>44590</v>
      </c>
      <c r="F80" t="s">
        <v>9</v>
      </c>
      <c r="G80">
        <v>104120</v>
      </c>
    </row>
    <row r="81" spans="1:7" x14ac:dyDescent="0.3">
      <c r="A81" t="s">
        <v>138</v>
      </c>
      <c r="B81" t="s">
        <v>15</v>
      </c>
      <c r="C81">
        <v>30</v>
      </c>
      <c r="D81" t="s">
        <v>16</v>
      </c>
      <c r="E81" s="4">
        <v>44640</v>
      </c>
      <c r="F81" t="s">
        <v>9</v>
      </c>
      <c r="G81">
        <v>67950</v>
      </c>
    </row>
    <row r="82" spans="1:7" x14ac:dyDescent="0.3">
      <c r="A82" t="s">
        <v>137</v>
      </c>
      <c r="B82" t="s">
        <v>8</v>
      </c>
      <c r="C82">
        <v>29</v>
      </c>
      <c r="D82" t="s">
        <v>16</v>
      </c>
      <c r="E82" s="4">
        <v>43962</v>
      </c>
      <c r="F82" t="s">
        <v>12</v>
      </c>
      <c r="G82">
        <v>34980</v>
      </c>
    </row>
    <row r="83" spans="1:7" x14ac:dyDescent="0.3">
      <c r="A83" t="s">
        <v>153</v>
      </c>
      <c r="B83" t="s">
        <v>8</v>
      </c>
      <c r="C83">
        <v>24</v>
      </c>
      <c r="D83" t="s">
        <v>16</v>
      </c>
      <c r="E83" s="4">
        <v>44087</v>
      </c>
      <c r="F83" t="s">
        <v>12</v>
      </c>
      <c r="G83">
        <v>62780</v>
      </c>
    </row>
    <row r="84" spans="1:7" x14ac:dyDescent="0.3">
      <c r="A84" t="s">
        <v>117</v>
      </c>
      <c r="B84" t="s">
        <v>15</v>
      </c>
      <c r="C84">
        <v>20</v>
      </c>
      <c r="D84" t="s">
        <v>16</v>
      </c>
      <c r="E84" s="4">
        <v>44397</v>
      </c>
      <c r="F84" t="s">
        <v>12</v>
      </c>
      <c r="G84">
        <v>107700</v>
      </c>
    </row>
    <row r="85" spans="1:7" x14ac:dyDescent="0.3">
      <c r="A85" t="s">
        <v>168</v>
      </c>
      <c r="B85" t="s">
        <v>15</v>
      </c>
      <c r="C85">
        <v>25</v>
      </c>
      <c r="D85" t="s">
        <v>16</v>
      </c>
      <c r="E85" s="4">
        <v>44322</v>
      </c>
      <c r="F85" t="s">
        <v>19</v>
      </c>
      <c r="G85">
        <v>65700</v>
      </c>
    </row>
    <row r="86" spans="1:7" x14ac:dyDescent="0.3">
      <c r="A86" t="s">
        <v>135</v>
      </c>
      <c r="B86" t="s">
        <v>8</v>
      </c>
      <c r="C86">
        <v>33</v>
      </c>
      <c r="D86" t="s">
        <v>42</v>
      </c>
      <c r="E86" s="4">
        <v>44313</v>
      </c>
      <c r="F86" t="s">
        <v>12</v>
      </c>
      <c r="G86">
        <v>75480</v>
      </c>
    </row>
    <row r="87" spans="1:7" x14ac:dyDescent="0.3">
      <c r="A87" t="s">
        <v>174</v>
      </c>
      <c r="B87" t="s">
        <v>15</v>
      </c>
      <c r="C87">
        <v>33</v>
      </c>
      <c r="D87" t="s">
        <v>16</v>
      </c>
      <c r="E87" s="4">
        <v>44448</v>
      </c>
      <c r="F87" t="s">
        <v>12</v>
      </c>
      <c r="G87">
        <v>53870</v>
      </c>
    </row>
    <row r="88" spans="1:7" x14ac:dyDescent="0.3">
      <c r="A88" t="s">
        <v>141</v>
      </c>
      <c r="B88" t="s">
        <v>8</v>
      </c>
      <c r="C88">
        <v>36</v>
      </c>
      <c r="D88" t="s">
        <v>16</v>
      </c>
      <c r="E88" s="4">
        <v>44433</v>
      </c>
      <c r="F88" t="s">
        <v>19</v>
      </c>
      <c r="G88">
        <v>78540</v>
      </c>
    </row>
    <row r="89" spans="1:7" x14ac:dyDescent="0.3">
      <c r="A89" t="s">
        <v>193</v>
      </c>
      <c r="B89" t="s">
        <v>15</v>
      </c>
      <c r="C89">
        <v>19</v>
      </c>
      <c r="D89" t="s">
        <v>16</v>
      </c>
      <c r="E89" s="4">
        <v>44218</v>
      </c>
      <c r="F89" t="s">
        <v>9</v>
      </c>
      <c r="G89">
        <v>58960</v>
      </c>
    </row>
    <row r="90" spans="1:7" x14ac:dyDescent="0.3">
      <c r="A90" t="s">
        <v>162</v>
      </c>
      <c r="B90" t="s">
        <v>15</v>
      </c>
      <c r="C90">
        <v>46</v>
      </c>
      <c r="D90" t="s">
        <v>16</v>
      </c>
      <c r="E90" s="4">
        <v>44697</v>
      </c>
      <c r="F90" t="s">
        <v>9</v>
      </c>
      <c r="G90">
        <v>70610</v>
      </c>
    </row>
    <row r="91" spans="1:7" x14ac:dyDescent="0.3">
      <c r="A91" t="s">
        <v>171</v>
      </c>
      <c r="B91" t="s">
        <v>15</v>
      </c>
      <c r="C91">
        <v>33</v>
      </c>
      <c r="D91" t="s">
        <v>16</v>
      </c>
      <c r="E91" s="4">
        <v>44181</v>
      </c>
      <c r="F91" t="s">
        <v>21</v>
      </c>
      <c r="G91">
        <v>59430</v>
      </c>
    </row>
    <row r="92" spans="1:7" x14ac:dyDescent="0.3">
      <c r="A92" t="s">
        <v>144</v>
      </c>
      <c r="B92" t="s">
        <v>15</v>
      </c>
      <c r="C92">
        <v>33</v>
      </c>
      <c r="D92" t="s">
        <v>13</v>
      </c>
      <c r="E92" s="4">
        <v>44640</v>
      </c>
      <c r="F92" t="s">
        <v>9</v>
      </c>
      <c r="G92">
        <v>48530</v>
      </c>
    </row>
    <row r="93" spans="1:7" x14ac:dyDescent="0.3">
      <c r="A93" t="s">
        <v>163</v>
      </c>
      <c r="B93" t="s">
        <v>8</v>
      </c>
      <c r="C93">
        <v>33</v>
      </c>
      <c r="D93" t="s">
        <v>16</v>
      </c>
      <c r="E93" s="4">
        <v>44129</v>
      </c>
      <c r="F93" t="s">
        <v>12</v>
      </c>
      <c r="G93">
        <v>96140</v>
      </c>
    </row>
    <row r="94" spans="1:7" x14ac:dyDescent="0.3">
      <c r="A94" t="s">
        <v>156</v>
      </c>
      <c r="B94" t="s">
        <v>15</v>
      </c>
      <c r="C94">
        <v>20</v>
      </c>
      <c r="D94" t="s">
        <v>16</v>
      </c>
      <c r="E94" s="4">
        <v>44122</v>
      </c>
      <c r="F94" t="s">
        <v>12</v>
      </c>
      <c r="G94">
        <v>112650</v>
      </c>
    </row>
    <row r="95" spans="1:7" x14ac:dyDescent="0.3">
      <c r="A95" t="s">
        <v>176</v>
      </c>
      <c r="B95" t="s">
        <v>8</v>
      </c>
      <c r="C95">
        <v>32</v>
      </c>
      <c r="D95" t="s">
        <v>13</v>
      </c>
      <c r="E95" s="4">
        <v>44293</v>
      </c>
      <c r="F95" t="s">
        <v>12</v>
      </c>
      <c r="G95">
        <v>43840</v>
      </c>
    </row>
    <row r="96" spans="1:7" x14ac:dyDescent="0.3">
      <c r="A96" t="s">
        <v>143</v>
      </c>
      <c r="B96" t="s">
        <v>15</v>
      </c>
      <c r="C96">
        <v>31</v>
      </c>
      <c r="D96" t="s">
        <v>16</v>
      </c>
      <c r="E96" s="4">
        <v>44663</v>
      </c>
      <c r="F96" t="s">
        <v>9</v>
      </c>
      <c r="G96">
        <v>103550</v>
      </c>
    </row>
    <row r="97" spans="1:7" x14ac:dyDescent="0.3">
      <c r="A97" t="s">
        <v>201</v>
      </c>
      <c r="B97" t="s">
        <v>8</v>
      </c>
      <c r="C97">
        <v>32</v>
      </c>
      <c r="D97" t="s">
        <v>16</v>
      </c>
      <c r="E97" s="4">
        <v>44339</v>
      </c>
      <c r="F97" t="s">
        <v>56</v>
      </c>
      <c r="G97">
        <v>45510</v>
      </c>
    </row>
    <row r="98" spans="1:7" x14ac:dyDescent="0.3">
      <c r="A98" t="s">
        <v>142</v>
      </c>
      <c r="C98">
        <v>37</v>
      </c>
      <c r="D98" t="s">
        <v>24</v>
      </c>
      <c r="E98" s="4">
        <v>44085</v>
      </c>
      <c r="F98" t="s">
        <v>21</v>
      </c>
      <c r="G98">
        <v>115440</v>
      </c>
    </row>
    <row r="99" spans="1:7" x14ac:dyDescent="0.3">
      <c r="A99" t="s">
        <v>202</v>
      </c>
      <c r="B99" t="s">
        <v>8</v>
      </c>
      <c r="C99">
        <v>38</v>
      </c>
      <c r="D99" t="s">
        <v>13</v>
      </c>
      <c r="E99" s="4">
        <v>44268</v>
      </c>
      <c r="F99" t="s">
        <v>19</v>
      </c>
      <c r="G99">
        <v>56870</v>
      </c>
    </row>
    <row r="100" spans="1:7" x14ac:dyDescent="0.3">
      <c r="A100" t="s">
        <v>169</v>
      </c>
      <c r="B100" t="s">
        <v>8</v>
      </c>
      <c r="C100">
        <v>25</v>
      </c>
      <c r="D100" t="s">
        <v>16</v>
      </c>
      <c r="E100" s="4">
        <v>44144</v>
      </c>
      <c r="F100" t="s">
        <v>19</v>
      </c>
      <c r="G100">
        <v>92700</v>
      </c>
    </row>
    <row r="101" spans="1:7" x14ac:dyDescent="0.3">
      <c r="A101" t="s">
        <v>145</v>
      </c>
      <c r="C101">
        <v>32</v>
      </c>
      <c r="D101" t="s">
        <v>16</v>
      </c>
      <c r="E101" s="4">
        <v>44713</v>
      </c>
      <c r="F101" t="s">
        <v>12</v>
      </c>
      <c r="G101">
        <v>91310</v>
      </c>
    </row>
    <row r="102" spans="1:7" x14ac:dyDescent="0.3">
      <c r="A102" t="s">
        <v>115</v>
      </c>
      <c r="B102" t="s">
        <v>15</v>
      </c>
      <c r="C102">
        <v>33</v>
      </c>
      <c r="D102" t="s">
        <v>16</v>
      </c>
      <c r="E102" s="4">
        <v>44324</v>
      </c>
      <c r="F102" t="s">
        <v>19</v>
      </c>
      <c r="G102">
        <v>74550</v>
      </c>
    </row>
    <row r="103" spans="1:7" x14ac:dyDescent="0.3">
      <c r="A103" t="s">
        <v>128</v>
      </c>
      <c r="B103" t="s">
        <v>15</v>
      </c>
      <c r="C103">
        <v>25</v>
      </c>
      <c r="D103" t="s">
        <v>13</v>
      </c>
      <c r="E103" s="4">
        <v>44665</v>
      </c>
      <c r="F103" t="s">
        <v>9</v>
      </c>
      <c r="G103">
        <v>109190</v>
      </c>
    </row>
    <row r="104" spans="1:7" x14ac:dyDescent="0.3">
      <c r="A104" t="s">
        <v>194</v>
      </c>
      <c r="B104" t="s">
        <v>8</v>
      </c>
      <c r="C104">
        <v>40</v>
      </c>
      <c r="D104" t="s">
        <v>16</v>
      </c>
      <c r="E104" s="4">
        <v>44320</v>
      </c>
      <c r="F104" t="s">
        <v>12</v>
      </c>
      <c r="G104">
        <v>104410</v>
      </c>
    </row>
    <row r="105" spans="1:7" x14ac:dyDescent="0.3">
      <c r="A105" t="s">
        <v>177</v>
      </c>
      <c r="B105" t="s">
        <v>15</v>
      </c>
      <c r="C105">
        <v>30</v>
      </c>
      <c r="D105" t="s">
        <v>16</v>
      </c>
      <c r="E105" s="4">
        <v>44544</v>
      </c>
      <c r="F105" t="s">
        <v>21</v>
      </c>
      <c r="G105">
        <v>96800</v>
      </c>
    </row>
    <row r="106" spans="1:7" x14ac:dyDescent="0.3">
      <c r="A106" t="s">
        <v>123</v>
      </c>
      <c r="B106" t="s">
        <v>15</v>
      </c>
      <c r="C106">
        <v>28</v>
      </c>
      <c r="D106" t="s">
        <v>13</v>
      </c>
      <c r="E106" s="4">
        <v>43980</v>
      </c>
      <c r="F106" t="s">
        <v>21</v>
      </c>
      <c r="G106">
        <v>48170</v>
      </c>
    </row>
    <row r="107" spans="1:7" x14ac:dyDescent="0.3">
      <c r="A107" t="s">
        <v>140</v>
      </c>
      <c r="B107" t="s">
        <v>15</v>
      </c>
      <c r="C107">
        <v>21</v>
      </c>
      <c r="D107" t="s">
        <v>16</v>
      </c>
      <c r="E107" s="4">
        <v>44042</v>
      </c>
      <c r="F107" t="s">
        <v>9</v>
      </c>
      <c r="G107">
        <v>37920</v>
      </c>
    </row>
    <row r="108" spans="1:7" x14ac:dyDescent="0.3">
      <c r="A108" t="s">
        <v>178</v>
      </c>
      <c r="B108" t="s">
        <v>15</v>
      </c>
      <c r="C108">
        <v>34</v>
      </c>
      <c r="D108" t="s">
        <v>16</v>
      </c>
      <c r="E108" s="4">
        <v>44642</v>
      </c>
      <c r="F108" t="s">
        <v>9</v>
      </c>
      <c r="G108">
        <v>112650</v>
      </c>
    </row>
    <row r="109" spans="1:7" x14ac:dyDescent="0.3">
      <c r="A109" t="s">
        <v>165</v>
      </c>
      <c r="B109" t="s">
        <v>8</v>
      </c>
      <c r="C109">
        <v>34</v>
      </c>
      <c r="D109" t="s">
        <v>24</v>
      </c>
      <c r="E109" s="4">
        <v>44660</v>
      </c>
      <c r="F109" t="s">
        <v>19</v>
      </c>
      <c r="G109">
        <v>49630</v>
      </c>
    </row>
    <row r="110" spans="1:7" x14ac:dyDescent="0.3">
      <c r="A110" t="s">
        <v>199</v>
      </c>
      <c r="B110" t="s">
        <v>15</v>
      </c>
      <c r="C110">
        <v>36</v>
      </c>
      <c r="D110" t="s">
        <v>16</v>
      </c>
      <c r="E110" s="4">
        <v>43958</v>
      </c>
      <c r="F110" t="s">
        <v>12</v>
      </c>
      <c r="G110">
        <v>118840</v>
      </c>
    </row>
    <row r="111" spans="1:7" x14ac:dyDescent="0.3">
      <c r="A111" t="s">
        <v>159</v>
      </c>
      <c r="B111" t="s">
        <v>15</v>
      </c>
      <c r="C111">
        <v>30</v>
      </c>
      <c r="D111" t="s">
        <v>16</v>
      </c>
      <c r="E111" s="4">
        <v>44789</v>
      </c>
      <c r="F111" t="s">
        <v>12</v>
      </c>
      <c r="G111">
        <v>69710</v>
      </c>
    </row>
    <row r="112" spans="1:7" x14ac:dyDescent="0.3">
      <c r="A112" t="s">
        <v>197</v>
      </c>
      <c r="B112" t="s">
        <v>15</v>
      </c>
      <c r="C112">
        <v>20</v>
      </c>
      <c r="D112" t="s">
        <v>16</v>
      </c>
      <c r="E112" s="4">
        <v>44683</v>
      </c>
      <c r="F112" t="s">
        <v>9</v>
      </c>
      <c r="G112">
        <v>79570</v>
      </c>
    </row>
    <row r="113" spans="1:7" x14ac:dyDescent="0.3">
      <c r="A113" t="s">
        <v>154</v>
      </c>
      <c r="B113" t="s">
        <v>8</v>
      </c>
      <c r="C113">
        <v>22</v>
      </c>
      <c r="D113" t="s">
        <v>13</v>
      </c>
      <c r="E113" s="4">
        <v>44388</v>
      </c>
      <c r="F113" t="s">
        <v>9</v>
      </c>
      <c r="G113">
        <v>76900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E23" sqref="E23"/>
    </sheetView>
  </sheetViews>
  <sheetFormatPr defaultRowHeight="14.4" x14ac:dyDescent="0.3"/>
  <cols>
    <col min="1" max="1" width="27.21875" bestFit="1" customWidth="1"/>
    <col min="2" max="2" width="9.33203125" bestFit="1" customWidth="1"/>
    <col min="3" max="3" width="6.44140625" bestFit="1" customWidth="1"/>
    <col min="4" max="4" width="13.109375" bestFit="1" customWidth="1"/>
    <col min="5" max="5" width="13" bestFit="1" customWidth="1"/>
    <col min="6" max="6" width="13.33203125" bestFit="1" customWidth="1"/>
    <col min="7" max="7" width="8.33203125" bestFit="1" customWidth="1"/>
    <col min="8" max="8" width="10" bestFit="1" customWidth="1"/>
    <col min="9" max="9" width="10.33203125" style="9" bestFit="1" customWidth="1"/>
    <col min="10" max="10" width="6.44140625" bestFit="1" customWidth="1"/>
    <col min="11" max="11" width="19.33203125" customWidth="1"/>
    <col min="12" max="12" width="13" bestFit="1" customWidth="1"/>
    <col min="13" max="13" width="13.33203125" bestFit="1" customWidth="1"/>
    <col min="14" max="14" width="8.33203125" bestFit="1" customWidth="1"/>
    <col min="15" max="15" width="10" bestFit="1" customWidth="1"/>
  </cols>
  <sheetData>
    <row r="1" spans="1:13" x14ac:dyDescent="0.3">
      <c r="A1" s="8" t="s">
        <v>0</v>
      </c>
      <c r="B1" s="8" t="s">
        <v>1</v>
      </c>
      <c r="C1" s="8" t="s">
        <v>3</v>
      </c>
      <c r="D1" s="8" t="s">
        <v>6</v>
      </c>
      <c r="E1" s="6" t="s">
        <v>4</v>
      </c>
      <c r="F1" s="8" t="s">
        <v>2</v>
      </c>
      <c r="G1" s="8" t="s">
        <v>5</v>
      </c>
      <c r="H1" s="7" t="s">
        <v>204</v>
      </c>
      <c r="I1" s="8" t="s">
        <v>212</v>
      </c>
    </row>
    <row r="2" spans="1:13" x14ac:dyDescent="0.3">
      <c r="A2" t="s">
        <v>156</v>
      </c>
      <c r="B2" s="8" t="s">
        <v>15</v>
      </c>
      <c r="C2" s="8">
        <v>20</v>
      </c>
      <c r="D2" s="8" t="s">
        <v>16</v>
      </c>
      <c r="E2" s="6">
        <v>44122</v>
      </c>
      <c r="F2" s="8" t="s">
        <v>12</v>
      </c>
      <c r="G2" s="8">
        <v>112650</v>
      </c>
      <c r="H2" s="7" t="s">
        <v>205</v>
      </c>
      <c r="I2" s="8">
        <f ca="1">TODAY()-Staff[[#This Row],[Date Joined]]</f>
        <v>1434</v>
      </c>
      <c r="K2" t="s">
        <v>208</v>
      </c>
      <c r="L2">
        <f>COUNTA(Staff[Name])</f>
        <v>183</v>
      </c>
    </row>
    <row r="3" spans="1:13" x14ac:dyDescent="0.3">
      <c r="A3" s="8" t="s">
        <v>176</v>
      </c>
      <c r="B3" s="8" t="s">
        <v>8</v>
      </c>
      <c r="C3" s="8">
        <v>32</v>
      </c>
      <c r="D3" s="8" t="s">
        <v>13</v>
      </c>
      <c r="E3" s="6">
        <v>44293</v>
      </c>
      <c r="F3" s="8" t="s">
        <v>12</v>
      </c>
      <c r="G3" s="8">
        <v>43840</v>
      </c>
      <c r="H3" s="7" t="s">
        <v>205</v>
      </c>
      <c r="I3" s="8">
        <f ca="1">TODAY()-Staff[[#This Row],[Date Joined]]</f>
        <v>1263</v>
      </c>
      <c r="K3" t="s">
        <v>209</v>
      </c>
      <c r="L3">
        <f>AVERAGE(Staff[Salary])</f>
        <v>77173.715846994543</v>
      </c>
      <c r="M3">
        <f>MEDIAN(Staff[Salary])</f>
        <v>75000</v>
      </c>
    </row>
    <row r="4" spans="1:13" x14ac:dyDescent="0.3">
      <c r="A4" s="8" t="s">
        <v>143</v>
      </c>
      <c r="B4" s="8" t="s">
        <v>15</v>
      </c>
      <c r="C4" s="8">
        <v>31</v>
      </c>
      <c r="D4" s="8" t="s">
        <v>16</v>
      </c>
      <c r="E4" s="6">
        <v>44663</v>
      </c>
      <c r="F4" s="8" t="s">
        <v>9</v>
      </c>
      <c r="G4" s="8">
        <v>103550</v>
      </c>
      <c r="H4" s="7" t="s">
        <v>205</v>
      </c>
      <c r="I4" s="8">
        <f ca="1">TODAY()-Staff[[#This Row],[Date Joined]]</f>
        <v>893</v>
      </c>
      <c r="K4" t="s">
        <v>210</v>
      </c>
      <c r="L4">
        <f>AVERAGE(C:C)</f>
        <v>30.42622950819672</v>
      </c>
      <c r="M4">
        <f>MEDIAN(Staff[Age])</f>
        <v>30</v>
      </c>
    </row>
    <row r="5" spans="1:13" x14ac:dyDescent="0.3">
      <c r="A5" s="8" t="s">
        <v>201</v>
      </c>
      <c r="B5" s="8" t="s">
        <v>8</v>
      </c>
      <c r="C5" s="8">
        <v>32</v>
      </c>
      <c r="D5" s="8" t="s">
        <v>16</v>
      </c>
      <c r="E5" s="6">
        <v>44339</v>
      </c>
      <c r="F5" s="8" t="s">
        <v>56</v>
      </c>
      <c r="G5" s="8">
        <v>45510</v>
      </c>
      <c r="H5" s="7" t="s">
        <v>205</v>
      </c>
      <c r="I5" s="8">
        <f ca="1">TODAY()-Staff[[#This Row],[Date Joined]]</f>
        <v>1217</v>
      </c>
      <c r="K5" t="s">
        <v>211</v>
      </c>
      <c r="L5">
        <f ca="1">AVERAGE(Staff[Tenure])</f>
        <v>1122.967213114754</v>
      </c>
    </row>
    <row r="6" spans="1:13" x14ac:dyDescent="0.3">
      <c r="A6" s="8" t="s">
        <v>142</v>
      </c>
      <c r="B6" s="8" t="s">
        <v>206</v>
      </c>
      <c r="C6" s="8">
        <v>37</v>
      </c>
      <c r="D6" s="8" t="s">
        <v>24</v>
      </c>
      <c r="E6" s="6">
        <v>44085</v>
      </c>
      <c r="F6" s="8" t="s">
        <v>21</v>
      </c>
      <c r="G6" s="8">
        <v>115440</v>
      </c>
      <c r="H6" s="7" t="s">
        <v>205</v>
      </c>
      <c r="I6" s="8">
        <f ca="1">TODAY()-Staff[[#This Row],[Date Joined]]</f>
        <v>1471</v>
      </c>
    </row>
    <row r="7" spans="1:13" x14ac:dyDescent="0.3">
      <c r="A7" s="8" t="s">
        <v>202</v>
      </c>
      <c r="B7" s="8" t="s">
        <v>8</v>
      </c>
      <c r="C7" s="8">
        <v>38</v>
      </c>
      <c r="D7" s="8" t="s">
        <v>13</v>
      </c>
      <c r="E7" s="6">
        <v>44268</v>
      </c>
      <c r="F7" s="8" t="s">
        <v>19</v>
      </c>
      <c r="G7" s="8">
        <v>56870</v>
      </c>
      <c r="H7" s="7" t="s">
        <v>205</v>
      </c>
      <c r="I7" s="8">
        <f ca="1">TODAY()-Staff[[#This Row],[Date Joined]]</f>
        <v>1288</v>
      </c>
    </row>
    <row r="8" spans="1:13" x14ac:dyDescent="0.3">
      <c r="A8" s="8" t="s">
        <v>169</v>
      </c>
      <c r="B8" s="8" t="s">
        <v>8</v>
      </c>
      <c r="C8" s="8">
        <v>25</v>
      </c>
      <c r="D8" s="8" t="s">
        <v>16</v>
      </c>
      <c r="E8" s="6">
        <v>44144</v>
      </c>
      <c r="F8" s="8" t="s">
        <v>19</v>
      </c>
      <c r="G8" s="8">
        <v>92700</v>
      </c>
      <c r="H8" s="7" t="s">
        <v>205</v>
      </c>
      <c r="I8" s="8">
        <f ca="1">TODAY()-Staff[[#This Row],[Date Joined]]</f>
        <v>1412</v>
      </c>
    </row>
    <row r="9" spans="1:13" x14ac:dyDescent="0.3">
      <c r="A9" s="8" t="s">
        <v>145</v>
      </c>
      <c r="B9" s="8" t="s">
        <v>206</v>
      </c>
      <c r="C9" s="8">
        <v>32</v>
      </c>
      <c r="D9" s="8" t="s">
        <v>16</v>
      </c>
      <c r="E9" s="6">
        <v>44713</v>
      </c>
      <c r="F9" s="8" t="s">
        <v>12</v>
      </c>
      <c r="G9" s="8">
        <v>91310</v>
      </c>
      <c r="H9" s="7" t="s">
        <v>205</v>
      </c>
      <c r="I9" s="8">
        <f ca="1">TODAY()-Staff[[#This Row],[Date Joined]]</f>
        <v>843</v>
      </c>
    </row>
    <row r="10" spans="1:13" x14ac:dyDescent="0.3">
      <c r="A10" s="8" t="s">
        <v>115</v>
      </c>
      <c r="B10" s="8" t="s">
        <v>15</v>
      </c>
      <c r="C10" s="8">
        <v>33</v>
      </c>
      <c r="D10" s="8" t="s">
        <v>16</v>
      </c>
      <c r="E10" s="6">
        <v>44324</v>
      </c>
      <c r="F10" s="8" t="s">
        <v>19</v>
      </c>
      <c r="G10" s="8">
        <v>74550</v>
      </c>
      <c r="H10" s="7" t="s">
        <v>205</v>
      </c>
      <c r="I10" s="8">
        <f ca="1">TODAY()-Staff[[#This Row],[Date Joined]]</f>
        <v>1232</v>
      </c>
    </row>
    <row r="11" spans="1:13" x14ac:dyDescent="0.3">
      <c r="A11" s="8" t="s">
        <v>128</v>
      </c>
      <c r="B11" s="8" t="s">
        <v>15</v>
      </c>
      <c r="C11" s="8">
        <v>25</v>
      </c>
      <c r="D11" s="8" t="s">
        <v>13</v>
      </c>
      <c r="E11" s="6">
        <v>44665</v>
      </c>
      <c r="F11" s="8" t="s">
        <v>9</v>
      </c>
      <c r="G11" s="8">
        <v>109190</v>
      </c>
      <c r="H11" s="7" t="s">
        <v>205</v>
      </c>
      <c r="I11" s="8">
        <f ca="1">TODAY()-Staff[[#This Row],[Date Joined]]</f>
        <v>891</v>
      </c>
    </row>
    <row r="12" spans="1:13" x14ac:dyDescent="0.3">
      <c r="A12" s="8" t="s">
        <v>194</v>
      </c>
      <c r="B12" s="8" t="s">
        <v>8</v>
      </c>
      <c r="C12" s="8">
        <v>40</v>
      </c>
      <c r="D12" s="8" t="s">
        <v>16</v>
      </c>
      <c r="E12" s="6">
        <v>44320</v>
      </c>
      <c r="F12" s="8" t="s">
        <v>12</v>
      </c>
      <c r="G12" s="8">
        <v>104410</v>
      </c>
      <c r="H12" s="7" t="s">
        <v>205</v>
      </c>
      <c r="I12" s="8">
        <f ca="1">TODAY()-Staff[[#This Row],[Date Joined]]</f>
        <v>1236</v>
      </c>
    </row>
    <row r="13" spans="1:13" x14ac:dyDescent="0.3">
      <c r="A13" s="8" t="s">
        <v>177</v>
      </c>
      <c r="B13" s="8" t="s">
        <v>15</v>
      </c>
      <c r="C13" s="8">
        <v>30</v>
      </c>
      <c r="D13" s="8" t="s">
        <v>16</v>
      </c>
      <c r="E13" s="6">
        <v>44544</v>
      </c>
      <c r="F13" s="8" t="s">
        <v>21</v>
      </c>
      <c r="G13" s="8">
        <v>96800</v>
      </c>
      <c r="H13" s="7" t="s">
        <v>205</v>
      </c>
      <c r="I13" s="8">
        <f ca="1">TODAY()-Staff[[#This Row],[Date Joined]]</f>
        <v>1012</v>
      </c>
    </row>
    <row r="14" spans="1:13" x14ac:dyDescent="0.3">
      <c r="A14" s="8" t="s">
        <v>123</v>
      </c>
      <c r="B14" s="8" t="s">
        <v>15</v>
      </c>
      <c r="C14" s="8">
        <v>28</v>
      </c>
      <c r="D14" s="8" t="s">
        <v>13</v>
      </c>
      <c r="E14" s="6">
        <v>43980</v>
      </c>
      <c r="F14" s="8" t="s">
        <v>21</v>
      </c>
      <c r="G14" s="8">
        <v>48170</v>
      </c>
      <c r="H14" s="7" t="s">
        <v>205</v>
      </c>
      <c r="I14" s="8">
        <f ca="1">TODAY()-Staff[[#This Row],[Date Joined]]</f>
        <v>1576</v>
      </c>
    </row>
    <row r="15" spans="1:13" x14ac:dyDescent="0.3">
      <c r="A15" s="8" t="s">
        <v>140</v>
      </c>
      <c r="B15" s="8" t="s">
        <v>15</v>
      </c>
      <c r="C15" s="8">
        <v>21</v>
      </c>
      <c r="D15" s="8" t="s">
        <v>16</v>
      </c>
      <c r="E15" s="6">
        <v>44042</v>
      </c>
      <c r="F15" s="8" t="s">
        <v>9</v>
      </c>
      <c r="G15" s="8">
        <v>37920</v>
      </c>
      <c r="H15" s="7" t="s">
        <v>205</v>
      </c>
      <c r="I15" s="8">
        <f ca="1">TODAY()-Staff[[#This Row],[Date Joined]]</f>
        <v>1514</v>
      </c>
    </row>
    <row r="16" spans="1:13" x14ac:dyDescent="0.3">
      <c r="A16" s="8" t="s">
        <v>178</v>
      </c>
      <c r="B16" s="8" t="s">
        <v>15</v>
      </c>
      <c r="C16" s="8">
        <v>34</v>
      </c>
      <c r="D16" s="8" t="s">
        <v>16</v>
      </c>
      <c r="E16" s="6">
        <v>44642</v>
      </c>
      <c r="F16" s="8" t="s">
        <v>9</v>
      </c>
      <c r="G16" s="8">
        <v>112650</v>
      </c>
      <c r="H16" s="7" t="s">
        <v>205</v>
      </c>
      <c r="I16" s="8">
        <f ca="1">TODAY()-Staff[[#This Row],[Date Joined]]</f>
        <v>914</v>
      </c>
    </row>
    <row r="17" spans="1:9" x14ac:dyDescent="0.3">
      <c r="A17" s="8" t="s">
        <v>165</v>
      </c>
      <c r="B17" s="8" t="s">
        <v>8</v>
      </c>
      <c r="C17" s="8">
        <v>34</v>
      </c>
      <c r="D17" s="8" t="s">
        <v>24</v>
      </c>
      <c r="E17" s="6">
        <v>44660</v>
      </c>
      <c r="F17" s="8" t="s">
        <v>19</v>
      </c>
      <c r="G17" s="8">
        <v>49630</v>
      </c>
      <c r="H17" s="7" t="s">
        <v>205</v>
      </c>
      <c r="I17" s="8">
        <f ca="1">TODAY()-Staff[[#This Row],[Date Joined]]</f>
        <v>896</v>
      </c>
    </row>
    <row r="18" spans="1:9" x14ac:dyDescent="0.3">
      <c r="A18" s="8" t="s">
        <v>199</v>
      </c>
      <c r="B18" s="8" t="s">
        <v>15</v>
      </c>
      <c r="C18" s="8">
        <v>36</v>
      </c>
      <c r="D18" s="8" t="s">
        <v>16</v>
      </c>
      <c r="E18" s="6">
        <v>43958</v>
      </c>
      <c r="F18" s="8" t="s">
        <v>12</v>
      </c>
      <c r="G18" s="8">
        <v>118840</v>
      </c>
      <c r="H18" s="7" t="s">
        <v>205</v>
      </c>
      <c r="I18" s="8">
        <f ca="1">TODAY()-Staff[[#This Row],[Date Joined]]</f>
        <v>1598</v>
      </c>
    </row>
    <row r="19" spans="1:9" x14ac:dyDescent="0.3">
      <c r="A19" s="8" t="s">
        <v>159</v>
      </c>
      <c r="B19" s="8" t="s">
        <v>15</v>
      </c>
      <c r="C19" s="8">
        <v>30</v>
      </c>
      <c r="D19" s="8" t="s">
        <v>16</v>
      </c>
      <c r="E19" s="6">
        <v>44789</v>
      </c>
      <c r="F19" s="8" t="s">
        <v>12</v>
      </c>
      <c r="G19" s="8">
        <v>69710</v>
      </c>
      <c r="H19" s="7" t="s">
        <v>205</v>
      </c>
      <c r="I19" s="8">
        <f ca="1">TODAY()-Staff[[#This Row],[Date Joined]]</f>
        <v>767</v>
      </c>
    </row>
    <row r="20" spans="1:9" x14ac:dyDescent="0.3">
      <c r="A20" s="8" t="s">
        <v>197</v>
      </c>
      <c r="B20" s="8" t="s">
        <v>15</v>
      </c>
      <c r="C20" s="8">
        <v>20</v>
      </c>
      <c r="D20" s="8" t="s">
        <v>16</v>
      </c>
      <c r="E20" s="6">
        <v>44683</v>
      </c>
      <c r="F20" s="8" t="s">
        <v>9</v>
      </c>
      <c r="G20" s="8">
        <v>79570</v>
      </c>
      <c r="H20" s="7" t="s">
        <v>205</v>
      </c>
      <c r="I20" s="8">
        <f ca="1">TODAY()-Staff[[#This Row],[Date Joined]]</f>
        <v>873</v>
      </c>
    </row>
    <row r="21" spans="1:9" x14ac:dyDescent="0.3">
      <c r="A21" s="8" t="s">
        <v>154</v>
      </c>
      <c r="B21" s="8" t="s">
        <v>8</v>
      </c>
      <c r="C21" s="8">
        <v>22</v>
      </c>
      <c r="D21" s="8" t="s">
        <v>13</v>
      </c>
      <c r="E21" s="6">
        <v>44388</v>
      </c>
      <c r="F21" s="8" t="s">
        <v>9</v>
      </c>
      <c r="G21" s="8">
        <v>76900</v>
      </c>
      <c r="H21" s="7" t="s">
        <v>205</v>
      </c>
      <c r="I21" s="8">
        <f ca="1">TODAY()-Staff[[#This Row],[Date Joined]]</f>
        <v>1168</v>
      </c>
    </row>
    <row r="22" spans="1:9" x14ac:dyDescent="0.3">
      <c r="A22" s="8" t="s">
        <v>182</v>
      </c>
      <c r="B22" s="8" t="s">
        <v>15</v>
      </c>
      <c r="C22" s="8">
        <v>27</v>
      </c>
      <c r="D22" s="8" t="s">
        <v>16</v>
      </c>
      <c r="E22" s="6">
        <v>44073</v>
      </c>
      <c r="F22" s="8" t="s">
        <v>19</v>
      </c>
      <c r="G22" s="8">
        <v>54970</v>
      </c>
      <c r="H22" s="7" t="s">
        <v>205</v>
      </c>
      <c r="I22" s="8">
        <f ca="1">TODAY()-Staff[[#This Row],[Date Joined]]</f>
        <v>1483</v>
      </c>
    </row>
    <row r="23" spans="1:9" x14ac:dyDescent="0.3">
      <c r="A23" s="8" t="s">
        <v>118</v>
      </c>
      <c r="B23" s="8" t="s">
        <v>15</v>
      </c>
      <c r="C23" s="8">
        <v>37</v>
      </c>
      <c r="D23" s="8" t="s">
        <v>24</v>
      </c>
      <c r="E23" s="6">
        <v>44277</v>
      </c>
      <c r="F23" s="8" t="s">
        <v>12</v>
      </c>
      <c r="G23" s="8">
        <v>88050</v>
      </c>
      <c r="H23" s="7" t="s">
        <v>205</v>
      </c>
      <c r="I23" s="8">
        <f ca="1">TODAY()-Staff[[#This Row],[Date Joined]]</f>
        <v>1279</v>
      </c>
    </row>
    <row r="24" spans="1:9" x14ac:dyDescent="0.3">
      <c r="A24" s="8" t="s">
        <v>192</v>
      </c>
      <c r="B24" s="8" t="s">
        <v>15</v>
      </c>
      <c r="C24" s="8">
        <v>43</v>
      </c>
      <c r="D24" s="8" t="s">
        <v>16</v>
      </c>
      <c r="E24" s="6">
        <v>44558</v>
      </c>
      <c r="F24" s="8" t="s">
        <v>19</v>
      </c>
      <c r="G24" s="8">
        <v>36040</v>
      </c>
      <c r="H24" s="7" t="s">
        <v>205</v>
      </c>
      <c r="I24" s="8">
        <f ca="1">TODAY()-Staff[[#This Row],[Date Joined]]</f>
        <v>998</v>
      </c>
    </row>
    <row r="25" spans="1:9" x14ac:dyDescent="0.3">
      <c r="A25" s="8" t="s">
        <v>111</v>
      </c>
      <c r="B25" s="8" t="s">
        <v>8</v>
      </c>
      <c r="C25" s="8">
        <v>42</v>
      </c>
      <c r="D25" s="8" t="s">
        <v>10</v>
      </c>
      <c r="E25" s="6">
        <v>44718</v>
      </c>
      <c r="F25" s="8" t="s">
        <v>9</v>
      </c>
      <c r="G25" s="8">
        <v>75000</v>
      </c>
      <c r="H25" s="7" t="s">
        <v>205</v>
      </c>
      <c r="I25" s="8">
        <f ca="1">TODAY()-Staff[[#This Row],[Date Joined]]</f>
        <v>838</v>
      </c>
    </row>
    <row r="26" spans="1:9" x14ac:dyDescent="0.3">
      <c r="A26" s="8" t="s">
        <v>149</v>
      </c>
      <c r="B26" s="8" t="s">
        <v>15</v>
      </c>
      <c r="C26" s="8">
        <v>35</v>
      </c>
      <c r="D26" s="8" t="s">
        <v>16</v>
      </c>
      <c r="E26" s="6">
        <v>44666</v>
      </c>
      <c r="F26" s="8" t="s">
        <v>9</v>
      </c>
      <c r="G26" s="8">
        <v>40400</v>
      </c>
      <c r="H26" s="7" t="s">
        <v>205</v>
      </c>
      <c r="I26" s="8">
        <f ca="1">TODAY()-Staff[[#This Row],[Date Joined]]</f>
        <v>890</v>
      </c>
    </row>
    <row r="27" spans="1:9" x14ac:dyDescent="0.3">
      <c r="A27" s="8" t="s">
        <v>196</v>
      </c>
      <c r="B27" s="8" t="s">
        <v>15</v>
      </c>
      <c r="C27" s="8">
        <v>24</v>
      </c>
      <c r="D27" s="8" t="s">
        <v>16</v>
      </c>
      <c r="E27" s="6">
        <v>44625</v>
      </c>
      <c r="F27" s="8" t="s">
        <v>12</v>
      </c>
      <c r="G27" s="8">
        <v>100420</v>
      </c>
      <c r="H27" s="7" t="s">
        <v>205</v>
      </c>
      <c r="I27" s="8">
        <f ca="1">TODAY()-Staff[[#This Row],[Date Joined]]</f>
        <v>931</v>
      </c>
    </row>
    <row r="28" spans="1:9" x14ac:dyDescent="0.3">
      <c r="A28" s="8" t="s">
        <v>120</v>
      </c>
      <c r="B28" s="8" t="s">
        <v>8</v>
      </c>
      <c r="C28" s="8">
        <v>31</v>
      </c>
      <c r="D28" s="8" t="s">
        <v>16</v>
      </c>
      <c r="E28" s="6">
        <v>44604</v>
      </c>
      <c r="F28" s="8" t="s">
        <v>12</v>
      </c>
      <c r="G28" s="8">
        <v>58100</v>
      </c>
      <c r="H28" s="7" t="s">
        <v>205</v>
      </c>
      <c r="I28" s="8">
        <f ca="1">TODAY()-Staff[[#This Row],[Date Joined]]</f>
        <v>952</v>
      </c>
    </row>
    <row r="29" spans="1:9" x14ac:dyDescent="0.3">
      <c r="A29" s="8" t="s">
        <v>114</v>
      </c>
      <c r="B29" s="8" t="s">
        <v>8</v>
      </c>
      <c r="C29" s="8">
        <v>44</v>
      </c>
      <c r="D29" s="8" t="s">
        <v>16</v>
      </c>
      <c r="E29" s="6">
        <v>44985</v>
      </c>
      <c r="F29" s="8" t="s">
        <v>12</v>
      </c>
      <c r="G29" s="8">
        <v>114870</v>
      </c>
      <c r="H29" s="7" t="s">
        <v>205</v>
      </c>
      <c r="I29" s="8">
        <f ca="1">TODAY()-Staff[[#This Row],[Date Joined]]</f>
        <v>571</v>
      </c>
    </row>
    <row r="30" spans="1:9" x14ac:dyDescent="0.3">
      <c r="A30" s="8" t="s">
        <v>158</v>
      </c>
      <c r="B30" s="8" t="s">
        <v>8</v>
      </c>
      <c r="C30" s="8">
        <v>32</v>
      </c>
      <c r="D30" s="8" t="s">
        <v>16</v>
      </c>
      <c r="E30" s="6">
        <v>44549</v>
      </c>
      <c r="F30" s="8" t="s">
        <v>9</v>
      </c>
      <c r="G30" s="8">
        <v>41570</v>
      </c>
      <c r="H30" s="7" t="s">
        <v>205</v>
      </c>
      <c r="I30" s="8">
        <f ca="1">TODAY()-Staff[[#This Row],[Date Joined]]</f>
        <v>1007</v>
      </c>
    </row>
    <row r="31" spans="1:9" x14ac:dyDescent="0.3">
      <c r="A31" s="8" t="s">
        <v>173</v>
      </c>
      <c r="B31" s="8" t="s">
        <v>8</v>
      </c>
      <c r="C31" s="8">
        <v>30</v>
      </c>
      <c r="D31" s="8" t="s">
        <v>16</v>
      </c>
      <c r="E31" s="6">
        <v>44800</v>
      </c>
      <c r="F31" s="8" t="s">
        <v>9</v>
      </c>
      <c r="G31" s="8">
        <v>112570</v>
      </c>
      <c r="H31" s="7" t="s">
        <v>205</v>
      </c>
      <c r="I31" s="8">
        <f ca="1">TODAY()-Staff[[#This Row],[Date Joined]]</f>
        <v>756</v>
      </c>
    </row>
    <row r="32" spans="1:9" x14ac:dyDescent="0.3">
      <c r="A32" s="8" t="s">
        <v>151</v>
      </c>
      <c r="B32" s="8" t="s">
        <v>15</v>
      </c>
      <c r="C32" s="8">
        <v>26</v>
      </c>
      <c r="D32" s="8" t="s">
        <v>16</v>
      </c>
      <c r="E32" s="6">
        <v>44164</v>
      </c>
      <c r="F32" s="8" t="s">
        <v>9</v>
      </c>
      <c r="G32" s="8">
        <v>47360</v>
      </c>
      <c r="H32" s="7" t="s">
        <v>205</v>
      </c>
      <c r="I32" s="8">
        <f ca="1">TODAY()-Staff[[#This Row],[Date Joined]]</f>
        <v>1392</v>
      </c>
    </row>
    <row r="33" spans="1:9" x14ac:dyDescent="0.3">
      <c r="A33" s="8" t="s">
        <v>126</v>
      </c>
      <c r="B33" s="8" t="s">
        <v>8</v>
      </c>
      <c r="C33" s="8">
        <v>21</v>
      </c>
      <c r="D33" s="8" t="s">
        <v>16</v>
      </c>
      <c r="E33" s="6">
        <v>44256</v>
      </c>
      <c r="F33" s="8" t="s">
        <v>21</v>
      </c>
      <c r="G33" s="8">
        <v>65920</v>
      </c>
      <c r="H33" s="7" t="s">
        <v>205</v>
      </c>
      <c r="I33" s="8">
        <f ca="1">TODAY()-Staff[[#This Row],[Date Joined]]</f>
        <v>1300</v>
      </c>
    </row>
    <row r="34" spans="1:9" x14ac:dyDescent="0.3">
      <c r="A34" s="8" t="s">
        <v>200</v>
      </c>
      <c r="B34" s="8" t="s">
        <v>8</v>
      </c>
      <c r="C34" s="8">
        <v>28</v>
      </c>
      <c r="D34" s="8" t="s">
        <v>16</v>
      </c>
      <c r="E34" s="6">
        <v>44571</v>
      </c>
      <c r="F34" s="8" t="s">
        <v>9</v>
      </c>
      <c r="G34" s="8">
        <v>99970</v>
      </c>
      <c r="H34" s="7" t="s">
        <v>205</v>
      </c>
      <c r="I34" s="8">
        <f ca="1">TODAY()-Staff[[#This Row],[Date Joined]]</f>
        <v>985</v>
      </c>
    </row>
    <row r="35" spans="1:9" x14ac:dyDescent="0.3">
      <c r="A35" s="8" t="s">
        <v>133</v>
      </c>
      <c r="B35" s="8" t="s">
        <v>8</v>
      </c>
      <c r="C35" s="8">
        <v>25</v>
      </c>
      <c r="D35" s="8" t="s">
        <v>13</v>
      </c>
      <c r="E35" s="6">
        <v>44633</v>
      </c>
      <c r="F35" s="8" t="s">
        <v>12</v>
      </c>
      <c r="G35" s="8">
        <v>80700</v>
      </c>
      <c r="H35" s="7" t="s">
        <v>205</v>
      </c>
      <c r="I35" s="8">
        <f ca="1">TODAY()-Staff[[#This Row],[Date Joined]]</f>
        <v>923</v>
      </c>
    </row>
    <row r="36" spans="1:9" x14ac:dyDescent="0.3">
      <c r="A36" s="8" t="s">
        <v>155</v>
      </c>
      <c r="B36" s="8" t="s">
        <v>15</v>
      </c>
      <c r="C36" s="8">
        <v>24</v>
      </c>
      <c r="D36" s="8" t="s">
        <v>24</v>
      </c>
      <c r="E36" s="6">
        <v>44375</v>
      </c>
      <c r="F36" s="8" t="s">
        <v>21</v>
      </c>
      <c r="G36" s="8">
        <v>52610</v>
      </c>
      <c r="H36" s="7" t="s">
        <v>205</v>
      </c>
      <c r="I36" s="8">
        <f ca="1">TODAY()-Staff[[#This Row],[Date Joined]]</f>
        <v>1181</v>
      </c>
    </row>
    <row r="37" spans="1:9" x14ac:dyDescent="0.3">
      <c r="A37" s="8" t="s">
        <v>180</v>
      </c>
      <c r="B37" s="8" t="s">
        <v>15</v>
      </c>
      <c r="C37" s="8">
        <v>29</v>
      </c>
      <c r="D37" s="8" t="s">
        <v>24</v>
      </c>
      <c r="E37" s="6">
        <v>44119</v>
      </c>
      <c r="F37" s="8" t="s">
        <v>12</v>
      </c>
      <c r="G37" s="8">
        <v>112110</v>
      </c>
      <c r="H37" s="7" t="s">
        <v>205</v>
      </c>
      <c r="I37" s="8">
        <f ca="1">TODAY()-Staff[[#This Row],[Date Joined]]</f>
        <v>1437</v>
      </c>
    </row>
    <row r="38" spans="1:9" x14ac:dyDescent="0.3">
      <c r="A38" s="8" t="s">
        <v>152</v>
      </c>
      <c r="B38" s="8" t="s">
        <v>8</v>
      </c>
      <c r="C38" s="8">
        <v>27</v>
      </c>
      <c r="D38" s="8" t="s">
        <v>16</v>
      </c>
      <c r="E38" s="6">
        <v>44061</v>
      </c>
      <c r="F38" s="8" t="s">
        <v>56</v>
      </c>
      <c r="G38" s="8">
        <v>119110</v>
      </c>
      <c r="H38" s="7" t="s">
        <v>205</v>
      </c>
      <c r="I38" s="8">
        <f ca="1">TODAY()-Staff[[#This Row],[Date Joined]]</f>
        <v>1495</v>
      </c>
    </row>
    <row r="39" spans="1:9" x14ac:dyDescent="0.3">
      <c r="A39" s="8" t="s">
        <v>150</v>
      </c>
      <c r="B39" s="8" t="s">
        <v>15</v>
      </c>
      <c r="C39" s="8">
        <v>22</v>
      </c>
      <c r="D39" s="8" t="s">
        <v>13</v>
      </c>
      <c r="E39" s="6">
        <v>44384</v>
      </c>
      <c r="F39" s="8" t="s">
        <v>19</v>
      </c>
      <c r="G39" s="8">
        <v>112780</v>
      </c>
      <c r="H39" s="7" t="s">
        <v>205</v>
      </c>
      <c r="I39" s="8">
        <f ca="1">TODAY()-Staff[[#This Row],[Date Joined]]</f>
        <v>1172</v>
      </c>
    </row>
    <row r="40" spans="1:9" x14ac:dyDescent="0.3">
      <c r="A40" s="8" t="s">
        <v>175</v>
      </c>
      <c r="B40" s="8" t="s">
        <v>8</v>
      </c>
      <c r="C40" s="8">
        <v>36</v>
      </c>
      <c r="D40" s="8" t="s">
        <v>16</v>
      </c>
      <c r="E40" s="6">
        <v>44023</v>
      </c>
      <c r="F40" s="8" t="s">
        <v>9</v>
      </c>
      <c r="G40" s="8">
        <v>114890</v>
      </c>
      <c r="H40" s="7" t="s">
        <v>205</v>
      </c>
      <c r="I40" s="8">
        <f ca="1">TODAY()-Staff[[#This Row],[Date Joined]]</f>
        <v>1533</v>
      </c>
    </row>
    <row r="41" spans="1:9" x14ac:dyDescent="0.3">
      <c r="A41" s="8" t="s">
        <v>146</v>
      </c>
      <c r="B41" s="8" t="s">
        <v>15</v>
      </c>
      <c r="C41" s="8">
        <v>27</v>
      </c>
      <c r="D41" s="8" t="s">
        <v>16</v>
      </c>
      <c r="E41" s="6">
        <v>44506</v>
      </c>
      <c r="F41" s="8" t="s">
        <v>21</v>
      </c>
      <c r="G41" s="8">
        <v>48980</v>
      </c>
      <c r="H41" s="7" t="s">
        <v>205</v>
      </c>
      <c r="I41" s="8">
        <f ca="1">TODAY()-Staff[[#This Row],[Date Joined]]</f>
        <v>1050</v>
      </c>
    </row>
    <row r="42" spans="1:9" x14ac:dyDescent="0.3">
      <c r="A42" s="8" t="s">
        <v>170</v>
      </c>
      <c r="B42" s="8" t="s">
        <v>15</v>
      </c>
      <c r="C42" s="8">
        <v>21</v>
      </c>
      <c r="D42" s="8" t="s">
        <v>16</v>
      </c>
      <c r="E42" s="6">
        <v>44180</v>
      </c>
      <c r="F42" s="8" t="s">
        <v>56</v>
      </c>
      <c r="G42" s="8">
        <v>75880</v>
      </c>
      <c r="H42" s="7" t="s">
        <v>205</v>
      </c>
      <c r="I42" s="8">
        <f ca="1">TODAY()-Staff[[#This Row],[Date Joined]]</f>
        <v>1376</v>
      </c>
    </row>
    <row r="43" spans="1:9" x14ac:dyDescent="0.3">
      <c r="A43" s="8" t="s">
        <v>167</v>
      </c>
      <c r="B43" s="8" t="s">
        <v>8</v>
      </c>
      <c r="C43" s="8">
        <v>28</v>
      </c>
      <c r="D43" s="8" t="s">
        <v>16</v>
      </c>
      <c r="E43" s="6">
        <v>44296</v>
      </c>
      <c r="F43" s="8" t="s">
        <v>19</v>
      </c>
      <c r="G43" s="8">
        <v>53240</v>
      </c>
      <c r="H43" s="7" t="s">
        <v>205</v>
      </c>
      <c r="I43" s="8">
        <f ca="1">TODAY()-Staff[[#This Row],[Date Joined]]</f>
        <v>1260</v>
      </c>
    </row>
    <row r="44" spans="1:9" x14ac:dyDescent="0.3">
      <c r="A44" s="8" t="s">
        <v>122</v>
      </c>
      <c r="B44" s="8" t="s">
        <v>8</v>
      </c>
      <c r="C44" s="8">
        <v>34</v>
      </c>
      <c r="D44" s="8" t="s">
        <v>16</v>
      </c>
      <c r="E44" s="6">
        <v>44397</v>
      </c>
      <c r="F44" s="8" t="s">
        <v>21</v>
      </c>
      <c r="G44" s="8">
        <v>85000</v>
      </c>
      <c r="H44" s="7" t="s">
        <v>205</v>
      </c>
      <c r="I44" s="8">
        <f ca="1">TODAY()-Staff[[#This Row],[Date Joined]]</f>
        <v>1159</v>
      </c>
    </row>
    <row r="45" spans="1:9" x14ac:dyDescent="0.3">
      <c r="A45" s="8" t="s">
        <v>179</v>
      </c>
      <c r="B45" s="8" t="s">
        <v>8</v>
      </c>
      <c r="C45" s="8">
        <v>21</v>
      </c>
      <c r="D45" s="8" t="s">
        <v>16</v>
      </c>
      <c r="E45" s="6">
        <v>44619</v>
      </c>
      <c r="F45" s="8" t="s">
        <v>12</v>
      </c>
      <c r="G45" s="8">
        <v>33920</v>
      </c>
      <c r="H45" s="7" t="s">
        <v>205</v>
      </c>
      <c r="I45" s="8">
        <f ca="1">TODAY()-Staff[[#This Row],[Date Joined]]</f>
        <v>937</v>
      </c>
    </row>
    <row r="46" spans="1:9" x14ac:dyDescent="0.3">
      <c r="A46" s="8" t="s">
        <v>188</v>
      </c>
      <c r="B46" s="8" t="s">
        <v>8</v>
      </c>
      <c r="C46" s="8">
        <v>33</v>
      </c>
      <c r="D46" s="8" t="s">
        <v>16</v>
      </c>
      <c r="E46" s="6">
        <v>44253</v>
      </c>
      <c r="F46" s="8" t="s">
        <v>12</v>
      </c>
      <c r="G46" s="8">
        <v>75280</v>
      </c>
      <c r="H46" s="7" t="s">
        <v>205</v>
      </c>
      <c r="I46" s="8">
        <f ca="1">TODAY()-Staff[[#This Row],[Date Joined]]</f>
        <v>1303</v>
      </c>
    </row>
    <row r="47" spans="1:9" x14ac:dyDescent="0.3">
      <c r="A47" s="8" t="s">
        <v>130</v>
      </c>
      <c r="B47" s="8" t="s">
        <v>8</v>
      </c>
      <c r="C47" s="8">
        <v>34</v>
      </c>
      <c r="D47" s="8" t="s">
        <v>16</v>
      </c>
      <c r="E47" s="6">
        <v>44594</v>
      </c>
      <c r="F47" s="8" t="s">
        <v>21</v>
      </c>
      <c r="G47" s="8">
        <v>58940</v>
      </c>
      <c r="H47" s="7" t="s">
        <v>205</v>
      </c>
      <c r="I47" s="8">
        <f ca="1">TODAY()-Staff[[#This Row],[Date Joined]]</f>
        <v>962</v>
      </c>
    </row>
    <row r="48" spans="1:9" x14ac:dyDescent="0.3">
      <c r="A48" s="8" t="s">
        <v>136</v>
      </c>
      <c r="B48" s="8" t="s">
        <v>8</v>
      </c>
      <c r="C48" s="8">
        <v>28</v>
      </c>
      <c r="D48" s="8" t="s">
        <v>16</v>
      </c>
      <c r="E48" s="6">
        <v>44425</v>
      </c>
      <c r="F48" s="8" t="s">
        <v>9</v>
      </c>
      <c r="G48" s="8">
        <v>104770</v>
      </c>
      <c r="H48" s="7" t="s">
        <v>205</v>
      </c>
      <c r="I48" s="8">
        <f ca="1">TODAY()-Staff[[#This Row],[Date Joined]]</f>
        <v>1131</v>
      </c>
    </row>
    <row r="49" spans="1:9" x14ac:dyDescent="0.3">
      <c r="A49" s="8" t="s">
        <v>125</v>
      </c>
      <c r="B49" s="8" t="s">
        <v>15</v>
      </c>
      <c r="C49" s="8">
        <v>21</v>
      </c>
      <c r="D49" s="8" t="s">
        <v>16</v>
      </c>
      <c r="E49" s="6">
        <v>44701</v>
      </c>
      <c r="F49" s="8" t="s">
        <v>9</v>
      </c>
      <c r="G49" s="8">
        <v>57090</v>
      </c>
      <c r="H49" s="7" t="s">
        <v>205</v>
      </c>
      <c r="I49" s="8">
        <f ca="1">TODAY()-Staff[[#This Row],[Date Joined]]</f>
        <v>855</v>
      </c>
    </row>
    <row r="50" spans="1:9" x14ac:dyDescent="0.3">
      <c r="A50" s="8" t="s">
        <v>160</v>
      </c>
      <c r="B50" s="8" t="s">
        <v>15</v>
      </c>
      <c r="C50" s="8">
        <v>27</v>
      </c>
      <c r="D50" s="8" t="s">
        <v>13</v>
      </c>
      <c r="E50" s="6">
        <v>44174</v>
      </c>
      <c r="F50" s="8" t="s">
        <v>21</v>
      </c>
      <c r="G50" s="8">
        <v>91650</v>
      </c>
      <c r="H50" s="7" t="s">
        <v>205</v>
      </c>
      <c r="I50" s="8">
        <f ca="1">TODAY()-Staff[[#This Row],[Date Joined]]</f>
        <v>1382</v>
      </c>
    </row>
    <row r="51" spans="1:9" x14ac:dyDescent="0.3">
      <c r="A51" s="8" t="s">
        <v>183</v>
      </c>
      <c r="B51" s="8" t="s">
        <v>15</v>
      </c>
      <c r="C51" s="8">
        <v>42</v>
      </c>
      <c r="D51" s="8" t="s">
        <v>24</v>
      </c>
      <c r="E51" s="6">
        <v>44670</v>
      </c>
      <c r="F51" s="8" t="s">
        <v>21</v>
      </c>
      <c r="G51" s="8">
        <v>70270</v>
      </c>
      <c r="H51" s="7" t="s">
        <v>205</v>
      </c>
      <c r="I51" s="8">
        <f ca="1">TODAY()-Staff[[#This Row],[Date Joined]]</f>
        <v>886</v>
      </c>
    </row>
    <row r="52" spans="1:9" x14ac:dyDescent="0.3">
      <c r="A52" s="8" t="s">
        <v>129</v>
      </c>
      <c r="B52" s="8" t="s">
        <v>8</v>
      </c>
      <c r="C52" s="8">
        <v>28</v>
      </c>
      <c r="D52" s="8" t="s">
        <v>16</v>
      </c>
      <c r="E52" s="6">
        <v>44124</v>
      </c>
      <c r="F52" s="8" t="s">
        <v>21</v>
      </c>
      <c r="G52" s="8">
        <v>75970</v>
      </c>
      <c r="H52" s="7" t="s">
        <v>205</v>
      </c>
      <c r="I52" s="8">
        <f ca="1">TODAY()-Staff[[#This Row],[Date Joined]]</f>
        <v>1432</v>
      </c>
    </row>
    <row r="53" spans="1:9" x14ac:dyDescent="0.3">
      <c r="A53" s="8" t="s">
        <v>112</v>
      </c>
      <c r="B53" s="8" t="s">
        <v>206</v>
      </c>
      <c r="C53" s="8">
        <v>27</v>
      </c>
      <c r="D53" s="8" t="s">
        <v>13</v>
      </c>
      <c r="E53" s="6">
        <v>44212</v>
      </c>
      <c r="F53" s="8" t="s">
        <v>12</v>
      </c>
      <c r="G53" s="8">
        <v>90700</v>
      </c>
      <c r="H53" s="7" t="s">
        <v>205</v>
      </c>
      <c r="I53" s="8">
        <f ca="1">TODAY()-Staff[[#This Row],[Date Joined]]</f>
        <v>1344</v>
      </c>
    </row>
    <row r="54" spans="1:9" x14ac:dyDescent="0.3">
      <c r="A54" s="8" t="s">
        <v>131</v>
      </c>
      <c r="B54" s="8" t="s">
        <v>15</v>
      </c>
      <c r="C54" s="8">
        <v>30</v>
      </c>
      <c r="D54" s="8" t="s">
        <v>16</v>
      </c>
      <c r="E54" s="6">
        <v>44607</v>
      </c>
      <c r="F54" s="8" t="s">
        <v>9</v>
      </c>
      <c r="G54" s="8">
        <v>60570</v>
      </c>
      <c r="H54" s="7" t="s">
        <v>205</v>
      </c>
      <c r="I54" s="8">
        <f ca="1">TODAY()-Staff[[#This Row],[Date Joined]]</f>
        <v>949</v>
      </c>
    </row>
    <row r="55" spans="1:9" x14ac:dyDescent="0.3">
      <c r="A55" s="8" t="s">
        <v>134</v>
      </c>
      <c r="B55" s="8" t="s">
        <v>15</v>
      </c>
      <c r="C55" s="8">
        <v>33</v>
      </c>
      <c r="D55" s="8" t="s">
        <v>16</v>
      </c>
      <c r="E55" s="6">
        <v>44103</v>
      </c>
      <c r="F55" s="8" t="s">
        <v>9</v>
      </c>
      <c r="G55" s="8">
        <v>115920</v>
      </c>
      <c r="H55" s="7" t="s">
        <v>205</v>
      </c>
      <c r="I55" s="8">
        <f ca="1">TODAY()-Staff[[#This Row],[Date Joined]]</f>
        <v>1453</v>
      </c>
    </row>
    <row r="56" spans="1:9" x14ac:dyDescent="0.3">
      <c r="A56" s="8" t="s">
        <v>186</v>
      </c>
      <c r="B56" s="8" t="s">
        <v>8</v>
      </c>
      <c r="C56" s="8">
        <v>33</v>
      </c>
      <c r="D56" s="8" t="s">
        <v>16</v>
      </c>
      <c r="E56" s="6">
        <v>44006</v>
      </c>
      <c r="F56" s="8" t="s">
        <v>21</v>
      </c>
      <c r="G56" s="8">
        <v>65360</v>
      </c>
      <c r="H56" s="7" t="s">
        <v>205</v>
      </c>
      <c r="I56" s="8">
        <f ca="1">TODAY()-Staff[[#This Row],[Date Joined]]</f>
        <v>1550</v>
      </c>
    </row>
    <row r="57" spans="1:9" x14ac:dyDescent="0.3">
      <c r="A57" s="8" t="s">
        <v>116</v>
      </c>
      <c r="B57" s="8" t="s">
        <v>206</v>
      </c>
      <c r="C57" s="8">
        <v>30</v>
      </c>
      <c r="D57" s="8" t="s">
        <v>16</v>
      </c>
      <c r="E57" s="6">
        <v>44535</v>
      </c>
      <c r="F57" s="8" t="s">
        <v>21</v>
      </c>
      <c r="G57" s="8">
        <v>64000</v>
      </c>
      <c r="H57" s="7" t="s">
        <v>205</v>
      </c>
      <c r="I57" s="8">
        <f ca="1">TODAY()-Staff[[#This Row],[Date Joined]]</f>
        <v>1021</v>
      </c>
    </row>
    <row r="58" spans="1:9" x14ac:dyDescent="0.3">
      <c r="A58" s="8" t="s">
        <v>195</v>
      </c>
      <c r="B58" s="8" t="s">
        <v>8</v>
      </c>
      <c r="C58" s="8">
        <v>34</v>
      </c>
      <c r="D58" s="8" t="s">
        <v>16</v>
      </c>
      <c r="E58" s="6">
        <v>44383</v>
      </c>
      <c r="F58" s="8" t="s">
        <v>21</v>
      </c>
      <c r="G58" s="8">
        <v>92450</v>
      </c>
      <c r="H58" s="7" t="s">
        <v>205</v>
      </c>
      <c r="I58" s="8">
        <f ca="1">TODAY()-Staff[[#This Row],[Date Joined]]</f>
        <v>1173</v>
      </c>
    </row>
    <row r="59" spans="1:9" x14ac:dyDescent="0.3">
      <c r="A59" s="8" t="s">
        <v>113</v>
      </c>
      <c r="B59" s="8" t="s">
        <v>15</v>
      </c>
      <c r="C59" s="8">
        <v>31</v>
      </c>
      <c r="D59" s="8" t="s">
        <v>16</v>
      </c>
      <c r="E59" s="6">
        <v>44450</v>
      </c>
      <c r="F59" s="8" t="s">
        <v>12</v>
      </c>
      <c r="G59" s="8">
        <v>48950</v>
      </c>
      <c r="H59" s="7" t="s">
        <v>205</v>
      </c>
      <c r="I59" s="8">
        <f ca="1">TODAY()-Staff[[#This Row],[Date Joined]]</f>
        <v>1106</v>
      </c>
    </row>
    <row r="60" spans="1:9" x14ac:dyDescent="0.3">
      <c r="A60" s="8" t="s">
        <v>185</v>
      </c>
      <c r="B60" s="8" t="s">
        <v>8</v>
      </c>
      <c r="C60" s="8">
        <v>27</v>
      </c>
      <c r="D60" s="8" t="s">
        <v>16</v>
      </c>
      <c r="E60" s="6">
        <v>44625</v>
      </c>
      <c r="F60" s="8" t="s">
        <v>12</v>
      </c>
      <c r="G60" s="8">
        <v>83750</v>
      </c>
      <c r="H60" s="7" t="s">
        <v>205</v>
      </c>
      <c r="I60" s="8">
        <f ca="1">TODAY()-Staff[[#This Row],[Date Joined]]</f>
        <v>931</v>
      </c>
    </row>
    <row r="61" spans="1:9" x14ac:dyDescent="0.3">
      <c r="A61" s="8" t="s">
        <v>166</v>
      </c>
      <c r="B61" s="8" t="s">
        <v>8</v>
      </c>
      <c r="C61" s="8">
        <v>40</v>
      </c>
      <c r="D61" s="8" t="s">
        <v>16</v>
      </c>
      <c r="E61" s="6">
        <v>44276</v>
      </c>
      <c r="F61" s="8" t="s">
        <v>12</v>
      </c>
      <c r="G61" s="8">
        <v>87620</v>
      </c>
      <c r="H61" s="7" t="s">
        <v>205</v>
      </c>
      <c r="I61" s="8">
        <f ca="1">TODAY()-Staff[[#This Row],[Date Joined]]</f>
        <v>1280</v>
      </c>
    </row>
    <row r="62" spans="1:9" x14ac:dyDescent="0.3">
      <c r="A62" s="8" t="s">
        <v>184</v>
      </c>
      <c r="B62" s="8" t="s">
        <v>8</v>
      </c>
      <c r="C62" s="8">
        <v>20</v>
      </c>
      <c r="D62" s="8" t="s">
        <v>24</v>
      </c>
      <c r="E62" s="6">
        <v>44476</v>
      </c>
      <c r="F62" s="8" t="s">
        <v>19</v>
      </c>
      <c r="G62" s="8">
        <v>68900</v>
      </c>
      <c r="H62" s="7" t="s">
        <v>205</v>
      </c>
      <c r="I62" s="8">
        <f ca="1">TODAY()-Staff[[#This Row],[Date Joined]]</f>
        <v>1080</v>
      </c>
    </row>
    <row r="63" spans="1:9" x14ac:dyDescent="0.3">
      <c r="A63" s="8" t="s">
        <v>157</v>
      </c>
      <c r="B63" s="8" t="s">
        <v>15</v>
      </c>
      <c r="C63" s="8">
        <v>32</v>
      </c>
      <c r="D63" s="8" t="s">
        <v>16</v>
      </c>
      <c r="E63" s="6">
        <v>44403</v>
      </c>
      <c r="F63" s="8" t="s">
        <v>19</v>
      </c>
      <c r="G63" s="8">
        <v>53540</v>
      </c>
      <c r="H63" s="7" t="s">
        <v>205</v>
      </c>
      <c r="I63" s="8">
        <f ca="1">TODAY()-Staff[[#This Row],[Date Joined]]</f>
        <v>1153</v>
      </c>
    </row>
    <row r="64" spans="1:9" x14ac:dyDescent="0.3">
      <c r="A64" s="8" t="s">
        <v>172</v>
      </c>
      <c r="B64" s="8" t="s">
        <v>15</v>
      </c>
      <c r="C64" s="8">
        <v>28</v>
      </c>
      <c r="D64" s="8" t="s">
        <v>42</v>
      </c>
      <c r="E64" s="6">
        <v>44758</v>
      </c>
      <c r="F64" s="8" t="s">
        <v>19</v>
      </c>
      <c r="G64" s="8">
        <v>43510</v>
      </c>
      <c r="H64" s="7" t="s">
        <v>205</v>
      </c>
      <c r="I64" s="8">
        <f ca="1">TODAY()-Staff[[#This Row],[Date Joined]]</f>
        <v>798</v>
      </c>
    </row>
    <row r="65" spans="1:9" x14ac:dyDescent="0.3">
      <c r="A65" s="8" t="s">
        <v>127</v>
      </c>
      <c r="B65" s="8" t="s">
        <v>8</v>
      </c>
      <c r="C65" s="8">
        <v>38</v>
      </c>
      <c r="D65" s="8" t="s">
        <v>10</v>
      </c>
      <c r="E65" s="6">
        <v>44316</v>
      </c>
      <c r="F65" s="8" t="s">
        <v>19</v>
      </c>
      <c r="G65" s="8">
        <v>109160</v>
      </c>
      <c r="H65" s="7" t="s">
        <v>205</v>
      </c>
      <c r="I65" s="8">
        <f ca="1">TODAY()-Staff[[#This Row],[Date Joined]]</f>
        <v>1240</v>
      </c>
    </row>
    <row r="66" spans="1:9" x14ac:dyDescent="0.3">
      <c r="A66" s="8" t="s">
        <v>198</v>
      </c>
      <c r="B66" s="8" t="s">
        <v>15</v>
      </c>
      <c r="C66" s="8">
        <v>40</v>
      </c>
      <c r="D66" s="8" t="s">
        <v>16</v>
      </c>
      <c r="E66" s="6">
        <v>44204</v>
      </c>
      <c r="F66" s="8" t="s">
        <v>9</v>
      </c>
      <c r="G66" s="8">
        <v>99750</v>
      </c>
      <c r="H66" s="7" t="s">
        <v>205</v>
      </c>
      <c r="I66" s="8">
        <f ca="1">TODAY()-Staff[[#This Row],[Date Joined]]</f>
        <v>1352</v>
      </c>
    </row>
    <row r="67" spans="1:9" x14ac:dyDescent="0.3">
      <c r="A67" s="8" t="s">
        <v>124</v>
      </c>
      <c r="B67" s="8" t="s">
        <v>8</v>
      </c>
      <c r="C67" s="8">
        <v>31</v>
      </c>
      <c r="D67" s="8" t="s">
        <v>16</v>
      </c>
      <c r="E67" s="6">
        <v>44084</v>
      </c>
      <c r="F67" s="8" t="s">
        <v>12</v>
      </c>
      <c r="G67" s="8">
        <v>41980</v>
      </c>
      <c r="H67" s="7" t="s">
        <v>205</v>
      </c>
      <c r="I67" s="8">
        <f ca="1">TODAY()-Staff[[#This Row],[Date Joined]]</f>
        <v>1472</v>
      </c>
    </row>
    <row r="68" spans="1:9" x14ac:dyDescent="0.3">
      <c r="A68" s="8" t="s">
        <v>187</v>
      </c>
      <c r="B68" s="8" t="s">
        <v>15</v>
      </c>
      <c r="C68" s="8">
        <v>36</v>
      </c>
      <c r="D68" s="8" t="s">
        <v>16</v>
      </c>
      <c r="E68" s="6">
        <v>44272</v>
      </c>
      <c r="F68" s="8" t="s">
        <v>21</v>
      </c>
      <c r="G68" s="8">
        <v>71380</v>
      </c>
      <c r="H68" s="7" t="s">
        <v>205</v>
      </c>
      <c r="I68" s="8">
        <f ca="1">TODAY()-Staff[[#This Row],[Date Joined]]</f>
        <v>1284</v>
      </c>
    </row>
    <row r="69" spans="1:9" x14ac:dyDescent="0.3">
      <c r="A69" s="8" t="s">
        <v>191</v>
      </c>
      <c r="B69" s="8" t="s">
        <v>15</v>
      </c>
      <c r="C69" s="8">
        <v>27</v>
      </c>
      <c r="D69" s="8" t="s">
        <v>42</v>
      </c>
      <c r="E69" s="6">
        <v>44547</v>
      </c>
      <c r="F69" s="8" t="s">
        <v>9</v>
      </c>
      <c r="G69" s="8">
        <v>113280</v>
      </c>
      <c r="H69" s="7" t="s">
        <v>205</v>
      </c>
      <c r="I69" s="8">
        <f ca="1">TODAY()-Staff[[#This Row],[Date Joined]]</f>
        <v>1009</v>
      </c>
    </row>
    <row r="70" spans="1:9" x14ac:dyDescent="0.3">
      <c r="A70" s="8" t="s">
        <v>181</v>
      </c>
      <c r="B70" s="8" t="s">
        <v>8</v>
      </c>
      <c r="C70" s="8">
        <v>33</v>
      </c>
      <c r="D70" s="8" t="s">
        <v>16</v>
      </c>
      <c r="E70" s="6">
        <v>44747</v>
      </c>
      <c r="F70" s="8" t="s">
        <v>21</v>
      </c>
      <c r="G70" s="8">
        <v>86570</v>
      </c>
      <c r="H70" s="7" t="s">
        <v>205</v>
      </c>
      <c r="I70" s="8">
        <f ca="1">TODAY()-Staff[[#This Row],[Date Joined]]</f>
        <v>809</v>
      </c>
    </row>
    <row r="71" spans="1:9" x14ac:dyDescent="0.3">
      <c r="A71" s="8" t="s">
        <v>139</v>
      </c>
      <c r="B71" s="8" t="s">
        <v>15</v>
      </c>
      <c r="C71" s="8">
        <v>26</v>
      </c>
      <c r="D71" s="8" t="s">
        <v>16</v>
      </c>
      <c r="E71" s="6">
        <v>44350</v>
      </c>
      <c r="F71" s="8" t="s">
        <v>9</v>
      </c>
      <c r="G71" s="8">
        <v>53540</v>
      </c>
      <c r="H71" s="7" t="s">
        <v>205</v>
      </c>
      <c r="I71" s="8">
        <f ca="1">TODAY()-Staff[[#This Row],[Date Joined]]</f>
        <v>1206</v>
      </c>
    </row>
    <row r="72" spans="1:9" x14ac:dyDescent="0.3">
      <c r="A72" s="8" t="s">
        <v>190</v>
      </c>
      <c r="B72" s="8" t="s">
        <v>15</v>
      </c>
      <c r="C72" s="8">
        <v>37</v>
      </c>
      <c r="D72" s="8" t="s">
        <v>16</v>
      </c>
      <c r="E72" s="6">
        <v>44640</v>
      </c>
      <c r="F72" s="8" t="s">
        <v>12</v>
      </c>
      <c r="G72" s="8">
        <v>69070</v>
      </c>
      <c r="H72" s="7" t="s">
        <v>205</v>
      </c>
      <c r="I72" s="8">
        <f ca="1">TODAY()-Staff[[#This Row],[Date Joined]]</f>
        <v>916</v>
      </c>
    </row>
    <row r="73" spans="1:9" x14ac:dyDescent="0.3">
      <c r="A73" s="8" t="s">
        <v>121</v>
      </c>
      <c r="B73" s="8" t="s">
        <v>8</v>
      </c>
      <c r="C73" s="8">
        <v>30</v>
      </c>
      <c r="D73" s="8" t="s">
        <v>24</v>
      </c>
      <c r="E73" s="6">
        <v>44328</v>
      </c>
      <c r="F73" s="8" t="s">
        <v>21</v>
      </c>
      <c r="G73" s="8">
        <v>67910</v>
      </c>
      <c r="H73" s="7" t="s">
        <v>205</v>
      </c>
      <c r="I73" s="8">
        <f ca="1">TODAY()-Staff[[#This Row],[Date Joined]]</f>
        <v>1228</v>
      </c>
    </row>
    <row r="74" spans="1:9" x14ac:dyDescent="0.3">
      <c r="A74" s="8" t="s">
        <v>119</v>
      </c>
      <c r="B74" s="8" t="s">
        <v>15</v>
      </c>
      <c r="C74" s="8">
        <v>30</v>
      </c>
      <c r="D74" s="8" t="s">
        <v>16</v>
      </c>
      <c r="E74" s="6">
        <v>44214</v>
      </c>
      <c r="F74" s="8" t="s">
        <v>12</v>
      </c>
      <c r="G74" s="8">
        <v>69120</v>
      </c>
      <c r="H74" s="7" t="s">
        <v>205</v>
      </c>
      <c r="I74" s="8">
        <f ca="1">TODAY()-Staff[[#This Row],[Date Joined]]</f>
        <v>1342</v>
      </c>
    </row>
    <row r="75" spans="1:9" x14ac:dyDescent="0.3">
      <c r="A75" s="8" t="s">
        <v>132</v>
      </c>
      <c r="B75" s="8" t="s">
        <v>8</v>
      </c>
      <c r="C75" s="8">
        <v>34</v>
      </c>
      <c r="D75" s="8" t="s">
        <v>16</v>
      </c>
      <c r="E75" s="6">
        <v>44550</v>
      </c>
      <c r="F75" s="8" t="s">
        <v>21</v>
      </c>
      <c r="G75" s="8">
        <v>60130</v>
      </c>
      <c r="H75" s="7" t="s">
        <v>205</v>
      </c>
      <c r="I75" s="8">
        <f ca="1">TODAY()-Staff[[#This Row],[Date Joined]]</f>
        <v>1006</v>
      </c>
    </row>
    <row r="76" spans="1:9" x14ac:dyDescent="0.3">
      <c r="A76" s="8" t="s">
        <v>161</v>
      </c>
      <c r="B76" s="8" t="s">
        <v>15</v>
      </c>
      <c r="C76" s="8">
        <v>23</v>
      </c>
      <c r="D76" s="8" t="s">
        <v>16</v>
      </c>
      <c r="E76" s="6">
        <v>44378</v>
      </c>
      <c r="F76" s="8" t="s">
        <v>9</v>
      </c>
      <c r="G76" s="8">
        <v>106460</v>
      </c>
      <c r="H76" s="7" t="s">
        <v>205</v>
      </c>
      <c r="I76" s="8">
        <f ca="1">TODAY()-Staff[[#This Row],[Date Joined]]</f>
        <v>1178</v>
      </c>
    </row>
    <row r="77" spans="1:9" x14ac:dyDescent="0.3">
      <c r="A77" s="8" t="s">
        <v>148</v>
      </c>
      <c r="B77" s="8" t="s">
        <v>8</v>
      </c>
      <c r="C77" s="8">
        <v>37</v>
      </c>
      <c r="D77" s="8" t="s">
        <v>16</v>
      </c>
      <c r="E77" s="6">
        <v>44389</v>
      </c>
      <c r="F77" s="8" t="s">
        <v>56</v>
      </c>
      <c r="G77" s="8">
        <v>118100</v>
      </c>
      <c r="H77" s="7" t="s">
        <v>205</v>
      </c>
      <c r="I77" s="8">
        <f ca="1">TODAY()-Staff[[#This Row],[Date Joined]]</f>
        <v>1167</v>
      </c>
    </row>
    <row r="78" spans="1:9" x14ac:dyDescent="0.3">
      <c r="A78" s="8" t="s">
        <v>164</v>
      </c>
      <c r="B78" s="8" t="s">
        <v>8</v>
      </c>
      <c r="C78" s="8">
        <v>36</v>
      </c>
      <c r="D78" s="8" t="s">
        <v>16</v>
      </c>
      <c r="E78" s="6">
        <v>44468</v>
      </c>
      <c r="F78" s="8" t="s">
        <v>9</v>
      </c>
      <c r="G78" s="8">
        <v>78390</v>
      </c>
      <c r="H78" s="7" t="s">
        <v>205</v>
      </c>
      <c r="I78" s="8">
        <f ca="1">TODAY()-Staff[[#This Row],[Date Joined]]</f>
        <v>1088</v>
      </c>
    </row>
    <row r="79" spans="1:9" x14ac:dyDescent="0.3">
      <c r="A79" s="8" t="s">
        <v>147</v>
      </c>
      <c r="B79" s="8" t="s">
        <v>8</v>
      </c>
      <c r="C79" s="8">
        <v>30</v>
      </c>
      <c r="D79" s="8" t="s">
        <v>16</v>
      </c>
      <c r="E79" s="6">
        <v>44789</v>
      </c>
      <c r="F79" s="8" t="s">
        <v>9</v>
      </c>
      <c r="G79" s="8">
        <v>114180</v>
      </c>
      <c r="H79" s="7" t="s">
        <v>205</v>
      </c>
      <c r="I79" s="8">
        <f ca="1">TODAY()-Staff[[#This Row],[Date Joined]]</f>
        <v>767</v>
      </c>
    </row>
    <row r="80" spans="1:9" x14ac:dyDescent="0.3">
      <c r="A80" s="8" t="s">
        <v>189</v>
      </c>
      <c r="B80" s="8" t="s">
        <v>8</v>
      </c>
      <c r="C80" s="8">
        <v>28</v>
      </c>
      <c r="D80" s="8" t="s">
        <v>16</v>
      </c>
      <c r="E80" s="6">
        <v>44590</v>
      </c>
      <c r="F80" s="8" t="s">
        <v>9</v>
      </c>
      <c r="G80" s="8">
        <v>104120</v>
      </c>
      <c r="H80" s="7" t="s">
        <v>205</v>
      </c>
      <c r="I80" s="8">
        <f ca="1">TODAY()-Staff[[#This Row],[Date Joined]]</f>
        <v>966</v>
      </c>
    </row>
    <row r="81" spans="1:9" x14ac:dyDescent="0.3">
      <c r="A81" s="8" t="s">
        <v>138</v>
      </c>
      <c r="B81" s="8" t="s">
        <v>15</v>
      </c>
      <c r="C81" s="8">
        <v>30</v>
      </c>
      <c r="D81" s="8" t="s">
        <v>16</v>
      </c>
      <c r="E81" s="6">
        <v>44640</v>
      </c>
      <c r="F81" s="8" t="s">
        <v>9</v>
      </c>
      <c r="G81" s="8">
        <v>67950</v>
      </c>
      <c r="H81" s="7" t="s">
        <v>205</v>
      </c>
      <c r="I81" s="8">
        <f ca="1">TODAY()-Staff[[#This Row],[Date Joined]]</f>
        <v>916</v>
      </c>
    </row>
    <row r="82" spans="1:9" x14ac:dyDescent="0.3">
      <c r="A82" s="8" t="s">
        <v>137</v>
      </c>
      <c r="B82" s="8" t="s">
        <v>8</v>
      </c>
      <c r="C82" s="8">
        <v>29</v>
      </c>
      <c r="D82" s="8" t="s">
        <v>16</v>
      </c>
      <c r="E82" s="6">
        <v>43962</v>
      </c>
      <c r="F82" s="8" t="s">
        <v>12</v>
      </c>
      <c r="G82" s="8">
        <v>34980</v>
      </c>
      <c r="H82" s="7" t="s">
        <v>205</v>
      </c>
      <c r="I82" s="8">
        <f ca="1">TODAY()-Staff[[#This Row],[Date Joined]]</f>
        <v>1594</v>
      </c>
    </row>
    <row r="83" spans="1:9" x14ac:dyDescent="0.3">
      <c r="A83" s="8" t="s">
        <v>153</v>
      </c>
      <c r="B83" s="8" t="s">
        <v>8</v>
      </c>
      <c r="C83" s="8">
        <v>24</v>
      </c>
      <c r="D83" s="8" t="s">
        <v>16</v>
      </c>
      <c r="E83" s="6">
        <v>44087</v>
      </c>
      <c r="F83" s="8" t="s">
        <v>12</v>
      </c>
      <c r="G83" s="8">
        <v>62780</v>
      </c>
      <c r="H83" s="7" t="s">
        <v>205</v>
      </c>
      <c r="I83" s="8">
        <f ca="1">TODAY()-Staff[[#This Row],[Date Joined]]</f>
        <v>1469</v>
      </c>
    </row>
    <row r="84" spans="1:9" x14ac:dyDescent="0.3">
      <c r="A84" s="8" t="s">
        <v>117</v>
      </c>
      <c r="B84" s="8" t="s">
        <v>15</v>
      </c>
      <c r="C84" s="8">
        <v>20</v>
      </c>
      <c r="D84" s="8" t="s">
        <v>16</v>
      </c>
      <c r="E84" s="6">
        <v>44397</v>
      </c>
      <c r="F84" s="8" t="s">
        <v>12</v>
      </c>
      <c r="G84" s="8">
        <v>107700</v>
      </c>
      <c r="H84" s="7" t="s">
        <v>205</v>
      </c>
      <c r="I84" s="8">
        <f ca="1">TODAY()-Staff[[#This Row],[Date Joined]]</f>
        <v>1159</v>
      </c>
    </row>
    <row r="85" spans="1:9" x14ac:dyDescent="0.3">
      <c r="A85" s="8" t="s">
        <v>168</v>
      </c>
      <c r="B85" s="8" t="s">
        <v>15</v>
      </c>
      <c r="C85" s="8">
        <v>25</v>
      </c>
      <c r="D85" s="8" t="s">
        <v>16</v>
      </c>
      <c r="E85" s="6">
        <v>44322</v>
      </c>
      <c r="F85" s="8" t="s">
        <v>19</v>
      </c>
      <c r="G85" s="8">
        <v>65700</v>
      </c>
      <c r="H85" s="7" t="s">
        <v>205</v>
      </c>
      <c r="I85" s="8">
        <f ca="1">TODAY()-Staff[[#This Row],[Date Joined]]</f>
        <v>1234</v>
      </c>
    </row>
    <row r="86" spans="1:9" x14ac:dyDescent="0.3">
      <c r="A86" s="8" t="s">
        <v>135</v>
      </c>
      <c r="B86" s="8" t="s">
        <v>8</v>
      </c>
      <c r="C86" s="8">
        <v>33</v>
      </c>
      <c r="D86" s="8" t="s">
        <v>42</v>
      </c>
      <c r="E86" s="6">
        <v>44313</v>
      </c>
      <c r="F86" s="8" t="s">
        <v>12</v>
      </c>
      <c r="G86" s="8">
        <v>75480</v>
      </c>
      <c r="H86" s="7" t="s">
        <v>205</v>
      </c>
      <c r="I86" s="8">
        <f ca="1">TODAY()-Staff[[#This Row],[Date Joined]]</f>
        <v>1243</v>
      </c>
    </row>
    <row r="87" spans="1:9" x14ac:dyDescent="0.3">
      <c r="A87" s="8" t="s">
        <v>174</v>
      </c>
      <c r="B87" s="8" t="s">
        <v>15</v>
      </c>
      <c r="C87" s="8">
        <v>33</v>
      </c>
      <c r="D87" s="8" t="s">
        <v>16</v>
      </c>
      <c r="E87" s="6">
        <v>44448</v>
      </c>
      <c r="F87" s="8" t="s">
        <v>12</v>
      </c>
      <c r="G87" s="8">
        <v>53870</v>
      </c>
      <c r="H87" s="7" t="s">
        <v>205</v>
      </c>
      <c r="I87" s="8">
        <f ca="1">TODAY()-Staff[[#This Row],[Date Joined]]</f>
        <v>1108</v>
      </c>
    </row>
    <row r="88" spans="1:9" x14ac:dyDescent="0.3">
      <c r="A88" s="8" t="s">
        <v>141</v>
      </c>
      <c r="B88" s="8" t="s">
        <v>8</v>
      </c>
      <c r="C88" s="8">
        <v>36</v>
      </c>
      <c r="D88" s="8" t="s">
        <v>16</v>
      </c>
      <c r="E88" s="6">
        <v>44433</v>
      </c>
      <c r="F88" s="8" t="s">
        <v>19</v>
      </c>
      <c r="G88" s="8">
        <v>78540</v>
      </c>
      <c r="H88" s="7" t="s">
        <v>205</v>
      </c>
      <c r="I88" s="8">
        <f ca="1">TODAY()-Staff[[#This Row],[Date Joined]]</f>
        <v>1123</v>
      </c>
    </row>
    <row r="89" spans="1:9" x14ac:dyDescent="0.3">
      <c r="A89" s="8" t="s">
        <v>193</v>
      </c>
      <c r="B89" s="8" t="s">
        <v>15</v>
      </c>
      <c r="C89" s="8">
        <v>19</v>
      </c>
      <c r="D89" s="8" t="s">
        <v>16</v>
      </c>
      <c r="E89" s="6">
        <v>44218</v>
      </c>
      <c r="F89" s="8" t="s">
        <v>9</v>
      </c>
      <c r="G89" s="8">
        <v>58960</v>
      </c>
      <c r="H89" s="7" t="s">
        <v>205</v>
      </c>
      <c r="I89" s="8">
        <f ca="1">TODAY()-Staff[[#This Row],[Date Joined]]</f>
        <v>1338</v>
      </c>
    </row>
    <row r="90" spans="1:9" x14ac:dyDescent="0.3">
      <c r="A90" s="8" t="s">
        <v>162</v>
      </c>
      <c r="B90" s="8" t="s">
        <v>15</v>
      </c>
      <c r="C90" s="8">
        <v>46</v>
      </c>
      <c r="D90" s="8" t="s">
        <v>16</v>
      </c>
      <c r="E90" s="6">
        <v>44697</v>
      </c>
      <c r="F90" s="8" t="s">
        <v>9</v>
      </c>
      <c r="G90" s="8">
        <v>70610</v>
      </c>
      <c r="H90" s="7" t="s">
        <v>205</v>
      </c>
      <c r="I90" s="8">
        <f ca="1">TODAY()-Staff[[#This Row],[Date Joined]]</f>
        <v>859</v>
      </c>
    </row>
    <row r="91" spans="1:9" x14ac:dyDescent="0.3">
      <c r="A91" s="8" t="s">
        <v>171</v>
      </c>
      <c r="B91" s="8" t="s">
        <v>15</v>
      </c>
      <c r="C91" s="8">
        <v>33</v>
      </c>
      <c r="D91" s="8" t="s">
        <v>16</v>
      </c>
      <c r="E91" s="6">
        <v>44181</v>
      </c>
      <c r="F91" s="8" t="s">
        <v>21</v>
      </c>
      <c r="G91" s="8">
        <v>59430</v>
      </c>
      <c r="H91" s="7" t="s">
        <v>205</v>
      </c>
      <c r="I91" s="8">
        <f ca="1">TODAY()-Staff[[#This Row],[Date Joined]]</f>
        <v>1375</v>
      </c>
    </row>
    <row r="92" spans="1:9" x14ac:dyDescent="0.3">
      <c r="A92" s="8" t="s">
        <v>144</v>
      </c>
      <c r="B92" s="8" t="s">
        <v>15</v>
      </c>
      <c r="C92" s="8">
        <v>33</v>
      </c>
      <c r="D92" s="8" t="s">
        <v>13</v>
      </c>
      <c r="E92" s="6">
        <v>44640</v>
      </c>
      <c r="F92" s="8" t="s">
        <v>9</v>
      </c>
      <c r="G92" s="8">
        <v>48530</v>
      </c>
      <c r="H92" s="7" t="s">
        <v>205</v>
      </c>
      <c r="I92" s="8">
        <f ca="1">TODAY()-Staff[[#This Row],[Date Joined]]</f>
        <v>916</v>
      </c>
    </row>
    <row r="93" spans="1:9" x14ac:dyDescent="0.3">
      <c r="A93" s="8" t="s">
        <v>163</v>
      </c>
      <c r="B93" s="8" t="s">
        <v>8</v>
      </c>
      <c r="C93" s="8">
        <v>33</v>
      </c>
      <c r="D93" s="8" t="s">
        <v>16</v>
      </c>
      <c r="E93" s="6">
        <v>44129</v>
      </c>
      <c r="F93" s="8" t="s">
        <v>12</v>
      </c>
      <c r="G93" s="8">
        <v>96140</v>
      </c>
      <c r="H93" s="7" t="s">
        <v>205</v>
      </c>
      <c r="I93" s="8">
        <f ca="1">TODAY()-Staff[[#This Row],[Date Joined]]</f>
        <v>1427</v>
      </c>
    </row>
    <row r="94" spans="1:9" x14ac:dyDescent="0.3">
      <c r="A94" s="8" t="s">
        <v>58</v>
      </c>
      <c r="B94" s="8" t="s">
        <v>15</v>
      </c>
      <c r="C94" s="8">
        <v>22</v>
      </c>
      <c r="D94" s="8" t="s">
        <v>13</v>
      </c>
      <c r="E94" s="6">
        <v>44446</v>
      </c>
      <c r="F94" s="8" t="s">
        <v>19</v>
      </c>
      <c r="G94" s="8">
        <v>112780</v>
      </c>
      <c r="H94" s="7" t="s">
        <v>207</v>
      </c>
      <c r="I94" s="8">
        <f ca="1">TODAY()-Staff[[#This Row],[Date Joined]]</f>
        <v>1110</v>
      </c>
    </row>
    <row r="95" spans="1:9" x14ac:dyDescent="0.3">
      <c r="A95" s="8" t="s">
        <v>70</v>
      </c>
      <c r="B95" s="8" t="s">
        <v>15</v>
      </c>
      <c r="C95" s="8">
        <v>46</v>
      </c>
      <c r="D95" s="8" t="s">
        <v>16</v>
      </c>
      <c r="E95" s="6">
        <v>44758</v>
      </c>
      <c r="F95" s="8" t="s">
        <v>9</v>
      </c>
      <c r="G95" s="8">
        <v>70610</v>
      </c>
      <c r="H95" s="7" t="s">
        <v>207</v>
      </c>
      <c r="I95" s="8">
        <f ca="1">TODAY()-Staff[[#This Row],[Date Joined]]</f>
        <v>798</v>
      </c>
    </row>
    <row r="96" spans="1:9" x14ac:dyDescent="0.3">
      <c r="A96" s="8" t="s">
        <v>75</v>
      </c>
      <c r="B96" s="8" t="s">
        <v>8</v>
      </c>
      <c r="C96" s="8">
        <v>28</v>
      </c>
      <c r="D96" s="8" t="s">
        <v>16</v>
      </c>
      <c r="E96" s="6">
        <v>44357</v>
      </c>
      <c r="F96" s="8" t="s">
        <v>19</v>
      </c>
      <c r="G96" s="8">
        <v>53240</v>
      </c>
      <c r="H96" s="7" t="s">
        <v>207</v>
      </c>
      <c r="I96" s="8">
        <f ca="1">TODAY()-Staff[[#This Row],[Date Joined]]</f>
        <v>1199</v>
      </c>
    </row>
    <row r="97" spans="1:9" x14ac:dyDescent="0.3">
      <c r="A97" s="8" t="s">
        <v>49</v>
      </c>
      <c r="B97" s="8" t="s">
        <v>206</v>
      </c>
      <c r="C97" s="8">
        <v>37</v>
      </c>
      <c r="D97" s="8" t="s">
        <v>24</v>
      </c>
      <c r="E97" s="6">
        <v>44146</v>
      </c>
      <c r="F97" s="8" t="s">
        <v>21</v>
      </c>
      <c r="G97" s="8">
        <v>115440</v>
      </c>
      <c r="H97" s="7" t="s">
        <v>207</v>
      </c>
      <c r="I97" s="8">
        <f ca="1">TODAY()-Staff[[#This Row],[Date Joined]]</f>
        <v>1410</v>
      </c>
    </row>
    <row r="98" spans="1:9" x14ac:dyDescent="0.3">
      <c r="A98" s="8" t="s">
        <v>65</v>
      </c>
      <c r="B98" s="8" t="s">
        <v>15</v>
      </c>
      <c r="C98" s="8">
        <v>32</v>
      </c>
      <c r="D98" s="8" t="s">
        <v>16</v>
      </c>
      <c r="E98" s="6">
        <v>44465</v>
      </c>
      <c r="F98" s="8" t="s">
        <v>19</v>
      </c>
      <c r="G98" s="8">
        <v>53540</v>
      </c>
      <c r="H98" s="7" t="s">
        <v>207</v>
      </c>
      <c r="I98" s="8">
        <f ca="1">TODAY()-Staff[[#This Row],[Date Joined]]</f>
        <v>1091</v>
      </c>
    </row>
    <row r="99" spans="1:9" x14ac:dyDescent="0.3">
      <c r="A99" s="8" t="s">
        <v>81</v>
      </c>
      <c r="B99" s="8" t="s">
        <v>8</v>
      </c>
      <c r="C99" s="8">
        <v>30</v>
      </c>
      <c r="D99" s="8" t="s">
        <v>16</v>
      </c>
      <c r="E99" s="6">
        <v>44861</v>
      </c>
      <c r="F99" s="8" t="s">
        <v>9</v>
      </c>
      <c r="G99" s="8">
        <v>112570</v>
      </c>
      <c r="H99" s="7" t="s">
        <v>207</v>
      </c>
      <c r="I99" s="8">
        <f ca="1">TODAY()-Staff[[#This Row],[Date Joined]]</f>
        <v>695</v>
      </c>
    </row>
    <row r="100" spans="1:9" x14ac:dyDescent="0.3">
      <c r="A100" s="8" t="s">
        <v>51</v>
      </c>
      <c r="B100" s="8" t="s">
        <v>15</v>
      </c>
      <c r="C100" s="8">
        <v>33</v>
      </c>
      <c r="D100" s="8" t="s">
        <v>13</v>
      </c>
      <c r="E100" s="6">
        <v>44701</v>
      </c>
      <c r="F100" s="8" t="s">
        <v>9</v>
      </c>
      <c r="G100" s="8">
        <v>48530</v>
      </c>
      <c r="H100" s="7" t="s">
        <v>207</v>
      </c>
      <c r="I100" s="8">
        <f ca="1">TODAY()-Staff[[#This Row],[Date Joined]]</f>
        <v>855</v>
      </c>
    </row>
    <row r="101" spans="1:9" x14ac:dyDescent="0.3">
      <c r="A101" s="8" t="s">
        <v>61</v>
      </c>
      <c r="B101" s="8" t="s">
        <v>8</v>
      </c>
      <c r="C101" s="8">
        <v>24</v>
      </c>
      <c r="D101" s="8" t="s">
        <v>16</v>
      </c>
      <c r="E101" s="6">
        <v>44148</v>
      </c>
      <c r="F101" s="8" t="s">
        <v>12</v>
      </c>
      <c r="G101" s="8">
        <v>62780</v>
      </c>
      <c r="H101" s="7" t="s">
        <v>207</v>
      </c>
      <c r="I101" s="8">
        <f ca="1">TODAY()-Staff[[#This Row],[Date Joined]]</f>
        <v>1408</v>
      </c>
    </row>
    <row r="102" spans="1:9" x14ac:dyDescent="0.3">
      <c r="A102" s="8" t="s">
        <v>82</v>
      </c>
      <c r="B102" s="8" t="s">
        <v>15</v>
      </c>
      <c r="C102" s="8">
        <v>33</v>
      </c>
      <c r="D102" s="8" t="s">
        <v>16</v>
      </c>
      <c r="E102" s="6">
        <v>44509</v>
      </c>
      <c r="F102" s="8" t="s">
        <v>12</v>
      </c>
      <c r="G102" s="8">
        <v>53870</v>
      </c>
      <c r="H102" s="7" t="s">
        <v>207</v>
      </c>
      <c r="I102" s="8">
        <f ca="1">TODAY()-Staff[[#This Row],[Date Joined]]</f>
        <v>1047</v>
      </c>
    </row>
    <row r="103" spans="1:9" x14ac:dyDescent="0.3">
      <c r="A103" s="8" t="s">
        <v>60</v>
      </c>
      <c r="B103" s="8" t="s">
        <v>8</v>
      </c>
      <c r="C103" s="8">
        <v>27</v>
      </c>
      <c r="D103" s="8" t="s">
        <v>16</v>
      </c>
      <c r="E103" s="6">
        <v>44122</v>
      </c>
      <c r="F103" s="8" t="s">
        <v>56</v>
      </c>
      <c r="G103" s="8">
        <v>119110</v>
      </c>
      <c r="H103" s="8" t="s">
        <v>207</v>
      </c>
      <c r="I103" s="8">
        <f ca="1">TODAY()-Staff[[#This Row],[Date Joined]]</f>
        <v>1434</v>
      </c>
    </row>
    <row r="104" spans="1:9" x14ac:dyDescent="0.3">
      <c r="A104" s="8" t="s">
        <v>87</v>
      </c>
      <c r="B104" s="8" t="s">
        <v>15</v>
      </c>
      <c r="C104" s="8">
        <v>29</v>
      </c>
      <c r="D104" s="8" t="s">
        <v>24</v>
      </c>
      <c r="E104" s="6">
        <v>44180</v>
      </c>
      <c r="F104" s="8" t="s">
        <v>12</v>
      </c>
      <c r="G104" s="8">
        <v>112110</v>
      </c>
      <c r="H104" s="8" t="s">
        <v>207</v>
      </c>
      <c r="I104" s="8">
        <f ca="1">TODAY()-Staff[[#This Row],[Date Joined]]</f>
        <v>1376</v>
      </c>
    </row>
    <row r="105" spans="1:9" x14ac:dyDescent="0.3">
      <c r="A105" s="8" t="s">
        <v>76</v>
      </c>
      <c r="B105" s="8" t="s">
        <v>15</v>
      </c>
      <c r="C105" s="8">
        <v>25</v>
      </c>
      <c r="D105" s="8" t="s">
        <v>16</v>
      </c>
      <c r="E105" s="6">
        <v>44383</v>
      </c>
      <c r="F105" s="8" t="s">
        <v>19</v>
      </c>
      <c r="G105" s="8">
        <v>65700</v>
      </c>
      <c r="H105" s="8" t="s">
        <v>207</v>
      </c>
      <c r="I105" s="8">
        <f ca="1">TODAY()-Staff[[#This Row],[Date Joined]]</f>
        <v>1173</v>
      </c>
    </row>
    <row r="106" spans="1:9" x14ac:dyDescent="0.3">
      <c r="A106" s="8" t="s">
        <v>97</v>
      </c>
      <c r="B106" s="8" t="s">
        <v>15</v>
      </c>
      <c r="C106" s="8">
        <v>37</v>
      </c>
      <c r="D106" s="8" t="s">
        <v>16</v>
      </c>
      <c r="E106" s="6">
        <v>44701</v>
      </c>
      <c r="F106" s="8" t="s">
        <v>12</v>
      </c>
      <c r="G106" s="8">
        <v>69070</v>
      </c>
      <c r="H106" s="8" t="s">
        <v>207</v>
      </c>
      <c r="I106" s="8">
        <f ca="1">TODAY()-Staff[[#This Row],[Date Joined]]</f>
        <v>855</v>
      </c>
    </row>
    <row r="107" spans="1:9" x14ac:dyDescent="0.3">
      <c r="A107" s="8" t="s">
        <v>22</v>
      </c>
      <c r="B107" s="8" t="s">
        <v>15</v>
      </c>
      <c r="C107" s="8">
        <v>20</v>
      </c>
      <c r="D107" s="8" t="s">
        <v>16</v>
      </c>
      <c r="E107" s="6">
        <v>44459</v>
      </c>
      <c r="F107" s="8" t="s">
        <v>12</v>
      </c>
      <c r="G107" s="8">
        <v>107700</v>
      </c>
      <c r="H107" s="8" t="s">
        <v>207</v>
      </c>
      <c r="I107" s="8">
        <f ca="1">TODAY()-Staff[[#This Row],[Date Joined]]</f>
        <v>1097</v>
      </c>
    </row>
    <row r="108" spans="1:9" x14ac:dyDescent="0.3">
      <c r="A108" s="8" t="s">
        <v>84</v>
      </c>
      <c r="B108" s="8" t="s">
        <v>8</v>
      </c>
      <c r="C108" s="8">
        <v>32</v>
      </c>
      <c r="D108" s="8" t="s">
        <v>13</v>
      </c>
      <c r="E108" s="6">
        <v>44354</v>
      </c>
      <c r="F108" s="8" t="s">
        <v>12</v>
      </c>
      <c r="G108" s="8">
        <v>43840</v>
      </c>
      <c r="H108" s="8" t="s">
        <v>207</v>
      </c>
      <c r="I108" s="8">
        <f ca="1">TODAY()-Staff[[#This Row],[Date Joined]]</f>
        <v>1202</v>
      </c>
    </row>
    <row r="109" spans="1:9" x14ac:dyDescent="0.3">
      <c r="A109" s="8" t="s">
        <v>105</v>
      </c>
      <c r="B109" s="8" t="s">
        <v>15</v>
      </c>
      <c r="C109" s="8">
        <v>40</v>
      </c>
      <c r="D109" s="8" t="s">
        <v>16</v>
      </c>
      <c r="E109" s="6">
        <v>44263</v>
      </c>
      <c r="F109" s="8" t="s">
        <v>9</v>
      </c>
      <c r="G109" s="8">
        <v>99750</v>
      </c>
      <c r="H109" s="8" t="s">
        <v>207</v>
      </c>
      <c r="I109" s="8">
        <f ca="1">TODAY()-Staff[[#This Row],[Date Joined]]</f>
        <v>1293</v>
      </c>
    </row>
    <row r="110" spans="1:9" x14ac:dyDescent="0.3">
      <c r="A110" s="8" t="s">
        <v>47</v>
      </c>
      <c r="B110" s="8" t="s">
        <v>15</v>
      </c>
      <c r="C110" s="8">
        <v>21</v>
      </c>
      <c r="D110" s="8" t="s">
        <v>16</v>
      </c>
      <c r="E110" s="6">
        <v>44104</v>
      </c>
      <c r="F110" s="8" t="s">
        <v>9</v>
      </c>
      <c r="G110" s="8">
        <v>37920</v>
      </c>
      <c r="H110" s="8" t="s">
        <v>207</v>
      </c>
      <c r="I110" s="8">
        <f ca="1">TODAY()-Staff[[#This Row],[Date Joined]]</f>
        <v>1452</v>
      </c>
    </row>
    <row r="111" spans="1:9" x14ac:dyDescent="0.3">
      <c r="A111" s="8" t="s">
        <v>31</v>
      </c>
      <c r="B111" s="8" t="s">
        <v>15</v>
      </c>
      <c r="C111" s="8">
        <v>21</v>
      </c>
      <c r="D111" s="8" t="s">
        <v>16</v>
      </c>
      <c r="E111" s="6">
        <v>44762</v>
      </c>
      <c r="F111" s="8" t="s">
        <v>9</v>
      </c>
      <c r="G111" s="8">
        <v>57090</v>
      </c>
      <c r="H111" s="8" t="s">
        <v>207</v>
      </c>
      <c r="I111" s="8">
        <f ca="1">TODAY()-Staff[[#This Row],[Date Joined]]</f>
        <v>794</v>
      </c>
    </row>
    <row r="112" spans="1:9" x14ac:dyDescent="0.3">
      <c r="A112" s="8" t="s">
        <v>30</v>
      </c>
      <c r="B112" s="8" t="s">
        <v>8</v>
      </c>
      <c r="C112" s="8">
        <v>31</v>
      </c>
      <c r="D112" s="8" t="s">
        <v>16</v>
      </c>
      <c r="E112" s="6">
        <v>44145</v>
      </c>
      <c r="F112" s="8" t="s">
        <v>12</v>
      </c>
      <c r="G112" s="8">
        <v>41980</v>
      </c>
      <c r="H112" s="8" t="s">
        <v>207</v>
      </c>
      <c r="I112" s="8">
        <f ca="1">TODAY()-Staff[[#This Row],[Date Joined]]</f>
        <v>1411</v>
      </c>
    </row>
    <row r="113" spans="1:9" x14ac:dyDescent="0.3">
      <c r="A113" s="8" t="s">
        <v>78</v>
      </c>
      <c r="B113" s="8" t="s">
        <v>15</v>
      </c>
      <c r="C113" s="8">
        <v>21</v>
      </c>
      <c r="D113" s="8" t="s">
        <v>16</v>
      </c>
      <c r="E113" s="6">
        <v>44242</v>
      </c>
      <c r="F113" s="8" t="s">
        <v>56</v>
      </c>
      <c r="G113" s="8">
        <v>75880</v>
      </c>
      <c r="H113" s="8" t="s">
        <v>207</v>
      </c>
      <c r="I113" s="8">
        <f ca="1">TODAY()-Staff[[#This Row],[Date Joined]]</f>
        <v>1314</v>
      </c>
    </row>
    <row r="114" spans="1:9" x14ac:dyDescent="0.3">
      <c r="A114" s="8" t="s">
        <v>36</v>
      </c>
      <c r="B114" s="8" t="s">
        <v>8</v>
      </c>
      <c r="C114" s="8">
        <v>34</v>
      </c>
      <c r="D114" s="8" t="s">
        <v>16</v>
      </c>
      <c r="E114" s="6">
        <v>44653</v>
      </c>
      <c r="F114" s="8" t="s">
        <v>21</v>
      </c>
      <c r="G114" s="8">
        <v>58940</v>
      </c>
      <c r="H114" s="8" t="s">
        <v>207</v>
      </c>
      <c r="I114" s="8">
        <f ca="1">TODAY()-Staff[[#This Row],[Date Joined]]</f>
        <v>903</v>
      </c>
    </row>
    <row r="115" spans="1:9" x14ac:dyDescent="0.3">
      <c r="A115" s="8" t="s">
        <v>27</v>
      </c>
      <c r="B115" s="8" t="s">
        <v>8</v>
      </c>
      <c r="C115" s="8">
        <v>30</v>
      </c>
      <c r="D115" s="8" t="s">
        <v>24</v>
      </c>
      <c r="E115" s="6">
        <v>44389</v>
      </c>
      <c r="F115" s="8" t="s">
        <v>21</v>
      </c>
      <c r="G115" s="8">
        <v>67910</v>
      </c>
      <c r="H115" s="8" t="s">
        <v>207</v>
      </c>
      <c r="I115" s="8">
        <f ca="1">TODAY()-Staff[[#This Row],[Date Joined]]</f>
        <v>1167</v>
      </c>
    </row>
    <row r="116" spans="1:9" x14ac:dyDescent="0.3">
      <c r="A116" s="8" t="s">
        <v>26</v>
      </c>
      <c r="B116" s="8" t="s">
        <v>8</v>
      </c>
      <c r="C116" s="8">
        <v>31</v>
      </c>
      <c r="D116" s="8" t="s">
        <v>16</v>
      </c>
      <c r="E116" s="6">
        <v>44663</v>
      </c>
      <c r="F116" s="8" t="s">
        <v>12</v>
      </c>
      <c r="G116" s="8">
        <v>58100</v>
      </c>
      <c r="H116" s="8" t="s">
        <v>207</v>
      </c>
      <c r="I116" s="8">
        <f ca="1">TODAY()-Staff[[#This Row],[Date Joined]]</f>
        <v>893</v>
      </c>
    </row>
    <row r="117" spans="1:9" x14ac:dyDescent="0.3">
      <c r="A117" s="8" t="s">
        <v>53</v>
      </c>
      <c r="B117" s="8" t="s">
        <v>15</v>
      </c>
      <c r="C117" s="8">
        <v>27</v>
      </c>
      <c r="D117" s="8" t="s">
        <v>16</v>
      </c>
      <c r="E117" s="6">
        <v>44567</v>
      </c>
      <c r="F117" s="8" t="s">
        <v>21</v>
      </c>
      <c r="G117" s="8">
        <v>48980</v>
      </c>
      <c r="H117" s="8" t="s">
        <v>207</v>
      </c>
      <c r="I117" s="8">
        <f ca="1">TODAY()-Staff[[#This Row],[Date Joined]]</f>
        <v>989</v>
      </c>
    </row>
    <row r="118" spans="1:9" x14ac:dyDescent="0.3">
      <c r="A118" s="8" t="s">
        <v>20</v>
      </c>
      <c r="B118" s="8" t="s">
        <v>206</v>
      </c>
      <c r="C118" s="8">
        <v>30</v>
      </c>
      <c r="D118" s="8" t="s">
        <v>16</v>
      </c>
      <c r="E118" s="6">
        <v>44597</v>
      </c>
      <c r="F118" s="8" t="s">
        <v>21</v>
      </c>
      <c r="G118" s="8">
        <v>64000</v>
      </c>
      <c r="H118" s="8" t="s">
        <v>207</v>
      </c>
      <c r="I118" s="8">
        <f ca="1">TODAY()-Staff[[#This Row],[Date Joined]]</f>
        <v>959</v>
      </c>
    </row>
    <row r="119" spans="1:9" x14ac:dyDescent="0.3">
      <c r="A119" s="8" t="s">
        <v>7</v>
      </c>
      <c r="B119" s="8" t="s">
        <v>8</v>
      </c>
      <c r="C119" s="8">
        <v>42</v>
      </c>
      <c r="D119" s="8" t="s">
        <v>10</v>
      </c>
      <c r="E119" s="6">
        <v>44779</v>
      </c>
      <c r="F119" s="8" t="s">
        <v>9</v>
      </c>
      <c r="G119" s="8">
        <v>75000</v>
      </c>
      <c r="H119" s="8" t="s">
        <v>207</v>
      </c>
      <c r="I119" s="8">
        <f ca="1">TODAY()-Staff[[#This Row],[Date Joined]]</f>
        <v>777</v>
      </c>
    </row>
    <row r="120" spans="1:9" x14ac:dyDescent="0.3">
      <c r="A120" s="8" t="s">
        <v>74</v>
      </c>
      <c r="B120" s="8" t="s">
        <v>8</v>
      </c>
      <c r="C120" s="8">
        <v>40</v>
      </c>
      <c r="D120" s="8" t="s">
        <v>16</v>
      </c>
      <c r="E120" s="6">
        <v>44337</v>
      </c>
      <c r="F120" s="8" t="s">
        <v>12</v>
      </c>
      <c r="G120" s="8">
        <v>87620</v>
      </c>
      <c r="H120" s="8" t="s">
        <v>207</v>
      </c>
      <c r="I120" s="8">
        <f ca="1">TODAY()-Staff[[#This Row],[Date Joined]]</f>
        <v>1219</v>
      </c>
    </row>
    <row r="121" spans="1:9" x14ac:dyDescent="0.3">
      <c r="A121" s="8" t="s">
        <v>44</v>
      </c>
      <c r="B121" s="8" t="s">
        <v>8</v>
      </c>
      <c r="C121" s="8">
        <v>29</v>
      </c>
      <c r="D121" s="8" t="s">
        <v>16</v>
      </c>
      <c r="E121" s="6">
        <v>44023</v>
      </c>
      <c r="F121" s="8" t="s">
        <v>12</v>
      </c>
      <c r="G121" s="8">
        <v>34980</v>
      </c>
      <c r="H121" s="8" t="s">
        <v>207</v>
      </c>
      <c r="I121" s="8">
        <f ca="1">TODAY()-Staff[[#This Row],[Date Joined]]</f>
        <v>1533</v>
      </c>
    </row>
    <row r="122" spans="1:9" x14ac:dyDescent="0.3">
      <c r="A122" s="8" t="s">
        <v>35</v>
      </c>
      <c r="B122" s="8" t="s">
        <v>8</v>
      </c>
      <c r="C122" s="8">
        <v>28</v>
      </c>
      <c r="D122" s="8" t="s">
        <v>16</v>
      </c>
      <c r="E122" s="6">
        <v>44185</v>
      </c>
      <c r="F122" s="8" t="s">
        <v>21</v>
      </c>
      <c r="G122" s="8">
        <v>75970</v>
      </c>
      <c r="H122" s="8" t="s">
        <v>207</v>
      </c>
      <c r="I122" s="8">
        <f ca="1">TODAY()-Staff[[#This Row],[Date Joined]]</f>
        <v>1371</v>
      </c>
    </row>
    <row r="123" spans="1:9" x14ac:dyDescent="0.3">
      <c r="A123" s="8" t="s">
        <v>38</v>
      </c>
      <c r="B123" s="8" t="s">
        <v>8</v>
      </c>
      <c r="C123" s="8">
        <v>34</v>
      </c>
      <c r="D123" s="8" t="s">
        <v>16</v>
      </c>
      <c r="E123" s="6">
        <v>44612</v>
      </c>
      <c r="F123" s="8" t="s">
        <v>21</v>
      </c>
      <c r="G123" s="8">
        <v>60130</v>
      </c>
      <c r="H123" s="8" t="s">
        <v>207</v>
      </c>
      <c r="I123" s="8">
        <f ca="1">TODAY()-Staff[[#This Row],[Date Joined]]</f>
        <v>944</v>
      </c>
    </row>
    <row r="124" spans="1:9" x14ac:dyDescent="0.3">
      <c r="A124" s="8" t="s">
        <v>41</v>
      </c>
      <c r="B124" s="8" t="s">
        <v>8</v>
      </c>
      <c r="C124" s="8">
        <v>33</v>
      </c>
      <c r="D124" s="8" t="s">
        <v>42</v>
      </c>
      <c r="E124" s="6">
        <v>44374</v>
      </c>
      <c r="F124" s="8" t="s">
        <v>12</v>
      </c>
      <c r="G124" s="8">
        <v>75480</v>
      </c>
      <c r="H124" s="8" t="s">
        <v>207</v>
      </c>
      <c r="I124" s="8">
        <f ca="1">TODAY()-Staff[[#This Row],[Date Joined]]</f>
        <v>1182</v>
      </c>
    </row>
    <row r="125" spans="1:9" x14ac:dyDescent="0.3">
      <c r="A125" s="8" t="s">
        <v>40</v>
      </c>
      <c r="B125" s="8" t="s">
        <v>15</v>
      </c>
      <c r="C125" s="8">
        <v>33</v>
      </c>
      <c r="D125" s="8" t="s">
        <v>16</v>
      </c>
      <c r="E125" s="6">
        <v>44164</v>
      </c>
      <c r="F125" s="8" t="s">
        <v>9</v>
      </c>
      <c r="G125" s="8">
        <v>115920</v>
      </c>
      <c r="H125" s="8" t="s">
        <v>207</v>
      </c>
      <c r="I125" s="8">
        <f ca="1">TODAY()-Staff[[#This Row],[Date Joined]]</f>
        <v>1392</v>
      </c>
    </row>
    <row r="126" spans="1:9" x14ac:dyDescent="0.3">
      <c r="A126" s="8" t="s">
        <v>48</v>
      </c>
      <c r="B126" s="8" t="s">
        <v>8</v>
      </c>
      <c r="C126" s="8">
        <v>36</v>
      </c>
      <c r="D126" s="8" t="s">
        <v>16</v>
      </c>
      <c r="E126" s="6">
        <v>44494</v>
      </c>
      <c r="F126" s="8" t="s">
        <v>19</v>
      </c>
      <c r="G126" s="8">
        <v>78540</v>
      </c>
      <c r="H126" s="8" t="s">
        <v>207</v>
      </c>
      <c r="I126" s="8">
        <f ca="1">TODAY()-Staff[[#This Row],[Date Joined]]</f>
        <v>1062</v>
      </c>
    </row>
    <row r="127" spans="1:9" x14ac:dyDescent="0.3">
      <c r="A127" s="8" t="s">
        <v>34</v>
      </c>
      <c r="B127" s="8" t="s">
        <v>15</v>
      </c>
      <c r="C127" s="8">
        <v>25</v>
      </c>
      <c r="D127" s="8" t="s">
        <v>13</v>
      </c>
      <c r="E127" s="6">
        <v>44726</v>
      </c>
      <c r="F127" s="8" t="s">
        <v>9</v>
      </c>
      <c r="G127" s="8">
        <v>109190</v>
      </c>
      <c r="H127" s="8" t="s">
        <v>207</v>
      </c>
      <c r="I127" s="8">
        <f ca="1">TODAY()-Staff[[#This Row],[Date Joined]]</f>
        <v>830</v>
      </c>
    </row>
    <row r="128" spans="1:9" x14ac:dyDescent="0.3">
      <c r="A128" s="8" t="s">
        <v>73</v>
      </c>
      <c r="B128" s="8" t="s">
        <v>8</v>
      </c>
      <c r="C128" s="8">
        <v>34</v>
      </c>
      <c r="D128" s="8" t="s">
        <v>24</v>
      </c>
      <c r="E128" s="6">
        <v>44721</v>
      </c>
      <c r="F128" s="8" t="s">
        <v>19</v>
      </c>
      <c r="G128" s="8">
        <v>49630</v>
      </c>
      <c r="H128" s="8" t="s">
        <v>207</v>
      </c>
      <c r="I128" s="8">
        <f ca="1">TODAY()-Staff[[#This Row],[Date Joined]]</f>
        <v>835</v>
      </c>
    </row>
    <row r="129" spans="1:9" x14ac:dyDescent="0.3">
      <c r="A129" s="8" t="s">
        <v>107</v>
      </c>
      <c r="B129" s="8" t="s">
        <v>8</v>
      </c>
      <c r="C129" s="8">
        <v>28</v>
      </c>
      <c r="D129" s="8" t="s">
        <v>16</v>
      </c>
      <c r="E129" s="6">
        <v>44630</v>
      </c>
      <c r="F129" s="8" t="s">
        <v>9</v>
      </c>
      <c r="G129" s="8">
        <v>99970</v>
      </c>
      <c r="H129" s="8" t="s">
        <v>207</v>
      </c>
      <c r="I129" s="8">
        <f ca="1">TODAY()-Staff[[#This Row],[Date Joined]]</f>
        <v>926</v>
      </c>
    </row>
    <row r="130" spans="1:9" x14ac:dyDescent="0.3">
      <c r="A130" s="8" t="s">
        <v>71</v>
      </c>
      <c r="B130" s="8" t="s">
        <v>8</v>
      </c>
      <c r="C130" s="8">
        <v>33</v>
      </c>
      <c r="D130" s="8" t="s">
        <v>16</v>
      </c>
      <c r="E130" s="6">
        <v>44190</v>
      </c>
      <c r="F130" s="8" t="s">
        <v>12</v>
      </c>
      <c r="G130" s="8">
        <v>96140</v>
      </c>
      <c r="H130" s="8" t="s">
        <v>207</v>
      </c>
      <c r="I130" s="8">
        <f ca="1">TODAY()-Staff[[#This Row],[Date Joined]]</f>
        <v>1366</v>
      </c>
    </row>
    <row r="131" spans="1:9" x14ac:dyDescent="0.3">
      <c r="A131" s="8" t="s">
        <v>50</v>
      </c>
      <c r="B131" s="8" t="s">
        <v>15</v>
      </c>
      <c r="C131" s="8">
        <v>31</v>
      </c>
      <c r="D131" s="8" t="s">
        <v>16</v>
      </c>
      <c r="E131" s="6">
        <v>44724</v>
      </c>
      <c r="F131" s="8" t="s">
        <v>9</v>
      </c>
      <c r="G131" s="8">
        <v>103550</v>
      </c>
      <c r="H131" s="8" t="s">
        <v>207</v>
      </c>
      <c r="I131" s="8">
        <f ca="1">TODAY()-Staff[[#This Row],[Date Joined]]</f>
        <v>832</v>
      </c>
    </row>
    <row r="132" spans="1:9" x14ac:dyDescent="0.3">
      <c r="A132" s="8" t="s">
        <v>14</v>
      </c>
      <c r="B132" s="8" t="s">
        <v>15</v>
      </c>
      <c r="C132" s="8">
        <v>31</v>
      </c>
      <c r="D132" s="8" t="s">
        <v>16</v>
      </c>
      <c r="E132" s="6">
        <v>44511</v>
      </c>
      <c r="F132" s="8" t="s">
        <v>12</v>
      </c>
      <c r="G132" s="8">
        <v>48950</v>
      </c>
      <c r="H132" s="8" t="s">
        <v>207</v>
      </c>
      <c r="I132" s="8">
        <f ca="1">TODAY()-Staff[[#This Row],[Date Joined]]</f>
        <v>1045</v>
      </c>
    </row>
    <row r="133" spans="1:9" x14ac:dyDescent="0.3">
      <c r="A133" s="8" t="s">
        <v>63</v>
      </c>
      <c r="B133" s="8" t="s">
        <v>15</v>
      </c>
      <c r="C133" s="8">
        <v>24</v>
      </c>
      <c r="D133" s="8" t="s">
        <v>24</v>
      </c>
      <c r="E133" s="6">
        <v>44436</v>
      </c>
      <c r="F133" s="8" t="s">
        <v>21</v>
      </c>
      <c r="G133" s="8">
        <v>52610</v>
      </c>
      <c r="H133" s="8" t="s">
        <v>207</v>
      </c>
      <c r="I133" s="8">
        <f ca="1">TODAY()-Staff[[#This Row],[Date Joined]]</f>
        <v>1120</v>
      </c>
    </row>
    <row r="134" spans="1:9" x14ac:dyDescent="0.3">
      <c r="A134" s="8" t="s">
        <v>72</v>
      </c>
      <c r="B134" s="8" t="s">
        <v>8</v>
      </c>
      <c r="C134" s="8">
        <v>36</v>
      </c>
      <c r="D134" s="8" t="s">
        <v>16</v>
      </c>
      <c r="E134" s="6">
        <v>44529</v>
      </c>
      <c r="F134" s="8" t="s">
        <v>9</v>
      </c>
      <c r="G134" s="8">
        <v>78390</v>
      </c>
      <c r="H134" s="8" t="s">
        <v>207</v>
      </c>
      <c r="I134" s="8">
        <f ca="1">TODAY()-Staff[[#This Row],[Date Joined]]</f>
        <v>1027</v>
      </c>
    </row>
    <row r="135" spans="1:9" x14ac:dyDescent="0.3">
      <c r="A135" s="8" t="s">
        <v>88</v>
      </c>
      <c r="B135" s="8" t="s">
        <v>8</v>
      </c>
      <c r="C135" s="8">
        <v>33</v>
      </c>
      <c r="D135" s="8" t="s">
        <v>16</v>
      </c>
      <c r="E135" s="6">
        <v>44809</v>
      </c>
      <c r="F135" s="8" t="s">
        <v>21</v>
      </c>
      <c r="G135" s="8">
        <v>86570</v>
      </c>
      <c r="H135" s="8" t="s">
        <v>207</v>
      </c>
      <c r="I135" s="8">
        <f ca="1">TODAY()-Staff[[#This Row],[Date Joined]]</f>
        <v>747</v>
      </c>
    </row>
    <row r="136" spans="1:9" x14ac:dyDescent="0.3">
      <c r="A136" s="8" t="s">
        <v>92</v>
      </c>
      <c r="B136" s="8" t="s">
        <v>8</v>
      </c>
      <c r="C136" s="8">
        <v>27</v>
      </c>
      <c r="D136" s="8" t="s">
        <v>16</v>
      </c>
      <c r="E136" s="6">
        <v>44686</v>
      </c>
      <c r="F136" s="8" t="s">
        <v>12</v>
      </c>
      <c r="G136" s="8">
        <v>83750</v>
      </c>
      <c r="H136" s="8" t="s">
        <v>207</v>
      </c>
      <c r="I136" s="8">
        <f ca="1">TODAY()-Staff[[#This Row],[Date Joined]]</f>
        <v>870</v>
      </c>
    </row>
    <row r="137" spans="1:9" x14ac:dyDescent="0.3">
      <c r="A137" s="8" t="s">
        <v>102</v>
      </c>
      <c r="B137" s="8" t="s">
        <v>8</v>
      </c>
      <c r="C137" s="8">
        <v>34</v>
      </c>
      <c r="D137" s="8" t="s">
        <v>16</v>
      </c>
      <c r="E137" s="6">
        <v>44445</v>
      </c>
      <c r="F137" s="8" t="s">
        <v>21</v>
      </c>
      <c r="G137" s="8">
        <v>92450</v>
      </c>
      <c r="H137" s="8" t="s">
        <v>207</v>
      </c>
      <c r="I137" s="8">
        <f ca="1">TODAY()-Staff[[#This Row],[Date Joined]]</f>
        <v>1111</v>
      </c>
    </row>
    <row r="138" spans="1:9" x14ac:dyDescent="0.3">
      <c r="A138" s="8" t="s">
        <v>64</v>
      </c>
      <c r="B138" s="8" t="s">
        <v>15</v>
      </c>
      <c r="C138" s="8">
        <v>20</v>
      </c>
      <c r="D138" s="8" t="s">
        <v>16</v>
      </c>
      <c r="E138" s="6">
        <v>44183</v>
      </c>
      <c r="F138" s="8" t="s">
        <v>12</v>
      </c>
      <c r="G138" s="8">
        <v>112650</v>
      </c>
      <c r="H138" s="8" t="s">
        <v>207</v>
      </c>
      <c r="I138" s="8">
        <f ca="1">TODAY()-Staff[[#This Row],[Date Joined]]</f>
        <v>1373</v>
      </c>
    </row>
    <row r="139" spans="1:9" x14ac:dyDescent="0.3">
      <c r="A139" s="8" t="s">
        <v>104</v>
      </c>
      <c r="B139" s="8" t="s">
        <v>15</v>
      </c>
      <c r="C139" s="8">
        <v>20</v>
      </c>
      <c r="D139" s="8" t="s">
        <v>16</v>
      </c>
      <c r="E139" s="6">
        <v>44744</v>
      </c>
      <c r="F139" s="8" t="s">
        <v>9</v>
      </c>
      <c r="G139" s="8">
        <v>79570</v>
      </c>
      <c r="H139" s="8" t="s">
        <v>207</v>
      </c>
      <c r="I139" s="8">
        <f ca="1">TODAY()-Staff[[#This Row],[Date Joined]]</f>
        <v>812</v>
      </c>
    </row>
    <row r="140" spans="1:9" x14ac:dyDescent="0.3">
      <c r="A140" s="8" t="s">
        <v>91</v>
      </c>
      <c r="B140" s="8" t="s">
        <v>8</v>
      </c>
      <c r="C140" s="8">
        <v>20</v>
      </c>
      <c r="D140" s="8" t="s">
        <v>24</v>
      </c>
      <c r="E140" s="6">
        <v>44537</v>
      </c>
      <c r="F140" s="8" t="s">
        <v>19</v>
      </c>
      <c r="G140" s="8">
        <v>68900</v>
      </c>
      <c r="H140" s="8" t="s">
        <v>207</v>
      </c>
      <c r="I140" s="8">
        <f ca="1">TODAY()-Staff[[#This Row],[Date Joined]]</f>
        <v>1019</v>
      </c>
    </row>
    <row r="141" spans="1:9" x14ac:dyDescent="0.3">
      <c r="A141" s="8" t="s">
        <v>39</v>
      </c>
      <c r="B141" s="8" t="s">
        <v>8</v>
      </c>
      <c r="C141" s="8">
        <v>25</v>
      </c>
      <c r="D141" s="8" t="s">
        <v>13</v>
      </c>
      <c r="E141" s="6">
        <v>44694</v>
      </c>
      <c r="F141" s="8" t="s">
        <v>12</v>
      </c>
      <c r="G141" s="8">
        <v>80700</v>
      </c>
      <c r="H141" s="8" t="s">
        <v>207</v>
      </c>
      <c r="I141" s="8">
        <f ca="1">TODAY()-Staff[[#This Row],[Date Joined]]</f>
        <v>862</v>
      </c>
    </row>
    <row r="142" spans="1:9" x14ac:dyDescent="0.3">
      <c r="A142" s="8" t="s">
        <v>100</v>
      </c>
      <c r="B142" s="8" t="s">
        <v>15</v>
      </c>
      <c r="C142" s="8">
        <v>19</v>
      </c>
      <c r="D142" s="8" t="s">
        <v>16</v>
      </c>
      <c r="E142" s="6">
        <v>44277</v>
      </c>
      <c r="F142" s="8" t="s">
        <v>9</v>
      </c>
      <c r="G142" s="8">
        <v>58960</v>
      </c>
      <c r="H142" s="8" t="s">
        <v>207</v>
      </c>
      <c r="I142" s="8">
        <f ca="1">TODAY()-Staff[[#This Row],[Date Joined]]</f>
        <v>1279</v>
      </c>
    </row>
    <row r="143" spans="1:9" x14ac:dyDescent="0.3">
      <c r="A143" s="8" t="s">
        <v>106</v>
      </c>
      <c r="B143" s="8" t="s">
        <v>15</v>
      </c>
      <c r="C143" s="8">
        <v>36</v>
      </c>
      <c r="D143" s="8" t="s">
        <v>16</v>
      </c>
      <c r="E143" s="6">
        <v>44019</v>
      </c>
      <c r="F143" s="8" t="s">
        <v>12</v>
      </c>
      <c r="G143" s="8">
        <v>118840</v>
      </c>
      <c r="H143" s="8" t="s">
        <v>207</v>
      </c>
      <c r="I143" s="8">
        <f ca="1">TODAY()-Staff[[#This Row],[Date Joined]]</f>
        <v>1537</v>
      </c>
    </row>
    <row r="144" spans="1:9" x14ac:dyDescent="0.3">
      <c r="A144" s="8" t="s">
        <v>29</v>
      </c>
      <c r="B144" s="8" t="s">
        <v>15</v>
      </c>
      <c r="C144" s="8">
        <v>28</v>
      </c>
      <c r="D144" s="8" t="s">
        <v>13</v>
      </c>
      <c r="E144" s="6">
        <v>44041</v>
      </c>
      <c r="F144" s="8" t="s">
        <v>21</v>
      </c>
      <c r="G144" s="8">
        <v>48170</v>
      </c>
      <c r="H144" s="8" t="s">
        <v>207</v>
      </c>
      <c r="I144" s="8">
        <f ca="1">TODAY()-Staff[[#This Row],[Date Joined]]</f>
        <v>1515</v>
      </c>
    </row>
    <row r="145" spans="1:9" x14ac:dyDescent="0.3">
      <c r="A145" s="8" t="s">
        <v>108</v>
      </c>
      <c r="B145" s="8" t="s">
        <v>8</v>
      </c>
      <c r="C145" s="8">
        <v>32</v>
      </c>
      <c r="D145" s="8" t="s">
        <v>16</v>
      </c>
      <c r="E145" s="6">
        <v>44400</v>
      </c>
      <c r="F145" s="8" t="s">
        <v>56</v>
      </c>
      <c r="G145" s="8">
        <v>45510</v>
      </c>
      <c r="H145" s="8" t="s">
        <v>207</v>
      </c>
      <c r="I145" s="8">
        <f ca="1">TODAY()-Staff[[#This Row],[Date Joined]]</f>
        <v>1156</v>
      </c>
    </row>
    <row r="146" spans="1:9" x14ac:dyDescent="0.3">
      <c r="A146" s="8" t="s">
        <v>83</v>
      </c>
      <c r="B146" s="8" t="s">
        <v>8</v>
      </c>
      <c r="C146" s="8">
        <v>36</v>
      </c>
      <c r="D146" s="8" t="s">
        <v>16</v>
      </c>
      <c r="E146" s="6">
        <v>44085</v>
      </c>
      <c r="F146" s="8" t="s">
        <v>9</v>
      </c>
      <c r="G146" s="8">
        <v>114890</v>
      </c>
      <c r="H146" s="8" t="s">
        <v>207</v>
      </c>
      <c r="I146" s="8">
        <f ca="1">TODAY()-Staff[[#This Row],[Date Joined]]</f>
        <v>1471</v>
      </c>
    </row>
    <row r="147" spans="1:9" x14ac:dyDescent="0.3">
      <c r="A147" s="8" t="s">
        <v>67</v>
      </c>
      <c r="B147" s="8" t="s">
        <v>15</v>
      </c>
      <c r="C147" s="8">
        <v>30</v>
      </c>
      <c r="D147" s="8" t="s">
        <v>16</v>
      </c>
      <c r="E147" s="6">
        <v>44850</v>
      </c>
      <c r="F147" s="8" t="s">
        <v>12</v>
      </c>
      <c r="G147" s="8">
        <v>69710</v>
      </c>
      <c r="H147" s="8" t="s">
        <v>207</v>
      </c>
      <c r="I147" s="8">
        <f ca="1">TODAY()-Staff[[#This Row],[Date Joined]]</f>
        <v>706</v>
      </c>
    </row>
    <row r="148" spans="1:9" x14ac:dyDescent="0.3">
      <c r="A148" s="8" t="s">
        <v>94</v>
      </c>
      <c r="B148" s="8" t="s">
        <v>15</v>
      </c>
      <c r="C148" s="8">
        <v>36</v>
      </c>
      <c r="D148" s="8" t="s">
        <v>16</v>
      </c>
      <c r="E148" s="6">
        <v>44333</v>
      </c>
      <c r="F148" s="8" t="s">
        <v>21</v>
      </c>
      <c r="G148" s="8">
        <v>71380</v>
      </c>
      <c r="H148" s="8" t="s">
        <v>207</v>
      </c>
      <c r="I148" s="8">
        <f ca="1">TODAY()-Staff[[#This Row],[Date Joined]]</f>
        <v>1223</v>
      </c>
    </row>
    <row r="149" spans="1:9" x14ac:dyDescent="0.3">
      <c r="A149" s="8" t="s">
        <v>33</v>
      </c>
      <c r="B149" s="8" t="s">
        <v>8</v>
      </c>
      <c r="C149" s="8">
        <v>38</v>
      </c>
      <c r="D149" s="8" t="s">
        <v>10</v>
      </c>
      <c r="E149" s="6">
        <v>44377</v>
      </c>
      <c r="F149" s="8" t="s">
        <v>19</v>
      </c>
      <c r="G149" s="8">
        <v>109160</v>
      </c>
      <c r="H149" s="8" t="s">
        <v>207</v>
      </c>
      <c r="I149" s="8">
        <f ca="1">TODAY()-Staff[[#This Row],[Date Joined]]</f>
        <v>1179</v>
      </c>
    </row>
    <row r="150" spans="1:9" x14ac:dyDescent="0.3">
      <c r="A150" s="8" t="s">
        <v>98</v>
      </c>
      <c r="B150" s="8" t="s">
        <v>15</v>
      </c>
      <c r="C150" s="8">
        <v>27</v>
      </c>
      <c r="D150" s="8" t="s">
        <v>42</v>
      </c>
      <c r="E150" s="6">
        <v>44609</v>
      </c>
      <c r="F150" s="8" t="s">
        <v>9</v>
      </c>
      <c r="G150" s="8">
        <v>113280</v>
      </c>
      <c r="H150" s="8" t="s">
        <v>207</v>
      </c>
      <c r="I150" s="8">
        <f ca="1">TODAY()-Staff[[#This Row],[Date Joined]]</f>
        <v>947</v>
      </c>
    </row>
    <row r="151" spans="1:9" x14ac:dyDescent="0.3">
      <c r="A151" s="8" t="s">
        <v>25</v>
      </c>
      <c r="B151" s="8" t="s">
        <v>15</v>
      </c>
      <c r="C151" s="8">
        <v>30</v>
      </c>
      <c r="D151" s="8" t="s">
        <v>16</v>
      </c>
      <c r="E151" s="6">
        <v>44273</v>
      </c>
      <c r="F151" s="8" t="s">
        <v>12</v>
      </c>
      <c r="G151" s="8">
        <v>69120</v>
      </c>
      <c r="H151" s="8" t="s">
        <v>207</v>
      </c>
      <c r="I151" s="8">
        <f ca="1">TODAY()-Staff[[#This Row],[Date Joined]]</f>
        <v>1283</v>
      </c>
    </row>
    <row r="152" spans="1:9" x14ac:dyDescent="0.3">
      <c r="A152" s="8" t="s">
        <v>55</v>
      </c>
      <c r="B152" s="8" t="s">
        <v>8</v>
      </c>
      <c r="C152" s="8">
        <v>37</v>
      </c>
      <c r="D152" s="8" t="s">
        <v>16</v>
      </c>
      <c r="E152" s="6">
        <v>44451</v>
      </c>
      <c r="F152" s="8" t="s">
        <v>56</v>
      </c>
      <c r="G152" s="8">
        <v>118100</v>
      </c>
      <c r="H152" s="8" t="s">
        <v>207</v>
      </c>
      <c r="I152" s="8">
        <f ca="1">TODAY()-Staff[[#This Row],[Date Joined]]</f>
        <v>1105</v>
      </c>
    </row>
    <row r="153" spans="1:9" x14ac:dyDescent="0.3">
      <c r="A153" s="8" t="s">
        <v>62</v>
      </c>
      <c r="B153" s="8" t="s">
        <v>8</v>
      </c>
      <c r="C153" s="8">
        <v>22</v>
      </c>
      <c r="D153" s="8" t="s">
        <v>13</v>
      </c>
      <c r="E153" s="6">
        <v>44450</v>
      </c>
      <c r="F153" s="8" t="s">
        <v>9</v>
      </c>
      <c r="G153" s="8">
        <v>76900</v>
      </c>
      <c r="H153" s="8" t="s">
        <v>207</v>
      </c>
      <c r="I153" s="8">
        <f ca="1">TODAY()-Staff[[#This Row],[Date Joined]]</f>
        <v>1106</v>
      </c>
    </row>
    <row r="154" spans="1:9" x14ac:dyDescent="0.3">
      <c r="A154" s="8" t="s">
        <v>17</v>
      </c>
      <c r="B154" s="8" t="s">
        <v>8</v>
      </c>
      <c r="C154" s="8">
        <v>43</v>
      </c>
      <c r="D154" s="8" t="s">
        <v>16</v>
      </c>
      <c r="E154" s="6">
        <v>45045</v>
      </c>
      <c r="F154" s="8" t="s">
        <v>12</v>
      </c>
      <c r="G154" s="8">
        <v>114870</v>
      </c>
      <c r="H154" s="8" t="s">
        <v>207</v>
      </c>
      <c r="I154" s="8">
        <f ca="1">TODAY()-Staff[[#This Row],[Date Joined]]</f>
        <v>511</v>
      </c>
    </row>
    <row r="155" spans="1:9" x14ac:dyDescent="0.3">
      <c r="A155" s="8" t="s">
        <v>52</v>
      </c>
      <c r="B155" s="8" t="s">
        <v>206</v>
      </c>
      <c r="C155" s="8">
        <v>32</v>
      </c>
      <c r="D155" s="8" t="s">
        <v>16</v>
      </c>
      <c r="E155" s="6">
        <v>44774</v>
      </c>
      <c r="F155" s="8" t="s">
        <v>12</v>
      </c>
      <c r="G155" s="8">
        <v>91310</v>
      </c>
      <c r="H155" s="8" t="s">
        <v>207</v>
      </c>
      <c r="I155" s="8">
        <f ca="1">TODAY()-Staff[[#This Row],[Date Joined]]</f>
        <v>782</v>
      </c>
    </row>
    <row r="156" spans="1:9" x14ac:dyDescent="0.3">
      <c r="A156" s="8" t="s">
        <v>43</v>
      </c>
      <c r="B156" s="8" t="s">
        <v>8</v>
      </c>
      <c r="C156" s="8">
        <v>28</v>
      </c>
      <c r="D156" s="8" t="s">
        <v>16</v>
      </c>
      <c r="E156" s="6">
        <v>44486</v>
      </c>
      <c r="F156" s="8" t="s">
        <v>9</v>
      </c>
      <c r="G156" s="8">
        <v>104770</v>
      </c>
      <c r="H156" s="8" t="s">
        <v>207</v>
      </c>
      <c r="I156" s="8">
        <f ca="1">TODAY()-Staff[[#This Row],[Date Joined]]</f>
        <v>1070</v>
      </c>
    </row>
    <row r="157" spans="1:9" x14ac:dyDescent="0.3">
      <c r="A157" s="8" t="s">
        <v>89</v>
      </c>
      <c r="B157" s="8" t="s">
        <v>15</v>
      </c>
      <c r="C157" s="8">
        <v>27</v>
      </c>
      <c r="D157" s="8" t="s">
        <v>16</v>
      </c>
      <c r="E157" s="6">
        <v>44134</v>
      </c>
      <c r="F157" s="8" t="s">
        <v>19</v>
      </c>
      <c r="G157" s="8">
        <v>54970</v>
      </c>
      <c r="H157" s="8" t="s">
        <v>207</v>
      </c>
      <c r="I157" s="8">
        <f ca="1">TODAY()-Staff[[#This Row],[Date Joined]]</f>
        <v>1422</v>
      </c>
    </row>
    <row r="158" spans="1:9" x14ac:dyDescent="0.3">
      <c r="A158" s="8" t="s">
        <v>11</v>
      </c>
      <c r="B158" s="8" t="s">
        <v>206</v>
      </c>
      <c r="C158" s="8">
        <v>26</v>
      </c>
      <c r="D158" s="8" t="s">
        <v>13</v>
      </c>
      <c r="E158" s="6">
        <v>44271</v>
      </c>
      <c r="F158" s="8" t="s">
        <v>12</v>
      </c>
      <c r="G158" s="8">
        <v>90700</v>
      </c>
      <c r="H158" s="8" t="s">
        <v>207</v>
      </c>
      <c r="I158" s="8">
        <f ca="1">TODAY()-Staff[[#This Row],[Date Joined]]</f>
        <v>1285</v>
      </c>
    </row>
    <row r="159" spans="1:9" x14ac:dyDescent="0.3">
      <c r="A159" s="8" t="s">
        <v>109</v>
      </c>
      <c r="B159" s="8" t="s">
        <v>8</v>
      </c>
      <c r="C159" s="8">
        <v>38</v>
      </c>
      <c r="D159" s="8" t="s">
        <v>13</v>
      </c>
      <c r="E159" s="6">
        <v>44329</v>
      </c>
      <c r="F159" s="8" t="s">
        <v>19</v>
      </c>
      <c r="G159" s="8">
        <v>56870</v>
      </c>
      <c r="H159" s="8" t="s">
        <v>207</v>
      </c>
      <c r="I159" s="8">
        <f ca="1">TODAY()-Staff[[#This Row],[Date Joined]]</f>
        <v>1227</v>
      </c>
    </row>
    <row r="160" spans="1:9" x14ac:dyDescent="0.3">
      <c r="A160" s="8" t="s">
        <v>77</v>
      </c>
      <c r="B160" s="8" t="s">
        <v>8</v>
      </c>
      <c r="C160" s="8">
        <v>25</v>
      </c>
      <c r="D160" s="8" t="s">
        <v>16</v>
      </c>
      <c r="E160" s="6">
        <v>44205</v>
      </c>
      <c r="F160" s="8" t="s">
        <v>19</v>
      </c>
      <c r="G160" s="8">
        <v>92700</v>
      </c>
      <c r="H160" s="8" t="s">
        <v>207</v>
      </c>
      <c r="I160" s="8">
        <f ca="1">TODAY()-Staff[[#This Row],[Date Joined]]</f>
        <v>1351</v>
      </c>
    </row>
    <row r="161" spans="1:9" x14ac:dyDescent="0.3">
      <c r="A161" s="8" t="s">
        <v>32</v>
      </c>
      <c r="B161" s="8" t="s">
        <v>8</v>
      </c>
      <c r="C161" s="8">
        <v>21</v>
      </c>
      <c r="D161" s="8" t="s">
        <v>16</v>
      </c>
      <c r="E161" s="6">
        <v>44317</v>
      </c>
      <c r="F161" s="8" t="s">
        <v>21</v>
      </c>
      <c r="G161" s="8">
        <v>65920</v>
      </c>
      <c r="H161" s="8" t="s">
        <v>207</v>
      </c>
      <c r="I161" s="8">
        <f ca="1">TODAY()-Staff[[#This Row],[Date Joined]]</f>
        <v>1239</v>
      </c>
    </row>
    <row r="162" spans="1:9" x14ac:dyDescent="0.3">
      <c r="A162" s="8" t="s">
        <v>59</v>
      </c>
      <c r="B162" s="8" t="s">
        <v>15</v>
      </c>
      <c r="C162" s="8">
        <v>26</v>
      </c>
      <c r="D162" s="8" t="s">
        <v>16</v>
      </c>
      <c r="E162" s="6">
        <v>44225</v>
      </c>
      <c r="F162" s="8" t="s">
        <v>9</v>
      </c>
      <c r="G162" s="8">
        <v>47360</v>
      </c>
      <c r="H162" s="8" t="s">
        <v>207</v>
      </c>
      <c r="I162" s="8">
        <f ca="1">TODAY()-Staff[[#This Row],[Date Joined]]</f>
        <v>1331</v>
      </c>
    </row>
    <row r="163" spans="1:9" x14ac:dyDescent="0.3">
      <c r="A163" s="8" t="s">
        <v>37</v>
      </c>
      <c r="B163" s="8" t="s">
        <v>15</v>
      </c>
      <c r="C163" s="8">
        <v>30</v>
      </c>
      <c r="D163" s="8" t="s">
        <v>16</v>
      </c>
      <c r="E163" s="6">
        <v>44666</v>
      </c>
      <c r="F163" s="8" t="s">
        <v>9</v>
      </c>
      <c r="G163" s="8">
        <v>60570</v>
      </c>
      <c r="H163" s="8" t="s">
        <v>207</v>
      </c>
      <c r="I163" s="8">
        <f ca="1">TODAY()-Staff[[#This Row],[Date Joined]]</f>
        <v>890</v>
      </c>
    </row>
    <row r="164" spans="1:9" x14ac:dyDescent="0.3">
      <c r="A164" s="8" t="s">
        <v>96</v>
      </c>
      <c r="B164" s="8" t="s">
        <v>8</v>
      </c>
      <c r="C164" s="8">
        <v>28</v>
      </c>
      <c r="D164" s="8" t="s">
        <v>16</v>
      </c>
      <c r="E164" s="6">
        <v>44649</v>
      </c>
      <c r="F164" s="8" t="s">
        <v>9</v>
      </c>
      <c r="G164" s="8">
        <v>104120</v>
      </c>
      <c r="H164" s="8" t="s">
        <v>207</v>
      </c>
      <c r="I164" s="8">
        <f ca="1">TODAY()-Staff[[#This Row],[Date Joined]]</f>
        <v>907</v>
      </c>
    </row>
    <row r="165" spans="1:9" x14ac:dyDescent="0.3">
      <c r="A165" s="8" t="s">
        <v>23</v>
      </c>
      <c r="B165" s="8" t="s">
        <v>15</v>
      </c>
      <c r="C165" s="8">
        <v>37</v>
      </c>
      <c r="D165" s="8" t="s">
        <v>24</v>
      </c>
      <c r="E165" s="6">
        <v>44338</v>
      </c>
      <c r="F165" s="8" t="s">
        <v>12</v>
      </c>
      <c r="G165" s="8">
        <v>88050</v>
      </c>
      <c r="H165" s="8" t="s">
        <v>207</v>
      </c>
      <c r="I165" s="8">
        <f ca="1">TODAY()-Staff[[#This Row],[Date Joined]]</f>
        <v>1218</v>
      </c>
    </row>
    <row r="166" spans="1:9" x14ac:dyDescent="0.3">
      <c r="A166" s="8" t="s">
        <v>103</v>
      </c>
      <c r="B166" s="8" t="s">
        <v>15</v>
      </c>
      <c r="C166" s="8">
        <v>24</v>
      </c>
      <c r="D166" s="8" t="s">
        <v>16</v>
      </c>
      <c r="E166" s="6">
        <v>44686</v>
      </c>
      <c r="F166" s="8" t="s">
        <v>12</v>
      </c>
      <c r="G166" s="8">
        <v>100420</v>
      </c>
      <c r="H166" s="8" t="s">
        <v>207</v>
      </c>
      <c r="I166" s="8">
        <f ca="1">TODAY()-Staff[[#This Row],[Date Joined]]</f>
        <v>870</v>
      </c>
    </row>
    <row r="167" spans="1:9" x14ac:dyDescent="0.3">
      <c r="A167" s="8" t="s">
        <v>54</v>
      </c>
      <c r="B167" s="8" t="s">
        <v>8</v>
      </c>
      <c r="C167" s="8">
        <v>30</v>
      </c>
      <c r="D167" s="8" t="s">
        <v>16</v>
      </c>
      <c r="E167" s="6">
        <v>44850</v>
      </c>
      <c r="F167" s="8" t="s">
        <v>9</v>
      </c>
      <c r="G167" s="8">
        <v>114180</v>
      </c>
      <c r="H167" s="8" t="s">
        <v>207</v>
      </c>
      <c r="I167" s="8">
        <f ca="1">TODAY()-Staff[[#This Row],[Date Joined]]</f>
        <v>706</v>
      </c>
    </row>
    <row r="168" spans="1:9" x14ac:dyDescent="0.3">
      <c r="A168" s="8" t="s">
        <v>86</v>
      </c>
      <c r="B168" s="8" t="s">
        <v>8</v>
      </c>
      <c r="C168" s="8">
        <v>21</v>
      </c>
      <c r="D168" s="8" t="s">
        <v>16</v>
      </c>
      <c r="E168" s="6">
        <v>44678</v>
      </c>
      <c r="F168" s="8" t="s">
        <v>12</v>
      </c>
      <c r="G168" s="8">
        <v>33920</v>
      </c>
      <c r="H168" s="8" t="s">
        <v>207</v>
      </c>
      <c r="I168" s="8">
        <f ca="1">TODAY()-Staff[[#This Row],[Date Joined]]</f>
        <v>878</v>
      </c>
    </row>
    <row r="169" spans="1:9" x14ac:dyDescent="0.3">
      <c r="A169" s="8" t="s">
        <v>69</v>
      </c>
      <c r="B169" s="8" t="s">
        <v>15</v>
      </c>
      <c r="C169" s="8">
        <v>23</v>
      </c>
      <c r="D169" s="8" t="s">
        <v>16</v>
      </c>
      <c r="E169" s="6">
        <v>44440</v>
      </c>
      <c r="F169" s="8" t="s">
        <v>9</v>
      </c>
      <c r="G169" s="8">
        <v>106460</v>
      </c>
      <c r="H169" s="8" t="s">
        <v>207</v>
      </c>
      <c r="I169" s="8">
        <f ca="1">TODAY()-Staff[[#This Row],[Date Joined]]</f>
        <v>1116</v>
      </c>
    </row>
    <row r="170" spans="1:9" x14ac:dyDescent="0.3">
      <c r="A170" s="8" t="s">
        <v>57</v>
      </c>
      <c r="B170" s="8" t="s">
        <v>15</v>
      </c>
      <c r="C170" s="8">
        <v>35</v>
      </c>
      <c r="D170" s="8" t="s">
        <v>16</v>
      </c>
      <c r="E170" s="6">
        <v>44727</v>
      </c>
      <c r="F170" s="8" t="s">
        <v>9</v>
      </c>
      <c r="G170" s="8">
        <v>40400</v>
      </c>
      <c r="H170" s="8" t="s">
        <v>207</v>
      </c>
      <c r="I170" s="8">
        <f ca="1">TODAY()-Staff[[#This Row],[Date Joined]]</f>
        <v>829</v>
      </c>
    </row>
    <row r="171" spans="1:9" x14ac:dyDescent="0.3">
      <c r="A171" s="8" t="s">
        <v>68</v>
      </c>
      <c r="B171" s="8" t="s">
        <v>15</v>
      </c>
      <c r="C171" s="8">
        <v>27</v>
      </c>
      <c r="D171" s="8" t="s">
        <v>13</v>
      </c>
      <c r="E171" s="6">
        <v>44236</v>
      </c>
      <c r="F171" s="8" t="s">
        <v>21</v>
      </c>
      <c r="G171" s="8">
        <v>91650</v>
      </c>
      <c r="H171" s="8" t="s">
        <v>207</v>
      </c>
      <c r="I171" s="8">
        <f ca="1">TODAY()-Staff[[#This Row],[Date Joined]]</f>
        <v>1320</v>
      </c>
    </row>
    <row r="172" spans="1:9" x14ac:dyDescent="0.3">
      <c r="A172" s="8" t="s">
        <v>99</v>
      </c>
      <c r="B172" s="8" t="s">
        <v>15</v>
      </c>
      <c r="C172" s="8">
        <v>43</v>
      </c>
      <c r="D172" s="8" t="s">
        <v>16</v>
      </c>
      <c r="E172" s="6">
        <v>44620</v>
      </c>
      <c r="F172" s="8" t="s">
        <v>19</v>
      </c>
      <c r="G172" s="8">
        <v>36040</v>
      </c>
      <c r="H172" s="8" t="s">
        <v>207</v>
      </c>
      <c r="I172" s="8">
        <f ca="1">TODAY()-Staff[[#This Row],[Date Joined]]</f>
        <v>936</v>
      </c>
    </row>
    <row r="173" spans="1:9" x14ac:dyDescent="0.3">
      <c r="A173" s="8" t="s">
        <v>101</v>
      </c>
      <c r="B173" s="8" t="s">
        <v>8</v>
      </c>
      <c r="C173" s="8">
        <v>40</v>
      </c>
      <c r="D173" s="8" t="s">
        <v>16</v>
      </c>
      <c r="E173" s="6">
        <v>44381</v>
      </c>
      <c r="F173" s="8" t="s">
        <v>12</v>
      </c>
      <c r="G173" s="8">
        <v>104410</v>
      </c>
      <c r="H173" s="8" t="s">
        <v>207</v>
      </c>
      <c r="I173" s="8">
        <f ca="1">TODAY()-Staff[[#This Row],[Date Joined]]</f>
        <v>1175</v>
      </c>
    </row>
    <row r="174" spans="1:9" x14ac:dyDescent="0.3">
      <c r="A174" s="8" t="s">
        <v>85</v>
      </c>
      <c r="B174" s="8" t="s">
        <v>15</v>
      </c>
      <c r="C174" s="8">
        <v>30</v>
      </c>
      <c r="D174" s="8" t="s">
        <v>16</v>
      </c>
      <c r="E174" s="6">
        <v>44606</v>
      </c>
      <c r="F174" s="8" t="s">
        <v>21</v>
      </c>
      <c r="G174" s="8">
        <v>96800</v>
      </c>
      <c r="H174" s="8" t="s">
        <v>207</v>
      </c>
      <c r="I174" s="8">
        <f ca="1">TODAY()-Staff[[#This Row],[Date Joined]]</f>
        <v>950</v>
      </c>
    </row>
    <row r="175" spans="1:9" x14ac:dyDescent="0.3">
      <c r="A175" s="8" t="s">
        <v>28</v>
      </c>
      <c r="B175" s="8" t="s">
        <v>8</v>
      </c>
      <c r="C175" s="8">
        <v>34</v>
      </c>
      <c r="D175" s="8" t="s">
        <v>16</v>
      </c>
      <c r="E175" s="6">
        <v>44459</v>
      </c>
      <c r="F175" s="8" t="s">
        <v>21</v>
      </c>
      <c r="G175" s="8">
        <v>85000</v>
      </c>
      <c r="H175" s="8" t="s">
        <v>207</v>
      </c>
      <c r="I175" s="8">
        <f ca="1">TODAY()-Staff[[#This Row],[Date Joined]]</f>
        <v>1097</v>
      </c>
    </row>
    <row r="176" spans="1:9" x14ac:dyDescent="0.3">
      <c r="A176" s="8" t="s">
        <v>80</v>
      </c>
      <c r="B176" s="8" t="s">
        <v>15</v>
      </c>
      <c r="C176" s="8">
        <v>28</v>
      </c>
      <c r="D176" s="8" t="s">
        <v>42</v>
      </c>
      <c r="E176" s="6">
        <v>44820</v>
      </c>
      <c r="F176" s="8" t="s">
        <v>19</v>
      </c>
      <c r="G176" s="8">
        <v>43510</v>
      </c>
      <c r="H176" s="8" t="s">
        <v>207</v>
      </c>
      <c r="I176" s="8">
        <f ca="1">TODAY()-Staff[[#This Row],[Date Joined]]</f>
        <v>736</v>
      </c>
    </row>
    <row r="177" spans="1:9" x14ac:dyDescent="0.3">
      <c r="A177" s="8" t="s">
        <v>79</v>
      </c>
      <c r="B177" s="8" t="s">
        <v>15</v>
      </c>
      <c r="C177" s="8">
        <v>33</v>
      </c>
      <c r="D177" s="8" t="s">
        <v>16</v>
      </c>
      <c r="E177" s="6">
        <v>44243</v>
      </c>
      <c r="F177" s="8" t="s">
        <v>21</v>
      </c>
      <c r="G177" s="8">
        <v>59430</v>
      </c>
      <c r="H177" s="8" t="s">
        <v>207</v>
      </c>
      <c r="I177" s="8">
        <f ca="1">TODAY()-Staff[[#This Row],[Date Joined]]</f>
        <v>1313</v>
      </c>
    </row>
    <row r="178" spans="1:9" x14ac:dyDescent="0.3">
      <c r="A178" s="8" t="s">
        <v>93</v>
      </c>
      <c r="B178" s="8" t="s">
        <v>8</v>
      </c>
      <c r="C178" s="8">
        <v>33</v>
      </c>
      <c r="D178" s="8" t="s">
        <v>16</v>
      </c>
      <c r="E178" s="6">
        <v>44067</v>
      </c>
      <c r="F178" s="8" t="s">
        <v>21</v>
      </c>
      <c r="G178" s="8">
        <v>65360</v>
      </c>
      <c r="H178" s="8" t="s">
        <v>207</v>
      </c>
      <c r="I178" s="8">
        <f ca="1">TODAY()-Staff[[#This Row],[Date Joined]]</f>
        <v>1489</v>
      </c>
    </row>
    <row r="179" spans="1:9" x14ac:dyDescent="0.3">
      <c r="A179" s="8" t="s">
        <v>66</v>
      </c>
      <c r="B179" s="8" t="s">
        <v>8</v>
      </c>
      <c r="C179" s="8">
        <v>32</v>
      </c>
      <c r="D179" s="8" t="s">
        <v>16</v>
      </c>
      <c r="E179" s="6">
        <v>44611</v>
      </c>
      <c r="F179" s="8" t="s">
        <v>9</v>
      </c>
      <c r="G179" s="8">
        <v>41570</v>
      </c>
      <c r="H179" s="8" t="s">
        <v>207</v>
      </c>
      <c r="I179" s="8">
        <f ca="1">TODAY()-Staff[[#This Row],[Date Joined]]</f>
        <v>945</v>
      </c>
    </row>
    <row r="180" spans="1:9" x14ac:dyDescent="0.3">
      <c r="A180" s="8" t="s">
        <v>95</v>
      </c>
      <c r="B180" s="8" t="s">
        <v>8</v>
      </c>
      <c r="C180" s="8">
        <v>33</v>
      </c>
      <c r="D180" s="8" t="s">
        <v>16</v>
      </c>
      <c r="E180" s="6">
        <v>44312</v>
      </c>
      <c r="F180" s="8" t="s">
        <v>12</v>
      </c>
      <c r="G180" s="8">
        <v>75280</v>
      </c>
      <c r="H180" s="8" t="s">
        <v>207</v>
      </c>
      <c r="I180" s="8">
        <f ca="1">TODAY()-Staff[[#This Row],[Date Joined]]</f>
        <v>1244</v>
      </c>
    </row>
    <row r="181" spans="1:9" x14ac:dyDescent="0.3">
      <c r="A181" s="8" t="s">
        <v>18</v>
      </c>
      <c r="B181" s="8" t="s">
        <v>15</v>
      </c>
      <c r="C181" s="8">
        <v>33</v>
      </c>
      <c r="D181" s="8" t="s">
        <v>16</v>
      </c>
      <c r="E181" s="6">
        <v>44385</v>
      </c>
      <c r="F181" s="8" t="s">
        <v>19</v>
      </c>
      <c r="G181" s="8">
        <v>74550</v>
      </c>
      <c r="H181" s="8" t="s">
        <v>207</v>
      </c>
      <c r="I181" s="8">
        <f ca="1">TODAY()-Staff[[#This Row],[Date Joined]]</f>
        <v>1171</v>
      </c>
    </row>
    <row r="182" spans="1:9" x14ac:dyDescent="0.3">
      <c r="A182" s="8" t="s">
        <v>45</v>
      </c>
      <c r="B182" s="8" t="s">
        <v>15</v>
      </c>
      <c r="C182" s="8">
        <v>30</v>
      </c>
      <c r="D182" s="8" t="s">
        <v>16</v>
      </c>
      <c r="E182" s="6">
        <v>44701</v>
      </c>
      <c r="F182" s="8" t="s">
        <v>9</v>
      </c>
      <c r="G182" s="8">
        <v>67950</v>
      </c>
      <c r="H182" s="8" t="s">
        <v>207</v>
      </c>
      <c r="I182" s="8">
        <f ca="1">TODAY()-Staff[[#This Row],[Date Joined]]</f>
        <v>855</v>
      </c>
    </row>
    <row r="183" spans="1:9" x14ac:dyDescent="0.3">
      <c r="A183" s="8" t="s">
        <v>90</v>
      </c>
      <c r="B183" s="8" t="s">
        <v>15</v>
      </c>
      <c r="C183" s="8">
        <v>42</v>
      </c>
      <c r="D183" s="8" t="s">
        <v>24</v>
      </c>
      <c r="E183" s="6">
        <v>44731</v>
      </c>
      <c r="F183" s="8" t="s">
        <v>21</v>
      </c>
      <c r="G183" s="8">
        <v>70270</v>
      </c>
      <c r="H183" s="8" t="s">
        <v>207</v>
      </c>
      <c r="I183" s="8">
        <f ca="1">TODAY()-Staff[[#This Row],[Date Joined]]</f>
        <v>825</v>
      </c>
    </row>
    <row r="184" spans="1:9" x14ac:dyDescent="0.3">
      <c r="A184" s="8" t="s">
        <v>46</v>
      </c>
      <c r="B184" s="8" t="s">
        <v>15</v>
      </c>
      <c r="C184" s="8">
        <v>26</v>
      </c>
      <c r="D184" s="8" t="s">
        <v>16</v>
      </c>
      <c r="E184" s="6">
        <v>44411</v>
      </c>
      <c r="F184" s="8" t="s">
        <v>9</v>
      </c>
      <c r="G184" s="8">
        <v>53540</v>
      </c>
      <c r="H184" s="8" t="s">
        <v>207</v>
      </c>
      <c r="I184" s="8">
        <f ca="1">TODAY()-Staff[[#This Row],[Date Joined]]</f>
        <v>1145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3 8 a f 4 a 9 - b a 5 c - 4 a 0 c - a 3 7 0 - e 7 4 7 e 1 0 a 3 8 d c "   s q m i d = " 7 e f 9 f 1 4 1 - a f 4 6 - 4 1 9 a - 9 7 6 b - 3 1 1 5 6 9 a a c a b 7 "   x m l n s = " h t t p : / / s c h e m a s . m i c r o s o f t . c o m / D a t a M a s h u p " > A A A A A H I E A A B Q S w M E F A A C A A g A H F Q r W T 8 h c M a r A A A A + g A A A B I A H A B D b 2 5 m a W c v U G F j a 2 F n Z S 5 4 b W w g o h g A K K A U A A A A A A A A A A A A A A A A A A A A A A A A A A A A h Y / N C o J A F I V f R W b v n R / R S q 7 j o l W Q E Q T R V q Z J h 3 Q M H d N 3 a 9 E j 9 Q o F Z b R r d 8 7 H t z j n c b t j O t a V d 9 V t Z x q b E A 6 M e N q q 5 m h s k Z D e n f w 5 S S V u c 3 X O C + 2 9 Z N v F Y 3 d M S O n c J a Z 0 G A Y Y A m j a g g r G O D 1 k 6 5 0 q d Z 2 T r 2 z + y 7 6 x n c u t 0 k T i / j 1 G C o g E h E I I m D G O d M K Y G T t l D i E E Y h E B Q / q D c d l X r m + 1 1 N Z f b Z B O F e n n h 3 w C U E s D B B Q A A g A I A B x U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V C t Z z v f t p m U B A A B m A w A A E w A c A E Z v c m 1 1 b G F z L 1 N l Y 3 R p b 2 4 x L m 0 g o h g A K K A U A A A A A A A A A A A A A A A A A A A A A A A A A A A A r Z L B a 8 I w F M b v h f 4 P I V 5 a C I K 7 O g f S z u E O D m z Z Y O I h t s + 1 m C a S J t u k 9 H / f q x V t 0 c N g 6 y X w 5 b 3 v + + W 9 l p C Y X E k S t e d o 7 D q u U 2 Z c Q 0 o G d P F O o n g 6 m 1 E y I Q K M 6 x D 8 I m V 1 A q g 8 f i c g h o H V G q R 5 U 3 q 3 U W r n + d V q w Q u Y 0 J h v B I z o u l 4 F S h o s W b P W Y E C n a Y r + g S 2 N K h r v Y + k Q 1 U A J W 0 i v j W C E B s p K o w + U E e B J R h C I + q 6 T y 5 t G f f b 5 I p x P / 4 p / 9 7 / 4 y P R L / s j w 7 f Y m d h s W q G K T S / C q / k N Z d 2 m 1 f y Z e Q q E + 0 T a 0 e 5 E n 3 E B 5 4 Q 7 z 0 u Q y M W f s i j Y T 6 L f v B U + w / 5 U L C 5 f W k 3 5 U v Z s p T F o h G H 0 x G W j K T v W 6 1 8 g q + g Q y x f t O 4 i w X B p p B L N V X h z U C g T 9 q o 3 l X V K c h e 6 s Q k 8 m z w v G k a 3 L / Q B o E / 2 I d Z F x + Y F d 8 2 H e e E m s u y 6 3 S R b v D 5 r L J 6 H O w q q I d d 4 w 0 W E d S l O q 6 t 9 h e y P g H U E s B A i 0 A F A A C A A g A H F Q r W T 8 h c M a r A A A A + g A A A B I A A A A A A A A A A A A A A A A A A A A A A E N v b m Z p Z y 9 Q Y W N r Y W d l L n h t b F B L A Q I t A B Q A A g A I A B x U K 1 k P y u m r p A A A A O k A A A A T A A A A A A A A A A A A A A A A A P c A A A B b Q 2 9 u d G V u d F 9 U e X B l c 1 0 u e G 1 s U E s B A i 0 A F A A C A A g A H F Q r W c 7 3 7 a Z l A Q A A Z g M A A B M A A A A A A A A A A A A A A A A A 6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Y A A A A A A A A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l o l M j B T V E F G R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F U M D U 6 M D A 6 M z I u M T k x O T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l o l M j B T V E F G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S U y M F N U Q U Z G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T F U M D U 6 M D A 6 M z I u N D Q x O D Q x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U 5 E S U E l M j B T V E F G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S U y M F N U Q U Z G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o l M j B T V E F G R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Y W Z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V Q w N T o w M j o 1 N y 4 x M j Y 2 N D Y 4 W i I g L z 4 8 R W 5 0 c n k g V H l w Z T 0 i R m l s b E N v b H V t b l R 5 c G V z I i B W Y W x 1 Z T 0 i c 0 F B Q U F B Q W t B Q U F B P S I g L z 4 8 R W 5 0 c n k g V H l w Z T 0 i R m l s b E N v b H V t b k 5 h b W V z I i B W Y W x 1 Z T 0 i c 1 s m c X V v d D t O Y W 1 l J n F 1 b 3 Q 7 L C Z x d W 9 0 O 0 d l b m R l c i Z x d W 9 0 O y w m c X V v d D t B Z 2 U m c X V v d D s s J n F 1 b 3 Q 7 U m F 0 a W 5 n J n F 1 b 3 Q 7 L C Z x d W 9 0 O 0 R h d G U g S m 9 p b m V k J n F 1 b 3 Q 7 L C Z x d W 9 0 O 0 R l c G F y d G 1 l b n Q m c X V v d D s s J n F 1 b 3 Q 7 U 2 F s Y X J 5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U 3 R h Z m Y v U 2 9 1 c m N l L n t O Y W 1 l L D B 9 J n F 1 b 3 Q 7 L C Z x d W 9 0 O 1 N l Y 3 R p b 2 4 x L 1 N 0 Y W Z m L 1 J l c G x h Y 2 V k I F Z h b H V l L n t H Z W 5 k Z X I s M X 0 m c X V v d D s s J n F 1 b 3 Q 7 U 2 V j d G l v b j E v U 3 R h Z m Y v U 2 9 1 c m N l L n t B Z 2 U s M n 0 m c X V v d D s s J n F 1 b 3 Q 7 U 2 V j d G l v b j E v U 3 R h Z m Y v U 2 9 1 c m N l L n t S Y X R p b m c s M 3 0 m c X V v d D s s J n F 1 b 3 Q 7 U 2 V j d G l v b j E v U 3 R h Z m Y v Q 2 h h b m d l Z C B U e X B l L n t E Y X R l I E p v a W 5 l Z C w 0 f S Z x d W 9 0 O y w m c X V v d D t T Z W N 0 a W 9 u M S 9 T d G F m Z i 9 T b 3 V y Y 2 U u e 0 R l c G F y d G 1 l b n Q s N X 0 m c X V v d D s s J n F 1 b 3 Q 7 U 2 V j d G l v b j E v U 3 R h Z m Y v U 2 9 1 c m N l L n t T Y W x h c n k s N n 0 m c X V v d D s s J n F 1 b 3 Q 7 U 2 V j d G l v b j E v U 3 R h Z m Y v U 2 9 1 c m N l L n t D b 3 V u d H J 5 L D d 9 J n F 1 b 3 Q 7 X S w m c X V v d D t D b 2 x 1 b W 5 D b 3 V u d C Z x d W 9 0 O z o 4 L C Z x d W 9 0 O 0 t l e U N v b H V t b k 5 h b W V z J n F 1 b 3 Q 7 O l s m c X V v d D t O Y W 1 l J n F 1 b 3 Q 7 X S w m c X V v d D t D b 2 x 1 b W 5 J Z G V u d G l 0 a W V z J n F 1 b 3 Q 7 O l s m c X V v d D t T Z W N 0 a W 9 u M S 9 T d G F m Z i 9 T b 3 V y Y 2 U u e 0 5 h b W U s M H 0 m c X V v d D s s J n F 1 b 3 Q 7 U 2 V j d G l v b j E v U 3 R h Z m Y v U m V w b G F j Z W Q g V m F s d W U u e 0 d l b m R l c i w x f S Z x d W 9 0 O y w m c X V v d D t T Z W N 0 a W 9 u M S 9 T d G F m Z i 9 T b 3 V y Y 2 U u e 0 F n Z S w y f S Z x d W 9 0 O y w m c X V v d D t T Z W N 0 a W 9 u M S 9 T d G F m Z i 9 T b 3 V y Y 2 U u e 1 J h d G l u Z y w z f S Z x d W 9 0 O y w m c X V v d D t T Z W N 0 a W 9 u M S 9 T d G F m Z i 9 D a G F u Z 2 V k I F R 5 c G U u e 0 R h d G U g S m 9 p b m V k L D R 9 J n F 1 b 3 Q 7 L C Z x d W 9 0 O 1 N l Y 3 R p b 2 4 x L 1 N 0 Y W Z m L 1 N v d X J j Z S 5 7 R G V w Y X J 0 b W V u d C w 1 f S Z x d W 9 0 O y w m c X V v d D t T Z W N 0 a W 9 u M S 9 T d G F m Z i 9 T b 3 V y Y 2 U u e 1 N h b G F y e S w 2 f S Z x d W 9 0 O y w m c X V v d D t T Z W N 0 a W 9 u M S 9 T d G F m Z i 9 T b 3 V y Y 2 U u e 0 N v d W 5 0 c n k s N 3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F s b C B z d G F m Z i I g L z 4 8 R W 5 0 c n k g V H l w Z T 0 i U X V l c n l J R C I g V m F s d W U 9 I n M x Z G R h O T g 1 M y 1 m M G M 1 L T Q y N T E t O W J i Z i 0 w M D J i M T A y N T M 4 M z Q i I C 8 + P C 9 T d G F i b G V F b n R y a W V z P j w v S X R l b T 4 8 S X R l b T 4 8 S X R l b U x v Y 2 F 0 a W 9 u P j x J d G V t V H l w Z T 5 G b 3 J t d W x h P C 9 J d G V t V H l w Z T 4 8 S X R l b V B h d G g + U 2 V j d G l v b j E v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G 5 8 2 P G 6 Z E C 2 6 j p c d 7 P 0 U w A A A A A C A A A A A A A Q Z g A A A A E A A C A A A A B j D y d G b w E m f z R P j u 6 7 k U O n + + i A P 8 c Y M G U Y R a q j + d H a d Q A A A A A O g A A A A A I A A C A A A A D u g m C 8 e Q v 4 O 6 2 j 0 a S X w D G A c s Q C j b a l f 6 v T W D U Y N Y b q H F A A A A B v M S j M 1 B D E b Q + / z + F 0 i q 5 + u r Q 6 Q t R w x 0 S / 6 A p g 2 B W 6 r V b x Y / 1 D Q D Z 1 1 g u 2 3 e Y R 2 C q v I q p a A K N 8 P 2 W Q o 7 E C P 0 K C f O m Y h H S v E B 9 0 L p v M K q 4 c l U A A A A C n x 9 R e L Z l E c p X 3 N l p f U D U k x R W A W P J s K 9 d X r m e 7 P 0 y K O k H 0 Y N Y 7 V u u b g R b d 4 U 0 z m 1 P A I O W T a Z R s g K E V h V 0 1 o E D A < / D a t a M a s h u p > 
</file>

<file path=customXml/itemProps1.xml><?xml version="1.0" encoding="utf-8"?>
<ds:datastoreItem xmlns:ds="http://schemas.openxmlformats.org/officeDocument/2006/customXml" ds:itemID="{D5811330-58FF-447A-B387-918753BF1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NZ Staff</vt:lpstr>
      <vt:lpstr>India Staff</vt:lpstr>
      <vt:lpstr>NZ_staff</vt:lpstr>
      <vt:lpstr>India_staff</vt:lpstr>
      <vt:lpstr>all staff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Admin</cp:lastModifiedBy>
  <dcterms:created xsi:type="dcterms:W3CDTF">2021-03-14T20:21:32Z</dcterms:created>
  <dcterms:modified xsi:type="dcterms:W3CDTF">2024-09-21T03:56:07Z</dcterms:modified>
</cp:coreProperties>
</file>